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os/Dropbox (ASU)/COVID-19 vaccine certificate apps/Draft paper/"/>
    </mc:Choice>
  </mc:AlternateContent>
  <xr:revisionPtr revIDLastSave="0" documentId="13_ncr:1_{E31309AA-C29B-D542-BD87-B145E158B272}" xr6:coauthVersionLast="47" xr6:coauthVersionMax="47" xr10:uidLastSave="{00000000-0000-0000-0000-000000000000}"/>
  <bookViews>
    <workbookView xWindow="0" yWindow="500" windowWidth="14000" windowHeight="15940" xr2:uid="{A818639F-1E41-9744-8578-B2C6D2537F4B}"/>
  </bookViews>
  <sheets>
    <sheet name="Sheet1" sheetId="1" r:id="rId1"/>
    <sheet name="Sheet 2" sheetId="2" state="hidden" r:id="rId2"/>
  </sheets>
  <definedNames>
    <definedName name="_xlnm._FilterDatabase" localSheetId="1" hidden="1">'Sheet 2'!$A$2:$W$156</definedName>
    <definedName name="_xlnm._FilterDatabase" localSheetId="0" hidden="1">Sheet1!$A$2:$F$2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4" i="1" l="1"/>
  <c r="D54" i="1"/>
  <c r="F56" i="1"/>
  <c r="F55" i="1"/>
  <c r="F53" i="1"/>
  <c r="D56" i="1"/>
  <c r="D55" i="1"/>
  <c r="D53" i="1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R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D57" i="1" l="1"/>
  <c r="F57" i="1"/>
</calcChain>
</file>

<file path=xl/sharedStrings.xml><?xml version="1.0" encoding="utf-8"?>
<sst xmlns="http://schemas.openxmlformats.org/spreadsheetml/2006/main" count="1941" uniqueCount="703">
  <si>
    <t>App information</t>
  </si>
  <si>
    <t>Google Play</t>
  </si>
  <si>
    <t>AppStore</t>
  </si>
  <si>
    <t>App Name</t>
  </si>
  <si>
    <t>Nr installs</t>
  </si>
  <si>
    <t>Reviews*</t>
  </si>
  <si>
    <t>Nr reviews</t>
  </si>
  <si>
    <t>Rating*</t>
  </si>
  <si>
    <t>Nr of ratings</t>
  </si>
  <si>
    <t>CommonHealth</t>
  </si>
  <si>
    <t>NA</t>
  </si>
  <si>
    <t>Surokkha</t>
  </si>
  <si>
    <t>EarthMed GO</t>
  </si>
  <si>
    <t>United Airlines</t>
  </si>
  <si>
    <t>CLEAR</t>
  </si>
  <si>
    <t>ArriveCAN</t>
  </si>
  <si>
    <t>Healthy Together</t>
  </si>
  <si>
    <t>myColorado</t>
  </si>
  <si>
    <t>Tawakkalna (Covid-19 KSA)</t>
  </si>
  <si>
    <t>Aarogya Setu</t>
  </si>
  <si>
    <t>NYS Excelsior Pass Wallet</t>
  </si>
  <si>
    <t>EHTERAZ</t>
  </si>
  <si>
    <t>PeduliLindungi</t>
  </si>
  <si>
    <t>PC-Covid</t>
  </si>
  <si>
    <t>MySejahtera</t>
  </si>
  <si>
    <t>LA Wallet</t>
  </si>
  <si>
    <t>TousAntiCovid</t>
  </si>
  <si>
    <t>Immune</t>
  </si>
  <si>
    <t>NYC COVID SAFE</t>
  </si>
  <si>
    <t>LeaveHomeSafe</t>
  </si>
  <si>
    <t>My Bindle</t>
  </si>
  <si>
    <t>Alhosn</t>
  </si>
  <si>
    <t>ConecteSUS</t>
  </si>
  <si>
    <t>Life Fits Home</t>
  </si>
  <si>
    <t>Egypt Health Passport</t>
  </si>
  <si>
    <t>TraceTogether</t>
  </si>
  <si>
    <t>DHA</t>
  </si>
  <si>
    <t>Coronavirus UY</t>
  </si>
  <si>
    <t>NHS App</t>
  </si>
  <si>
    <t>Covid Cert</t>
  </si>
  <si>
    <t>Pak Vaccination Pass</t>
  </si>
  <si>
    <t>CANImmunize</t>
  </si>
  <si>
    <t>หมอพร้อม</t>
  </si>
  <si>
    <t>401Health</t>
  </si>
  <si>
    <t xml:space="preserve">e-Tǝbib </t>
  </si>
  <si>
    <t>VaxiCode</t>
  </si>
  <si>
    <t>HMH Well</t>
  </si>
  <si>
    <t>Service NSW</t>
  </si>
  <si>
    <t>PocketVAX</t>
  </si>
  <si>
    <t>Coronapas</t>
  </si>
  <si>
    <t>NLVaxPass</t>
  </si>
  <si>
    <t>Tarassud+</t>
  </si>
  <si>
    <t>Tečka</t>
  </si>
  <si>
    <t>Siqi</t>
  </si>
  <si>
    <t>immuny</t>
  </si>
  <si>
    <t>COVIDCert NI</t>
  </si>
  <si>
    <t>Navus Health</t>
  </si>
  <si>
    <t>GHA COVID Pass</t>
  </si>
  <si>
    <t>mojelKP</t>
  </si>
  <si>
    <t>Average</t>
  </si>
  <si>
    <t>Median</t>
  </si>
  <si>
    <t>Q1</t>
  </si>
  <si>
    <t>Q2</t>
  </si>
  <si>
    <t>IQR</t>
  </si>
  <si>
    <t xml:space="preserve">*: </t>
  </si>
  <si>
    <t>Darker green cell color illustrates higher review/rating, darker red illustrates lower review/rating.</t>
  </si>
  <si>
    <t xml:space="preserve">Click on column header to toggle view list ascending/descending </t>
  </si>
  <si>
    <t>Exodus Privacy</t>
  </si>
  <si>
    <t xml:space="preserve">Permissions Accumulated Risk Score </t>
  </si>
  <si>
    <t>Readability</t>
  </si>
  <si>
    <t>Privacy Transparency Index</t>
  </si>
  <si>
    <t>AppName ID</t>
  </si>
  <si>
    <t>Country, State</t>
  </si>
  <si>
    <t>Sponsor</t>
  </si>
  <si>
    <t>Type of sponsor</t>
  </si>
  <si>
    <t>Reviews</t>
  </si>
  <si>
    <t>Current version</t>
  </si>
  <si>
    <t>Requires Android</t>
  </si>
  <si>
    <t>Rating</t>
  </si>
  <si>
    <t>Launch date</t>
  </si>
  <si>
    <t>Category</t>
  </si>
  <si>
    <t>Requires iOS</t>
  </si>
  <si>
    <t>Nr of trackers</t>
  </si>
  <si>
    <t>Nr of permissions</t>
  </si>
  <si>
    <t>Nr of dangerous
permissions</t>
  </si>
  <si>
    <t>% dangerous</t>
  </si>
  <si>
    <t>PARS</t>
  </si>
  <si>
    <t>Grade level</t>
  </si>
  <si>
    <t>Reading level</t>
  </si>
  <si>
    <t>Readers' age</t>
  </si>
  <si>
    <t>PTI</t>
  </si>
  <si>
    <t>Bharatpur Metropolitan | COVID-19 Response System</t>
  </si>
  <si>
    <t>Nepal</t>
  </si>
  <si>
    <t>SmartPalika - स्मार्ट बन्दैछ नेपाल!</t>
  </si>
  <si>
    <t>Government</t>
  </si>
  <si>
    <t>5,000+</t>
  </si>
  <si>
    <t>0.1.9</t>
  </si>
  <si>
    <t>5.1 and up</t>
  </si>
  <si>
    <t>Fairly difficult to read</t>
  </si>
  <si>
    <t>15-17 yrs. old (Tenth to Eleventh graders)</t>
  </si>
  <si>
    <t>Bardghat Municipality - COVID-19/Disaster Response</t>
  </si>
  <si>
    <t>500+</t>
  </si>
  <si>
    <t>0.0.5</t>
  </si>
  <si>
    <t>4.4 and up</t>
  </si>
  <si>
    <t>The Territory Check In</t>
  </si>
  <si>
    <t>Australia, Northern Territory</t>
  </si>
  <si>
    <t>Northern Territory of Australia</t>
  </si>
  <si>
    <t>100,000+</t>
  </si>
  <si>
    <t>1.12.0</t>
  </si>
  <si>
    <t>5.0 and up</t>
  </si>
  <si>
    <t>Health &amp; Fitness</t>
  </si>
  <si>
    <t>11.0 or later</t>
  </si>
  <si>
    <t>Standard / average</t>
  </si>
  <si>
    <t>11-13 yrs. old (Sixth and Seventh graders)</t>
  </si>
  <si>
    <t>‎Check in TAS</t>
  </si>
  <si>
    <t>Australia, Tasmania</t>
  </si>
  <si>
    <t>Department of Health Tasmania</t>
  </si>
  <si>
    <t>Very difficult to ready</t>
  </si>
  <si>
    <t>College graduate</t>
  </si>
  <si>
    <t>Tô de Olho</t>
  </si>
  <si>
    <t>Brazil, Rio Grande do Norte</t>
  </si>
  <si>
    <t>Ministerio Púbico do Estado do Rio Grande do Norte</t>
  </si>
  <si>
    <t>10,000+</t>
  </si>
  <si>
    <t>4.1 and up</t>
  </si>
  <si>
    <t>Utilities</t>
  </si>
  <si>
    <t>8.0 or later</t>
  </si>
  <si>
    <t>Difficult to read</t>
  </si>
  <si>
    <t>18-19 yrs. old (college level entry)</t>
  </si>
  <si>
    <t>Coronavirus Algérie</t>
  </si>
  <si>
    <t>Algeria</t>
  </si>
  <si>
    <t>Algerian Ministry of Startups</t>
  </si>
  <si>
    <t>1.0.3</t>
  </si>
  <si>
    <t>Nepal Trace</t>
  </si>
  <si>
    <t>Pradesh 5</t>
  </si>
  <si>
    <t>Private</t>
  </si>
  <si>
    <t>3.0.3</t>
  </si>
  <si>
    <t>Lao KYC</t>
  </si>
  <si>
    <t>Laos</t>
  </si>
  <si>
    <t>SB Lab 856 Co., Ltd</t>
  </si>
  <si>
    <t>1.3.1</t>
  </si>
  <si>
    <t xml:space="preserve">CRUSH COVID RI </t>
  </si>
  <si>
    <t>United States, RI</t>
  </si>
  <si>
    <t>State of Rhode Island</t>
  </si>
  <si>
    <t>8.0 and up</t>
  </si>
  <si>
    <t>21-22 yrs. old (college level)</t>
  </si>
  <si>
    <t>Corona Watch</t>
  </si>
  <si>
    <t>India, Karnataka</t>
  </si>
  <si>
    <t>Karnataka State Remote Sensing Application Centre</t>
  </si>
  <si>
    <t>500,000+</t>
  </si>
  <si>
    <t>4.2 and up</t>
  </si>
  <si>
    <t>Navigation</t>
  </si>
  <si>
    <t>12.0 or later</t>
  </si>
  <si>
    <t>13-15 yrs. old (Eighth and Ninth graders)</t>
  </si>
  <si>
    <t>BlueZone</t>
  </si>
  <si>
    <t>Vietnam</t>
  </si>
  <si>
    <t>AUTHORITY OF INFORMATION TECHNOLOGY APPLICATION</t>
  </si>
  <si>
    <t>10,000,000+</t>
  </si>
  <si>
    <t>4.0.8</t>
  </si>
  <si>
    <t>6.0 and up</t>
  </si>
  <si>
    <t>10.3 or later</t>
  </si>
  <si>
    <t>Uruguay</t>
  </si>
  <si>
    <t>Agencia de gobierno electrònico y sociedad de la informaciòn</t>
  </si>
  <si>
    <t>1,000,000+</t>
  </si>
  <si>
    <t>7.5.2</t>
  </si>
  <si>
    <t>10.0 or later</t>
  </si>
  <si>
    <t>ALHOSN</t>
  </si>
  <si>
    <t>UAE, Dubai</t>
  </si>
  <si>
    <t>Ministry of health-UAE</t>
  </si>
  <si>
    <t>5,000,000+</t>
  </si>
  <si>
    <t>3.1.1</t>
  </si>
  <si>
    <t>Medical</t>
  </si>
  <si>
    <t>Exposure Notifications Settings Feature - MA</t>
  </si>
  <si>
    <t>USA, Massachusetts</t>
  </si>
  <si>
    <t>MA Department of Public Health</t>
  </si>
  <si>
    <t>minted1000013-v3</t>
  </si>
  <si>
    <t>Protégete Panamá</t>
  </si>
  <si>
    <t>Panama</t>
  </si>
  <si>
    <t>MINISTERIO DE SALUD PANAMA</t>
  </si>
  <si>
    <t>minted1000003</t>
  </si>
  <si>
    <t>Taiwan Social Distancing</t>
  </si>
  <si>
    <t>Taiwan</t>
  </si>
  <si>
    <t>Taiwan Artificial Intelligence Laboratory (Taiwan AI Labs), Taiwan CDC</t>
  </si>
  <si>
    <t>Non-profit</t>
  </si>
  <si>
    <t>1.5.0</t>
  </si>
  <si>
    <t>12.5 or later</t>
  </si>
  <si>
    <t>TraceCovid</t>
  </si>
  <si>
    <t>UAE, Abu Dhabi</t>
  </si>
  <si>
    <t>Department of Health Abu Dhabi</t>
  </si>
  <si>
    <t>1.1.6</t>
  </si>
  <si>
    <t>COVID Alert NJ</t>
  </si>
  <si>
    <t>United States, NJ</t>
  </si>
  <si>
    <t>State of New Jersey Applications; New Jersey Department of Treasury</t>
  </si>
  <si>
    <t>1.1.4</t>
  </si>
  <si>
    <t>13.7 or later</t>
  </si>
  <si>
    <t>COVID Alert PA</t>
  </si>
  <si>
    <t>United States, PA</t>
  </si>
  <si>
    <t>Executive Office of The Commonwealth of Pennsylvania</t>
  </si>
  <si>
    <t>2.0.0</t>
  </si>
  <si>
    <t>13.0 or later</t>
  </si>
  <si>
    <t>COVID Alert CT</t>
  </si>
  <si>
    <t>United States, CT</t>
  </si>
  <si>
    <t>CT Department of Public Health</t>
  </si>
  <si>
    <t>mined1000003</t>
  </si>
  <si>
    <t>17-18 yrs. old (Twelfth graders)</t>
  </si>
  <si>
    <t>MI COVID Alert</t>
  </si>
  <si>
    <t>United States, MI</t>
  </si>
  <si>
    <t>State of Michigan</t>
  </si>
  <si>
    <t>e-Tabib</t>
  </si>
  <si>
    <t>Azerbaijan</t>
  </si>
  <si>
    <t>Data Processing Center of the Ministry of Communications and High Technologies</t>
  </si>
  <si>
    <t>1.8.22</t>
  </si>
  <si>
    <t>AMAN</t>
  </si>
  <si>
    <t>Hashemite Kingdom of Jordan</t>
  </si>
  <si>
    <t>Jordan eGov Program</t>
  </si>
  <si>
    <t>Reference</t>
  </si>
  <si>
    <t>9.0 or later</t>
  </si>
  <si>
    <t>NOVID</t>
  </si>
  <si>
    <t>United States, Allegheny County, PA</t>
  </si>
  <si>
    <t>Expii, Inc.</t>
  </si>
  <si>
    <t>5.1.0</t>
  </si>
  <si>
    <t>Self Safety</t>
  </si>
  <si>
    <t>Uzbekistan</t>
  </si>
  <si>
    <t>Center UZINFOCOM SUE</t>
  </si>
  <si>
    <t>0.2.46</t>
  </si>
  <si>
    <t>Care19 Alert</t>
  </si>
  <si>
    <t>United States, ND, WY</t>
  </si>
  <si>
    <t>ProudCrowd, LLC</t>
  </si>
  <si>
    <t>13.6 or later</t>
  </si>
  <si>
    <t>Госуслуги.COVID трекер</t>
  </si>
  <si>
    <t>Russia</t>
  </si>
  <si>
    <t>Ministry of digitization of Russia</t>
  </si>
  <si>
    <t>1.1.0</t>
  </si>
  <si>
    <t>13.5 or later</t>
  </si>
  <si>
    <t>TRACE Taguig</t>
  </si>
  <si>
    <t>Philippines</t>
  </si>
  <si>
    <t>Dynamic Global Soft Inc.</t>
  </si>
  <si>
    <t>2.1.5</t>
  </si>
  <si>
    <t>Difficul to read</t>
  </si>
  <si>
    <t>Gerak Malaysia</t>
  </si>
  <si>
    <t>Malaysia</t>
  </si>
  <si>
    <t>MALAYSIAN COMMUNICATIONS AND MULTIMEDIA COMMISSION</t>
  </si>
  <si>
    <t>2.6.73</t>
  </si>
  <si>
    <t>HaMagen</t>
  </si>
  <si>
    <t>Israel</t>
  </si>
  <si>
    <t>Israel Ministry of Health</t>
  </si>
  <si>
    <t>2.2.28</t>
  </si>
  <si>
    <t>Safer Illinois</t>
  </si>
  <si>
    <t>United States, IL</t>
  </si>
  <si>
    <t>University of Illinois at Urbana-Champaign</t>
  </si>
  <si>
    <t>2.11.5</t>
  </si>
  <si>
    <t>COVID-19MX</t>
  </si>
  <si>
    <t>Mexico</t>
  </si>
  <si>
    <t>Secretaría de Salud MX; INFOTEC, Centro de Investigacion e Innovacion en Tecnologias de la Informacion y Comunicacion</t>
  </si>
  <si>
    <t>Multistakeholder (Non-profit; Government; Private)</t>
  </si>
  <si>
    <t>Varies with device</t>
  </si>
  <si>
    <t>Tabaud (COVID-19 KSA)</t>
  </si>
  <si>
    <t>Saudi Arabia</t>
  </si>
  <si>
    <t>National Information Center</t>
  </si>
  <si>
    <t>1.2.0</t>
  </si>
  <si>
    <t>ASI</t>
  </si>
  <si>
    <t>Ecuador</t>
  </si>
  <si>
    <t>Ministerio de Telecomunicaciones Ecuador</t>
  </si>
  <si>
    <t>0.0.12-pilot</t>
  </si>
  <si>
    <t>NM Notify</t>
  </si>
  <si>
    <t>USA, New Mexico</t>
  </si>
  <si>
    <t>NM DOH</t>
  </si>
  <si>
    <t>50,000+</t>
  </si>
  <si>
    <t>minted1000016</t>
  </si>
  <si>
    <t>Hayat Eve Sığar</t>
  </si>
  <si>
    <t>Turkey</t>
  </si>
  <si>
    <t>Ministry of Health (T.C. Sağlık Bakanlığı)</t>
  </si>
  <si>
    <t>2.3.8</t>
  </si>
  <si>
    <t>Care19 Diary</t>
  </si>
  <si>
    <t>United States, SD, ND, WY</t>
  </si>
  <si>
    <t>ProudCrowd, LLC; State of North Dakota</t>
  </si>
  <si>
    <t>SafeWA</t>
  </si>
  <si>
    <t>Australia, Western Australia</t>
  </si>
  <si>
    <t>Department of Health Western Australia</t>
  </si>
  <si>
    <t>1.1.1</t>
  </si>
  <si>
    <t>14-15 yrs. old (Ninth to Tenth graders)</t>
  </si>
  <si>
    <t>Plan Jalisco Covid-19</t>
  </si>
  <si>
    <t>Mexico, Jalisco</t>
  </si>
  <si>
    <t>Gobierno del Estado de Jalisco</t>
  </si>
  <si>
    <t>SlowCOVIDNC</t>
  </si>
  <si>
    <t>United States, NC</t>
  </si>
  <si>
    <t>NC Department of Health and Human Services</t>
  </si>
  <si>
    <t>careFIJI</t>
  </si>
  <si>
    <t>Fiji</t>
  </si>
  <si>
    <t>Government of the Republic of Fiji</t>
  </si>
  <si>
    <t>1.0.60</t>
  </si>
  <si>
    <t>Rakning C-19</t>
  </si>
  <si>
    <t>Iceland</t>
  </si>
  <si>
    <t>Directorate of Health of Iceland (Embætti landlæknis)</t>
  </si>
  <si>
    <t>2.0.6</t>
  </si>
  <si>
    <t>Lifestyle</t>
  </si>
  <si>
    <t>COVA Punjab</t>
  </si>
  <si>
    <t>India, Punjab</t>
  </si>
  <si>
    <t>Government of Punjab</t>
  </si>
  <si>
    <t>1.3.43</t>
  </si>
  <si>
    <t>Singapore</t>
  </si>
  <si>
    <t>Government Technology Agency</t>
  </si>
  <si>
    <t>2.10.0</t>
  </si>
  <si>
    <t>Coalition App | #StopCovid19</t>
  </si>
  <si>
    <t>United States, Global</t>
  </si>
  <si>
    <t>Nodle</t>
  </si>
  <si>
    <t>1,000+</t>
  </si>
  <si>
    <t>2.0.1</t>
  </si>
  <si>
    <t>StopKorona!</t>
  </si>
  <si>
    <t>North Macedonia</t>
  </si>
  <si>
    <t>Ministry of Information Society and Administration</t>
  </si>
  <si>
    <t>Social Networking</t>
  </si>
  <si>
    <t>TraceEkee</t>
  </si>
  <si>
    <t>Maldives</t>
  </si>
  <si>
    <t>HPA Maldives; Indira Gandhi Memorial Hospital</t>
  </si>
  <si>
    <t>1.0.2</t>
  </si>
  <si>
    <t>ViruSafe</t>
  </si>
  <si>
    <t>Bulgaria</t>
  </si>
  <si>
    <t>COUNCIL OF MINISTERS</t>
  </si>
  <si>
    <t>COVID Defense</t>
  </si>
  <si>
    <t>USA, Louisiana</t>
  </si>
  <si>
    <t>Sate of Louisiana</t>
  </si>
  <si>
    <t>1.9.1</t>
  </si>
  <si>
    <t>Guam Covid Alert</t>
  </si>
  <si>
    <t>Guam</t>
  </si>
  <si>
    <t>Otech Developer; Government of Guam Office of Technology</t>
  </si>
  <si>
    <t>1.0.10</t>
  </si>
  <si>
    <t>Contak</t>
  </si>
  <si>
    <t>Seychelles</t>
  </si>
  <si>
    <t>Space 95</t>
  </si>
  <si>
    <t>Multistakeholder (Government; Private)</t>
  </si>
  <si>
    <t>1.2.3</t>
  </si>
  <si>
    <t>7.0 and up</t>
  </si>
  <si>
    <t>12-14 yrs. old (Seventh and Eighth graders)</t>
  </si>
  <si>
    <t>E7mi</t>
  </si>
  <si>
    <t>Tunisia</t>
  </si>
  <si>
    <t>Observatoire National des Maladies Nouvelles et Emergentes Tunisie</t>
  </si>
  <si>
    <t>Oregon Exposure Notifications</t>
  </si>
  <si>
    <t>United States, OR</t>
  </si>
  <si>
    <t>Oregon Health Authority</t>
  </si>
  <si>
    <t>Beat COVID Gibraltar</t>
  </si>
  <si>
    <t>Gibraltar</t>
  </si>
  <si>
    <t>Gibraltar Health Authority</t>
  </si>
  <si>
    <t>1.0.4</t>
  </si>
  <si>
    <t>BruHealth</t>
  </si>
  <si>
    <t>Brunei Darussalam</t>
  </si>
  <si>
    <t>E-Government National Center</t>
  </si>
  <si>
    <t>2.3.0</t>
  </si>
  <si>
    <t>SM-Covid19</t>
  </si>
  <si>
    <t>Italy</t>
  </si>
  <si>
    <t>Softmining Srl</t>
  </si>
  <si>
    <t>Citizen SafePass</t>
  </si>
  <si>
    <t>USA, Los Angeles; San Joaquin</t>
  </si>
  <si>
    <t>Sp0n Inc.</t>
  </si>
  <si>
    <t>1.10.8</t>
  </si>
  <si>
    <t>India</t>
  </si>
  <si>
    <t>National Informatics Centre eGov Mobile Apps</t>
  </si>
  <si>
    <t>100,000,000+</t>
  </si>
  <si>
    <t>1.4.1</t>
  </si>
  <si>
    <t>COVID-19.eus</t>
  </si>
  <si>
    <t>Spain, Basque Country</t>
  </si>
  <si>
    <t>Osakidetza</t>
  </si>
  <si>
    <t>CUIDAR</t>
  </si>
  <si>
    <t>Argentina</t>
  </si>
  <si>
    <t>Presidencia de la Nación Argentina</t>
  </si>
  <si>
    <t>3.5.22</t>
  </si>
  <si>
    <t>Hong Kong</t>
  </si>
  <si>
    <t>Office of the Government CIO of Hong Kong Special Administrative Regio, OGCIO, HKSARG</t>
  </si>
  <si>
    <t>2.1.4</t>
  </si>
  <si>
    <t>Coronavirus SUS</t>
  </si>
  <si>
    <t>Brazil</t>
  </si>
  <si>
    <t>Governo do Brasil</t>
  </si>
  <si>
    <t>2.2.1</t>
  </si>
  <si>
    <t>‎Check In Qld</t>
  </si>
  <si>
    <t>Australia, Queensland</t>
  </si>
  <si>
    <t>Queensland Government</t>
  </si>
  <si>
    <t>2.1.1</t>
  </si>
  <si>
    <t>COVID Alert NY</t>
  </si>
  <si>
    <t>United States, NY</t>
  </si>
  <si>
    <t>New York State Department of Health</t>
  </si>
  <si>
    <t>1.1.9</t>
  </si>
  <si>
    <t>StayAway COVID</t>
  </si>
  <si>
    <t>Portugal</t>
  </si>
  <si>
    <t>FCT - FUNDACAO PARA A CIENCIA E A TECNOLOGIA I.P.</t>
  </si>
  <si>
    <t>COVID Alert DE</t>
  </si>
  <si>
    <t>United States, DE</t>
  </si>
  <si>
    <t>Delaware Department of Health and Social Services</t>
  </si>
  <si>
    <t>1.2.2</t>
  </si>
  <si>
    <t>Mascarilla Digital</t>
  </si>
  <si>
    <t>Costa Rica</t>
  </si>
  <si>
    <t>Ministerio de Salud. Costa Rica</t>
  </si>
  <si>
    <t>minted900009-v3</t>
  </si>
  <si>
    <t>geoHealthApp Covid19 Tracker</t>
  </si>
  <si>
    <t>Switzerland</t>
  </si>
  <si>
    <t>Health Tech Cluster Switzerland</t>
  </si>
  <si>
    <t>0.0.52</t>
  </si>
  <si>
    <t>COVI-ID</t>
  </si>
  <si>
    <t>South Africa</t>
  </si>
  <si>
    <t>Council for Scientific and Industrial Research (CSIR)</t>
  </si>
  <si>
    <t>Indonesia</t>
  </si>
  <si>
    <t>Kementerian Kominfo</t>
  </si>
  <si>
    <t>4.0.2</t>
  </si>
  <si>
    <t>CovidRadar.mx</t>
  </si>
  <si>
    <t>Mexico, Nuevo Leon</t>
  </si>
  <si>
    <t>Incluyendo Mexico A.C.</t>
  </si>
  <si>
    <t>Smittestopp</t>
  </si>
  <si>
    <t>Norway</t>
  </si>
  <si>
    <t>Folkehelseinstituttet</t>
  </si>
  <si>
    <t>1.3.0</t>
  </si>
  <si>
    <t>CombatCOVID MDC</t>
  </si>
  <si>
    <t>United States, Miami-Dade County, FL</t>
  </si>
  <si>
    <t>Miami-Dade County</t>
  </si>
  <si>
    <t>CombatCOVID PBC</t>
  </si>
  <si>
    <t>United States, Palm Beach County, CA</t>
  </si>
  <si>
    <t>Palm Beach County BoCC</t>
  </si>
  <si>
    <t>1.1.2</t>
  </si>
  <si>
    <t>AlohaSafe Alert</t>
  </si>
  <si>
    <t>United States, HI</t>
  </si>
  <si>
    <t>Hawaii Department of Health</t>
  </si>
  <si>
    <t>1.0.15</t>
  </si>
  <si>
    <t>COCOA COVID-19 Contact-Confirming Application</t>
  </si>
  <si>
    <t>Japan</t>
  </si>
  <si>
    <t>Ministry of Health, Labour and Welfare - Japan</t>
  </si>
  <si>
    <t>1.2.6</t>
  </si>
  <si>
    <t>Koronavilkku</t>
  </si>
  <si>
    <t>Finland</t>
  </si>
  <si>
    <t>Terveyden ja hyvinvoinnin laitos</t>
  </si>
  <si>
    <t>2.4.2+8563660</t>
  </si>
  <si>
    <t>CA Notify</t>
  </si>
  <si>
    <t>United States, CA</t>
  </si>
  <si>
    <t>CA Dept of Technology</t>
  </si>
  <si>
    <t>minted1000013</t>
  </si>
  <si>
    <t>StaySafe PH</t>
  </si>
  <si>
    <t>Multisys Technologies Corporation</t>
  </si>
  <si>
    <t>3.0.10</t>
  </si>
  <si>
    <t>Everbridge Contact Tracer</t>
  </si>
  <si>
    <t xml:space="preserve">United States, Western Oregon, Northern California and Southern Washington </t>
  </si>
  <si>
    <t>Everbridge, Inc.</t>
  </si>
  <si>
    <t>21.3.2</t>
  </si>
  <si>
    <t>Business</t>
  </si>
  <si>
    <t>12.4 or later</t>
  </si>
  <si>
    <t>videmic Tracing</t>
  </si>
  <si>
    <t>Germany, Bayreuth</t>
  </si>
  <si>
    <t>videmic GmbH</t>
  </si>
  <si>
    <t>1.0.37</t>
  </si>
  <si>
    <t>12.3 or later</t>
  </si>
  <si>
    <t>TousAntiCovid (StopCovid France)</t>
  </si>
  <si>
    <t>France</t>
  </si>
  <si>
    <t>Gouvernement Francais</t>
  </si>
  <si>
    <t>3.8.2</t>
  </si>
  <si>
    <t>11.4 or later</t>
  </si>
  <si>
    <t>eRouška</t>
  </si>
  <si>
    <t>Czech Republic</t>
  </si>
  <si>
    <t>Ministerstvo zdravotnictví České republiky</t>
  </si>
  <si>
    <t>2.3.757</t>
  </si>
  <si>
    <t>eSalvar - Naga Contact Tracing for Establishments</t>
  </si>
  <si>
    <t>Nueca Technologies Inc.</t>
  </si>
  <si>
    <t>1.3.4</t>
  </si>
  <si>
    <t>WeHealth Bermuda</t>
  </si>
  <si>
    <t>Bermuda</t>
  </si>
  <si>
    <t>WeHealth Solutions PBC</t>
  </si>
  <si>
    <t>2.1.11</t>
  </si>
  <si>
    <t>CO Exposure Notifications</t>
  </si>
  <si>
    <t>United States, CO</t>
  </si>
  <si>
    <t>Colorado Department of Public Health &amp; Environment</t>
  </si>
  <si>
    <t>Covid Watch Arizona</t>
  </si>
  <si>
    <t>United States, AR</t>
  </si>
  <si>
    <t>ADHS-Arizona Department of Health Services</t>
  </si>
  <si>
    <t>COVID-19 ERSDEL</t>
  </si>
  <si>
    <t>Mongolia</t>
  </si>
  <si>
    <t>Department of Communication and Information Technology</t>
  </si>
  <si>
    <t>minted900009</t>
  </si>
  <si>
    <t>PathCheck SafePlaces (formerly COVID Safe Paths)</t>
  </si>
  <si>
    <t>Path Check, Inc</t>
  </si>
  <si>
    <t>1.3.1 (2)</t>
  </si>
  <si>
    <t>Mahakavach</t>
  </si>
  <si>
    <t>India, Maharashtra</t>
  </si>
  <si>
    <t>Maharashtra State Innovation Society</t>
  </si>
  <si>
    <t>4.3 and up</t>
  </si>
  <si>
    <t>NZ COVID Tracer</t>
  </si>
  <si>
    <t>New Zealand</t>
  </si>
  <si>
    <t>Ministry of Health NZ</t>
  </si>
  <si>
    <t>6.0.0</t>
  </si>
  <si>
    <t>Coronika</t>
  </si>
  <si>
    <t>Germany</t>
  </si>
  <si>
    <t>Kreativzirkel UG (haftungsbeschränkt)</t>
  </si>
  <si>
    <t>Stop Covid</t>
  </si>
  <si>
    <t>Republic of Georgia</t>
  </si>
  <si>
    <t>Ministry of IDPs, Labour, Health, Social Affairs</t>
  </si>
  <si>
    <t>1.0.467</t>
  </si>
  <si>
    <t>Healthy Together - COVID-19</t>
  </si>
  <si>
    <t>United States, UT, FL</t>
  </si>
  <si>
    <t>Twenty Holdings, Inc.</t>
  </si>
  <si>
    <t>1.6.3</t>
  </si>
  <si>
    <t>Smitte|stop</t>
  </si>
  <si>
    <t>Denmark</t>
  </si>
  <si>
    <t>Sundheds- og Ældreministeriet</t>
  </si>
  <si>
    <t>Corona Tracer BD</t>
  </si>
  <si>
    <t>Bangladesh</t>
  </si>
  <si>
    <t>Mobile game &amp; application project, ICT Division</t>
  </si>
  <si>
    <t>1.0.14</t>
  </si>
  <si>
    <t>GuideSafe</t>
  </si>
  <si>
    <t>United States, AL</t>
  </si>
  <si>
    <t>Alabama Department of Public Health</t>
  </si>
  <si>
    <t>1.10.0</t>
  </si>
  <si>
    <t>Stop COVID-19</t>
  </si>
  <si>
    <t>Croatia</t>
  </si>
  <si>
    <t>Republika Hrvatska Ministarstvo zdravstva</t>
  </si>
  <si>
    <t>2.2.0</t>
  </si>
  <si>
    <t>COVID Alert</t>
  </si>
  <si>
    <t>Canada</t>
  </si>
  <si>
    <t>Health Canada | Santé Canada</t>
  </si>
  <si>
    <t>1.5.3</t>
  </si>
  <si>
    <t>standard / average</t>
  </si>
  <si>
    <t>StopCOVID NI</t>
  </si>
  <si>
    <t>United Kingdom, Northern Ireland</t>
  </si>
  <si>
    <t>Health &amp; Social Care Northern Ireland</t>
  </si>
  <si>
    <t>2.3.4</t>
  </si>
  <si>
    <t>DC CAN</t>
  </si>
  <si>
    <t>United States, DC</t>
  </si>
  <si>
    <t>DC Exposure Notifications</t>
  </si>
  <si>
    <t>minted1000007</t>
  </si>
  <si>
    <t>WI Exposure Notification</t>
  </si>
  <si>
    <t>USA, Wisconsin</t>
  </si>
  <si>
    <t>State of Wisconsin - Department of Health Services</t>
  </si>
  <si>
    <t>Ehteraz</t>
  </si>
  <si>
    <t>Qatar</t>
  </si>
  <si>
    <t>Ministry Of Interior - Qatar</t>
  </si>
  <si>
    <t>11.1.0</t>
  </si>
  <si>
    <t>13.1 or later</t>
  </si>
  <si>
    <t>STOP COVID - ProteGO Safe</t>
  </si>
  <si>
    <t>Poland</t>
  </si>
  <si>
    <t>Ministerstwo Cyfryzacji</t>
  </si>
  <si>
    <t>4.13.0</t>
  </si>
  <si>
    <t>12.1 or later</t>
  </si>
  <si>
    <t>Coronalert</t>
  </si>
  <si>
    <t>Belgium</t>
  </si>
  <si>
    <t>Sciensano - Belgium</t>
  </si>
  <si>
    <t>1.13.1</t>
  </si>
  <si>
    <t>Covid Trace Nevada</t>
  </si>
  <si>
    <t>United States, NE</t>
  </si>
  <si>
    <t>Nevada Division of Public and Behavioral Health</t>
  </si>
  <si>
    <t>1.2.13</t>
  </si>
  <si>
    <t>TOGO SAFE</t>
  </si>
  <si>
    <t>Togo</t>
  </si>
  <si>
    <t>Ministry of Posts, Digital Economy and Technological Innovations</t>
  </si>
  <si>
    <t>VírusRadar</t>
  </si>
  <si>
    <t>Hungary</t>
  </si>
  <si>
    <t>Kormányzati Informatikai Fejlesztési Ügynökség; Nextsense</t>
  </si>
  <si>
    <t>1.0.0</t>
  </si>
  <si>
    <t>COVIDSafe</t>
  </si>
  <si>
    <t>Australia</t>
  </si>
  <si>
    <t>Australian Department of Health</t>
  </si>
  <si>
    <t>ABTraceTogether</t>
  </si>
  <si>
    <t>Canada, Alberta</t>
  </si>
  <si>
    <t>Government of the Province of Alberta</t>
  </si>
  <si>
    <t>Apturi Covid Latvia</t>
  </si>
  <si>
    <t>Latvia</t>
  </si>
  <si>
    <t>Slimibu Profilakses un Kontroles Centrs (Center for Disease Prevention and Control)</t>
  </si>
  <si>
    <t>Radar Covid</t>
  </si>
  <si>
    <t>Spain</t>
  </si>
  <si>
    <t>Ministerio de Asuntos Económicos y Transf. Digital</t>
  </si>
  <si>
    <t>1.4.2</t>
  </si>
  <si>
    <t>Stopp Corona</t>
  </si>
  <si>
    <t>Austria</t>
  </si>
  <si>
    <t>Österreichisches Rotes Kreuz</t>
  </si>
  <si>
    <t>2.1.4.1247-QA_266</t>
  </si>
  <si>
    <t>COVID Alert South Africa</t>
  </si>
  <si>
    <t>Department of Health - South Africa</t>
  </si>
  <si>
    <t>1.4.1-gms</t>
  </si>
  <si>
    <t>Immuni</t>
  </si>
  <si>
    <t>Ministero della Salute</t>
  </si>
  <si>
    <t>2.5.4</t>
  </si>
  <si>
    <t>MD COVID Alert</t>
  </si>
  <si>
    <t>United States, MD</t>
  </si>
  <si>
    <t>Maryland Department of Health</t>
  </si>
  <si>
    <t>MOPH Ma3an</t>
  </si>
  <si>
    <t>Lebanon</t>
  </si>
  <si>
    <t>Lebanese Ministry of Public Health</t>
  </si>
  <si>
    <t>1.0.6</t>
  </si>
  <si>
    <t>CovTracer</t>
  </si>
  <si>
    <t>Cyprus</t>
  </si>
  <si>
    <t>RISE Research Centre of Excellence; Deputy Ministry for Research, Innovation &amp; Digital Policy</t>
  </si>
  <si>
    <t>3.3.12</t>
  </si>
  <si>
    <t>Saqbol</t>
  </si>
  <si>
    <t>Kazakhstan</t>
  </si>
  <si>
    <t>National Information Technologies JSC</t>
  </si>
  <si>
    <t>1.0.8</t>
  </si>
  <si>
    <t>#OstaniZdrav</t>
  </si>
  <si>
    <t>Slovenia</t>
  </si>
  <si>
    <t>National Institute of Public Health - NIJZ</t>
  </si>
  <si>
    <t>1.14.3</t>
  </si>
  <si>
    <t>CoronaMelder</t>
  </si>
  <si>
    <t>Netherlands</t>
  </si>
  <si>
    <t>Government of the Netherlands (Rijksoverheid)</t>
  </si>
  <si>
    <t>2.4.3</t>
  </si>
  <si>
    <t>COVID Alert Malta</t>
  </si>
  <si>
    <t>Malta</t>
  </si>
  <si>
    <t>Government of Malta; Malta IT Agency</t>
  </si>
  <si>
    <t>HOIA</t>
  </si>
  <si>
    <t>Estonia</t>
  </si>
  <si>
    <t>TEHIK, Health and Welfare Information Systems Centre</t>
  </si>
  <si>
    <t>1.4.5</t>
  </si>
  <si>
    <t>Jersey COVID Alert</t>
  </si>
  <si>
    <t>United Kingdom, Jersey</t>
  </si>
  <si>
    <t>Government of Jersey</t>
  </si>
  <si>
    <t>Korona Stop LT</t>
  </si>
  <si>
    <t>Lithuania</t>
  </si>
  <si>
    <t>National Public Health Center under the Ministry of Health - Nacionalinis visuomenes sveikatos centras</t>
  </si>
  <si>
    <t>WA Notify</t>
  </si>
  <si>
    <t>United States, WA</t>
  </si>
  <si>
    <t>Washington Department of Health</t>
  </si>
  <si>
    <t>NHS COVID-19 App (pilot)</t>
  </si>
  <si>
    <t>United Kingdom, Isle of Wight</t>
  </si>
  <si>
    <t>NHS</t>
  </si>
  <si>
    <t>SwissCovid</t>
  </si>
  <si>
    <t>Federal Office of Public Health FOPH</t>
  </si>
  <si>
    <t>Corona-Warn-App</t>
  </si>
  <si>
    <t>Robert Koch-Institut</t>
  </si>
  <si>
    <t>2.12.2</t>
  </si>
  <si>
    <t>NHS COVID-19 App</t>
  </si>
  <si>
    <t>United Kingdom</t>
  </si>
  <si>
    <t>4.19(246)</t>
  </si>
  <si>
    <t>Protect Scotland</t>
  </si>
  <si>
    <t>United Kingdom, Scotland</t>
  </si>
  <si>
    <t>NHS Education for Scotland</t>
  </si>
  <si>
    <t>1.2.5</t>
  </si>
  <si>
    <t>COVID Tracker Ireland</t>
  </si>
  <si>
    <t>Ireland</t>
  </si>
  <si>
    <t>Health Service Executive (HSE)</t>
  </si>
  <si>
    <t>1.0.7</t>
  </si>
  <si>
    <t>Shlonik</t>
  </si>
  <si>
    <t>Kuwait</t>
  </si>
  <si>
    <t>Kuwait Central Agency for Information Technology</t>
  </si>
  <si>
    <t>SafeEntry - TraceTogether</t>
  </si>
  <si>
    <t>1.1.31</t>
  </si>
  <si>
    <t>HMushrif</t>
  </si>
  <si>
    <t>Oman</t>
  </si>
  <si>
    <t>Ministry of Health Apps</t>
  </si>
  <si>
    <t>MorChana</t>
  </si>
  <si>
    <t>Thailand</t>
  </si>
  <si>
    <t>Digital Government Development Agency, Thailand</t>
  </si>
  <si>
    <t>2.0.5</t>
  </si>
  <si>
    <t>BeAware Bahrain</t>
  </si>
  <si>
    <t>Bahrain</t>
  </si>
  <si>
    <t>Information &amp; eGovernment Authority</t>
  </si>
  <si>
    <t>0.5.9</t>
  </si>
  <si>
    <t>GH COVID-19 Tracker</t>
  </si>
  <si>
    <t>Ghana</t>
  </si>
  <si>
    <t>Ministry of Communications</t>
  </si>
  <si>
    <t>1.0.5</t>
  </si>
  <si>
    <t>Private Kit</t>
  </si>
  <si>
    <t>Massachusetts Institute of Technology</t>
  </si>
  <si>
    <t>0.5.19</t>
  </si>
  <si>
    <t>SwiftMED</t>
  </si>
  <si>
    <t>Swift Office LLP</t>
  </si>
  <si>
    <t>2.2.4.1728</t>
  </si>
  <si>
    <t>Productivity</t>
  </si>
  <si>
    <t>CoBuddy - Covid19 Tool</t>
  </si>
  <si>
    <t>Global</t>
  </si>
  <si>
    <t>FaceTagR</t>
  </si>
  <si>
    <t>Ministry of Health, Sultanate of Oman</t>
  </si>
  <si>
    <t>6.10.21</t>
  </si>
  <si>
    <t>SMC COVID-19 Tracker</t>
  </si>
  <si>
    <t>India, Surat Municipality</t>
  </si>
  <si>
    <t>Surat Municipal Corporation (SMC)</t>
  </si>
  <si>
    <t>1.3.3</t>
  </si>
  <si>
    <t>MyTrace</t>
  </si>
  <si>
    <t>GOVERNMENT OF MALAYSIA</t>
  </si>
  <si>
    <t>1.0.30</t>
  </si>
  <si>
    <t>RC143</t>
  </si>
  <si>
    <t>Philippine Red Cross</t>
  </si>
  <si>
    <t>1.6.13</t>
  </si>
  <si>
    <t>11.2 or later</t>
  </si>
  <si>
    <t>Aggie-COVID-19</t>
  </si>
  <si>
    <t>Son Tran; New Mexico State University Board of Regents</t>
  </si>
  <si>
    <t>Multistakeholder (Non-profit; Private)</t>
  </si>
  <si>
    <t>10+</t>
  </si>
  <si>
    <t>CoronApp</t>
  </si>
  <si>
    <t>Colombia</t>
  </si>
  <si>
    <t>Instituto Nacional de Salud</t>
  </si>
  <si>
    <t>1.2.69</t>
  </si>
  <si>
    <t>COVIDTrace</t>
  </si>
  <si>
    <t>Malaysia, Sarawak</t>
  </si>
  <si>
    <t>Sarawak Government; State Service Modernisation Unit, Chief Minister's Department</t>
  </si>
  <si>
    <t>2.1.0</t>
  </si>
  <si>
    <t>Wiqaytna</t>
  </si>
  <si>
    <t>Morocco</t>
  </si>
  <si>
    <t>Ministère de l'Intérieur du Maroc</t>
  </si>
  <si>
    <t>Druk Trace</t>
  </si>
  <si>
    <t>Bhutan</t>
  </si>
  <si>
    <t>G2C Office, Royal Government of Bhutan</t>
  </si>
  <si>
    <t xml:space="preserve">COVIDaware MN </t>
  </si>
  <si>
    <t>United States, MN</t>
  </si>
  <si>
    <t>State of Minnesota</t>
  </si>
  <si>
    <t>1.6.1</t>
  </si>
  <si>
    <t>BinD360</t>
  </si>
  <si>
    <t>Octa Engineer; City Government of Binan</t>
  </si>
  <si>
    <t>Check In CBR</t>
  </si>
  <si>
    <t>Australia, Canberra</t>
  </si>
  <si>
    <t>ACT Health; Health Directorate</t>
  </si>
  <si>
    <t>COVIDWISE</t>
  </si>
  <si>
    <t>United States, VA</t>
  </si>
  <si>
    <t>Virginia Department of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</si>
</sst>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0.0"/>
    <numFmt numFmtId="165" formatCode="_(* #,##0_);_(* \(#,##0\);_(* &quot;-&quot;??_);_(@_)"/>
    <numFmt numFmtId="166" formatCode="_(* #,##0_);_(* \(#,##0\);_(* &quot;-&quot;?_);_(@_)"/>
  </numFmts>
  <fonts count="9">
    <font>
      <sz val="12"/>
      <color theme="1"/>
      <name val="Calibri"/>
      <family val="2"/>
      <scheme val="minor"/>
    </font>
    <font>
      <b/>
      <sz val="9"/>
      <name val="Calibri (Body)"/>
    </font>
    <font>
      <sz val="9"/>
      <color theme="1"/>
      <name val="Calibri (Body)"/>
    </font>
    <font>
      <b/>
      <i/>
      <sz val="9"/>
      <name val="Calibri (Body)"/>
    </font>
    <font>
      <u/>
      <sz val="9"/>
      <name val="Calibri (Body)"/>
    </font>
    <font>
      <sz val="9"/>
      <name val="Calibri (Body)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1" fillId="0" borderId="1" xfId="0" applyNumberFormat="1" applyFont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165" fontId="5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166" fontId="5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left" vertical="center"/>
    </xf>
    <xf numFmtId="41" fontId="5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66" fontId="1" fillId="0" borderId="0" xfId="0" applyNumberFormat="1" applyFont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play.google.com/store/apps/details?id=kz.nitec.bizbirgemiz&amp;hl=en&amp;gl=US" TargetMode="External"/><Relationship Id="rId21" Type="http://schemas.openxmlformats.org/officeDocument/2006/relationships/hyperlink" Target="https://play.google.com/store/apps/details?id=au.gov.act.health.checkin" TargetMode="External"/><Relationship Id="rId42" Type="http://schemas.openxmlformats.org/officeDocument/2006/relationships/hyperlink" Target="https://play.google.com/store/apps/details?id=in.gov.punjab.cova&amp;hl=en" TargetMode="External"/><Relationship Id="rId63" Type="http://schemas.openxmlformats.org/officeDocument/2006/relationships/hyperlink" Target="https://play.google.com/store/apps/details?id=gov.vdh.exposurenotification&amp;hl=en_US" TargetMode="External"/><Relationship Id="rId84" Type="http://schemas.openxmlformats.org/officeDocument/2006/relationships/hyperlink" Target="https://play.google.com/store/apps/details?id=com.emushrif.hmushrif" TargetMode="External"/><Relationship Id="rId138" Type="http://schemas.openxmlformats.org/officeDocument/2006/relationships/hyperlink" Target="https://play.google.com/store/apps/details?id=com.apptodeolho&amp;hl=en&amp;gl=US" TargetMode="External"/><Relationship Id="rId107" Type="http://schemas.openxmlformats.org/officeDocument/2006/relationships/hyperlink" Target="https://play.google.com/store/apps/details?id=com.covid19.cgig&amp;hl=en" TargetMode="External"/><Relationship Id="rId11" Type="http://schemas.openxmlformats.org/officeDocument/2006/relationships/hyperlink" Target="https://play.google.com/store/apps/details?id=com.gha.covid.tracker&amp;hl=en" TargetMode="External"/><Relationship Id="rId32" Type="http://schemas.openxmlformats.org/officeDocument/2006/relationships/hyperlink" Target="https://play.google.com/store/apps/details?id=com.shohoz.tracer&amp;hl=en_US" TargetMode="External"/><Relationship Id="rId53" Type="http://schemas.openxmlformats.org/officeDocument/2006/relationships/hyperlink" Target="https://play.google.com/store/apps/details?id=gov.nv.dhhs.en" TargetMode="External"/><Relationship Id="rId74" Type="http://schemas.openxmlformats.org/officeDocument/2006/relationships/hyperlink" Target="https://play.google.com/store/apps/details?id=com.everbridge.mobile.iv.recipient&amp;hl=en&amp;gl=US" TargetMode="External"/><Relationship Id="rId128" Type="http://schemas.openxmlformats.org/officeDocument/2006/relationships/hyperlink" Target="https://play.google.com/store/apps/details?id=pl.gov.mc.protegosafe&amp;hl=en&amp;gl=US" TargetMode="External"/><Relationship Id="rId149" Type="http://schemas.openxmlformats.org/officeDocument/2006/relationships/hyperlink" Target="https://play.google.com/store/apps/details?id=gov.wa.doh.exposurenotifications&amp;hl=en_NZ&amp;gl=US" TargetMode="External"/><Relationship Id="rId5" Type="http://schemas.openxmlformats.org/officeDocument/2006/relationships/hyperlink" Target="https://play.google.com/store/apps/details?id=doh.health.shield" TargetMode="External"/><Relationship Id="rId95" Type="http://schemas.openxmlformats.org/officeDocument/2006/relationships/hyperlink" Target="https://play.google.com/store/apps/details?id=com.tedmob.moph.tracer&amp;hl=en&amp;gl=US" TargetMode="External"/><Relationship Id="rId22" Type="http://schemas.openxmlformats.org/officeDocument/2006/relationships/hyperlink" Target="https://play.google.com/store/apps/details?id=au.gov.qld.checkin" TargetMode="External"/><Relationship Id="rId27" Type="http://schemas.openxmlformats.org/officeDocument/2006/relationships/hyperlink" Target="https://play.google.com/store/apps/details?id=www.facetagr.com.cobuddy&amp;hl=en&amp;gl=US" TargetMode="External"/><Relationship Id="rId43" Type="http://schemas.openxmlformats.org/officeDocument/2006/relationships/hyperlink" Target="https://play.google.com/store/apps/details?id=com.coviid" TargetMode="External"/><Relationship Id="rId48" Type="http://schemas.openxmlformats.org/officeDocument/2006/relationships/hyperlink" Target="https://play.google.com/store/apps/details?id=com.nj.gov.covidalert&amp;hl=en&amp;gl=US" TargetMode="External"/><Relationship Id="rId64" Type="http://schemas.openxmlformats.org/officeDocument/2006/relationships/hyperlink" Target="https://play.google.com/store/apps/details?id=cy.gov.dmrid.covtracer&amp;hl=en&amp;gl=US" TargetMode="External"/><Relationship Id="rId69" Type="http://schemas.openxmlformats.org/officeDocument/2006/relationships/hyperlink" Target="https://play.google.com/store/apps/details?id=az.gov.etabib&amp;hl=en" TargetMode="External"/><Relationship Id="rId113" Type="http://schemas.openxmlformats.org/officeDocument/2006/relationships/hyperlink" Target="https://play.google.com/store/apps/details?id=com.voxptech.rc143" TargetMode="External"/><Relationship Id="rId118" Type="http://schemas.openxmlformats.org/officeDocument/2006/relationships/hyperlink" Target="https://play.google.com/store/apps/details?id=uz.uzinfocom.selfsafety" TargetMode="External"/><Relationship Id="rId134" Type="http://schemas.openxmlformats.org/officeDocument/2006/relationships/hyperlink" Target="https://play.google.com/store/apps/details?id=ch.admin.bag.dp3t" TargetMode="External"/><Relationship Id="rId139" Type="http://schemas.openxmlformats.org/officeDocument/2006/relationships/hyperlink" Target="https://play.google.com/store/apps/details?id=com.togo.covid19&amp;hl=en&amp;gl=US" TargetMode="External"/><Relationship Id="rId80" Type="http://schemas.openxmlformats.org/officeDocument/2006/relationships/hyperlink" Target="https://play.google.com/store/apps/details?id=gov.adph.exposurenotifications" TargetMode="External"/><Relationship Id="rId85" Type="http://schemas.openxmlformats.org/officeDocument/2006/relationships/hyperlink" Target="https://play.google.com/store/apps/details?id=ee.tehik.hoia" TargetMode="External"/><Relationship Id="rId150" Type="http://schemas.openxmlformats.org/officeDocument/2006/relationships/hyperlink" Target="https://play.google.com/store/apps/details?id=org.wehealth.exposure" TargetMode="External"/><Relationship Id="rId12" Type="http://schemas.openxmlformats.org/officeDocument/2006/relationships/hyperlink" Target="https://play.google.com/store/apps/details?id=bh.bahrain.corona.tracker" TargetMode="External"/><Relationship Id="rId17" Type="http://schemas.openxmlformats.org/officeDocument/2006/relationships/hyperlink" Target="https://play.google.com/store/apps/details?id=gov.ca.covid19.exposurenotifications&amp;hl=en_US&amp;gl=US" TargetMode="External"/><Relationship Id="rId33" Type="http://schemas.openxmlformats.org/officeDocument/2006/relationships/hyperlink" Target="https://play.google.com/store/apps/details?id=com.ksrsac.drawshapefile&amp;hl=en_US" TargetMode="External"/><Relationship Id="rId38" Type="http://schemas.openxmlformats.org/officeDocument/2006/relationships/hyperlink" Target="https://play.google.com/store/apps/details?id=com.covid19_algeria&amp;hl=en" TargetMode="External"/><Relationship Id="rId59" Type="http://schemas.openxmlformats.org/officeDocument/2006/relationships/hyperlink" Target="https://play.google.com/store/apps/details?id=org.pathcheck.covidsafepathsBt.mn" TargetMode="External"/><Relationship Id="rId103" Type="http://schemas.openxmlformats.org/officeDocument/2006/relationships/hyperlink" Target="https://play.google.com/store/apps/details?id=nz.govt.health.covidtracer" TargetMode="External"/><Relationship Id="rId108" Type="http://schemas.openxmlformats.org/officeDocument/2006/relationships/hyperlink" Target="https://play.google.com/store/apps/details?id=edu.mit.privatekit&amp;hl=en" TargetMode="External"/><Relationship Id="rId124" Type="http://schemas.openxmlformats.org/officeDocument/2006/relationships/hyperlink" Target="https://play.google.com/store/apps/details?id=no.simula.smittestopp" TargetMode="External"/><Relationship Id="rId129" Type="http://schemas.openxmlformats.org/officeDocument/2006/relationships/hyperlink" Target="https://play.google.com/store/apps/details?id=hr.miz.evidencijakontakata&amp;hl=en_US" TargetMode="External"/><Relationship Id="rId54" Type="http://schemas.openxmlformats.org/officeDocument/2006/relationships/hyperlink" Target="https://play.google.com/store/apps/details?id=com.covidtracker.hse" TargetMode="External"/><Relationship Id="rId70" Type="http://schemas.openxmlformats.org/officeDocument/2006/relationships/hyperlink" Target="https://play.google.com/store/apps/details?id=tn.onmne.e7mi&amp;hl=en" TargetMode="External"/><Relationship Id="rId75" Type="http://schemas.openxmlformats.org/officeDocument/2006/relationships/hyperlink" Target="https://play.google.com/store/apps/details?id=gov.ma.covid19.exposurenotifications.v3" TargetMode="External"/><Relationship Id="rId91" Type="http://schemas.openxmlformats.org/officeDocument/2006/relationships/hyperlink" Target="https://play.google.com/store/apps/details?id=com.mahakavach" TargetMode="External"/><Relationship Id="rId96" Type="http://schemas.openxmlformats.org/officeDocument/2006/relationships/hyperlink" Target="https://play.google.com/store/apps/details?id=com.thaialert.app&amp;hl=en" TargetMode="External"/><Relationship Id="rId140" Type="http://schemas.openxmlformats.org/officeDocument/2006/relationships/hyperlink" Target="https://play.google.com/store/apps/details?id=fr.gouv.android.stopcovid" TargetMode="External"/><Relationship Id="rId145" Type="http://schemas.openxmlformats.org/officeDocument/2006/relationships/hyperlink" Target="https://play.google.com/store/apps/details?id=de.videmic.contacttracing" TargetMode="External"/><Relationship Id="rId1" Type="http://schemas.openxmlformats.org/officeDocument/2006/relationships/hyperlink" Target="https://play.google.com/store/apps/details?id=si.gov.ostanizdrav" TargetMode="External"/><Relationship Id="rId6" Type="http://schemas.openxmlformats.org/officeDocument/2006/relationships/hyperlink" Target="https://play.google.com/store/apps/details?id=org.alohasafe.alert&amp;hl=en_US&amp;gl=US" TargetMode="External"/><Relationship Id="rId23" Type="http://schemas.openxmlformats.org/officeDocument/2006/relationships/hyperlink" Target="https://play.google.com/store/apps/details?id=au.gov.tas.checkin" TargetMode="External"/><Relationship Id="rId28" Type="http://schemas.openxmlformats.org/officeDocument/2006/relationships/hyperlink" Target="https://play.google.com/store/apps/details?id=jp.go.mhlw.covid19radar&amp;hl=en" TargetMode="External"/><Relationship Id="rId49" Type="http://schemas.openxmlformats.org/officeDocument/2006/relationships/hyperlink" Target="https://play.google.com/store/apps/details?id=gov.ny.health.proximity&amp;hl=en&amp;gl=US" TargetMode="External"/><Relationship Id="rId114" Type="http://schemas.openxmlformats.org/officeDocument/2006/relationships/hyperlink" Target="https://play.google.com/store/apps/details?id=sg.gov.tech.safeentry" TargetMode="External"/><Relationship Id="rId119" Type="http://schemas.openxmlformats.org/officeDocument/2006/relationships/hyperlink" Target="https://play.google.com/store/apps/details?id=com.healthcarekw.app&amp;hl=en" TargetMode="External"/><Relationship Id="rId44" Type="http://schemas.openxmlformats.org/officeDocument/2006/relationships/hyperlink" Target="https://play.google.com/store/apps/details?id=ca.gc.hcsc.canada.stopcovid&amp;hl=en_US" TargetMode="External"/><Relationship Id="rId60" Type="http://schemas.openxmlformats.org/officeDocument/2006/relationships/hyperlink" Target="https://play.google.com/store/apps/details?id=mx.covidradar.radar&amp;pageId=none" TargetMode="External"/><Relationship Id="rId65" Type="http://schemas.openxmlformats.org/officeDocument/2006/relationships/hyperlink" Target="https://play.google.com/store/apps/details?id=com.ri.crushcovid&amp;hl=en&amp;gl=US" TargetMode="External"/><Relationship Id="rId81" Type="http://schemas.openxmlformats.org/officeDocument/2006/relationships/hyperlink" Target="https://play.google.com/store/apps/details?id=com.hamagen" TargetMode="External"/><Relationship Id="rId86" Type="http://schemas.openxmlformats.org/officeDocument/2006/relationships/hyperlink" Target="https://play.google.com/store/apps/details?id=it.ministerodellasalute.immuni" TargetMode="External"/><Relationship Id="rId130" Type="http://schemas.openxmlformats.org/officeDocument/2006/relationships/hyperlink" Target="https://play.google.com/store/apps/details?id=net.hscni.covidtracker" TargetMode="External"/><Relationship Id="rId135" Type="http://schemas.openxmlformats.org/officeDocument/2006/relationships/hyperlink" Target="https://play.google.com/store/apps/details?id=sa.gov.nic.tabaud&amp;hl=en_US" TargetMode="External"/><Relationship Id="rId151" Type="http://schemas.openxmlformats.org/officeDocument/2006/relationships/hyperlink" Target="https://play.google.com/store/apps/details?id=gov.wi.covid19.exposurenotifications&amp;hl=en_US&amp;gl=US" TargetMode="External"/><Relationship Id="rId13" Type="http://schemas.openxmlformats.org/officeDocument/2006/relationships/hyperlink" Target="https://play.google.com/store/apps/details?id=co.cellapp.bharatpurcovid" TargetMode="External"/><Relationship Id="rId18" Type="http://schemas.openxmlformats.org/officeDocument/2006/relationships/hyperlink" Target="https://play.google.com/store/apps/details?id=com.proudcrowd.exposure" TargetMode="External"/><Relationship Id="rId39" Type="http://schemas.openxmlformats.org/officeDocument/2006/relationships/hyperlink" Target="https://play.google.com/store/apps/details?id=br.gov.datasus.guardioes&amp;hl=en" TargetMode="External"/><Relationship Id="rId109" Type="http://schemas.openxmlformats.org/officeDocument/2006/relationships/hyperlink" Target="https://play.google.com/store/apps/details?id=gov.scot.covidtracker" TargetMode="External"/><Relationship Id="rId34" Type="http://schemas.openxmlformats.org/officeDocument/2006/relationships/hyperlink" Target="https://play.google.com/store/apps/details?id=de.rki.coronawarnapp&amp;hl=en" TargetMode="External"/><Relationship Id="rId50" Type="http://schemas.openxmlformats.org/officeDocument/2006/relationships/hyperlink" Target="https://play.google.com/store/apps/details?id=gov.pa.covidtracker&amp;hl=en_US&amp;gl=US" TargetMode="External"/><Relationship Id="rId55" Type="http://schemas.openxmlformats.org/officeDocument/2006/relationships/hyperlink" Target="https://play.google.com/store/apps/details?id=gov.azdhs.covidwatch.android" TargetMode="External"/><Relationship Id="rId76" Type="http://schemas.openxmlformats.org/officeDocument/2006/relationships/hyperlink" Target="https://play.google.com/store/apps/details?id=com.arit.geohealthapp" TargetMode="External"/><Relationship Id="rId97" Type="http://schemas.openxmlformats.org/officeDocument/2006/relationships/hyperlink" Target="https://play.google.com/store/apps/details?id=my.gov.onegovappstore.mytrace" TargetMode="External"/><Relationship Id="rId104" Type="http://schemas.openxmlformats.org/officeDocument/2006/relationships/hyperlink" Target="https://play.google.com/store/apps/details?id=gov.or.covid19.exposurenotifications" TargetMode="External"/><Relationship Id="rId120" Type="http://schemas.openxmlformats.org/officeDocument/2006/relationships/hyperlink" Target="https://play.google.com/store/apps/details?id=gov.nc.dhhs.exposurenotification&amp;hl=en&amp;gl=US" TargetMode="External"/><Relationship Id="rId125" Type="http://schemas.openxmlformats.org/officeDocument/2006/relationships/hyperlink" Target="https://play.google.com/store/apps/details?id=fct.inesctec.stayaway" TargetMode="External"/><Relationship Id="rId141" Type="http://schemas.openxmlformats.org/officeDocument/2006/relationships/hyperlink" Target="https://play.google.com/store/apps/details?id=com.dgsi.taguig.trace" TargetMode="External"/><Relationship Id="rId146" Type="http://schemas.openxmlformats.org/officeDocument/2006/relationships/hyperlink" Target="https://play.google.com/store/apps/details?id=bg.government.virusafe&amp;hl=en_US" TargetMode="External"/><Relationship Id="rId7" Type="http://schemas.openxmlformats.org/officeDocument/2006/relationships/hyperlink" Target="https://play.google.com/store/apps/details?id=jo.gov.moh.aman" TargetMode="External"/><Relationship Id="rId71" Type="http://schemas.openxmlformats.org/officeDocument/2006/relationships/hyperlink" Target="https://play.google.com/store/apps/details?id=com.moi.covid19&amp;hl=entju" TargetMode="External"/><Relationship Id="rId92" Type="http://schemas.openxmlformats.org/officeDocument/2006/relationships/hyperlink" Target="https://play.google.com/store/apps/details?id=gov.cr.enx.v3" TargetMode="External"/><Relationship Id="rId2" Type="http://schemas.openxmlformats.org/officeDocument/2006/relationships/hyperlink" Target="https://play.google.com/store/apps/details?id=nic.goi.aarogyasetu" TargetMode="External"/><Relationship Id="rId29" Type="http://schemas.openxmlformats.org/officeDocument/2006/relationships/hyperlink" Target="https://play.google.com/store/apps/details?id=com.shield.CombatCovidMD&amp;hl=en&amp;gl=US" TargetMode="External"/><Relationship Id="rId24" Type="http://schemas.openxmlformats.org/officeDocument/2006/relationships/hyperlink" Target="https://play.google.com/store/apps/details?id=sp0n.safepass" TargetMode="External"/><Relationship Id="rId40" Type="http://schemas.openxmlformats.org/officeDocument/2006/relationships/hyperlink" Target="https://play.google.com/store/apps/details?id=uy.gub.salud.plancovid19uy&amp;hl=en_US" TargetMode="External"/><Relationship Id="rId45" Type="http://schemas.openxmlformats.org/officeDocument/2006/relationships/hyperlink" Target="https://play.google.com/store/apps/details?id=gov.ct.covid19.exposurenotifications&amp;hl=en&amp;gl=US" TargetMode="External"/><Relationship Id="rId66" Type="http://schemas.openxmlformats.org/officeDocument/2006/relationships/hyperlink" Target="https://play.google.com/store/apps/details?id=ar.gob.coronavirus" TargetMode="External"/><Relationship Id="rId87" Type="http://schemas.openxmlformats.org/officeDocument/2006/relationships/hyperlink" Target="https://play.google.com/store/apps/details?id=com.governmentofjersey.jerseycovidalert" TargetMode="External"/><Relationship Id="rId110" Type="http://schemas.openxmlformats.org/officeDocument/2006/relationships/hyperlink" Target="https://play.google.com/store/apps/details?id=pa.gob.protegete" TargetMode="External"/><Relationship Id="rId115" Type="http://schemas.openxmlformats.org/officeDocument/2006/relationships/hyperlink" Target="https://play.google.com/store/apps/details?id=edu.illinois.covid" TargetMode="External"/><Relationship Id="rId131" Type="http://schemas.openxmlformats.org/officeDocument/2006/relationships/hyperlink" Target="https://play.google.com/store/apps/details?id=mk.gov.koronavirus.stop" TargetMode="External"/><Relationship Id="rId136" Type="http://schemas.openxmlformats.org/officeDocument/2006/relationships/hyperlink" Target="https://play.google.com/store/apps/details?id=om.gov.moh.tarassudapplication&amp;hl=en&amp;gl=US" TargetMode="External"/><Relationship Id="rId61" Type="http://schemas.openxmlformats.org/officeDocument/2006/relationships/hyperlink" Target="https://play.google.com/store/apps/details?id=au.gov.health.covidsafe" TargetMode="External"/><Relationship Id="rId82" Type="http://schemas.openxmlformats.org/officeDocument/2006/relationships/hyperlink" Target="https://play.google.com/store/apps/details?id=tr.gov.saglik.hayatevesigar&amp;hl=en" TargetMode="External"/><Relationship Id="rId152" Type="http://schemas.openxmlformats.org/officeDocument/2006/relationships/hyperlink" Target="https://play.google.com/store/apps/details?id=covid.trace.morocco" TargetMode="External"/><Relationship Id="rId19" Type="http://schemas.openxmlformats.org/officeDocument/2006/relationships/hyperlink" Target="https://play.google.com/store/apps/details?id=com.proudcrowd.care&amp;hl=en_US" TargetMode="External"/><Relationship Id="rId14" Type="http://schemas.openxmlformats.org/officeDocument/2006/relationships/hyperlink" Target="https://play.google.com/store/apps/details?id=com.bind360" TargetMode="External"/><Relationship Id="rId30" Type="http://schemas.openxmlformats.org/officeDocument/2006/relationships/hyperlink" Target="https://play.google.com/store/apps/details?id=com.shield.CombatCovidPBC&amp;hl=en_US" TargetMode="External"/><Relationship Id="rId35" Type="http://schemas.openxmlformats.org/officeDocument/2006/relationships/hyperlink" Target="https://play.google.com/store/apps/details?id=be.sciensano.coronalert" TargetMode="External"/><Relationship Id="rId56" Type="http://schemas.openxmlformats.org/officeDocument/2006/relationships/hyperlink" Target="https://play.google.com/store/apps/details?id=gov.mn.enx" TargetMode="External"/><Relationship Id="rId77" Type="http://schemas.openxmlformats.org/officeDocument/2006/relationships/hyperlink" Target="https://play.google.com/store/apps/details?id=com.gov.mcmc.projectcatur" TargetMode="External"/><Relationship Id="rId100" Type="http://schemas.openxmlformats.org/officeDocument/2006/relationships/hyperlink" Target="https://play.google.com/store/apps/details?id=uk.nhs.nhsx.colocate&amp;hl=en" TargetMode="External"/><Relationship Id="rId105" Type="http://schemas.openxmlformats.org/officeDocument/2006/relationships/hyperlink" Target="https://play.google.com/store/apps/details?id=org.pathcheck.covidsafepaths&amp;hl=en" TargetMode="External"/><Relationship Id="rId126" Type="http://schemas.openxmlformats.org/officeDocument/2006/relationships/hyperlink" Target="https://play.google.com/store/apps/details?id=ph.staysafe.mobileapp&amp;hl=en_CA" TargetMode="External"/><Relationship Id="rId147" Type="http://schemas.openxmlformats.org/officeDocument/2006/relationships/hyperlink" Target="http://government.bg/" TargetMode="External"/><Relationship Id="rId8" Type="http://schemas.openxmlformats.org/officeDocument/2006/relationships/hyperlink" Target="https://play.google.com/store/apps/details?id=lv.spkc.gov.apturicovid" TargetMode="External"/><Relationship Id="rId51" Type="http://schemas.openxmlformats.org/officeDocument/2006/relationships/hyperlink" Target="https://play.google.com/store/apps/details?id=za.gov.health.covidconnect" TargetMode="External"/><Relationship Id="rId72" Type="http://schemas.openxmlformats.org/officeDocument/2006/relationships/hyperlink" Target="https://play.google.com/store/apps/details?id=cz.covid19cz.erouska&amp;hl=en" TargetMode="External"/><Relationship Id="rId93" Type="http://schemas.openxmlformats.org/officeDocument/2006/relationships/hyperlink" Target="https://play.google.com/store/apps/details?id=gov.md.covid19.exposurenotifications&amp;hl=en_US&amp;gl=US" TargetMode="External"/><Relationship Id="rId98" Type="http://schemas.openxmlformats.org/officeDocument/2006/relationships/hyperlink" Target="https://play.google.com/store/apps/details?id=org.prixa.prixacontacttracer" TargetMode="External"/><Relationship Id="rId121" Type="http://schemas.openxmlformats.org/officeDocument/2006/relationships/hyperlink" Target="https://play.google.com/store/apps/details?id=it.softmining.projects.covid19.savelifestyle" TargetMode="External"/><Relationship Id="rId142" Type="http://schemas.openxmlformats.org/officeDocument/2006/relationships/hyperlink" Target="https://play.google.com/store/apps/details?id=ae.tracecovid.app" TargetMode="External"/><Relationship Id="rId3" Type="http://schemas.openxmlformats.org/officeDocument/2006/relationships/hyperlink" Target="https://play.google.com/store/apps/details?id=ca.albertahealthservices.contacttracing" TargetMode="External"/><Relationship Id="rId25" Type="http://schemas.openxmlformats.org/officeDocument/2006/relationships/hyperlink" Target="https://play.google.com/store/apps/details?id=gov.co.cdphe.exposurenotifications&amp;hl=en_US&amp;gl=US" TargetMode="External"/><Relationship Id="rId46" Type="http://schemas.openxmlformats.org/officeDocument/2006/relationships/hyperlink" Target="https://play.google.com/store/apps/details?id=gov.de.covidtracker&amp;hl=en&amp;gl=US" TargetMode="External"/><Relationship Id="rId67" Type="http://schemas.openxmlformats.org/officeDocument/2006/relationships/hyperlink" Target="https://play.google.com/store/apps/details?id=gov.dc.covid19.exposurenotifications&amp;hl=en&amp;gl=US" TargetMode="External"/><Relationship Id="rId116" Type="http://schemas.openxmlformats.org/officeDocument/2006/relationships/hyperlink" Target="https://play.google.com/store/apps/details?id=au.gov.wa.health.SafeWA" TargetMode="External"/><Relationship Id="rId137" Type="http://schemas.openxmlformats.org/officeDocument/2006/relationships/hyperlink" Target="https://play.google.com/store/apps/details?id=au.gov.nt.health.checkin" TargetMode="External"/><Relationship Id="rId20" Type="http://schemas.openxmlformats.org/officeDocument/2006/relationships/hyperlink" Target="https://play.google.com/store/apps/details?id=fj.gov.carefiji&amp;hl=en" TargetMode="External"/><Relationship Id="rId41" Type="http://schemas.openxmlformats.org/officeDocument/2006/relationships/hyperlink" Target="https://play.google.com/store/apps/details?id=de.kreativzirkel.coronika&amp;hl=en&amp;gl=US" TargetMode="External"/><Relationship Id="rId62" Type="http://schemas.openxmlformats.org/officeDocument/2006/relationships/hyperlink" Target="https://play.google.com/store/apps/details?id=com.sains.safetrace&amp;hl=en_CA" TargetMode="External"/><Relationship Id="rId83" Type="http://schemas.openxmlformats.org/officeDocument/2006/relationships/hyperlink" Target="https://play.google.com/store/apps/details?id=co.twenty.stop.spread" TargetMode="External"/><Relationship Id="rId88" Type="http://schemas.openxmlformats.org/officeDocument/2006/relationships/hyperlink" Target="https://play.google.com/store/apps/details?id=lt.nvsc.coronawarnapp" TargetMode="External"/><Relationship Id="rId111" Type="http://schemas.openxmlformats.org/officeDocument/2006/relationships/hyperlink" Target="https://play.google.com/store/apps/details?id=es.gob.radarcovid&amp;hl=en_US" TargetMode="External"/><Relationship Id="rId132" Type="http://schemas.openxmlformats.org/officeDocument/2006/relationships/hyperlink" Target="https://play.google.com/store/apps/details?id=at.roteskreuz.stopcorona&amp;hl=en_US" TargetMode="External"/><Relationship Id="rId153" Type="http://schemas.openxmlformats.org/officeDocument/2006/relationships/hyperlink" Target="https://play.google.com/store/apps/details?id=com.minsvyaz.gosuslugi.exposurenotificationdroid" TargetMode="External"/><Relationship Id="rId15" Type="http://schemas.openxmlformats.org/officeDocument/2006/relationships/hyperlink" Target="https://play.google.com/store/apps/details?id=com.mic.bluezone&amp;hl=en_US" TargetMode="External"/><Relationship Id="rId36" Type="http://schemas.openxmlformats.org/officeDocument/2006/relationships/hyperlink" Target="https://play.google.com/store/apps/details?id=nl.rijksoverheid.en" TargetMode="External"/><Relationship Id="rId57" Type="http://schemas.openxmlformats.org/officeDocument/2006/relationships/hyperlink" Target="https://play.google.com/store/apps/details?id=com.erictelm2m.colabora" TargetMode="External"/><Relationship Id="rId106" Type="http://schemas.openxmlformats.org/officeDocument/2006/relationships/hyperlink" Target="https://play.google.com/store/apps/details?id=com.telkom.tracencare&amp;hl=en" TargetMode="External"/><Relationship Id="rId127" Type="http://schemas.openxmlformats.org/officeDocument/2006/relationships/hyperlink" Target="https://play.google.com/store/apps/details?id=gov.georgia.novid20" TargetMode="External"/><Relationship Id="rId10" Type="http://schemas.openxmlformats.org/officeDocument/2006/relationships/hyperlink" Target="https://play.google.com/store/apps/details?id=co.cellapp.bardghatcovid19&amp;hl=en" TargetMode="External"/><Relationship Id="rId31" Type="http://schemas.openxmlformats.org/officeDocument/2006/relationships/hyperlink" Target="https://play.google.com/store/apps/details?id=com.contak" TargetMode="External"/><Relationship Id="rId52" Type="http://schemas.openxmlformats.org/officeDocument/2006/relationships/hyperlink" Target="https://play.google.com/store/apps/details?id=org.pathcheck.la.bt" TargetMode="External"/><Relationship Id="rId73" Type="http://schemas.openxmlformats.org/officeDocument/2006/relationships/hyperlink" Target="https://play.google.com/store/apps/details?id=net.nueca.covidtracker.establishment" TargetMode="External"/><Relationship Id="rId78" Type="http://schemas.openxmlformats.org/officeDocument/2006/relationships/hyperlink" Target="https://play.google.com/store/apps/details?id=com.moc.gh&amp;hl=en" TargetMode="External"/><Relationship Id="rId94" Type="http://schemas.openxmlformats.org/officeDocument/2006/relationships/hyperlink" Target="https://play.google.com/store/apps/details?id=gov.michigan.MiCovidExposure&amp;hl=en_US&amp;gl=US" TargetMode="External"/><Relationship Id="rId99" Type="http://schemas.openxmlformats.org/officeDocument/2006/relationships/hyperlink" Target="https://play.google.com/store/apps/details?id=uk.nhs.covid19.production&amp;hl=en&amp;gl=US" TargetMode="External"/><Relationship Id="rId101" Type="http://schemas.openxmlformats.org/officeDocument/2006/relationships/hyperlink" Target="https://play.google.com/store/apps/details?id=gov.nm.covid19.exposurenotifications" TargetMode="External"/><Relationship Id="rId122" Type="http://schemas.openxmlformats.org/officeDocument/2006/relationships/hyperlink" Target="https://play.google.com/store/apps/details?id=in.smc.covidout" TargetMode="External"/><Relationship Id="rId143" Type="http://schemas.openxmlformats.org/officeDocument/2006/relationships/hyperlink" Target="https://play.google.com/store/apps/details?id=mv.gov.mohiru" TargetMode="External"/><Relationship Id="rId148" Type="http://schemas.openxmlformats.org/officeDocument/2006/relationships/hyperlink" Target="https://play.google.com/store/apps/details?id=hu.gov.virusradar" TargetMode="External"/><Relationship Id="rId4" Type="http://schemas.openxmlformats.org/officeDocument/2006/relationships/hyperlink" Target="https://play.google.com/store/apps/details?id=edu.nmsu.cs.oct3&amp;hl=en&amp;gl=US" TargetMode="External"/><Relationship Id="rId9" Type="http://schemas.openxmlformats.org/officeDocument/2006/relationships/hyperlink" Target="https://play.google.com/store/apps/details?id=ec.gob.asi.android" TargetMode="External"/><Relationship Id="rId26" Type="http://schemas.openxmlformats.org/officeDocument/2006/relationships/hyperlink" Target="https://play.google.com/store/apps/details?id=world.coalition.app" TargetMode="External"/><Relationship Id="rId47" Type="http://schemas.openxmlformats.org/officeDocument/2006/relationships/hyperlink" Target="https://play.google.com/store/apps/details?id=mt.gov.dp3t" TargetMode="External"/><Relationship Id="rId68" Type="http://schemas.openxmlformats.org/officeDocument/2006/relationships/hyperlink" Target="https://play.google.com/store/apps/details?id=bt.gov.moh.druktrace" TargetMode="External"/><Relationship Id="rId89" Type="http://schemas.openxmlformats.org/officeDocument/2006/relationships/hyperlink" Target="https://play.google.com/store/apps/details?id=fi.thl.koronahaavi&amp;hl=en" TargetMode="External"/><Relationship Id="rId112" Type="http://schemas.openxmlformats.org/officeDocument/2006/relationships/hyperlink" Target="https://play.google.com/store/apps/details?id=is.landlaeknir.rakning" TargetMode="External"/><Relationship Id="rId133" Type="http://schemas.openxmlformats.org/officeDocument/2006/relationships/hyperlink" Target="https://play.google.com/store/apps/details?id=com.swiftoffice.swiftmed" TargetMode="External"/><Relationship Id="rId16" Type="http://schemas.openxmlformats.org/officeDocument/2006/relationships/hyperlink" Target="https://play.google.com/store/apps/details?id=egnc.moh.bruhealth&amp;hl=en&amp;gl=US" TargetMode="External"/><Relationship Id="rId37" Type="http://schemas.openxmlformats.org/officeDocument/2006/relationships/hyperlink" Target="https://play.google.com/store/apps/details?id=co.gov.ins.guardianes&amp;hl=en" TargetMode="External"/><Relationship Id="rId58" Type="http://schemas.openxmlformats.org/officeDocument/2006/relationships/hyperlink" Target="https://play.google.com/store/apps/details?id=mx.gob.www" TargetMode="External"/><Relationship Id="rId79" Type="http://schemas.openxmlformats.org/officeDocument/2006/relationships/hyperlink" Target="https://play.google.com/store/apps/details?id=org.pathcheck.guam.bt&amp;hl=en&amp;gl=US" TargetMode="External"/><Relationship Id="rId102" Type="http://schemas.openxmlformats.org/officeDocument/2006/relationships/hyperlink" Target="https://play.google.com/store/apps/details?id=com.expii.novid" TargetMode="External"/><Relationship Id="rId123" Type="http://schemas.openxmlformats.org/officeDocument/2006/relationships/hyperlink" Target="https://play.google.com/store/apps/details?id=com.netcompany.smittestop_exposure_notification" TargetMode="External"/><Relationship Id="rId144" Type="http://schemas.openxmlformats.org/officeDocument/2006/relationships/hyperlink" Target="https://play.google.com/store/apps/details?id=sg.gov.tech.bluetrace" TargetMode="External"/><Relationship Id="rId90" Type="http://schemas.openxmlformats.org/officeDocument/2006/relationships/hyperlink" Target="https://play.google.com/store/apps/details?id=hk.gov.ogcio.leavehomesaf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8C76F-ED8C-4341-AAF8-128C1E5A1B19}">
  <dimension ref="A1:F165"/>
  <sheetViews>
    <sheetView tabSelected="1" zoomScale="130" zoomScaleNormal="130" workbookViewId="0">
      <pane xSplit="1" ySplit="2" topLeftCell="B3" activePane="bottomRight" state="frozen"/>
      <selection pane="bottomRight" sqref="A1:XFD1048576"/>
      <selection pane="bottomLeft" activeCell="A3" sqref="A3"/>
      <selection pane="topRight" activeCell="B1" sqref="B1"/>
    </sheetView>
  </sheetViews>
  <sheetFormatPr defaultColWidth="10.875" defaultRowHeight="12"/>
  <cols>
    <col min="1" max="1" width="25.875" style="19" customWidth="1"/>
    <col min="2" max="2" width="12" style="16" customWidth="1"/>
    <col min="3" max="3" width="9.625" style="16" customWidth="1"/>
    <col min="4" max="6" width="10.875" style="16" customWidth="1"/>
    <col min="7" max="16384" width="10.875" style="16"/>
  </cols>
  <sheetData>
    <row r="1" spans="1:6" ht="39" customHeight="1">
      <c r="A1" s="32" t="s">
        <v>0</v>
      </c>
      <c r="B1" s="33" t="s">
        <v>1</v>
      </c>
      <c r="C1" s="34"/>
      <c r="D1" s="35"/>
      <c r="E1" s="33" t="s">
        <v>2</v>
      </c>
      <c r="F1" s="35"/>
    </row>
    <row r="2" spans="1:6" ht="12.95">
      <c r="A2" s="17" t="s">
        <v>3</v>
      </c>
      <c r="B2" s="5" t="s">
        <v>4</v>
      </c>
      <c r="C2" s="5" t="s">
        <v>5</v>
      </c>
      <c r="D2" s="6" t="s">
        <v>6</v>
      </c>
      <c r="E2" s="7" t="s">
        <v>7</v>
      </c>
      <c r="F2" s="8" t="s">
        <v>8</v>
      </c>
    </row>
    <row r="3" spans="1:6">
      <c r="A3" s="18" t="s">
        <v>9</v>
      </c>
      <c r="B3" s="20">
        <v>100000</v>
      </c>
      <c r="C3" s="12">
        <v>4.5999999999999996</v>
      </c>
      <c r="D3" s="13">
        <v>5970</v>
      </c>
      <c r="E3" s="12" t="s">
        <v>10</v>
      </c>
      <c r="F3" s="13" t="s">
        <v>10</v>
      </c>
    </row>
    <row r="4" spans="1:6">
      <c r="A4" s="18" t="s">
        <v>11</v>
      </c>
      <c r="B4" s="20">
        <v>5000000</v>
      </c>
      <c r="C4" s="12">
        <v>4.0999999999999996</v>
      </c>
      <c r="D4" s="13">
        <v>17538</v>
      </c>
      <c r="E4" s="12" t="s">
        <v>10</v>
      </c>
      <c r="F4" s="13" t="s">
        <v>10</v>
      </c>
    </row>
    <row r="5" spans="1:6">
      <c r="A5" s="18" t="s">
        <v>12</v>
      </c>
      <c r="B5" s="20">
        <v>100</v>
      </c>
      <c r="C5" s="12" t="s">
        <v>10</v>
      </c>
      <c r="D5" s="13" t="s">
        <v>10</v>
      </c>
      <c r="E5" s="12" t="s">
        <v>10</v>
      </c>
      <c r="F5" s="13" t="s">
        <v>10</v>
      </c>
    </row>
    <row r="6" spans="1:6">
      <c r="A6" s="18" t="s">
        <v>13</v>
      </c>
      <c r="B6" s="20">
        <v>10000000</v>
      </c>
      <c r="C6" s="12">
        <v>4.5999999999999996</v>
      </c>
      <c r="D6" s="13">
        <v>366904</v>
      </c>
      <c r="E6" s="12">
        <v>4.8</v>
      </c>
      <c r="F6" s="13">
        <v>4978659</v>
      </c>
    </row>
    <row r="7" spans="1:6">
      <c r="A7" s="18" t="s">
        <v>14</v>
      </c>
      <c r="B7" s="20">
        <v>1000000</v>
      </c>
      <c r="C7" s="12">
        <v>4.4000000000000004</v>
      </c>
      <c r="D7" s="13">
        <v>54700</v>
      </c>
      <c r="E7" s="12">
        <v>4.7</v>
      </c>
      <c r="F7" s="13">
        <v>450011</v>
      </c>
    </row>
    <row r="8" spans="1:6">
      <c r="A8" s="18" t="s">
        <v>15</v>
      </c>
      <c r="B8" s="20">
        <v>5000000</v>
      </c>
      <c r="C8" s="12">
        <v>4.5</v>
      </c>
      <c r="D8" s="13">
        <v>251643</v>
      </c>
      <c r="E8" s="12">
        <v>4.7</v>
      </c>
      <c r="F8" s="13">
        <v>381394</v>
      </c>
    </row>
    <row r="9" spans="1:6">
      <c r="A9" s="18" t="s">
        <v>16</v>
      </c>
      <c r="B9" s="20">
        <v>1000000</v>
      </c>
      <c r="C9" s="12">
        <v>4.7</v>
      </c>
      <c r="D9" s="13">
        <v>54038</v>
      </c>
      <c r="E9" s="12">
        <v>4.9000000000000004</v>
      </c>
      <c r="F9" s="13">
        <v>172101</v>
      </c>
    </row>
    <row r="10" spans="1:6">
      <c r="A10" s="18" t="s">
        <v>17</v>
      </c>
      <c r="B10" s="20">
        <v>100000</v>
      </c>
      <c r="C10" s="12">
        <v>4.2</v>
      </c>
      <c r="D10" s="13">
        <v>6281</v>
      </c>
      <c r="E10" s="12">
        <v>4.7</v>
      </c>
      <c r="F10" s="13">
        <v>62604</v>
      </c>
    </row>
    <row r="11" spans="1:6">
      <c r="A11" s="18" t="s">
        <v>18</v>
      </c>
      <c r="B11" s="20">
        <v>10000000</v>
      </c>
      <c r="C11" s="12">
        <v>3.8</v>
      </c>
      <c r="D11" s="13">
        <v>733913</v>
      </c>
      <c r="E11" s="12">
        <v>3.7</v>
      </c>
      <c r="F11" s="13">
        <v>12671</v>
      </c>
    </row>
    <row r="12" spans="1:6">
      <c r="A12" s="18" t="s">
        <v>19</v>
      </c>
      <c r="B12" s="20">
        <v>100000000</v>
      </c>
      <c r="C12" s="12">
        <v>3.3</v>
      </c>
      <c r="D12" s="13">
        <v>1676144</v>
      </c>
      <c r="E12" s="12">
        <v>4.2</v>
      </c>
      <c r="F12" s="13">
        <v>5593</v>
      </c>
    </row>
    <row r="13" spans="1:6">
      <c r="A13" s="18" t="s">
        <v>20</v>
      </c>
      <c r="B13" s="20">
        <v>1000000</v>
      </c>
      <c r="C13" s="12">
        <v>4.3</v>
      </c>
      <c r="D13" s="13">
        <v>8699</v>
      </c>
      <c r="E13" s="12">
        <v>2.6</v>
      </c>
      <c r="F13" s="13">
        <v>3015</v>
      </c>
    </row>
    <row r="14" spans="1:6">
      <c r="A14" s="18" t="s">
        <v>21</v>
      </c>
      <c r="B14" s="20">
        <v>5000000</v>
      </c>
      <c r="C14" s="12">
        <v>3.6</v>
      </c>
      <c r="D14" s="13">
        <v>67298</v>
      </c>
      <c r="E14" s="11">
        <v>3.2</v>
      </c>
      <c r="F14" s="11">
        <v>2717</v>
      </c>
    </row>
    <row r="15" spans="1:6">
      <c r="A15" s="18" t="s">
        <v>22</v>
      </c>
      <c r="B15" s="20">
        <v>50000000</v>
      </c>
      <c r="C15" s="12">
        <v>3.6</v>
      </c>
      <c r="D15" s="13">
        <v>1038150</v>
      </c>
      <c r="E15" s="11">
        <v>1.7</v>
      </c>
      <c r="F15" s="11">
        <v>853</v>
      </c>
    </row>
    <row r="16" spans="1:6">
      <c r="A16" s="18" t="s">
        <v>23</v>
      </c>
      <c r="B16" s="20">
        <v>10000000</v>
      </c>
      <c r="C16" s="12">
        <v>2.9</v>
      </c>
      <c r="D16" s="13">
        <v>373287</v>
      </c>
      <c r="E16" s="12">
        <v>2</v>
      </c>
      <c r="F16" s="13">
        <v>738</v>
      </c>
    </row>
    <row r="17" spans="1:6">
      <c r="A17" s="18" t="s">
        <v>24</v>
      </c>
      <c r="B17" s="20">
        <v>10000000</v>
      </c>
      <c r="C17" s="12">
        <v>3</v>
      </c>
      <c r="D17" s="13">
        <v>909675</v>
      </c>
      <c r="E17" s="12">
        <v>4.0999999999999996</v>
      </c>
      <c r="F17" s="13">
        <v>737</v>
      </c>
    </row>
    <row r="18" spans="1:6">
      <c r="A18" s="18" t="s">
        <v>25</v>
      </c>
      <c r="B18" s="20">
        <v>500000</v>
      </c>
      <c r="C18" s="12">
        <v>4.2</v>
      </c>
      <c r="D18" s="13">
        <v>2003</v>
      </c>
      <c r="E18" s="12">
        <v>3.6</v>
      </c>
      <c r="F18" s="13">
        <v>704</v>
      </c>
    </row>
    <row r="19" spans="1:6">
      <c r="A19" s="18" t="s">
        <v>26</v>
      </c>
      <c r="B19" s="20">
        <v>10000000</v>
      </c>
      <c r="C19" s="12">
        <v>3.7</v>
      </c>
      <c r="D19" s="13">
        <v>231811</v>
      </c>
      <c r="E19" s="11">
        <v>4.3</v>
      </c>
      <c r="F19" s="11">
        <v>548</v>
      </c>
    </row>
    <row r="20" spans="1:6">
      <c r="A20" s="18" t="s">
        <v>27</v>
      </c>
      <c r="B20" s="20">
        <v>1000000</v>
      </c>
      <c r="C20" s="12">
        <v>3.8</v>
      </c>
      <c r="D20" s="13">
        <v>14662</v>
      </c>
      <c r="E20" s="12">
        <v>3.3</v>
      </c>
      <c r="F20" s="13">
        <v>479</v>
      </c>
    </row>
    <row r="21" spans="1:6">
      <c r="A21" s="18" t="s">
        <v>28</v>
      </c>
      <c r="B21" s="20">
        <v>100000</v>
      </c>
      <c r="C21" s="12">
        <v>4.3</v>
      </c>
      <c r="D21" s="13">
        <v>420</v>
      </c>
      <c r="E21" s="12">
        <v>3</v>
      </c>
      <c r="F21" s="13">
        <v>349</v>
      </c>
    </row>
    <row r="22" spans="1:6">
      <c r="A22" s="18" t="s">
        <v>29</v>
      </c>
      <c r="B22" s="20">
        <v>1000000</v>
      </c>
      <c r="C22" s="12">
        <v>2.6</v>
      </c>
      <c r="D22" s="13">
        <v>63617</v>
      </c>
      <c r="E22" s="12">
        <v>1.5</v>
      </c>
      <c r="F22" s="13">
        <v>339</v>
      </c>
    </row>
    <row r="23" spans="1:6">
      <c r="A23" s="18" t="s">
        <v>30</v>
      </c>
      <c r="B23" s="20">
        <v>50000</v>
      </c>
      <c r="C23" s="12">
        <v>1.9</v>
      </c>
      <c r="D23" s="13">
        <v>222</v>
      </c>
      <c r="E23" s="11">
        <v>2.2000000000000002</v>
      </c>
      <c r="F23" s="11">
        <v>334</v>
      </c>
    </row>
    <row r="24" spans="1:6">
      <c r="A24" s="18" t="s">
        <v>31</v>
      </c>
      <c r="B24" s="20">
        <v>10000000</v>
      </c>
      <c r="C24" s="12">
        <v>3.9</v>
      </c>
      <c r="D24" s="13">
        <v>52777</v>
      </c>
      <c r="E24" s="12">
        <v>2.7</v>
      </c>
      <c r="F24" s="13">
        <v>271</v>
      </c>
    </row>
    <row r="25" spans="1:6">
      <c r="A25" s="18" t="s">
        <v>32</v>
      </c>
      <c r="B25" s="20">
        <v>10000000</v>
      </c>
      <c r="C25" s="12">
        <v>4.2</v>
      </c>
      <c r="D25" s="13">
        <v>189799</v>
      </c>
      <c r="E25" s="12">
        <v>3.6</v>
      </c>
      <c r="F25" s="13">
        <v>244</v>
      </c>
    </row>
    <row r="26" spans="1:6">
      <c r="A26" s="18" t="s">
        <v>33</v>
      </c>
      <c r="B26" s="20">
        <v>10000000</v>
      </c>
      <c r="C26" s="12">
        <v>4</v>
      </c>
      <c r="D26" s="13">
        <v>238968</v>
      </c>
      <c r="E26" s="12">
        <v>2.5</v>
      </c>
      <c r="F26" s="13">
        <v>224</v>
      </c>
    </row>
    <row r="27" spans="1:6">
      <c r="A27" s="18" t="s">
        <v>34</v>
      </c>
      <c r="B27" s="20">
        <v>100000</v>
      </c>
      <c r="C27" s="12">
        <v>1.7</v>
      </c>
      <c r="D27" s="13">
        <v>3426</v>
      </c>
      <c r="E27" s="11">
        <v>2.2999999999999998</v>
      </c>
      <c r="F27" s="11">
        <v>90</v>
      </c>
    </row>
    <row r="28" spans="1:6">
      <c r="A28" s="18" t="s">
        <v>35</v>
      </c>
      <c r="B28" s="20">
        <v>1000000</v>
      </c>
      <c r="C28" s="12">
        <v>3.6</v>
      </c>
      <c r="D28" s="13">
        <v>57137</v>
      </c>
      <c r="E28" s="11">
        <v>2.2999999999999998</v>
      </c>
      <c r="F28" s="11">
        <v>71</v>
      </c>
    </row>
    <row r="29" spans="1:6">
      <c r="A29" s="18" t="s">
        <v>36</v>
      </c>
      <c r="B29" s="20">
        <v>1000000</v>
      </c>
      <c r="C29" s="12">
        <v>4</v>
      </c>
      <c r="D29" s="13">
        <v>6831</v>
      </c>
      <c r="E29" s="12">
        <v>3.1</v>
      </c>
      <c r="F29" s="13">
        <v>70</v>
      </c>
    </row>
    <row r="30" spans="1:6">
      <c r="A30" s="18" t="s">
        <v>37</v>
      </c>
      <c r="B30" s="20">
        <v>1000000</v>
      </c>
      <c r="C30" s="12">
        <v>3.7</v>
      </c>
      <c r="D30" s="13">
        <v>12712</v>
      </c>
      <c r="E30" s="12">
        <v>3.4</v>
      </c>
      <c r="F30" s="13">
        <v>65</v>
      </c>
    </row>
    <row r="31" spans="1:6">
      <c r="A31" s="18" t="s">
        <v>38</v>
      </c>
      <c r="B31" s="20">
        <v>10000000</v>
      </c>
      <c r="C31" s="12">
        <v>3.2</v>
      </c>
      <c r="D31" s="13">
        <v>31032</v>
      </c>
      <c r="E31" s="12">
        <v>2.8</v>
      </c>
      <c r="F31" s="13">
        <v>52</v>
      </c>
    </row>
    <row r="32" spans="1:6">
      <c r="A32" s="18" t="s">
        <v>39</v>
      </c>
      <c r="B32" s="20">
        <v>5000000</v>
      </c>
      <c r="C32" s="12">
        <v>3.1</v>
      </c>
      <c r="D32" s="13">
        <v>9355</v>
      </c>
      <c r="E32" s="12">
        <v>3.4</v>
      </c>
      <c r="F32" s="13">
        <v>51</v>
      </c>
    </row>
    <row r="33" spans="1:6">
      <c r="A33" s="18" t="s">
        <v>40</v>
      </c>
      <c r="B33" s="20">
        <v>500000</v>
      </c>
      <c r="C33" s="12">
        <v>4</v>
      </c>
      <c r="D33" s="13">
        <v>1714</v>
      </c>
      <c r="E33" s="12">
        <v>3.3</v>
      </c>
      <c r="F33" s="13">
        <v>50</v>
      </c>
    </row>
    <row r="34" spans="1:6">
      <c r="A34" s="18" t="s">
        <v>41</v>
      </c>
      <c r="B34" s="20">
        <v>100000</v>
      </c>
      <c r="C34" s="12">
        <v>3.9</v>
      </c>
      <c r="D34" s="13">
        <v>943</v>
      </c>
      <c r="E34" s="12">
        <v>4.5999999999999996</v>
      </c>
      <c r="F34" s="13">
        <v>46</v>
      </c>
    </row>
    <row r="35" spans="1:6">
      <c r="A35" s="18" t="s">
        <v>42</v>
      </c>
      <c r="B35" s="20">
        <v>10000000</v>
      </c>
      <c r="C35" s="12">
        <v>3.3</v>
      </c>
      <c r="D35" s="13">
        <v>89930</v>
      </c>
      <c r="E35" s="12">
        <v>1.6</v>
      </c>
      <c r="F35" s="13">
        <v>43</v>
      </c>
    </row>
    <row r="36" spans="1:6">
      <c r="A36" s="18" t="s">
        <v>43</v>
      </c>
      <c r="B36" s="20">
        <v>50000</v>
      </c>
      <c r="C36" s="12">
        <v>3.1</v>
      </c>
      <c r="D36" s="13">
        <v>412</v>
      </c>
      <c r="E36" s="12">
        <v>2.5</v>
      </c>
      <c r="F36" s="13">
        <v>35</v>
      </c>
    </row>
    <row r="37" spans="1:6">
      <c r="A37" s="18" t="s">
        <v>44</v>
      </c>
      <c r="B37" s="20">
        <v>1000000</v>
      </c>
      <c r="C37" s="12">
        <v>2.2999999999999998</v>
      </c>
      <c r="D37" s="13">
        <v>6977</v>
      </c>
      <c r="E37" s="12">
        <v>2.1</v>
      </c>
      <c r="F37" s="13">
        <v>35</v>
      </c>
    </row>
    <row r="38" spans="1:6">
      <c r="A38" s="18" t="s">
        <v>45</v>
      </c>
      <c r="B38" s="20">
        <v>1000000</v>
      </c>
      <c r="C38" s="12">
        <v>2.9</v>
      </c>
      <c r="D38" s="13">
        <v>6660</v>
      </c>
      <c r="E38" s="11">
        <v>3.2</v>
      </c>
      <c r="F38" s="11">
        <v>32</v>
      </c>
    </row>
    <row r="39" spans="1:6">
      <c r="A39" s="18" t="s">
        <v>46</v>
      </c>
      <c r="B39" s="20">
        <v>10000</v>
      </c>
      <c r="C39" s="12">
        <v>3.3</v>
      </c>
      <c r="D39" s="13">
        <v>217</v>
      </c>
      <c r="E39" s="12">
        <v>2.8</v>
      </c>
      <c r="F39" s="13">
        <v>28</v>
      </c>
    </row>
    <row r="40" spans="1:6">
      <c r="A40" s="18" t="s">
        <v>47</v>
      </c>
      <c r="B40" s="20">
        <v>1000000</v>
      </c>
      <c r="C40" s="12">
        <v>3.4</v>
      </c>
      <c r="D40" s="13">
        <v>21083</v>
      </c>
      <c r="E40" s="11">
        <v>3.6</v>
      </c>
      <c r="F40" s="11">
        <v>24</v>
      </c>
    </row>
    <row r="41" spans="1:6">
      <c r="A41" s="18" t="s">
        <v>48</v>
      </c>
      <c r="B41" s="20">
        <v>100</v>
      </c>
      <c r="C41" s="12" t="s">
        <v>10</v>
      </c>
      <c r="D41" s="13" t="s">
        <v>10</v>
      </c>
      <c r="E41" s="12">
        <v>4.2</v>
      </c>
      <c r="F41" s="13">
        <v>23</v>
      </c>
    </row>
    <row r="42" spans="1:6">
      <c r="A42" s="18" t="s">
        <v>49</v>
      </c>
      <c r="B42" s="20">
        <v>1000000</v>
      </c>
      <c r="C42" s="12">
        <v>1.7</v>
      </c>
      <c r="D42" s="13">
        <v>9143</v>
      </c>
      <c r="E42" s="12">
        <v>2.7</v>
      </c>
      <c r="F42" s="13">
        <v>18</v>
      </c>
    </row>
    <row r="43" spans="1:6">
      <c r="A43" s="18" t="s">
        <v>50</v>
      </c>
      <c r="B43" s="20">
        <v>100000</v>
      </c>
      <c r="C43" s="12" t="s">
        <v>10</v>
      </c>
      <c r="D43" s="13" t="s">
        <v>10</v>
      </c>
      <c r="E43" s="12">
        <v>2.7</v>
      </c>
      <c r="F43" s="13">
        <v>18</v>
      </c>
    </row>
    <row r="44" spans="1:6">
      <c r="A44" s="18" t="s">
        <v>51</v>
      </c>
      <c r="B44" s="20">
        <v>1000000</v>
      </c>
      <c r="C44" s="12">
        <v>2.9</v>
      </c>
      <c r="D44" s="13">
        <v>10170</v>
      </c>
      <c r="E44" s="12">
        <v>3.4</v>
      </c>
      <c r="F44" s="13">
        <v>16</v>
      </c>
    </row>
    <row r="45" spans="1:6">
      <c r="A45" s="18" t="s">
        <v>52</v>
      </c>
      <c r="B45" s="20">
        <v>1000000</v>
      </c>
      <c r="C45" s="12">
        <v>2.5</v>
      </c>
      <c r="D45" s="13">
        <v>7778</v>
      </c>
      <c r="E45" s="11">
        <v>3.6</v>
      </c>
      <c r="F45" s="11">
        <v>13</v>
      </c>
    </row>
    <row r="46" spans="1:6">
      <c r="A46" s="18" t="s">
        <v>53</v>
      </c>
      <c r="B46" s="20">
        <v>1000</v>
      </c>
      <c r="C46" s="12">
        <v>4.5</v>
      </c>
      <c r="D46" s="13">
        <v>20</v>
      </c>
      <c r="E46" s="12">
        <v>5</v>
      </c>
      <c r="F46" s="13">
        <v>3</v>
      </c>
    </row>
    <row r="47" spans="1:6">
      <c r="A47" s="18" t="s">
        <v>54</v>
      </c>
      <c r="B47" s="20">
        <v>50000</v>
      </c>
      <c r="C47" s="12" t="s">
        <v>10</v>
      </c>
      <c r="D47" s="13" t="s">
        <v>10</v>
      </c>
      <c r="E47" s="12">
        <v>3.3</v>
      </c>
      <c r="F47" s="13">
        <v>3</v>
      </c>
    </row>
    <row r="48" spans="1:6">
      <c r="A48" s="18" t="s">
        <v>55</v>
      </c>
      <c r="B48" s="20">
        <v>100000</v>
      </c>
      <c r="C48" s="12" t="s">
        <v>10</v>
      </c>
      <c r="D48" s="13" t="s">
        <v>10</v>
      </c>
      <c r="E48" s="12">
        <v>3</v>
      </c>
      <c r="F48" s="13">
        <v>2</v>
      </c>
    </row>
    <row r="49" spans="1:6">
      <c r="A49" s="18" t="s">
        <v>56</v>
      </c>
      <c r="B49" s="20">
        <v>100</v>
      </c>
      <c r="C49" s="12" t="s">
        <v>10</v>
      </c>
      <c r="D49" s="13" t="s">
        <v>10</v>
      </c>
      <c r="E49" s="12">
        <v>3</v>
      </c>
      <c r="F49" s="13">
        <v>2</v>
      </c>
    </row>
    <row r="50" spans="1:6">
      <c r="A50" s="18" t="s">
        <v>57</v>
      </c>
      <c r="B50" s="20">
        <v>10000</v>
      </c>
      <c r="C50" s="12" t="s">
        <v>10</v>
      </c>
      <c r="D50" s="13" t="s">
        <v>10</v>
      </c>
      <c r="E50" s="12">
        <v>3</v>
      </c>
      <c r="F50" s="13">
        <v>1</v>
      </c>
    </row>
    <row r="51" spans="1:6">
      <c r="A51" s="18" t="s">
        <v>58</v>
      </c>
      <c r="B51" s="20">
        <v>1000000</v>
      </c>
      <c r="C51" s="12" t="s">
        <v>10</v>
      </c>
      <c r="D51" s="13" t="s">
        <v>10</v>
      </c>
      <c r="E51" s="12">
        <v>4</v>
      </c>
      <c r="F51" s="13">
        <v>1</v>
      </c>
    </row>
    <row r="52" spans="1:6">
      <c r="A52" s="22"/>
      <c r="B52" s="23"/>
      <c r="C52" s="24"/>
      <c r="D52" s="25"/>
      <c r="E52" s="24"/>
      <c r="F52" s="25"/>
    </row>
    <row r="53" spans="1:6">
      <c r="A53" s="22" t="s">
        <v>59</v>
      </c>
      <c r="B53" s="23"/>
      <c r="C53" s="24"/>
      <c r="D53" s="25">
        <f>AVERAGE(D3:D51)</f>
        <v>161806.31707317074</v>
      </c>
      <c r="E53" s="25"/>
      <c r="F53" s="25">
        <f>AVERAGE(F3:F51)</f>
        <v>132073.41304347827</v>
      </c>
    </row>
    <row r="54" spans="1:6">
      <c r="A54" s="22" t="s">
        <v>60</v>
      </c>
      <c r="B54" s="23"/>
      <c r="C54" s="24"/>
      <c r="D54" s="25">
        <f>MEDIAN(D3:D51)</f>
        <v>14662</v>
      </c>
      <c r="E54" s="25"/>
      <c r="F54" s="25">
        <f t="shared" ref="E54:F54" si="0">MEDIAN(F3:F51)</f>
        <v>70.5</v>
      </c>
    </row>
    <row r="55" spans="1:6">
      <c r="A55" s="22" t="s">
        <v>61</v>
      </c>
      <c r="B55" s="23"/>
      <c r="C55" s="24"/>
      <c r="D55" s="25">
        <f>QUARTILE(D3:D51, 1)</f>
        <v>6281</v>
      </c>
      <c r="E55" s="25"/>
      <c r="F55" s="25">
        <f>QUARTILE(F3:F51, 1)</f>
        <v>25</v>
      </c>
    </row>
    <row r="56" spans="1:6">
      <c r="A56" s="22" t="s">
        <v>62</v>
      </c>
      <c r="B56" s="23"/>
      <c r="C56" s="24"/>
      <c r="D56" s="25">
        <f>QUARTILE(D3:D51, 3)</f>
        <v>89930</v>
      </c>
      <c r="E56" s="25"/>
      <c r="F56" s="25">
        <f>QUARTILE(F3:F51, 3)</f>
        <v>728.75</v>
      </c>
    </row>
    <row r="57" spans="1:6">
      <c r="A57" s="22" t="s">
        <v>63</v>
      </c>
      <c r="B57" s="23"/>
      <c r="C57" s="24"/>
      <c r="D57" s="25">
        <f>D56-D55</f>
        <v>83649</v>
      </c>
      <c r="E57" s="25"/>
      <c r="F57" s="25">
        <f t="shared" ref="F57" si="1">F56-F55</f>
        <v>703.75</v>
      </c>
    </row>
    <row r="58" spans="1:6">
      <c r="A58" s="22"/>
      <c r="B58" s="23"/>
      <c r="C58" s="24"/>
      <c r="D58" s="25"/>
      <c r="E58" s="24"/>
      <c r="F58" s="25"/>
    </row>
    <row r="59" spans="1:6">
      <c r="A59" s="30" t="s">
        <v>64</v>
      </c>
      <c r="B59" s="29" t="s">
        <v>65</v>
      </c>
      <c r="C59" s="24"/>
      <c r="D59" s="25"/>
      <c r="E59" s="24"/>
      <c r="F59" s="25"/>
    </row>
    <row r="60" spans="1:6">
      <c r="A60" s="22"/>
      <c r="B60" s="26"/>
      <c r="C60" s="27"/>
      <c r="D60" s="26"/>
      <c r="E60" s="24"/>
      <c r="F60" s="26"/>
    </row>
    <row r="61" spans="1:6">
      <c r="A61" s="22"/>
      <c r="B61" s="31" t="s">
        <v>66</v>
      </c>
      <c r="C61" s="27"/>
      <c r="D61" s="26"/>
      <c r="E61" s="27"/>
      <c r="F61" s="26"/>
    </row>
    <row r="62" spans="1:6">
      <c r="A62" s="22"/>
      <c r="B62" s="28"/>
      <c r="C62" s="28"/>
      <c r="D62" s="28"/>
      <c r="E62" s="28"/>
      <c r="F62" s="28"/>
    </row>
    <row r="63" spans="1:6">
      <c r="A63" s="22"/>
      <c r="B63" s="25"/>
      <c r="C63" s="24"/>
      <c r="D63" s="25"/>
      <c r="E63" s="21"/>
      <c r="F63" s="21"/>
    </row>
    <row r="64" spans="1:6">
      <c r="A64" s="22"/>
      <c r="B64" s="24"/>
      <c r="C64" s="24"/>
      <c r="D64" s="25"/>
      <c r="E64" s="21"/>
      <c r="F64" s="25"/>
    </row>
    <row r="65" spans="1:6">
      <c r="A65" s="22"/>
      <c r="B65" s="24"/>
      <c r="C65" s="24"/>
      <c r="D65" s="25"/>
      <c r="E65" s="24"/>
      <c r="F65" s="25"/>
    </row>
    <row r="66" spans="1:6">
      <c r="A66" s="22"/>
      <c r="B66" s="24"/>
      <c r="C66" s="24"/>
      <c r="D66" s="25"/>
      <c r="E66" s="24"/>
      <c r="F66" s="25"/>
    </row>
    <row r="67" spans="1:6">
      <c r="A67" s="22"/>
      <c r="B67" s="24"/>
      <c r="C67" s="24"/>
      <c r="D67" s="25"/>
      <c r="E67" s="24"/>
      <c r="F67" s="25"/>
    </row>
    <row r="68" spans="1:6">
      <c r="A68" s="22"/>
      <c r="B68" s="24"/>
      <c r="C68" s="24"/>
      <c r="D68" s="25"/>
      <c r="E68" s="24"/>
      <c r="F68" s="25"/>
    </row>
    <row r="69" spans="1:6">
      <c r="A69" s="22"/>
      <c r="B69" s="24"/>
      <c r="C69" s="24"/>
      <c r="D69" s="25"/>
      <c r="E69" s="24"/>
      <c r="F69" s="25"/>
    </row>
    <row r="70" spans="1:6">
      <c r="A70" s="22"/>
      <c r="B70" s="24"/>
      <c r="C70" s="24"/>
      <c r="D70" s="25"/>
      <c r="E70" s="24"/>
      <c r="F70" s="25"/>
    </row>
    <row r="71" spans="1:6">
      <c r="A71" s="22"/>
      <c r="B71" s="24"/>
      <c r="C71" s="24"/>
      <c r="D71" s="25"/>
      <c r="E71" s="24"/>
      <c r="F71" s="25"/>
    </row>
    <row r="72" spans="1:6">
      <c r="A72" s="22"/>
      <c r="B72" s="24"/>
      <c r="C72" s="24"/>
      <c r="D72" s="25"/>
      <c r="E72" s="24"/>
      <c r="F72" s="25"/>
    </row>
    <row r="73" spans="1:6">
      <c r="A73" s="22"/>
      <c r="B73" s="24"/>
      <c r="C73" s="24"/>
      <c r="D73" s="25"/>
      <c r="E73" s="24"/>
      <c r="F73" s="25"/>
    </row>
    <row r="74" spans="1:6">
      <c r="A74" s="22"/>
      <c r="B74" s="24"/>
      <c r="C74" s="24"/>
      <c r="D74" s="25"/>
      <c r="E74" s="24"/>
      <c r="F74" s="25"/>
    </row>
    <row r="75" spans="1:6">
      <c r="A75" s="22"/>
      <c r="B75" s="24"/>
      <c r="C75" s="24"/>
      <c r="D75" s="25"/>
      <c r="E75" s="24"/>
      <c r="F75" s="25"/>
    </row>
    <row r="76" spans="1:6">
      <c r="A76" s="22"/>
      <c r="B76" s="24"/>
      <c r="C76" s="24"/>
      <c r="D76" s="25"/>
      <c r="E76" s="24"/>
      <c r="F76" s="25"/>
    </row>
    <row r="77" spans="1:6">
      <c r="A77" s="22"/>
      <c r="B77" s="24"/>
      <c r="C77" s="24"/>
      <c r="D77" s="25"/>
      <c r="E77" s="24"/>
      <c r="F77" s="25"/>
    </row>
    <row r="78" spans="1:6">
      <c r="A78" s="22"/>
      <c r="B78" s="24"/>
      <c r="C78" s="24"/>
      <c r="D78" s="25"/>
      <c r="E78" s="24"/>
      <c r="F78" s="25"/>
    </row>
    <row r="79" spans="1:6">
      <c r="A79" s="22"/>
      <c r="B79" s="24"/>
      <c r="C79" s="24"/>
      <c r="D79" s="25"/>
      <c r="E79" s="24"/>
      <c r="F79" s="25"/>
    </row>
    <row r="80" spans="1:6">
      <c r="A80" s="22"/>
      <c r="B80" s="25"/>
      <c r="C80" s="24"/>
      <c r="D80" s="25"/>
      <c r="E80" s="21"/>
      <c r="F80" s="21"/>
    </row>
    <row r="81" spans="1:6">
      <c r="A81" s="22"/>
      <c r="B81" s="24"/>
      <c r="C81" s="24"/>
      <c r="D81" s="25"/>
      <c r="E81" s="24"/>
      <c r="F81" s="25"/>
    </row>
    <row r="82" spans="1:6">
      <c r="A82" s="22"/>
      <c r="B82" s="24"/>
      <c r="C82" s="24"/>
      <c r="D82" s="25"/>
      <c r="E82" s="24"/>
      <c r="F82" s="25"/>
    </row>
    <row r="83" spans="1:6">
      <c r="A83" s="22"/>
      <c r="B83" s="24"/>
      <c r="C83" s="24"/>
      <c r="D83" s="25"/>
      <c r="E83" s="21"/>
      <c r="F83" s="21"/>
    </row>
    <row r="84" spans="1:6">
      <c r="A84" s="22"/>
      <c r="B84" s="24"/>
      <c r="C84" s="24"/>
      <c r="D84" s="25"/>
      <c r="E84" s="24"/>
      <c r="F84" s="25"/>
    </row>
    <row r="85" spans="1:6">
      <c r="A85" s="22"/>
      <c r="B85" s="24"/>
      <c r="C85" s="24"/>
      <c r="D85" s="25"/>
      <c r="E85" s="24"/>
      <c r="F85" s="25"/>
    </row>
    <row r="86" spans="1:6">
      <c r="A86" s="22"/>
      <c r="B86" s="24"/>
      <c r="C86" s="24"/>
      <c r="D86" s="25"/>
      <c r="E86" s="24"/>
      <c r="F86" s="25"/>
    </row>
    <row r="87" spans="1:6">
      <c r="A87" s="22"/>
      <c r="B87" s="24"/>
      <c r="C87" s="24"/>
      <c r="D87" s="25"/>
      <c r="E87" s="21"/>
      <c r="F87" s="21"/>
    </row>
    <row r="88" spans="1:6">
      <c r="A88" s="22"/>
      <c r="B88" s="24"/>
      <c r="C88" s="24"/>
      <c r="D88" s="25"/>
      <c r="E88" s="24"/>
      <c r="F88" s="25"/>
    </row>
    <row r="89" spans="1:6">
      <c r="A89" s="22"/>
      <c r="B89" s="24"/>
      <c r="C89" s="24"/>
      <c r="D89" s="25"/>
      <c r="E89" s="24"/>
      <c r="F89" s="25"/>
    </row>
    <row r="90" spans="1:6">
      <c r="A90" s="22"/>
      <c r="B90" s="24"/>
      <c r="C90" s="24"/>
      <c r="D90" s="25"/>
      <c r="E90" s="24"/>
      <c r="F90" s="25"/>
    </row>
    <row r="91" spans="1:6">
      <c r="A91" s="22"/>
      <c r="B91" s="24"/>
      <c r="C91" s="24"/>
      <c r="D91" s="25"/>
      <c r="E91" s="24"/>
      <c r="F91" s="25"/>
    </row>
    <row r="92" spans="1:6">
      <c r="A92" s="22"/>
      <c r="B92" s="24"/>
      <c r="C92" s="24"/>
      <c r="D92" s="25"/>
      <c r="E92" s="21"/>
      <c r="F92" s="21"/>
    </row>
    <row r="93" spans="1:6">
      <c r="A93" s="22"/>
      <c r="B93" s="24"/>
      <c r="C93" s="24"/>
      <c r="D93" s="25"/>
      <c r="E93" s="24"/>
      <c r="F93" s="25"/>
    </row>
    <row r="94" spans="1:6">
      <c r="A94" s="22"/>
      <c r="B94" s="24"/>
      <c r="C94" s="24"/>
      <c r="D94" s="25"/>
      <c r="E94" s="24"/>
      <c r="F94" s="25"/>
    </row>
    <row r="95" spans="1:6">
      <c r="A95" s="22"/>
      <c r="B95" s="24"/>
      <c r="C95" s="24"/>
      <c r="D95" s="25"/>
      <c r="E95" s="24"/>
      <c r="F95" s="25"/>
    </row>
    <row r="96" spans="1:6">
      <c r="A96" s="22"/>
      <c r="B96" s="24"/>
      <c r="C96" s="24"/>
      <c r="D96" s="25"/>
      <c r="E96" s="24"/>
      <c r="F96" s="25"/>
    </row>
    <row r="97" spans="1:6">
      <c r="A97" s="22"/>
      <c r="B97" s="24"/>
      <c r="C97" s="24"/>
      <c r="D97" s="25"/>
      <c r="E97" s="24"/>
      <c r="F97" s="25"/>
    </row>
    <row r="98" spans="1:6">
      <c r="A98" s="22"/>
      <c r="B98" s="24"/>
      <c r="C98" s="24"/>
      <c r="D98" s="25"/>
      <c r="E98" s="21"/>
      <c r="F98" s="21"/>
    </row>
    <row r="99" spans="1:6">
      <c r="A99" s="22"/>
      <c r="B99" s="24"/>
      <c r="C99" s="24"/>
      <c r="D99" s="25"/>
      <c r="E99" s="24"/>
      <c r="F99" s="25"/>
    </row>
    <row r="100" spans="1:6">
      <c r="A100" s="22"/>
      <c r="B100" s="24"/>
      <c r="C100" s="24"/>
      <c r="D100" s="25"/>
      <c r="E100" s="24"/>
      <c r="F100" s="25"/>
    </row>
    <row r="101" spans="1:6">
      <c r="A101" s="22"/>
      <c r="B101" s="24"/>
      <c r="C101" s="24"/>
      <c r="D101" s="25"/>
      <c r="E101" s="24"/>
      <c r="F101" s="25"/>
    </row>
    <row r="102" spans="1:6">
      <c r="A102" s="22"/>
      <c r="B102" s="24"/>
      <c r="C102" s="24"/>
      <c r="D102" s="25"/>
      <c r="E102" s="21"/>
      <c r="F102" s="21"/>
    </row>
    <row r="103" spans="1:6">
      <c r="A103" s="22"/>
      <c r="B103" s="24"/>
      <c r="C103" s="24"/>
      <c r="D103" s="25"/>
      <c r="E103" s="21"/>
      <c r="F103" s="21"/>
    </row>
    <row r="104" spans="1:6">
      <c r="A104" s="22"/>
      <c r="B104" s="24"/>
      <c r="C104" s="24"/>
      <c r="D104" s="25"/>
      <c r="E104" s="24"/>
      <c r="F104" s="25"/>
    </row>
    <row r="105" spans="1:6">
      <c r="A105" s="22"/>
      <c r="B105" s="24"/>
      <c r="C105" s="24"/>
      <c r="D105" s="25"/>
      <c r="E105" s="24"/>
      <c r="F105" s="25"/>
    </row>
    <row r="106" spans="1:6">
      <c r="A106" s="22"/>
      <c r="B106" s="24"/>
      <c r="C106" s="24"/>
      <c r="D106" s="25"/>
      <c r="E106" s="24"/>
      <c r="F106" s="25"/>
    </row>
    <row r="107" spans="1:6">
      <c r="A107" s="22"/>
      <c r="B107" s="25"/>
      <c r="C107" s="24"/>
      <c r="D107" s="25"/>
      <c r="E107" s="24"/>
      <c r="F107" s="25"/>
    </row>
    <row r="108" spans="1:6">
      <c r="A108" s="22"/>
      <c r="B108" s="24"/>
      <c r="C108" s="24"/>
      <c r="D108" s="25"/>
      <c r="E108" s="24"/>
      <c r="F108" s="25"/>
    </row>
    <row r="109" spans="1:6">
      <c r="A109" s="22"/>
      <c r="B109" s="24"/>
      <c r="C109" s="24"/>
      <c r="D109" s="25"/>
      <c r="E109" s="24"/>
      <c r="F109" s="25"/>
    </row>
    <row r="110" spans="1:6">
      <c r="A110" s="22"/>
      <c r="B110" s="24"/>
      <c r="C110" s="24"/>
      <c r="D110" s="25"/>
      <c r="E110" s="21"/>
      <c r="F110" s="21"/>
    </row>
    <row r="111" spans="1:6">
      <c r="A111" s="22"/>
      <c r="B111" s="24"/>
      <c r="C111" s="24"/>
      <c r="D111" s="25"/>
      <c r="E111" s="24"/>
      <c r="F111" s="25"/>
    </row>
    <row r="112" spans="1:6">
      <c r="A112" s="22"/>
      <c r="B112" s="24"/>
      <c r="C112" s="24"/>
      <c r="D112" s="25"/>
      <c r="E112" s="21"/>
      <c r="F112" s="21"/>
    </row>
    <row r="113" spans="1:6">
      <c r="A113" s="22"/>
      <c r="B113" s="24"/>
      <c r="C113" s="24"/>
      <c r="D113" s="25"/>
      <c r="E113" s="21"/>
      <c r="F113" s="25"/>
    </row>
    <row r="114" spans="1:6">
      <c r="A114" s="22"/>
      <c r="B114" s="25"/>
      <c r="C114" s="24"/>
      <c r="D114" s="25"/>
      <c r="E114" s="21"/>
      <c r="F114" s="21"/>
    </row>
    <row r="115" spans="1:6">
      <c r="A115" s="22"/>
      <c r="B115" s="24"/>
      <c r="C115" s="24"/>
      <c r="D115" s="25"/>
      <c r="E115" s="21"/>
      <c r="F115" s="21"/>
    </row>
    <row r="116" spans="1:6">
      <c r="A116" s="22"/>
      <c r="B116" s="24"/>
      <c r="C116" s="24"/>
      <c r="D116" s="25"/>
      <c r="E116" s="24"/>
      <c r="F116" s="25"/>
    </row>
    <row r="117" spans="1:6">
      <c r="A117" s="22"/>
      <c r="B117" s="25"/>
      <c r="C117" s="24"/>
      <c r="D117" s="25"/>
      <c r="E117" s="21"/>
      <c r="F117" s="21"/>
    </row>
    <row r="118" spans="1:6">
      <c r="A118" s="22"/>
      <c r="B118" s="25"/>
      <c r="C118" s="24"/>
      <c r="D118" s="25"/>
      <c r="E118" s="21"/>
      <c r="F118" s="21"/>
    </row>
    <row r="119" spans="1:6">
      <c r="A119" s="22"/>
      <c r="B119" s="24"/>
      <c r="C119" s="24"/>
      <c r="D119" s="25"/>
      <c r="E119" s="24"/>
      <c r="F119" s="25"/>
    </row>
    <row r="120" spans="1:6">
      <c r="A120" s="22"/>
      <c r="B120" s="24"/>
      <c r="C120" s="24"/>
      <c r="D120" s="25"/>
      <c r="E120" s="24"/>
      <c r="F120" s="25"/>
    </row>
    <row r="121" spans="1:6">
      <c r="A121" s="22"/>
      <c r="B121" s="24"/>
      <c r="C121" s="24"/>
      <c r="D121" s="25"/>
      <c r="E121" s="21"/>
      <c r="F121" s="21"/>
    </row>
    <row r="122" spans="1:6">
      <c r="A122" s="22"/>
      <c r="B122" s="24"/>
      <c r="C122" s="24"/>
      <c r="D122" s="25"/>
      <c r="E122" s="21"/>
      <c r="F122" s="21"/>
    </row>
    <row r="123" spans="1:6">
      <c r="A123" s="22"/>
      <c r="B123" s="24"/>
      <c r="C123" s="24"/>
      <c r="D123" s="25"/>
      <c r="E123" s="24"/>
      <c r="F123" s="25"/>
    </row>
    <row r="124" spans="1:6">
      <c r="A124" s="22"/>
      <c r="B124" s="24"/>
      <c r="C124" s="24"/>
      <c r="D124" s="25"/>
      <c r="E124" s="24"/>
      <c r="F124" s="25"/>
    </row>
    <row r="125" spans="1:6">
      <c r="A125" s="22"/>
      <c r="B125" s="24"/>
      <c r="C125" s="24"/>
      <c r="D125" s="25"/>
      <c r="E125" s="24"/>
      <c r="F125" s="25"/>
    </row>
    <row r="126" spans="1:6">
      <c r="A126" s="22"/>
      <c r="B126" s="24"/>
      <c r="C126" s="24"/>
      <c r="D126" s="25"/>
      <c r="E126" s="24"/>
      <c r="F126" s="25"/>
    </row>
    <row r="127" spans="1:6">
      <c r="A127" s="22"/>
      <c r="B127" s="24"/>
      <c r="C127" s="24"/>
      <c r="D127" s="25"/>
      <c r="E127" s="21"/>
      <c r="F127" s="21"/>
    </row>
    <row r="128" spans="1:6">
      <c r="A128" s="22"/>
      <c r="B128" s="24"/>
      <c r="C128" s="24"/>
      <c r="D128" s="25"/>
      <c r="E128" s="24"/>
      <c r="F128" s="25"/>
    </row>
    <row r="129" spans="1:6">
      <c r="A129" s="22"/>
      <c r="B129" s="24"/>
      <c r="C129" s="24"/>
      <c r="D129" s="25"/>
      <c r="E129" s="21"/>
      <c r="F129" s="21"/>
    </row>
    <row r="130" spans="1:6">
      <c r="A130" s="22"/>
      <c r="B130" s="24"/>
      <c r="C130" s="24"/>
      <c r="D130" s="25"/>
      <c r="E130" s="24"/>
      <c r="F130" s="25"/>
    </row>
    <row r="131" spans="1:6">
      <c r="A131" s="22"/>
      <c r="B131" s="25"/>
      <c r="C131" s="24"/>
      <c r="D131" s="25"/>
      <c r="E131" s="21"/>
      <c r="F131" s="21"/>
    </row>
    <row r="132" spans="1:6">
      <c r="A132" s="22"/>
      <c r="B132" s="24"/>
      <c r="C132" s="24"/>
      <c r="D132" s="25"/>
      <c r="E132" s="21"/>
      <c r="F132" s="21"/>
    </row>
    <row r="133" spans="1:6">
      <c r="A133" s="22"/>
      <c r="B133" s="24"/>
      <c r="C133" s="24"/>
      <c r="D133" s="25"/>
      <c r="E133" s="24"/>
      <c r="F133" s="25"/>
    </row>
    <row r="134" spans="1:6">
      <c r="A134" s="22"/>
      <c r="B134" s="24"/>
      <c r="C134" s="24"/>
      <c r="D134" s="25"/>
      <c r="E134" s="24"/>
      <c r="F134" s="25"/>
    </row>
    <row r="135" spans="1:6">
      <c r="A135" s="22"/>
      <c r="B135" s="24"/>
      <c r="C135" s="24"/>
      <c r="D135" s="25"/>
      <c r="E135" s="24"/>
      <c r="F135" s="25"/>
    </row>
    <row r="136" spans="1:6">
      <c r="A136" s="22"/>
      <c r="B136" s="24"/>
      <c r="C136" s="24"/>
      <c r="D136" s="25"/>
      <c r="E136" s="24"/>
      <c r="F136" s="25"/>
    </row>
    <row r="137" spans="1:6">
      <c r="A137" s="22"/>
      <c r="B137" s="24"/>
      <c r="C137" s="24"/>
      <c r="D137" s="25"/>
      <c r="E137" s="24"/>
      <c r="F137" s="25"/>
    </row>
    <row r="138" spans="1:6">
      <c r="A138" s="22"/>
      <c r="B138" s="24"/>
      <c r="C138" s="24"/>
      <c r="D138" s="25"/>
      <c r="E138" s="24"/>
      <c r="F138" s="25"/>
    </row>
    <row r="139" spans="1:6">
      <c r="A139" s="22"/>
      <c r="B139" s="25"/>
      <c r="C139" s="24"/>
      <c r="D139" s="25"/>
      <c r="E139" s="21"/>
      <c r="F139" s="21"/>
    </row>
    <row r="140" spans="1:6">
      <c r="A140" s="22"/>
      <c r="B140" s="24"/>
      <c r="C140" s="24"/>
      <c r="D140" s="25"/>
      <c r="E140" s="24"/>
      <c r="F140" s="25"/>
    </row>
    <row r="141" spans="1:6">
      <c r="A141" s="22"/>
      <c r="B141" s="24"/>
      <c r="C141" s="24"/>
      <c r="D141" s="25"/>
      <c r="E141" s="21"/>
      <c r="F141" s="21"/>
    </row>
    <row r="142" spans="1:6">
      <c r="A142" s="22"/>
      <c r="B142" s="24"/>
      <c r="C142" s="24"/>
      <c r="D142" s="25"/>
      <c r="E142" s="24"/>
      <c r="F142" s="25"/>
    </row>
    <row r="143" spans="1:6">
      <c r="A143" s="22"/>
      <c r="B143" s="24"/>
      <c r="C143" s="24"/>
      <c r="D143" s="25"/>
      <c r="E143" s="24"/>
      <c r="F143" s="25"/>
    </row>
    <row r="144" spans="1:6">
      <c r="A144" s="22"/>
      <c r="B144" s="24"/>
      <c r="C144" s="24"/>
      <c r="D144" s="25"/>
      <c r="E144" s="24"/>
      <c r="F144" s="25"/>
    </row>
    <row r="145" spans="1:6">
      <c r="A145" s="22"/>
      <c r="B145" s="24"/>
      <c r="C145" s="24"/>
      <c r="D145" s="25"/>
      <c r="E145" s="24"/>
      <c r="F145" s="25"/>
    </row>
    <row r="146" spans="1:6">
      <c r="A146" s="22"/>
      <c r="B146" s="24"/>
      <c r="C146" s="24"/>
      <c r="D146" s="25"/>
      <c r="E146" s="24"/>
      <c r="F146" s="25"/>
    </row>
    <row r="147" spans="1:6">
      <c r="A147" s="22"/>
      <c r="B147" s="25"/>
      <c r="C147" s="24"/>
      <c r="D147" s="25"/>
      <c r="E147" s="21"/>
      <c r="F147" s="21"/>
    </row>
    <row r="148" spans="1:6">
      <c r="A148" s="22"/>
      <c r="B148" s="24"/>
      <c r="C148" s="24"/>
      <c r="D148" s="25"/>
      <c r="E148" s="24"/>
      <c r="F148" s="25"/>
    </row>
    <row r="149" spans="1:6">
      <c r="A149" s="22"/>
      <c r="B149" s="24"/>
      <c r="C149" s="24"/>
      <c r="D149" s="25"/>
      <c r="E149" s="24"/>
      <c r="F149" s="25"/>
    </row>
    <row r="150" spans="1:6">
      <c r="A150" s="22"/>
      <c r="B150" s="24"/>
      <c r="C150" s="24"/>
      <c r="D150" s="25"/>
      <c r="E150" s="21"/>
      <c r="F150" s="21"/>
    </row>
    <row r="151" spans="1:6">
      <c r="A151" s="22"/>
      <c r="B151" s="24"/>
      <c r="C151" s="24"/>
      <c r="D151" s="25"/>
      <c r="E151" s="24"/>
      <c r="F151" s="25"/>
    </row>
    <row r="152" spans="1:6">
      <c r="A152" s="22"/>
      <c r="B152" s="24"/>
      <c r="C152" s="24"/>
      <c r="D152" s="25"/>
      <c r="E152" s="24"/>
      <c r="F152" s="25"/>
    </row>
    <row r="153" spans="1:6">
      <c r="A153" s="22"/>
      <c r="B153" s="24"/>
      <c r="C153" s="24"/>
      <c r="D153" s="25"/>
      <c r="E153" s="24"/>
      <c r="F153" s="25"/>
    </row>
    <row r="154" spans="1:6">
      <c r="A154" s="22"/>
      <c r="B154" s="24"/>
      <c r="C154" s="24"/>
      <c r="D154" s="25"/>
      <c r="E154" s="24"/>
      <c r="F154" s="25"/>
    </row>
    <row r="155" spans="1:6">
      <c r="A155" s="22"/>
      <c r="B155" s="24"/>
      <c r="C155" s="24"/>
      <c r="D155" s="25"/>
      <c r="E155" s="24"/>
      <c r="F155" s="25"/>
    </row>
    <row r="156" spans="1:6">
      <c r="A156" s="22"/>
      <c r="B156" s="24"/>
      <c r="C156" s="24"/>
      <c r="D156" s="25"/>
      <c r="E156" s="24"/>
      <c r="F156" s="25"/>
    </row>
    <row r="157" spans="1:6">
      <c r="A157" s="22"/>
      <c r="B157" s="24"/>
      <c r="C157" s="24"/>
      <c r="D157" s="25"/>
      <c r="E157" s="24"/>
      <c r="F157" s="25"/>
    </row>
    <row r="158" spans="1:6">
      <c r="A158" s="22"/>
      <c r="B158" s="25"/>
      <c r="C158" s="24"/>
      <c r="D158" s="25"/>
      <c r="E158" s="24"/>
      <c r="F158" s="25"/>
    </row>
    <row r="159" spans="1:6">
      <c r="A159" s="22"/>
      <c r="B159" s="24"/>
      <c r="C159" s="24"/>
      <c r="D159" s="25"/>
      <c r="E159" s="24"/>
      <c r="F159" s="25"/>
    </row>
    <row r="160" spans="1:6">
      <c r="A160" s="22"/>
      <c r="B160" s="24"/>
      <c r="C160" s="24"/>
      <c r="D160" s="25"/>
      <c r="E160" s="21"/>
      <c r="F160" s="21"/>
    </row>
    <row r="161" spans="1:6">
      <c r="A161" s="22"/>
      <c r="B161" s="24"/>
      <c r="C161" s="24"/>
      <c r="D161" s="25"/>
      <c r="E161" s="24"/>
      <c r="F161" s="25"/>
    </row>
    <row r="162" spans="1:6">
      <c r="A162" s="22"/>
      <c r="B162" s="24"/>
      <c r="C162" s="21"/>
      <c r="D162" s="21"/>
      <c r="E162" s="24"/>
      <c r="F162" s="25"/>
    </row>
    <row r="163" spans="1:6">
      <c r="A163" s="22"/>
      <c r="B163" s="24"/>
      <c r="C163" s="24"/>
      <c r="D163" s="25"/>
      <c r="E163" s="24"/>
      <c r="F163" s="25"/>
    </row>
    <row r="164" spans="1:6">
      <c r="A164" s="22"/>
      <c r="B164" s="25"/>
      <c r="C164" s="21"/>
      <c r="D164" s="21"/>
      <c r="E164" s="24"/>
      <c r="F164" s="25"/>
    </row>
    <row r="165" spans="1:6">
      <c r="A165" s="22"/>
      <c r="B165" s="24"/>
      <c r="C165" s="21"/>
      <c r="D165" s="21"/>
      <c r="E165" s="24"/>
      <c r="F165" s="25"/>
    </row>
  </sheetData>
  <autoFilter ref="A2:F2" xr:uid="{7708C76F-ED8C-4341-AAF8-128C1E5A1B19}">
    <sortState xmlns:xlrd2="http://schemas.microsoft.com/office/spreadsheetml/2017/richdata2" ref="A3:F51">
      <sortCondition descending="1" ref="F2:F51"/>
    </sortState>
  </autoFilter>
  <mergeCells count="2">
    <mergeCell ref="B1:D1"/>
    <mergeCell ref="E1:F1"/>
  </mergeCells>
  <conditionalFormatting sqref="C63:C1048576 C2:C5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3:E1048576 E1:E52 E58:E5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E0F09-3B68-064E-94D2-6719484AF474}">
  <dimension ref="A1:W156"/>
  <sheetViews>
    <sheetView zoomScale="130" zoomScaleNormal="130" workbookViewId="0">
      <pane ySplit="2" topLeftCell="A3" activePane="bottomLeft" state="frozen"/>
      <selection pane="bottomLeft" activeCell="A3" sqref="A3:D20"/>
    </sheetView>
  </sheetViews>
  <sheetFormatPr defaultColWidth="10.875" defaultRowHeight="12"/>
  <cols>
    <col min="1" max="1" width="16.125" style="16" customWidth="1"/>
    <col min="2" max="2" width="10.875" style="16"/>
    <col min="3" max="3" width="8.5" style="16" customWidth="1"/>
    <col min="4" max="4" width="12.875" style="16" customWidth="1"/>
    <col min="5" max="5" width="10.5" style="16" customWidth="1"/>
    <col min="6" max="6" width="9.625" style="16" customWidth="1"/>
    <col min="7" max="12" width="10.875" style="16" customWidth="1"/>
    <col min="13" max="13" width="12.375" style="16" bestFit="1" customWidth="1"/>
    <col min="14" max="14" width="11.625" style="16" bestFit="1" customWidth="1"/>
    <col min="15" max="16" width="10.875" style="16" customWidth="1"/>
    <col min="17" max="17" width="12.375" style="16" customWidth="1"/>
    <col min="18" max="18" width="10.875" style="16" customWidth="1"/>
    <col min="19" max="16384" width="10.875" style="16"/>
  </cols>
  <sheetData>
    <row r="1" spans="1:23" ht="39" customHeight="1">
      <c r="A1" s="36" t="s">
        <v>0</v>
      </c>
      <c r="B1" s="36"/>
      <c r="C1" s="36"/>
      <c r="D1" s="36"/>
      <c r="E1" s="36" t="s">
        <v>1</v>
      </c>
      <c r="F1" s="36"/>
      <c r="G1" s="36"/>
      <c r="H1" s="36"/>
      <c r="I1" s="36"/>
      <c r="J1" s="36" t="s">
        <v>2</v>
      </c>
      <c r="K1" s="36"/>
      <c r="L1" s="36"/>
      <c r="M1" s="36"/>
      <c r="N1" s="36"/>
      <c r="O1" s="36" t="s">
        <v>67</v>
      </c>
      <c r="P1" s="36"/>
      <c r="Q1" s="36"/>
      <c r="R1" s="36"/>
      <c r="S1" s="1" t="s">
        <v>68</v>
      </c>
      <c r="T1" s="36" t="s">
        <v>69</v>
      </c>
      <c r="U1" s="36"/>
      <c r="V1" s="36"/>
      <c r="W1" s="1" t="s">
        <v>70</v>
      </c>
    </row>
    <row r="2" spans="1:23" ht="26.1">
      <c r="A2" s="3" t="s">
        <v>71</v>
      </c>
      <c r="B2" s="3" t="s">
        <v>72</v>
      </c>
      <c r="C2" s="3" t="s">
        <v>73</v>
      </c>
      <c r="D2" s="4" t="s">
        <v>74</v>
      </c>
      <c r="E2" s="5" t="s">
        <v>4</v>
      </c>
      <c r="F2" s="5" t="s">
        <v>75</v>
      </c>
      <c r="G2" s="6" t="s">
        <v>6</v>
      </c>
      <c r="H2" s="3" t="s">
        <v>76</v>
      </c>
      <c r="I2" s="3" t="s">
        <v>77</v>
      </c>
      <c r="J2" s="7" t="s">
        <v>78</v>
      </c>
      <c r="K2" s="8" t="s">
        <v>8</v>
      </c>
      <c r="L2" s="4" t="s">
        <v>79</v>
      </c>
      <c r="M2" s="4" t="s">
        <v>80</v>
      </c>
      <c r="N2" s="4" t="s">
        <v>81</v>
      </c>
      <c r="O2" s="4" t="s">
        <v>82</v>
      </c>
      <c r="P2" s="4" t="s">
        <v>83</v>
      </c>
      <c r="Q2" s="4" t="s">
        <v>84</v>
      </c>
      <c r="R2" s="9" t="s">
        <v>85</v>
      </c>
      <c r="S2" s="4" t="s">
        <v>86</v>
      </c>
      <c r="T2" s="4" t="s">
        <v>87</v>
      </c>
      <c r="U2" s="4" t="s">
        <v>88</v>
      </c>
      <c r="V2" s="4" t="s">
        <v>89</v>
      </c>
      <c r="W2" s="3" t="s">
        <v>90</v>
      </c>
    </row>
    <row r="3" spans="1:23">
      <c r="A3" s="10" t="s">
        <v>91</v>
      </c>
      <c r="B3" s="11" t="s">
        <v>92</v>
      </c>
      <c r="C3" s="11" t="s">
        <v>93</v>
      </c>
      <c r="D3" s="11" t="s">
        <v>94</v>
      </c>
      <c r="E3" s="13" t="s">
        <v>95</v>
      </c>
      <c r="F3" s="12">
        <v>4.0999999999999996</v>
      </c>
      <c r="G3" s="13">
        <v>12</v>
      </c>
      <c r="H3" s="13" t="s">
        <v>96</v>
      </c>
      <c r="I3" s="11" t="s">
        <v>97</v>
      </c>
      <c r="J3" s="11" t="s">
        <v>10</v>
      </c>
      <c r="K3" s="11" t="s">
        <v>10</v>
      </c>
      <c r="L3" s="11" t="s">
        <v>10</v>
      </c>
      <c r="M3" s="11" t="s">
        <v>10</v>
      </c>
      <c r="N3" s="11" t="s">
        <v>10</v>
      </c>
      <c r="O3" s="11">
        <v>1</v>
      </c>
      <c r="P3" s="11">
        <v>35</v>
      </c>
      <c r="Q3" s="11">
        <v>6</v>
      </c>
      <c r="R3" s="15">
        <v>0.17142857142857143</v>
      </c>
      <c r="S3" s="11">
        <f t="shared" ref="S3:S66" si="0">SUM(P3*1,Q3*2,O3*3)</f>
        <v>50</v>
      </c>
      <c r="T3" s="2">
        <v>11</v>
      </c>
      <c r="U3" s="11" t="s">
        <v>98</v>
      </c>
      <c r="V3" s="11" t="s">
        <v>99</v>
      </c>
      <c r="W3" s="11">
        <v>5</v>
      </c>
    </row>
    <row r="4" spans="1:23">
      <c r="A4" s="10" t="s">
        <v>100</v>
      </c>
      <c r="B4" s="11" t="s">
        <v>92</v>
      </c>
      <c r="C4" s="11" t="s">
        <v>93</v>
      </c>
      <c r="D4" s="11" t="s">
        <v>94</v>
      </c>
      <c r="E4" s="12" t="s">
        <v>101</v>
      </c>
      <c r="F4" s="12">
        <v>5</v>
      </c>
      <c r="G4" s="13">
        <v>1</v>
      </c>
      <c r="H4" s="11" t="s">
        <v>102</v>
      </c>
      <c r="I4" s="11" t="s">
        <v>103</v>
      </c>
      <c r="J4" s="11" t="s">
        <v>10</v>
      </c>
      <c r="K4" s="11" t="s">
        <v>10</v>
      </c>
      <c r="L4" s="11" t="s">
        <v>10</v>
      </c>
      <c r="M4" s="11" t="s">
        <v>10</v>
      </c>
      <c r="N4" s="11" t="s">
        <v>10</v>
      </c>
      <c r="O4" s="11">
        <v>1</v>
      </c>
      <c r="P4" s="11">
        <v>28</v>
      </c>
      <c r="Q4" s="11">
        <v>6</v>
      </c>
      <c r="R4" s="15">
        <v>0.21428571428571427</v>
      </c>
      <c r="S4" s="11">
        <f t="shared" si="0"/>
        <v>43</v>
      </c>
      <c r="T4" s="2">
        <v>11</v>
      </c>
      <c r="U4" s="11" t="s">
        <v>98</v>
      </c>
      <c r="V4" s="11" t="s">
        <v>99</v>
      </c>
      <c r="W4" s="11">
        <v>5</v>
      </c>
    </row>
    <row r="5" spans="1:23">
      <c r="A5" s="10" t="s">
        <v>104</v>
      </c>
      <c r="B5" s="11" t="s">
        <v>105</v>
      </c>
      <c r="C5" s="13" t="s">
        <v>106</v>
      </c>
      <c r="D5" s="11" t="s">
        <v>94</v>
      </c>
      <c r="E5" s="13" t="s">
        <v>107</v>
      </c>
      <c r="F5" s="12">
        <v>3.2</v>
      </c>
      <c r="G5" s="13">
        <v>155</v>
      </c>
      <c r="H5" s="13" t="s">
        <v>108</v>
      </c>
      <c r="I5" s="13" t="s">
        <v>109</v>
      </c>
      <c r="J5" s="11" t="s">
        <v>10</v>
      </c>
      <c r="K5" s="11" t="s">
        <v>10</v>
      </c>
      <c r="L5" s="14">
        <v>44166</v>
      </c>
      <c r="M5" s="11" t="s">
        <v>110</v>
      </c>
      <c r="N5" s="11" t="s">
        <v>111</v>
      </c>
      <c r="O5" s="11">
        <v>0</v>
      </c>
      <c r="P5" s="11">
        <v>23</v>
      </c>
      <c r="Q5" s="11">
        <v>3</v>
      </c>
      <c r="R5" s="15">
        <v>0.13043478260869565</v>
      </c>
      <c r="S5" s="11">
        <f t="shared" si="0"/>
        <v>29</v>
      </c>
      <c r="T5" s="2">
        <v>7</v>
      </c>
      <c r="U5" s="11" t="s">
        <v>112</v>
      </c>
      <c r="V5" s="11" t="s">
        <v>113</v>
      </c>
      <c r="W5" s="11">
        <v>5</v>
      </c>
    </row>
    <row r="6" spans="1:23">
      <c r="A6" s="10" t="s">
        <v>114</v>
      </c>
      <c r="B6" s="11" t="s">
        <v>115</v>
      </c>
      <c r="C6" s="13" t="s">
        <v>116</v>
      </c>
      <c r="D6" s="11" t="s">
        <v>94</v>
      </c>
      <c r="E6" s="13" t="s">
        <v>107</v>
      </c>
      <c r="F6" s="12">
        <v>3.3</v>
      </c>
      <c r="G6" s="13">
        <v>388</v>
      </c>
      <c r="H6" s="13" t="s">
        <v>108</v>
      </c>
      <c r="I6" s="11" t="s">
        <v>109</v>
      </c>
      <c r="J6" s="11" t="s">
        <v>10</v>
      </c>
      <c r="K6" s="11" t="s">
        <v>10</v>
      </c>
      <c r="L6" s="14">
        <v>44166</v>
      </c>
      <c r="M6" s="11" t="s">
        <v>110</v>
      </c>
      <c r="N6" s="11" t="s">
        <v>111</v>
      </c>
      <c r="O6" s="11">
        <v>0</v>
      </c>
      <c r="P6" s="11">
        <v>7</v>
      </c>
      <c r="Q6" s="11">
        <v>1</v>
      </c>
      <c r="R6" s="15">
        <v>0.14285714285714285</v>
      </c>
      <c r="S6" s="11">
        <f t="shared" si="0"/>
        <v>9</v>
      </c>
      <c r="T6" s="2">
        <v>16</v>
      </c>
      <c r="U6" s="11" t="s">
        <v>117</v>
      </c>
      <c r="V6" s="11" t="s">
        <v>118</v>
      </c>
      <c r="W6" s="11">
        <v>5</v>
      </c>
    </row>
    <row r="7" spans="1:23">
      <c r="A7" s="10" t="s">
        <v>119</v>
      </c>
      <c r="B7" s="11" t="s">
        <v>120</v>
      </c>
      <c r="C7" s="11" t="s">
        <v>121</v>
      </c>
      <c r="D7" s="11" t="s">
        <v>94</v>
      </c>
      <c r="E7" s="12" t="s">
        <v>122</v>
      </c>
      <c r="F7" s="12">
        <v>3.5</v>
      </c>
      <c r="G7" s="13">
        <v>221</v>
      </c>
      <c r="H7" s="11">
        <v>2.5</v>
      </c>
      <c r="I7" s="11" t="s">
        <v>123</v>
      </c>
      <c r="J7" s="12">
        <v>3.8</v>
      </c>
      <c r="K7" s="13">
        <v>4</v>
      </c>
      <c r="L7" s="14">
        <v>44001</v>
      </c>
      <c r="M7" s="11" t="s">
        <v>124</v>
      </c>
      <c r="N7" s="11" t="s">
        <v>125</v>
      </c>
      <c r="O7" s="11">
        <v>2</v>
      </c>
      <c r="P7" s="11">
        <v>38</v>
      </c>
      <c r="Q7" s="11">
        <v>7</v>
      </c>
      <c r="R7" s="15">
        <v>0.18421052631578946</v>
      </c>
      <c r="S7" s="11">
        <f t="shared" si="0"/>
        <v>58</v>
      </c>
      <c r="T7" s="2">
        <v>13</v>
      </c>
      <c r="U7" s="11" t="s">
        <v>126</v>
      </c>
      <c r="V7" s="11" t="s">
        <v>127</v>
      </c>
      <c r="W7" s="11">
        <v>10</v>
      </c>
    </row>
    <row r="8" spans="1:23">
      <c r="A8" s="10" t="s">
        <v>128</v>
      </c>
      <c r="B8" s="11" t="s">
        <v>129</v>
      </c>
      <c r="C8" s="11" t="s">
        <v>130</v>
      </c>
      <c r="D8" s="11" t="s">
        <v>94</v>
      </c>
      <c r="E8" s="12" t="s">
        <v>107</v>
      </c>
      <c r="F8" s="12">
        <v>2.7</v>
      </c>
      <c r="G8" s="13">
        <v>758</v>
      </c>
      <c r="H8" s="11" t="s">
        <v>131</v>
      </c>
      <c r="I8" s="11" t="s">
        <v>123</v>
      </c>
      <c r="J8" s="11" t="s">
        <v>10</v>
      </c>
      <c r="K8" s="11" t="s">
        <v>10</v>
      </c>
      <c r="L8" s="11" t="s">
        <v>10</v>
      </c>
      <c r="M8" s="11" t="s">
        <v>10</v>
      </c>
      <c r="N8" s="11" t="s">
        <v>10</v>
      </c>
      <c r="O8" s="11">
        <v>1</v>
      </c>
      <c r="P8" s="11">
        <v>24</v>
      </c>
      <c r="Q8" s="11">
        <v>6</v>
      </c>
      <c r="R8" s="15">
        <v>0.25</v>
      </c>
      <c r="S8" s="11">
        <f t="shared" si="0"/>
        <v>39</v>
      </c>
      <c r="T8" s="2">
        <v>11</v>
      </c>
      <c r="U8" s="11" t="s">
        <v>98</v>
      </c>
      <c r="V8" s="11" t="s">
        <v>99</v>
      </c>
      <c r="W8" s="11">
        <v>10</v>
      </c>
    </row>
    <row r="9" spans="1:23">
      <c r="A9" s="10" t="s">
        <v>132</v>
      </c>
      <c r="B9" s="11" t="s">
        <v>92</v>
      </c>
      <c r="C9" s="11" t="s">
        <v>133</v>
      </c>
      <c r="D9" s="11" t="s">
        <v>134</v>
      </c>
      <c r="E9" s="12" t="s">
        <v>101</v>
      </c>
      <c r="F9" s="12">
        <v>3</v>
      </c>
      <c r="G9" s="13">
        <v>7</v>
      </c>
      <c r="H9" s="11" t="s">
        <v>135</v>
      </c>
      <c r="I9" s="11" t="s">
        <v>109</v>
      </c>
      <c r="J9" s="11" t="s">
        <v>10</v>
      </c>
      <c r="K9" s="11" t="s">
        <v>10</v>
      </c>
      <c r="L9" s="11" t="s">
        <v>10</v>
      </c>
      <c r="M9" s="11" t="s">
        <v>10</v>
      </c>
      <c r="N9" s="11" t="s">
        <v>10</v>
      </c>
      <c r="O9" s="11">
        <v>6</v>
      </c>
      <c r="P9" s="11">
        <v>14</v>
      </c>
      <c r="Q9" s="11">
        <v>1</v>
      </c>
      <c r="R9" s="15">
        <v>7.1428571428571425E-2</v>
      </c>
      <c r="S9" s="11">
        <f t="shared" si="0"/>
        <v>34</v>
      </c>
      <c r="T9" s="2">
        <v>11</v>
      </c>
      <c r="U9" s="11" t="s">
        <v>98</v>
      </c>
      <c r="V9" s="11" t="s">
        <v>99</v>
      </c>
      <c r="W9" s="11">
        <v>20</v>
      </c>
    </row>
    <row r="10" spans="1:23">
      <c r="A10" s="10" t="s">
        <v>136</v>
      </c>
      <c r="B10" s="11" t="s">
        <v>137</v>
      </c>
      <c r="C10" s="11" t="s">
        <v>138</v>
      </c>
      <c r="D10" s="11" t="s">
        <v>134</v>
      </c>
      <c r="E10" s="12" t="s">
        <v>107</v>
      </c>
      <c r="F10" s="12">
        <v>2.4</v>
      </c>
      <c r="G10" s="13">
        <v>3275</v>
      </c>
      <c r="H10" s="11" t="s">
        <v>139</v>
      </c>
      <c r="I10" s="11" t="s">
        <v>109</v>
      </c>
      <c r="J10" s="12">
        <v>5</v>
      </c>
      <c r="K10" s="13">
        <v>1</v>
      </c>
      <c r="L10" s="14">
        <v>43959</v>
      </c>
      <c r="M10" s="11" t="s">
        <v>124</v>
      </c>
      <c r="N10" s="11" t="s">
        <v>111</v>
      </c>
      <c r="O10" s="11">
        <v>2</v>
      </c>
      <c r="P10" s="11">
        <v>14</v>
      </c>
      <c r="Q10" s="11">
        <v>5</v>
      </c>
      <c r="R10" s="15">
        <v>0.35714285714285715</v>
      </c>
      <c r="S10" s="11">
        <f t="shared" si="0"/>
        <v>30</v>
      </c>
      <c r="T10" s="2">
        <v>11</v>
      </c>
      <c r="U10" s="11" t="s">
        <v>98</v>
      </c>
      <c r="V10" s="11" t="s">
        <v>99</v>
      </c>
      <c r="W10" s="11">
        <v>20</v>
      </c>
    </row>
    <row r="11" spans="1:23">
      <c r="A11" s="10" t="s">
        <v>140</v>
      </c>
      <c r="B11" s="11" t="s">
        <v>141</v>
      </c>
      <c r="C11" s="11" t="s">
        <v>142</v>
      </c>
      <c r="D11" s="11" t="s">
        <v>94</v>
      </c>
      <c r="E11" s="12" t="s">
        <v>122</v>
      </c>
      <c r="F11" s="12">
        <v>3.4</v>
      </c>
      <c r="G11" s="13">
        <v>328</v>
      </c>
      <c r="H11" s="11">
        <v>4</v>
      </c>
      <c r="I11" s="11" t="s">
        <v>143</v>
      </c>
      <c r="J11" s="12">
        <v>3.6</v>
      </c>
      <c r="K11" s="13">
        <v>197</v>
      </c>
      <c r="L11" s="14">
        <v>43969</v>
      </c>
      <c r="M11" s="11" t="s">
        <v>110</v>
      </c>
      <c r="N11" s="11" t="s">
        <v>111</v>
      </c>
      <c r="O11" s="11">
        <v>3</v>
      </c>
      <c r="P11" s="11">
        <v>8</v>
      </c>
      <c r="Q11" s="11">
        <v>1</v>
      </c>
      <c r="R11" s="15">
        <v>0.125</v>
      </c>
      <c r="S11" s="11">
        <f t="shared" si="0"/>
        <v>19</v>
      </c>
      <c r="T11" s="2">
        <v>14</v>
      </c>
      <c r="U11" s="11" t="s">
        <v>126</v>
      </c>
      <c r="V11" s="11" t="s">
        <v>144</v>
      </c>
      <c r="W11" s="11">
        <v>20</v>
      </c>
    </row>
    <row r="12" spans="1:23">
      <c r="A12" s="10" t="s">
        <v>145</v>
      </c>
      <c r="B12" s="11" t="s">
        <v>146</v>
      </c>
      <c r="C12" s="11" t="s">
        <v>147</v>
      </c>
      <c r="D12" s="11" t="s">
        <v>94</v>
      </c>
      <c r="E12" s="12" t="s">
        <v>148</v>
      </c>
      <c r="F12" s="12">
        <v>2.6</v>
      </c>
      <c r="G12" s="13">
        <v>2150</v>
      </c>
      <c r="H12" s="11">
        <v>1.0900000000000001</v>
      </c>
      <c r="I12" s="11" t="s">
        <v>149</v>
      </c>
      <c r="J12" s="12">
        <v>2</v>
      </c>
      <c r="K12" s="13">
        <v>46</v>
      </c>
      <c r="L12" s="14">
        <v>43944</v>
      </c>
      <c r="M12" s="11" t="s">
        <v>150</v>
      </c>
      <c r="N12" s="11" t="s">
        <v>151</v>
      </c>
      <c r="O12" s="11">
        <v>0</v>
      </c>
      <c r="P12" s="11">
        <v>8</v>
      </c>
      <c r="Q12" s="11">
        <v>5</v>
      </c>
      <c r="R12" s="15">
        <v>0.625</v>
      </c>
      <c r="S12" s="11">
        <f t="shared" si="0"/>
        <v>18</v>
      </c>
      <c r="T12" s="2">
        <v>9</v>
      </c>
      <c r="U12" s="11" t="s">
        <v>98</v>
      </c>
      <c r="V12" s="11" t="s">
        <v>152</v>
      </c>
      <c r="W12" s="11">
        <v>20</v>
      </c>
    </row>
    <row r="13" spans="1:23">
      <c r="A13" s="10" t="s">
        <v>153</v>
      </c>
      <c r="B13" s="11" t="s">
        <v>154</v>
      </c>
      <c r="C13" s="11" t="s">
        <v>155</v>
      </c>
      <c r="D13" s="11" t="s">
        <v>94</v>
      </c>
      <c r="E13" s="12" t="s">
        <v>156</v>
      </c>
      <c r="F13" s="12">
        <v>2.6</v>
      </c>
      <c r="G13" s="13">
        <v>306089</v>
      </c>
      <c r="H13" s="11" t="s">
        <v>157</v>
      </c>
      <c r="I13" s="11" t="s">
        <v>158</v>
      </c>
      <c r="J13" s="12">
        <v>3.3</v>
      </c>
      <c r="K13" s="13">
        <v>50100</v>
      </c>
      <c r="L13" s="14">
        <v>43939</v>
      </c>
      <c r="M13" s="11" t="s">
        <v>110</v>
      </c>
      <c r="N13" s="11" t="s">
        <v>159</v>
      </c>
      <c r="O13" s="11">
        <v>3</v>
      </c>
      <c r="P13" s="11">
        <v>38</v>
      </c>
      <c r="Q13" s="11">
        <v>7</v>
      </c>
      <c r="R13" s="15">
        <v>0.18421052631578946</v>
      </c>
      <c r="S13" s="11">
        <f t="shared" si="0"/>
        <v>61</v>
      </c>
      <c r="T13" s="2">
        <v>11</v>
      </c>
      <c r="U13" s="11" t="s">
        <v>98</v>
      </c>
      <c r="V13" s="11" t="s">
        <v>99</v>
      </c>
      <c r="W13" s="11">
        <v>25</v>
      </c>
    </row>
    <row r="14" spans="1:23">
      <c r="A14" s="10" t="s">
        <v>37</v>
      </c>
      <c r="B14" s="11" t="s">
        <v>160</v>
      </c>
      <c r="C14" s="11" t="s">
        <v>161</v>
      </c>
      <c r="D14" s="11" t="s">
        <v>94</v>
      </c>
      <c r="E14" s="12" t="s">
        <v>162</v>
      </c>
      <c r="F14" s="12">
        <v>3.9</v>
      </c>
      <c r="G14" s="13">
        <v>9409</v>
      </c>
      <c r="H14" s="11" t="s">
        <v>163</v>
      </c>
      <c r="I14" s="11" t="s">
        <v>109</v>
      </c>
      <c r="J14" s="11">
        <v>3.5</v>
      </c>
      <c r="K14" s="13">
        <v>57</v>
      </c>
      <c r="L14" s="14">
        <v>43910</v>
      </c>
      <c r="M14" s="11" t="s">
        <v>124</v>
      </c>
      <c r="N14" s="11" t="s">
        <v>164</v>
      </c>
      <c r="O14" s="11">
        <v>4</v>
      </c>
      <c r="P14" s="11">
        <v>29</v>
      </c>
      <c r="Q14" s="11">
        <v>4</v>
      </c>
      <c r="R14" s="15">
        <v>0.13793103448275862</v>
      </c>
      <c r="S14" s="11">
        <f t="shared" si="0"/>
        <v>49</v>
      </c>
      <c r="T14" s="2">
        <v>11</v>
      </c>
      <c r="U14" s="11" t="s">
        <v>98</v>
      </c>
      <c r="V14" s="11" t="s">
        <v>99</v>
      </c>
      <c r="W14" s="11">
        <v>25</v>
      </c>
    </row>
    <row r="15" spans="1:23">
      <c r="A15" s="10" t="s">
        <v>165</v>
      </c>
      <c r="B15" s="11" t="s">
        <v>166</v>
      </c>
      <c r="C15" s="11" t="s">
        <v>167</v>
      </c>
      <c r="D15" s="11" t="s">
        <v>94</v>
      </c>
      <c r="E15" s="12" t="s">
        <v>168</v>
      </c>
      <c r="F15" s="12">
        <v>4.3</v>
      </c>
      <c r="G15" s="13">
        <v>39238</v>
      </c>
      <c r="H15" s="11" t="s">
        <v>169</v>
      </c>
      <c r="I15" s="11" t="s">
        <v>109</v>
      </c>
      <c r="J15" s="12">
        <v>2.5</v>
      </c>
      <c r="K15" s="13">
        <v>103</v>
      </c>
      <c r="L15" s="14">
        <v>43936</v>
      </c>
      <c r="M15" s="11" t="s">
        <v>170</v>
      </c>
      <c r="N15" s="11" t="s">
        <v>111</v>
      </c>
      <c r="O15" s="11">
        <v>2</v>
      </c>
      <c r="P15" s="11">
        <v>10</v>
      </c>
      <c r="Q15" s="11">
        <v>2</v>
      </c>
      <c r="R15" s="15">
        <v>0.2</v>
      </c>
      <c r="S15" s="11">
        <f t="shared" si="0"/>
        <v>20</v>
      </c>
      <c r="T15" s="2">
        <v>15</v>
      </c>
      <c r="U15" s="11" t="s">
        <v>126</v>
      </c>
      <c r="V15" s="11" t="s">
        <v>118</v>
      </c>
      <c r="W15" s="11">
        <v>25</v>
      </c>
    </row>
    <row r="16" spans="1:23">
      <c r="A16" s="10" t="s">
        <v>171</v>
      </c>
      <c r="B16" s="11" t="s">
        <v>172</v>
      </c>
      <c r="C16" s="13" t="s">
        <v>173</v>
      </c>
      <c r="D16" s="11" t="s">
        <v>94</v>
      </c>
      <c r="E16" s="13" t="s">
        <v>162</v>
      </c>
      <c r="F16" s="12">
        <v>1.8</v>
      </c>
      <c r="G16" s="13">
        <v>1526</v>
      </c>
      <c r="H16" s="13" t="s">
        <v>174</v>
      </c>
      <c r="I16" s="13" t="s">
        <v>109</v>
      </c>
      <c r="J16" s="11" t="s">
        <v>10</v>
      </c>
      <c r="K16" s="11" t="s">
        <v>10</v>
      </c>
      <c r="L16" s="11" t="s">
        <v>10</v>
      </c>
      <c r="M16" s="11" t="s">
        <v>10</v>
      </c>
      <c r="N16" s="11" t="s">
        <v>10</v>
      </c>
      <c r="O16" s="11">
        <v>0</v>
      </c>
      <c r="P16" s="11">
        <v>6</v>
      </c>
      <c r="Q16" s="11">
        <v>0</v>
      </c>
      <c r="R16" s="15">
        <v>0</v>
      </c>
      <c r="S16" s="11">
        <f t="shared" si="0"/>
        <v>6</v>
      </c>
      <c r="T16" s="2">
        <v>16</v>
      </c>
      <c r="U16" s="11" t="s">
        <v>117</v>
      </c>
      <c r="V16" s="11" t="s">
        <v>118</v>
      </c>
      <c r="W16" s="11">
        <v>25</v>
      </c>
    </row>
    <row r="17" spans="1:23">
      <c r="A17" s="10" t="s">
        <v>175</v>
      </c>
      <c r="B17" s="11" t="s">
        <v>176</v>
      </c>
      <c r="C17" s="13" t="s">
        <v>177</v>
      </c>
      <c r="D17" s="11" t="s">
        <v>94</v>
      </c>
      <c r="E17" s="13" t="s">
        <v>107</v>
      </c>
      <c r="F17" s="12">
        <v>3.9</v>
      </c>
      <c r="G17" s="13">
        <v>287</v>
      </c>
      <c r="H17" s="13" t="s">
        <v>178</v>
      </c>
      <c r="I17" s="13" t="s">
        <v>109</v>
      </c>
      <c r="J17" s="11" t="s">
        <v>10</v>
      </c>
      <c r="K17" s="11" t="s">
        <v>10</v>
      </c>
      <c r="L17" s="11" t="s">
        <v>10</v>
      </c>
      <c r="M17" s="11" t="s">
        <v>10</v>
      </c>
      <c r="N17" s="11" t="s">
        <v>10</v>
      </c>
      <c r="O17" s="11">
        <v>0</v>
      </c>
      <c r="P17" s="11">
        <v>6</v>
      </c>
      <c r="Q17" s="11">
        <v>0</v>
      </c>
      <c r="R17" s="15">
        <v>0</v>
      </c>
      <c r="S17" s="11">
        <f t="shared" si="0"/>
        <v>6</v>
      </c>
      <c r="T17" s="2">
        <v>19</v>
      </c>
      <c r="U17" s="11" t="s">
        <v>117</v>
      </c>
      <c r="V17" s="11" t="s">
        <v>118</v>
      </c>
      <c r="W17" s="11">
        <v>25</v>
      </c>
    </row>
    <row r="18" spans="1:23">
      <c r="A18" s="10" t="s">
        <v>179</v>
      </c>
      <c r="B18" s="11" t="s">
        <v>180</v>
      </c>
      <c r="C18" s="11" t="s">
        <v>181</v>
      </c>
      <c r="D18" s="11" t="s">
        <v>182</v>
      </c>
      <c r="E18" s="12" t="s">
        <v>162</v>
      </c>
      <c r="F18" s="11" t="s">
        <v>10</v>
      </c>
      <c r="G18" s="11" t="s">
        <v>10</v>
      </c>
      <c r="H18" s="11" t="s">
        <v>183</v>
      </c>
      <c r="I18" s="11" t="s">
        <v>158</v>
      </c>
      <c r="J18" s="12">
        <v>3.9</v>
      </c>
      <c r="K18" s="13">
        <v>50</v>
      </c>
      <c r="L18" s="14">
        <v>44302</v>
      </c>
      <c r="M18" s="11" t="s">
        <v>124</v>
      </c>
      <c r="N18" s="11" t="s">
        <v>184</v>
      </c>
      <c r="O18" s="11">
        <v>0</v>
      </c>
      <c r="P18" s="11">
        <v>6</v>
      </c>
      <c r="Q18" s="11">
        <v>0</v>
      </c>
      <c r="R18" s="15">
        <v>0</v>
      </c>
      <c r="S18" s="11">
        <f t="shared" si="0"/>
        <v>6</v>
      </c>
      <c r="T18" s="2">
        <v>23</v>
      </c>
      <c r="U18" s="11" t="s">
        <v>117</v>
      </c>
      <c r="V18" s="11" t="s">
        <v>118</v>
      </c>
      <c r="W18" s="11">
        <v>25</v>
      </c>
    </row>
    <row r="19" spans="1:23">
      <c r="A19" s="10" t="s">
        <v>185</v>
      </c>
      <c r="B19" s="11" t="s">
        <v>186</v>
      </c>
      <c r="C19" s="11" t="s">
        <v>187</v>
      </c>
      <c r="D19" s="11" t="s">
        <v>94</v>
      </c>
      <c r="E19" s="12" t="s">
        <v>107</v>
      </c>
      <c r="F19" s="12">
        <v>3</v>
      </c>
      <c r="G19" s="13">
        <v>340</v>
      </c>
      <c r="H19" s="11" t="s">
        <v>188</v>
      </c>
      <c r="I19" s="11" t="s">
        <v>97</v>
      </c>
      <c r="J19" s="12">
        <v>4.0999999999999996</v>
      </c>
      <c r="K19" s="13">
        <v>89</v>
      </c>
      <c r="L19" s="14">
        <v>43894</v>
      </c>
      <c r="M19" s="11" t="s">
        <v>170</v>
      </c>
      <c r="N19" s="11" t="s">
        <v>111</v>
      </c>
      <c r="O19" s="11">
        <v>2</v>
      </c>
      <c r="P19" s="11">
        <v>13</v>
      </c>
      <c r="Q19" s="11">
        <v>2</v>
      </c>
      <c r="R19" s="15">
        <v>0.15384615384615385</v>
      </c>
      <c r="S19" s="11">
        <f t="shared" si="0"/>
        <v>23</v>
      </c>
      <c r="T19" s="2">
        <v>14</v>
      </c>
      <c r="U19" s="11" t="s">
        <v>126</v>
      </c>
      <c r="V19" s="11" t="s">
        <v>144</v>
      </c>
      <c r="W19" s="11">
        <v>30</v>
      </c>
    </row>
    <row r="20" spans="1:23">
      <c r="A20" s="10" t="s">
        <v>189</v>
      </c>
      <c r="B20" s="11" t="s">
        <v>190</v>
      </c>
      <c r="C20" s="11" t="s">
        <v>191</v>
      </c>
      <c r="D20" s="11" t="s">
        <v>94</v>
      </c>
      <c r="E20" s="12" t="s">
        <v>107</v>
      </c>
      <c r="F20" s="12">
        <v>3.8</v>
      </c>
      <c r="G20" s="13">
        <v>984</v>
      </c>
      <c r="H20" s="11" t="s">
        <v>192</v>
      </c>
      <c r="I20" s="11" t="s">
        <v>158</v>
      </c>
      <c r="J20" s="12">
        <v>3.6</v>
      </c>
      <c r="K20" s="13">
        <v>310</v>
      </c>
      <c r="L20" s="14">
        <v>44103</v>
      </c>
      <c r="M20" s="11" t="s">
        <v>170</v>
      </c>
      <c r="N20" s="11" t="s">
        <v>193</v>
      </c>
      <c r="O20" s="11">
        <v>0</v>
      </c>
      <c r="P20" s="11">
        <v>7</v>
      </c>
      <c r="Q20" s="11">
        <v>0</v>
      </c>
      <c r="R20" s="15">
        <v>0</v>
      </c>
      <c r="S20" s="11">
        <f t="shared" si="0"/>
        <v>7</v>
      </c>
      <c r="T20" s="2">
        <v>11</v>
      </c>
      <c r="U20" s="11" t="s">
        <v>98</v>
      </c>
      <c r="V20" s="11" t="s">
        <v>99</v>
      </c>
      <c r="W20" s="11">
        <v>30</v>
      </c>
    </row>
    <row r="21" spans="1:23">
      <c r="A21" s="10" t="s">
        <v>194</v>
      </c>
      <c r="B21" s="11" t="s">
        <v>195</v>
      </c>
      <c r="C21" s="11" t="s">
        <v>196</v>
      </c>
      <c r="D21" s="11" t="s">
        <v>94</v>
      </c>
      <c r="E21" s="12" t="s">
        <v>148</v>
      </c>
      <c r="F21" s="12">
        <v>3.5</v>
      </c>
      <c r="G21" s="13">
        <v>1553</v>
      </c>
      <c r="H21" s="11" t="s">
        <v>197</v>
      </c>
      <c r="I21" s="11" t="s">
        <v>158</v>
      </c>
      <c r="J21" s="12">
        <v>4</v>
      </c>
      <c r="K21" s="13">
        <v>322</v>
      </c>
      <c r="L21" s="14">
        <v>44095</v>
      </c>
      <c r="M21" s="11" t="s">
        <v>170</v>
      </c>
      <c r="N21" s="11" t="s">
        <v>198</v>
      </c>
      <c r="O21" s="11">
        <v>0</v>
      </c>
      <c r="P21" s="11">
        <v>7</v>
      </c>
      <c r="Q21" s="11">
        <v>0</v>
      </c>
      <c r="R21" s="15">
        <v>0</v>
      </c>
      <c r="S21" s="11">
        <f t="shared" si="0"/>
        <v>7</v>
      </c>
      <c r="T21" s="2">
        <v>11</v>
      </c>
      <c r="U21" s="11" t="s">
        <v>98</v>
      </c>
      <c r="V21" s="11" t="s">
        <v>99</v>
      </c>
      <c r="W21" s="11">
        <v>30</v>
      </c>
    </row>
    <row r="22" spans="1:23">
      <c r="A22" s="10" t="s">
        <v>199</v>
      </c>
      <c r="B22" s="11" t="s">
        <v>200</v>
      </c>
      <c r="C22" s="11" t="s">
        <v>201</v>
      </c>
      <c r="D22" s="11" t="s">
        <v>94</v>
      </c>
      <c r="E22" s="12" t="s">
        <v>107</v>
      </c>
      <c r="F22" s="12">
        <v>3.9</v>
      </c>
      <c r="G22" s="13">
        <v>301</v>
      </c>
      <c r="H22" s="11" t="s">
        <v>202</v>
      </c>
      <c r="I22" s="11" t="s">
        <v>109</v>
      </c>
      <c r="J22" s="11" t="s">
        <v>10</v>
      </c>
      <c r="K22" s="11" t="s">
        <v>10</v>
      </c>
      <c r="L22" s="11" t="s">
        <v>10</v>
      </c>
      <c r="M22" s="11" t="s">
        <v>10</v>
      </c>
      <c r="N22" s="11" t="s">
        <v>10</v>
      </c>
      <c r="O22" s="11">
        <v>0</v>
      </c>
      <c r="P22" s="11">
        <v>6</v>
      </c>
      <c r="Q22" s="11">
        <v>0</v>
      </c>
      <c r="R22" s="15">
        <v>0</v>
      </c>
      <c r="S22" s="11">
        <f t="shared" si="0"/>
        <v>6</v>
      </c>
      <c r="T22" s="2">
        <v>12</v>
      </c>
      <c r="U22" s="11" t="s">
        <v>126</v>
      </c>
      <c r="V22" s="11" t="s">
        <v>203</v>
      </c>
      <c r="W22" s="11">
        <v>30</v>
      </c>
    </row>
    <row r="23" spans="1:23">
      <c r="A23" s="10" t="s">
        <v>204</v>
      </c>
      <c r="B23" s="11" t="s">
        <v>205</v>
      </c>
      <c r="C23" s="11" t="s">
        <v>206</v>
      </c>
      <c r="D23" s="11" t="s">
        <v>94</v>
      </c>
      <c r="E23" s="12" t="s">
        <v>107</v>
      </c>
      <c r="F23" s="12">
        <v>3</v>
      </c>
      <c r="G23" s="13">
        <v>843</v>
      </c>
      <c r="H23" s="11">
        <v>1.4</v>
      </c>
      <c r="I23" s="11" t="s">
        <v>158</v>
      </c>
      <c r="J23" s="12">
        <v>3.9</v>
      </c>
      <c r="K23" s="13">
        <v>258</v>
      </c>
      <c r="L23" s="14">
        <v>44118</v>
      </c>
      <c r="M23" s="11" t="s">
        <v>110</v>
      </c>
      <c r="N23" s="11" t="s">
        <v>193</v>
      </c>
      <c r="O23" s="11">
        <v>0</v>
      </c>
      <c r="P23" s="11">
        <v>6</v>
      </c>
      <c r="Q23" s="11">
        <v>0</v>
      </c>
      <c r="R23" s="15">
        <v>0</v>
      </c>
      <c r="S23" s="11">
        <f t="shared" si="0"/>
        <v>6</v>
      </c>
      <c r="T23" s="2">
        <v>13</v>
      </c>
      <c r="U23" s="11" t="s">
        <v>126</v>
      </c>
      <c r="V23" s="11" t="s">
        <v>127</v>
      </c>
      <c r="W23" s="11">
        <v>30</v>
      </c>
    </row>
    <row r="24" spans="1:23">
      <c r="A24" s="10" t="s">
        <v>207</v>
      </c>
      <c r="B24" s="11" t="s">
        <v>208</v>
      </c>
      <c r="C24" s="11" t="s">
        <v>209</v>
      </c>
      <c r="D24" s="11" t="s">
        <v>94</v>
      </c>
      <c r="E24" s="12" t="s">
        <v>162</v>
      </c>
      <c r="F24" s="12">
        <v>3.7</v>
      </c>
      <c r="G24" s="13">
        <v>5298</v>
      </c>
      <c r="H24" s="11" t="s">
        <v>210</v>
      </c>
      <c r="I24" s="11" t="s">
        <v>109</v>
      </c>
      <c r="J24" s="12">
        <v>2.5</v>
      </c>
      <c r="K24" s="13">
        <v>469</v>
      </c>
      <c r="L24" s="14">
        <v>43976</v>
      </c>
      <c r="M24" s="11" t="s">
        <v>110</v>
      </c>
      <c r="N24" s="11" t="s">
        <v>111</v>
      </c>
      <c r="O24" s="11">
        <v>6</v>
      </c>
      <c r="P24" s="11">
        <v>16</v>
      </c>
      <c r="Q24" s="11">
        <v>4</v>
      </c>
      <c r="R24" s="15">
        <v>0.25</v>
      </c>
      <c r="S24" s="11">
        <f t="shared" si="0"/>
        <v>42</v>
      </c>
      <c r="T24" s="2">
        <v>12</v>
      </c>
      <c r="U24" s="11" t="s">
        <v>126</v>
      </c>
      <c r="V24" s="11" t="s">
        <v>203</v>
      </c>
      <c r="W24" s="11">
        <v>35</v>
      </c>
    </row>
    <row r="25" spans="1:23">
      <c r="A25" s="10" t="s">
        <v>211</v>
      </c>
      <c r="B25" s="11" t="s">
        <v>212</v>
      </c>
      <c r="C25" s="11" t="s">
        <v>213</v>
      </c>
      <c r="D25" s="11" t="s">
        <v>94</v>
      </c>
      <c r="E25" s="12" t="s">
        <v>162</v>
      </c>
      <c r="F25" s="12">
        <v>3</v>
      </c>
      <c r="G25" s="13">
        <v>7787</v>
      </c>
      <c r="H25" s="11">
        <v>1.1000000000000001</v>
      </c>
      <c r="I25" s="11" t="s">
        <v>109</v>
      </c>
      <c r="J25" s="12">
        <v>3.4</v>
      </c>
      <c r="K25" s="13">
        <v>157</v>
      </c>
      <c r="L25" s="14">
        <v>43981</v>
      </c>
      <c r="M25" s="11" t="s">
        <v>214</v>
      </c>
      <c r="N25" s="11" t="s">
        <v>215</v>
      </c>
      <c r="O25" s="11">
        <v>4</v>
      </c>
      <c r="P25" s="11">
        <v>22</v>
      </c>
      <c r="Q25" s="11">
        <v>3</v>
      </c>
      <c r="R25" s="15">
        <v>0.13636363636363635</v>
      </c>
      <c r="S25" s="11">
        <f t="shared" si="0"/>
        <v>40</v>
      </c>
      <c r="T25" s="2">
        <v>12</v>
      </c>
      <c r="U25" s="11" t="s">
        <v>126</v>
      </c>
      <c r="V25" s="11" t="s">
        <v>203</v>
      </c>
      <c r="W25" s="11">
        <v>35</v>
      </c>
    </row>
    <row r="26" spans="1:23">
      <c r="A26" s="10" t="s">
        <v>216</v>
      </c>
      <c r="B26" s="11" t="s">
        <v>217</v>
      </c>
      <c r="C26" s="11" t="s">
        <v>218</v>
      </c>
      <c r="D26" s="11" t="s">
        <v>134</v>
      </c>
      <c r="E26" s="12" t="s">
        <v>122</v>
      </c>
      <c r="F26" s="12">
        <v>4.3</v>
      </c>
      <c r="G26" s="13">
        <v>246</v>
      </c>
      <c r="H26" s="11" t="s">
        <v>219</v>
      </c>
      <c r="I26" s="11" t="s">
        <v>158</v>
      </c>
      <c r="J26" s="12">
        <v>4.7</v>
      </c>
      <c r="K26" s="13">
        <v>237</v>
      </c>
      <c r="L26" s="14">
        <v>44140</v>
      </c>
      <c r="M26" s="11" t="s">
        <v>110</v>
      </c>
      <c r="N26" s="11" t="s">
        <v>151</v>
      </c>
      <c r="O26" s="11">
        <v>2</v>
      </c>
      <c r="P26" s="11">
        <v>16</v>
      </c>
      <c r="Q26" s="11">
        <v>3</v>
      </c>
      <c r="R26" s="15">
        <v>0.1875</v>
      </c>
      <c r="S26" s="11">
        <f t="shared" si="0"/>
        <v>28</v>
      </c>
      <c r="T26" s="2">
        <v>12</v>
      </c>
      <c r="U26" s="11" t="s">
        <v>126</v>
      </c>
      <c r="V26" s="11" t="s">
        <v>203</v>
      </c>
      <c r="W26" s="11">
        <v>35</v>
      </c>
    </row>
    <row r="27" spans="1:23">
      <c r="A27" s="10" t="s">
        <v>220</v>
      </c>
      <c r="B27" s="11" t="s">
        <v>221</v>
      </c>
      <c r="C27" s="11" t="s">
        <v>222</v>
      </c>
      <c r="D27" s="11" t="s">
        <v>94</v>
      </c>
      <c r="E27" s="12" t="s">
        <v>101</v>
      </c>
      <c r="F27" s="12" t="s">
        <v>10</v>
      </c>
      <c r="G27" s="13" t="s">
        <v>10</v>
      </c>
      <c r="H27" s="11" t="s">
        <v>223</v>
      </c>
      <c r="I27" s="11" t="s">
        <v>123</v>
      </c>
      <c r="J27" s="12">
        <v>5</v>
      </c>
      <c r="K27" s="13">
        <v>1</v>
      </c>
      <c r="L27" s="14">
        <v>44082</v>
      </c>
      <c r="M27" s="11" t="s">
        <v>124</v>
      </c>
      <c r="N27" s="11" t="s">
        <v>215</v>
      </c>
      <c r="O27" s="11">
        <v>1</v>
      </c>
      <c r="P27" s="11">
        <v>13</v>
      </c>
      <c r="Q27" s="11">
        <v>4</v>
      </c>
      <c r="R27" s="15">
        <v>0.30769230769230771</v>
      </c>
      <c r="S27" s="11">
        <f t="shared" si="0"/>
        <v>24</v>
      </c>
      <c r="T27" s="2">
        <v>9</v>
      </c>
      <c r="U27" s="11" t="s">
        <v>98</v>
      </c>
      <c r="V27" s="11" t="s">
        <v>152</v>
      </c>
      <c r="W27" s="11">
        <v>35</v>
      </c>
    </row>
    <row r="28" spans="1:23">
      <c r="A28" s="10" t="s">
        <v>224</v>
      </c>
      <c r="B28" s="11" t="s">
        <v>225</v>
      </c>
      <c r="C28" s="11" t="s">
        <v>226</v>
      </c>
      <c r="D28" s="11" t="s">
        <v>134</v>
      </c>
      <c r="E28" s="12" t="s">
        <v>122</v>
      </c>
      <c r="F28" s="12">
        <v>3.9</v>
      </c>
      <c r="G28" s="13">
        <v>161</v>
      </c>
      <c r="H28" s="11">
        <v>1.2</v>
      </c>
      <c r="I28" s="11" t="s">
        <v>158</v>
      </c>
      <c r="J28" s="12">
        <v>4.3</v>
      </c>
      <c r="K28" s="13">
        <v>20</v>
      </c>
      <c r="L28" s="14">
        <v>44173</v>
      </c>
      <c r="M28" s="11" t="s">
        <v>170</v>
      </c>
      <c r="N28" s="11" t="s">
        <v>227</v>
      </c>
      <c r="O28" s="11">
        <v>3</v>
      </c>
      <c r="P28" s="11">
        <v>8</v>
      </c>
      <c r="Q28" s="11">
        <v>0</v>
      </c>
      <c r="R28" s="15">
        <v>0</v>
      </c>
      <c r="S28" s="11">
        <f t="shared" si="0"/>
        <v>17</v>
      </c>
      <c r="T28" s="2">
        <v>12</v>
      </c>
      <c r="U28" s="11" t="s">
        <v>126</v>
      </c>
      <c r="V28" s="11" t="s">
        <v>203</v>
      </c>
      <c r="W28" s="11">
        <v>35</v>
      </c>
    </row>
    <row r="29" spans="1:23">
      <c r="A29" s="10" t="s">
        <v>228</v>
      </c>
      <c r="B29" s="11" t="s">
        <v>229</v>
      </c>
      <c r="C29" s="13" t="s">
        <v>230</v>
      </c>
      <c r="D29" s="11" t="s">
        <v>94</v>
      </c>
      <c r="E29" s="13" t="s">
        <v>107</v>
      </c>
      <c r="F29" s="12">
        <v>3.2</v>
      </c>
      <c r="G29" s="13">
        <v>684</v>
      </c>
      <c r="H29" s="13" t="s">
        <v>231</v>
      </c>
      <c r="I29" s="13" t="s">
        <v>158</v>
      </c>
      <c r="J29" s="12">
        <v>3</v>
      </c>
      <c r="K29" s="13">
        <v>515</v>
      </c>
      <c r="L29" s="14">
        <v>44157</v>
      </c>
      <c r="M29" s="11" t="s">
        <v>110</v>
      </c>
      <c r="N29" s="11" t="s">
        <v>232</v>
      </c>
      <c r="O29" s="11">
        <v>2</v>
      </c>
      <c r="P29" s="11">
        <v>9</v>
      </c>
      <c r="Q29" s="11">
        <v>0</v>
      </c>
      <c r="R29" s="15">
        <v>0</v>
      </c>
      <c r="S29" s="11">
        <f t="shared" si="0"/>
        <v>15</v>
      </c>
      <c r="T29" s="2">
        <v>11</v>
      </c>
      <c r="U29" s="11" t="s">
        <v>98</v>
      </c>
      <c r="V29" s="11" t="s">
        <v>99</v>
      </c>
      <c r="W29" s="11">
        <v>35</v>
      </c>
    </row>
    <row r="30" spans="1:23">
      <c r="A30" s="10" t="s">
        <v>233</v>
      </c>
      <c r="B30" s="11" t="s">
        <v>234</v>
      </c>
      <c r="C30" s="11" t="s">
        <v>235</v>
      </c>
      <c r="D30" s="11" t="s">
        <v>134</v>
      </c>
      <c r="E30" s="13" t="s">
        <v>107</v>
      </c>
      <c r="F30" s="12">
        <v>4.2</v>
      </c>
      <c r="G30" s="13">
        <v>536</v>
      </c>
      <c r="H30" s="11" t="s">
        <v>236</v>
      </c>
      <c r="I30" s="11" t="s">
        <v>103</v>
      </c>
      <c r="J30" s="11" t="s">
        <v>10</v>
      </c>
      <c r="K30" s="11" t="s">
        <v>10</v>
      </c>
      <c r="L30" s="11" t="s">
        <v>10</v>
      </c>
      <c r="M30" s="11" t="s">
        <v>10</v>
      </c>
      <c r="N30" s="11" t="s">
        <v>10</v>
      </c>
      <c r="O30" s="11">
        <v>0</v>
      </c>
      <c r="P30" s="11">
        <v>2</v>
      </c>
      <c r="Q30" s="11">
        <v>1</v>
      </c>
      <c r="R30" s="15">
        <v>0.5</v>
      </c>
      <c r="S30" s="11">
        <f t="shared" si="0"/>
        <v>4</v>
      </c>
      <c r="T30" s="2">
        <v>11</v>
      </c>
      <c r="U30" s="11" t="s">
        <v>237</v>
      </c>
      <c r="V30" s="11" t="s">
        <v>99</v>
      </c>
      <c r="W30" s="11">
        <v>35</v>
      </c>
    </row>
    <row r="31" spans="1:23">
      <c r="A31" s="10" t="s">
        <v>238</v>
      </c>
      <c r="B31" s="11" t="s">
        <v>239</v>
      </c>
      <c r="C31" s="11" t="s">
        <v>240</v>
      </c>
      <c r="D31" s="11" t="s">
        <v>94</v>
      </c>
      <c r="E31" s="12" t="s">
        <v>162</v>
      </c>
      <c r="F31" s="12">
        <v>3.7</v>
      </c>
      <c r="G31" s="13">
        <v>7540</v>
      </c>
      <c r="H31" s="11" t="s">
        <v>241</v>
      </c>
      <c r="I31" s="11" t="s">
        <v>109</v>
      </c>
      <c r="J31" s="12">
        <v>1.8</v>
      </c>
      <c r="K31" s="13">
        <v>2600</v>
      </c>
      <c r="L31" s="14">
        <v>43936</v>
      </c>
      <c r="M31" s="11" t="s">
        <v>110</v>
      </c>
      <c r="N31" s="11" t="s">
        <v>111</v>
      </c>
      <c r="O31" s="11">
        <v>4</v>
      </c>
      <c r="P31" s="11">
        <v>24</v>
      </c>
      <c r="Q31" s="11">
        <v>7</v>
      </c>
      <c r="R31" s="15">
        <v>0.29166666666666669</v>
      </c>
      <c r="S31" s="11">
        <f t="shared" si="0"/>
        <v>50</v>
      </c>
      <c r="T31" s="2">
        <v>14</v>
      </c>
      <c r="U31" s="11" t="s">
        <v>126</v>
      </c>
      <c r="V31" s="11" t="s">
        <v>144</v>
      </c>
      <c r="W31" s="11">
        <v>40</v>
      </c>
    </row>
    <row r="32" spans="1:23">
      <c r="A32" s="10" t="s">
        <v>242</v>
      </c>
      <c r="B32" s="11" t="s">
        <v>243</v>
      </c>
      <c r="C32" s="11" t="s">
        <v>244</v>
      </c>
      <c r="D32" s="11" t="s">
        <v>94</v>
      </c>
      <c r="E32" s="12" t="s">
        <v>162</v>
      </c>
      <c r="F32" s="12">
        <v>3.1</v>
      </c>
      <c r="G32" s="13">
        <v>5289</v>
      </c>
      <c r="H32" s="11" t="s">
        <v>245</v>
      </c>
      <c r="I32" s="11" t="s">
        <v>109</v>
      </c>
      <c r="J32" s="12">
        <v>2.9</v>
      </c>
      <c r="K32" s="13">
        <v>70</v>
      </c>
      <c r="L32" s="14">
        <v>43912</v>
      </c>
      <c r="M32" s="11" t="s">
        <v>110</v>
      </c>
      <c r="N32" s="11" t="s">
        <v>164</v>
      </c>
      <c r="O32" s="11">
        <v>2</v>
      </c>
      <c r="P32" s="11">
        <v>23</v>
      </c>
      <c r="Q32" s="11">
        <v>3</v>
      </c>
      <c r="R32" s="15">
        <v>0.13043478260869565</v>
      </c>
      <c r="S32" s="11">
        <f t="shared" si="0"/>
        <v>35</v>
      </c>
      <c r="T32" s="2">
        <v>13</v>
      </c>
      <c r="U32" s="11" t="s">
        <v>126</v>
      </c>
      <c r="V32" s="11" t="s">
        <v>127</v>
      </c>
      <c r="W32" s="11">
        <v>40</v>
      </c>
    </row>
    <row r="33" spans="1:23">
      <c r="A33" s="10" t="s">
        <v>246</v>
      </c>
      <c r="B33" s="11" t="s">
        <v>247</v>
      </c>
      <c r="C33" s="11" t="s">
        <v>248</v>
      </c>
      <c r="D33" s="11" t="s">
        <v>182</v>
      </c>
      <c r="E33" s="12" t="s">
        <v>122</v>
      </c>
      <c r="F33" s="12">
        <v>2.9</v>
      </c>
      <c r="G33" s="13">
        <v>120</v>
      </c>
      <c r="H33" s="11" t="s">
        <v>249</v>
      </c>
      <c r="I33" s="11" t="s">
        <v>158</v>
      </c>
      <c r="J33" s="12">
        <v>2.7</v>
      </c>
      <c r="K33" s="13">
        <v>204</v>
      </c>
      <c r="L33" s="14">
        <v>43838</v>
      </c>
      <c r="M33" s="11" t="s">
        <v>110</v>
      </c>
      <c r="N33" s="11" t="s">
        <v>111</v>
      </c>
      <c r="O33" s="11">
        <v>0</v>
      </c>
      <c r="P33" s="11">
        <v>19</v>
      </c>
      <c r="Q33" s="11">
        <v>5</v>
      </c>
      <c r="R33" s="15">
        <v>0.26315789473684209</v>
      </c>
      <c r="S33" s="11">
        <f t="shared" si="0"/>
        <v>29</v>
      </c>
      <c r="T33" s="2">
        <v>12</v>
      </c>
      <c r="U33" s="11" t="s">
        <v>126</v>
      </c>
      <c r="V33" s="11" t="s">
        <v>203</v>
      </c>
      <c r="W33" s="11">
        <v>40</v>
      </c>
    </row>
    <row r="34" spans="1:23">
      <c r="A34" s="10" t="s">
        <v>250</v>
      </c>
      <c r="B34" s="11" t="s">
        <v>251</v>
      </c>
      <c r="C34" s="11" t="s">
        <v>252</v>
      </c>
      <c r="D34" s="11" t="s">
        <v>253</v>
      </c>
      <c r="E34" s="12" t="s">
        <v>162</v>
      </c>
      <c r="F34" s="12">
        <v>3.8</v>
      </c>
      <c r="G34" s="13">
        <v>3823</v>
      </c>
      <c r="H34" s="11" t="s">
        <v>254</v>
      </c>
      <c r="I34" s="11" t="s">
        <v>158</v>
      </c>
      <c r="J34" s="12">
        <v>4.0999999999999996</v>
      </c>
      <c r="K34" s="13">
        <v>602</v>
      </c>
      <c r="L34" s="14">
        <v>43986</v>
      </c>
      <c r="M34" s="11" t="s">
        <v>110</v>
      </c>
      <c r="N34" s="11" t="s">
        <v>111</v>
      </c>
      <c r="O34" s="11">
        <v>2</v>
      </c>
      <c r="P34" s="11">
        <v>9</v>
      </c>
      <c r="Q34" s="11">
        <v>3</v>
      </c>
      <c r="R34" s="15">
        <v>0.33333333333333331</v>
      </c>
      <c r="S34" s="11">
        <f t="shared" si="0"/>
        <v>21</v>
      </c>
      <c r="T34" s="2">
        <v>19</v>
      </c>
      <c r="U34" s="11" t="s">
        <v>117</v>
      </c>
      <c r="V34" s="11" t="s">
        <v>118</v>
      </c>
      <c r="W34" s="11">
        <v>40</v>
      </c>
    </row>
    <row r="35" spans="1:23">
      <c r="A35" s="10" t="s">
        <v>255</v>
      </c>
      <c r="B35" s="11" t="s">
        <v>256</v>
      </c>
      <c r="C35" s="11" t="s">
        <v>257</v>
      </c>
      <c r="D35" s="11" t="s">
        <v>94</v>
      </c>
      <c r="E35" s="12" t="s">
        <v>168</v>
      </c>
      <c r="F35" s="12">
        <v>4.5</v>
      </c>
      <c r="G35" s="13">
        <v>19523</v>
      </c>
      <c r="H35" s="11" t="s">
        <v>258</v>
      </c>
      <c r="I35" s="11" t="s">
        <v>158</v>
      </c>
      <c r="J35" s="12">
        <v>4.4000000000000004</v>
      </c>
      <c r="K35" s="13">
        <v>5000</v>
      </c>
      <c r="L35" s="14">
        <v>44171</v>
      </c>
      <c r="M35" s="11" t="s">
        <v>110</v>
      </c>
      <c r="N35" s="11" t="s">
        <v>232</v>
      </c>
      <c r="O35" s="11">
        <v>2</v>
      </c>
      <c r="P35" s="11">
        <v>8</v>
      </c>
      <c r="Q35" s="11">
        <v>0</v>
      </c>
      <c r="R35" s="15">
        <v>0</v>
      </c>
      <c r="S35" s="11">
        <f t="shared" si="0"/>
        <v>14</v>
      </c>
      <c r="T35" s="2">
        <v>17</v>
      </c>
      <c r="U35" s="11" t="s">
        <v>117</v>
      </c>
      <c r="V35" s="11" t="s">
        <v>118</v>
      </c>
      <c r="W35" s="11">
        <v>40</v>
      </c>
    </row>
    <row r="36" spans="1:23">
      <c r="A36" s="10" t="s">
        <v>259</v>
      </c>
      <c r="B36" s="11" t="s">
        <v>260</v>
      </c>
      <c r="C36" s="11" t="s">
        <v>261</v>
      </c>
      <c r="D36" s="11" t="s">
        <v>94</v>
      </c>
      <c r="E36" s="12" t="s">
        <v>148</v>
      </c>
      <c r="F36" s="12">
        <v>3.1</v>
      </c>
      <c r="G36" s="13">
        <v>1849</v>
      </c>
      <c r="H36" s="11" t="s">
        <v>262</v>
      </c>
      <c r="I36" s="11" t="s">
        <v>158</v>
      </c>
      <c r="J36" s="12">
        <v>4.3</v>
      </c>
      <c r="K36" s="13">
        <v>12</v>
      </c>
      <c r="L36" s="14">
        <v>43869</v>
      </c>
      <c r="M36" s="11" t="s">
        <v>110</v>
      </c>
      <c r="N36" s="11" t="s">
        <v>232</v>
      </c>
      <c r="O36" s="11">
        <v>0</v>
      </c>
      <c r="P36" s="11">
        <v>7</v>
      </c>
      <c r="Q36" s="11">
        <v>0</v>
      </c>
      <c r="R36" s="15">
        <v>0</v>
      </c>
      <c r="S36" s="11">
        <f t="shared" si="0"/>
        <v>7</v>
      </c>
      <c r="T36" s="2">
        <v>16</v>
      </c>
      <c r="U36" s="11" t="s">
        <v>117</v>
      </c>
      <c r="V36" s="11" t="s">
        <v>118</v>
      </c>
      <c r="W36" s="11">
        <v>40</v>
      </c>
    </row>
    <row r="37" spans="1:23">
      <c r="A37" s="10" t="s">
        <v>263</v>
      </c>
      <c r="B37" s="11" t="s">
        <v>264</v>
      </c>
      <c r="C37" s="13" t="s">
        <v>265</v>
      </c>
      <c r="D37" s="11" t="s">
        <v>94</v>
      </c>
      <c r="E37" s="13" t="s">
        <v>266</v>
      </c>
      <c r="F37" s="12">
        <v>3.9</v>
      </c>
      <c r="G37" s="13">
        <v>158</v>
      </c>
      <c r="H37" s="13" t="s">
        <v>267</v>
      </c>
      <c r="I37" s="13" t="s">
        <v>109</v>
      </c>
      <c r="J37" s="11" t="s">
        <v>10</v>
      </c>
      <c r="K37" s="11" t="s">
        <v>10</v>
      </c>
      <c r="L37" s="11" t="s">
        <v>10</v>
      </c>
      <c r="M37" s="11" t="s">
        <v>10</v>
      </c>
      <c r="N37" s="11" t="s">
        <v>10</v>
      </c>
      <c r="O37" s="11">
        <v>0</v>
      </c>
      <c r="P37" s="11">
        <v>6</v>
      </c>
      <c r="Q37" s="11">
        <v>0</v>
      </c>
      <c r="R37" s="15">
        <v>0</v>
      </c>
      <c r="S37" s="11">
        <f t="shared" si="0"/>
        <v>6</v>
      </c>
      <c r="T37" s="2">
        <v>12</v>
      </c>
      <c r="U37" s="11" t="s">
        <v>126</v>
      </c>
      <c r="V37" s="11" t="s">
        <v>203</v>
      </c>
      <c r="W37" s="11">
        <v>40</v>
      </c>
    </row>
    <row r="38" spans="1:23">
      <c r="A38" s="10" t="s">
        <v>268</v>
      </c>
      <c r="B38" s="11" t="s">
        <v>269</v>
      </c>
      <c r="C38" s="11" t="s">
        <v>270</v>
      </c>
      <c r="D38" s="11" t="s">
        <v>94</v>
      </c>
      <c r="E38" s="12" t="s">
        <v>156</v>
      </c>
      <c r="F38" s="12">
        <v>4.2</v>
      </c>
      <c r="G38" s="13">
        <v>231045</v>
      </c>
      <c r="H38" s="11" t="s">
        <v>271</v>
      </c>
      <c r="I38" s="11" t="s">
        <v>109</v>
      </c>
      <c r="J38" s="12">
        <v>3.3</v>
      </c>
      <c r="K38" s="13">
        <v>18200</v>
      </c>
      <c r="L38" s="14">
        <v>43935</v>
      </c>
      <c r="M38" s="11" t="s">
        <v>110</v>
      </c>
      <c r="N38" s="11" t="s">
        <v>164</v>
      </c>
      <c r="O38" s="11">
        <v>2</v>
      </c>
      <c r="P38" s="11">
        <v>18</v>
      </c>
      <c r="Q38" s="11">
        <v>5</v>
      </c>
      <c r="R38" s="15">
        <v>0.27777777777777779</v>
      </c>
      <c r="S38" s="11">
        <f t="shared" si="0"/>
        <v>34</v>
      </c>
      <c r="T38" s="2">
        <v>15</v>
      </c>
      <c r="U38" s="11" t="s">
        <v>126</v>
      </c>
      <c r="V38" s="11" t="s">
        <v>118</v>
      </c>
      <c r="W38" s="11">
        <v>45</v>
      </c>
    </row>
    <row r="39" spans="1:23">
      <c r="A39" s="10" t="s">
        <v>272</v>
      </c>
      <c r="B39" s="11" t="s">
        <v>273</v>
      </c>
      <c r="C39" s="11" t="s">
        <v>274</v>
      </c>
      <c r="D39" s="11" t="s">
        <v>94</v>
      </c>
      <c r="E39" s="12" t="s">
        <v>266</v>
      </c>
      <c r="F39" s="12">
        <v>3.2</v>
      </c>
      <c r="G39" s="13">
        <v>281</v>
      </c>
      <c r="H39" s="11">
        <v>3.1</v>
      </c>
      <c r="I39" s="11" t="s">
        <v>158</v>
      </c>
      <c r="J39" s="12">
        <v>3.8</v>
      </c>
      <c r="K39" s="13">
        <v>595</v>
      </c>
      <c r="L39" s="14">
        <v>44016</v>
      </c>
      <c r="M39" s="11" t="s">
        <v>170</v>
      </c>
      <c r="N39" s="11" t="s">
        <v>198</v>
      </c>
      <c r="O39" s="11">
        <v>3</v>
      </c>
      <c r="P39" s="11">
        <v>12</v>
      </c>
      <c r="Q39" s="11">
        <v>2</v>
      </c>
      <c r="R39" s="15">
        <v>0.16666666666666666</v>
      </c>
      <c r="S39" s="11">
        <f t="shared" si="0"/>
        <v>25</v>
      </c>
      <c r="T39" s="2">
        <v>12</v>
      </c>
      <c r="U39" s="11" t="s">
        <v>126</v>
      </c>
      <c r="V39" s="11" t="s">
        <v>203</v>
      </c>
      <c r="W39" s="11">
        <v>45</v>
      </c>
    </row>
    <row r="40" spans="1:23">
      <c r="A40" s="10" t="s">
        <v>275</v>
      </c>
      <c r="B40" s="11" t="s">
        <v>276</v>
      </c>
      <c r="C40" s="11" t="s">
        <v>277</v>
      </c>
      <c r="D40" s="11" t="s">
        <v>94</v>
      </c>
      <c r="E40" s="12" t="s">
        <v>148</v>
      </c>
      <c r="F40" s="12">
        <v>3.3</v>
      </c>
      <c r="G40" s="13">
        <v>2897</v>
      </c>
      <c r="H40" s="11" t="s">
        <v>278</v>
      </c>
      <c r="I40" s="11" t="s">
        <v>109</v>
      </c>
      <c r="J40" s="11">
        <v>2.5</v>
      </c>
      <c r="K40" s="13">
        <v>1400</v>
      </c>
      <c r="L40" s="14">
        <v>44159</v>
      </c>
      <c r="M40" s="11" t="s">
        <v>170</v>
      </c>
      <c r="N40" s="11" t="s">
        <v>164</v>
      </c>
      <c r="O40" s="11">
        <v>1</v>
      </c>
      <c r="P40" s="11">
        <v>10</v>
      </c>
      <c r="Q40" s="11">
        <v>2</v>
      </c>
      <c r="R40" s="15">
        <v>0.2</v>
      </c>
      <c r="S40" s="11">
        <f t="shared" si="0"/>
        <v>17</v>
      </c>
      <c r="T40" s="2">
        <v>10</v>
      </c>
      <c r="U40" s="11" t="s">
        <v>126</v>
      </c>
      <c r="V40" s="11" t="s">
        <v>279</v>
      </c>
      <c r="W40" s="11">
        <v>45</v>
      </c>
    </row>
    <row r="41" spans="1:23">
      <c r="A41" s="10" t="s">
        <v>280</v>
      </c>
      <c r="B41" s="11" t="s">
        <v>281</v>
      </c>
      <c r="C41" s="11" t="s">
        <v>282</v>
      </c>
      <c r="D41" s="11" t="s">
        <v>94</v>
      </c>
      <c r="E41" s="12" t="s">
        <v>95</v>
      </c>
      <c r="F41" s="12">
        <v>2.6</v>
      </c>
      <c r="G41" s="13">
        <v>43</v>
      </c>
      <c r="H41" s="11">
        <v>1.6</v>
      </c>
      <c r="I41" s="11" t="s">
        <v>109</v>
      </c>
      <c r="J41" s="12">
        <v>5</v>
      </c>
      <c r="K41" s="13">
        <v>2</v>
      </c>
      <c r="L41" s="14">
        <v>43915</v>
      </c>
      <c r="M41" s="11" t="s">
        <v>110</v>
      </c>
      <c r="N41" s="11" t="s">
        <v>215</v>
      </c>
      <c r="O41" s="11">
        <v>1</v>
      </c>
      <c r="P41" s="11">
        <v>6</v>
      </c>
      <c r="Q41" s="11">
        <v>1</v>
      </c>
      <c r="R41" s="15">
        <v>0.16666666666666666</v>
      </c>
      <c r="S41" s="11">
        <f t="shared" si="0"/>
        <v>11</v>
      </c>
      <c r="T41" s="2">
        <v>18</v>
      </c>
      <c r="U41" s="11" t="s">
        <v>117</v>
      </c>
      <c r="V41" s="11" t="s">
        <v>118</v>
      </c>
      <c r="W41" s="11">
        <v>45</v>
      </c>
    </row>
    <row r="42" spans="1:23">
      <c r="A42" s="10" t="s">
        <v>283</v>
      </c>
      <c r="B42" s="11" t="s">
        <v>284</v>
      </c>
      <c r="C42" s="11" t="s">
        <v>285</v>
      </c>
      <c r="D42" s="11" t="s">
        <v>94</v>
      </c>
      <c r="E42" s="12" t="s">
        <v>107</v>
      </c>
      <c r="F42" s="12">
        <v>3.2</v>
      </c>
      <c r="G42" s="13">
        <v>1331</v>
      </c>
      <c r="H42" s="11">
        <v>1.6</v>
      </c>
      <c r="I42" s="11" t="s">
        <v>158</v>
      </c>
      <c r="J42" s="12">
        <v>4.4000000000000004</v>
      </c>
      <c r="K42" s="13">
        <v>287</v>
      </c>
      <c r="L42" s="14">
        <v>44095</v>
      </c>
      <c r="M42" s="11" t="s">
        <v>110</v>
      </c>
      <c r="N42" s="11" t="s">
        <v>193</v>
      </c>
      <c r="O42" s="11">
        <v>0</v>
      </c>
      <c r="P42" s="11">
        <v>6</v>
      </c>
      <c r="Q42" s="11">
        <v>0</v>
      </c>
      <c r="R42" s="15">
        <v>0</v>
      </c>
      <c r="S42" s="11">
        <f t="shared" si="0"/>
        <v>6</v>
      </c>
      <c r="T42" s="2">
        <v>14</v>
      </c>
      <c r="U42" s="11" t="s">
        <v>126</v>
      </c>
      <c r="V42" s="11" t="s">
        <v>144</v>
      </c>
      <c r="W42" s="11">
        <v>45</v>
      </c>
    </row>
    <row r="43" spans="1:23">
      <c r="A43" s="10" t="s">
        <v>286</v>
      </c>
      <c r="B43" s="11" t="s">
        <v>287</v>
      </c>
      <c r="C43" s="11" t="s">
        <v>288</v>
      </c>
      <c r="D43" s="11" t="s">
        <v>94</v>
      </c>
      <c r="E43" s="12" t="s">
        <v>107</v>
      </c>
      <c r="F43" s="12">
        <v>4</v>
      </c>
      <c r="G43" s="13">
        <v>2729</v>
      </c>
      <c r="H43" s="11" t="s">
        <v>289</v>
      </c>
      <c r="I43" s="11" t="s">
        <v>97</v>
      </c>
      <c r="J43" s="12">
        <v>3.2</v>
      </c>
      <c r="K43" s="13">
        <v>66</v>
      </c>
      <c r="L43" s="14">
        <v>43996</v>
      </c>
      <c r="M43" s="11" t="s">
        <v>170</v>
      </c>
      <c r="N43" s="11" t="s">
        <v>164</v>
      </c>
      <c r="O43" s="11">
        <v>4</v>
      </c>
      <c r="P43" s="11">
        <v>30</v>
      </c>
      <c r="Q43" s="11">
        <v>4</v>
      </c>
      <c r="R43" s="15">
        <v>0.13333333333333333</v>
      </c>
      <c r="S43" s="11">
        <f t="shared" si="0"/>
        <v>50</v>
      </c>
      <c r="T43" s="2">
        <v>17</v>
      </c>
      <c r="U43" s="11" t="s">
        <v>117</v>
      </c>
      <c r="V43" s="11" t="s">
        <v>118</v>
      </c>
      <c r="W43" s="11">
        <v>50</v>
      </c>
    </row>
    <row r="44" spans="1:23">
      <c r="A44" s="10" t="s">
        <v>290</v>
      </c>
      <c r="B44" s="11" t="s">
        <v>291</v>
      </c>
      <c r="C44" s="11" t="s">
        <v>292</v>
      </c>
      <c r="D44" s="11" t="s">
        <v>94</v>
      </c>
      <c r="E44" s="12" t="s">
        <v>107</v>
      </c>
      <c r="F44" s="12">
        <v>4.4000000000000004</v>
      </c>
      <c r="G44" s="13">
        <v>513</v>
      </c>
      <c r="H44" s="11" t="s">
        <v>293</v>
      </c>
      <c r="I44" s="11" t="s">
        <v>109</v>
      </c>
      <c r="J44" s="12">
        <v>3</v>
      </c>
      <c r="K44" s="13">
        <v>27</v>
      </c>
      <c r="L44" s="14">
        <v>43865</v>
      </c>
      <c r="M44" s="11" t="s">
        <v>294</v>
      </c>
      <c r="N44" s="11" t="s">
        <v>215</v>
      </c>
      <c r="O44" s="11">
        <v>4</v>
      </c>
      <c r="P44" s="11">
        <v>19</v>
      </c>
      <c r="Q44" s="11">
        <v>4</v>
      </c>
      <c r="R44" s="15">
        <v>0.21052631578947367</v>
      </c>
      <c r="S44" s="11">
        <f t="shared" si="0"/>
        <v>39</v>
      </c>
      <c r="T44" s="2">
        <v>11</v>
      </c>
      <c r="U44" s="11" t="s">
        <v>98</v>
      </c>
      <c r="V44" s="11" t="s">
        <v>99</v>
      </c>
      <c r="W44" s="11">
        <v>50</v>
      </c>
    </row>
    <row r="45" spans="1:23">
      <c r="A45" s="10" t="s">
        <v>295</v>
      </c>
      <c r="B45" s="11" t="s">
        <v>296</v>
      </c>
      <c r="C45" s="11" t="s">
        <v>297</v>
      </c>
      <c r="D45" s="11" t="s">
        <v>94</v>
      </c>
      <c r="E45" s="12" t="s">
        <v>162</v>
      </c>
      <c r="F45" s="12">
        <v>3.7</v>
      </c>
      <c r="G45" s="13">
        <v>36826</v>
      </c>
      <c r="H45" s="11" t="s">
        <v>298</v>
      </c>
      <c r="I45" s="11" t="s">
        <v>103</v>
      </c>
      <c r="J45" s="12">
        <v>3.5</v>
      </c>
      <c r="K45" s="13">
        <v>1600</v>
      </c>
      <c r="L45" s="14">
        <v>44048</v>
      </c>
      <c r="M45" s="11" t="s">
        <v>110</v>
      </c>
      <c r="N45" s="11" t="s">
        <v>159</v>
      </c>
      <c r="O45" s="11">
        <v>3</v>
      </c>
      <c r="P45" s="11">
        <v>16</v>
      </c>
      <c r="Q45" s="11">
        <v>5</v>
      </c>
      <c r="R45" s="15">
        <v>0.3125</v>
      </c>
      <c r="S45" s="11">
        <f t="shared" si="0"/>
        <v>35</v>
      </c>
      <c r="T45" s="2">
        <v>15</v>
      </c>
      <c r="U45" s="11" t="s">
        <v>126</v>
      </c>
      <c r="V45" s="11" t="s">
        <v>118</v>
      </c>
      <c r="W45" s="11">
        <v>50</v>
      </c>
    </row>
    <row r="46" spans="1:23">
      <c r="A46" s="10" t="s">
        <v>35</v>
      </c>
      <c r="B46" s="11" t="s">
        <v>299</v>
      </c>
      <c r="C46" s="11" t="s">
        <v>300</v>
      </c>
      <c r="D46" s="11" t="s">
        <v>94</v>
      </c>
      <c r="E46" s="12" t="s">
        <v>162</v>
      </c>
      <c r="F46" s="12">
        <v>4.4000000000000004</v>
      </c>
      <c r="G46" s="13">
        <v>33924</v>
      </c>
      <c r="H46" s="11" t="s">
        <v>301</v>
      </c>
      <c r="I46" s="11" t="s">
        <v>97</v>
      </c>
      <c r="J46" s="12">
        <v>2.9</v>
      </c>
      <c r="K46" s="13">
        <v>627</v>
      </c>
      <c r="L46" s="14">
        <v>43908</v>
      </c>
      <c r="M46" s="11" t="s">
        <v>170</v>
      </c>
      <c r="N46" s="11" t="s">
        <v>164</v>
      </c>
      <c r="O46" s="11">
        <v>2</v>
      </c>
      <c r="P46" s="11">
        <v>15</v>
      </c>
      <c r="Q46" s="11">
        <v>3</v>
      </c>
      <c r="R46" s="15">
        <v>0.2</v>
      </c>
      <c r="S46" s="11">
        <f t="shared" si="0"/>
        <v>27</v>
      </c>
      <c r="T46" s="2">
        <v>11</v>
      </c>
      <c r="U46" s="11" t="s">
        <v>98</v>
      </c>
      <c r="V46" s="11" t="s">
        <v>99</v>
      </c>
      <c r="W46" s="11">
        <v>50</v>
      </c>
    </row>
    <row r="47" spans="1:23">
      <c r="A47" s="10" t="s">
        <v>302</v>
      </c>
      <c r="B47" s="11" t="s">
        <v>303</v>
      </c>
      <c r="C47" s="11" t="s">
        <v>304</v>
      </c>
      <c r="D47" s="11" t="s">
        <v>253</v>
      </c>
      <c r="E47" s="12" t="s">
        <v>305</v>
      </c>
      <c r="F47" s="12">
        <v>4</v>
      </c>
      <c r="G47" s="13">
        <v>32</v>
      </c>
      <c r="H47" s="11" t="s">
        <v>306</v>
      </c>
      <c r="I47" s="11" t="s">
        <v>158</v>
      </c>
      <c r="J47" s="11" t="s">
        <v>10</v>
      </c>
      <c r="K47" s="11" t="s">
        <v>10</v>
      </c>
      <c r="L47" s="11" t="s">
        <v>10</v>
      </c>
      <c r="M47" s="11" t="s">
        <v>10</v>
      </c>
      <c r="N47" s="11" t="s">
        <v>10</v>
      </c>
      <c r="O47" s="11">
        <v>3</v>
      </c>
      <c r="P47" s="11">
        <v>12</v>
      </c>
      <c r="Q47" s="11">
        <v>2</v>
      </c>
      <c r="R47" s="15">
        <v>0.16666666666666666</v>
      </c>
      <c r="S47" s="11">
        <f t="shared" si="0"/>
        <v>25</v>
      </c>
      <c r="T47" s="2">
        <v>13</v>
      </c>
      <c r="U47" s="11" t="s">
        <v>126</v>
      </c>
      <c r="V47" s="11" t="s">
        <v>127</v>
      </c>
      <c r="W47" s="11">
        <v>50</v>
      </c>
    </row>
    <row r="48" spans="1:23">
      <c r="A48" s="10" t="s">
        <v>307</v>
      </c>
      <c r="B48" s="11" t="s">
        <v>308</v>
      </c>
      <c r="C48" s="11" t="s">
        <v>309</v>
      </c>
      <c r="D48" s="11" t="s">
        <v>94</v>
      </c>
      <c r="E48" s="12" t="s">
        <v>266</v>
      </c>
      <c r="F48" s="12">
        <v>3.5</v>
      </c>
      <c r="G48" s="13">
        <v>331</v>
      </c>
      <c r="H48" s="11" t="s">
        <v>278</v>
      </c>
      <c r="I48" s="11" t="s">
        <v>109</v>
      </c>
      <c r="J48" s="12">
        <v>3.4</v>
      </c>
      <c r="K48" s="13">
        <v>10</v>
      </c>
      <c r="L48" s="14">
        <v>44169</v>
      </c>
      <c r="M48" s="11" t="s">
        <v>310</v>
      </c>
      <c r="N48" s="11" t="s">
        <v>111</v>
      </c>
      <c r="O48" s="11">
        <v>2</v>
      </c>
      <c r="P48" s="11">
        <v>13</v>
      </c>
      <c r="Q48" s="11">
        <v>2</v>
      </c>
      <c r="R48" s="15">
        <v>0.15384615384615385</v>
      </c>
      <c r="S48" s="11">
        <f t="shared" si="0"/>
        <v>23</v>
      </c>
      <c r="T48" s="2">
        <v>13</v>
      </c>
      <c r="U48" s="11" t="s">
        <v>126</v>
      </c>
      <c r="V48" s="11" t="s">
        <v>127</v>
      </c>
      <c r="W48" s="11">
        <v>50</v>
      </c>
    </row>
    <row r="49" spans="1:23">
      <c r="A49" s="10" t="s">
        <v>311</v>
      </c>
      <c r="B49" s="11" t="s">
        <v>312</v>
      </c>
      <c r="C49" s="11" t="s">
        <v>313</v>
      </c>
      <c r="D49" s="11" t="s">
        <v>253</v>
      </c>
      <c r="E49" s="12" t="s">
        <v>266</v>
      </c>
      <c r="F49" s="12">
        <v>2.9</v>
      </c>
      <c r="G49" s="13">
        <v>167</v>
      </c>
      <c r="H49" s="11" t="s">
        <v>314</v>
      </c>
      <c r="I49" s="11" t="s">
        <v>97</v>
      </c>
      <c r="J49" s="12">
        <v>3.2</v>
      </c>
      <c r="K49" s="13">
        <v>25</v>
      </c>
      <c r="L49" s="11" t="s">
        <v>10</v>
      </c>
      <c r="M49" s="11" t="s">
        <v>124</v>
      </c>
      <c r="N49" s="11" t="s">
        <v>111</v>
      </c>
      <c r="O49" s="11">
        <v>2</v>
      </c>
      <c r="P49" s="11">
        <v>11</v>
      </c>
      <c r="Q49" s="11">
        <v>1</v>
      </c>
      <c r="R49" s="15">
        <v>9.0909090909090912E-2</v>
      </c>
      <c r="S49" s="11">
        <f t="shared" si="0"/>
        <v>19</v>
      </c>
      <c r="T49" s="2">
        <v>10</v>
      </c>
      <c r="U49" s="11" t="s">
        <v>98</v>
      </c>
      <c r="V49" s="11" t="s">
        <v>279</v>
      </c>
      <c r="W49" s="11">
        <v>50</v>
      </c>
    </row>
    <row r="50" spans="1:23">
      <c r="A50" s="10" t="s">
        <v>315</v>
      </c>
      <c r="B50" s="11" t="s">
        <v>316</v>
      </c>
      <c r="C50" s="10" t="s">
        <v>317</v>
      </c>
      <c r="D50" s="11" t="s">
        <v>94</v>
      </c>
      <c r="E50" s="12" t="s">
        <v>266</v>
      </c>
      <c r="F50" s="12">
        <v>2.8</v>
      </c>
      <c r="G50" s="13">
        <v>1135</v>
      </c>
      <c r="H50" s="11" t="s">
        <v>131</v>
      </c>
      <c r="I50" s="11" t="s">
        <v>109</v>
      </c>
      <c r="J50" s="12">
        <v>3.8</v>
      </c>
      <c r="K50" s="13">
        <v>193</v>
      </c>
      <c r="L50" s="14">
        <v>43986</v>
      </c>
      <c r="M50" s="11" t="s">
        <v>110</v>
      </c>
      <c r="N50" s="11" t="s">
        <v>164</v>
      </c>
      <c r="O50" s="11">
        <v>2</v>
      </c>
      <c r="P50" s="11">
        <v>9</v>
      </c>
      <c r="Q50" s="11">
        <v>1</v>
      </c>
      <c r="R50" s="15">
        <v>0.1111111111111111</v>
      </c>
      <c r="S50" s="11">
        <f t="shared" si="0"/>
        <v>17</v>
      </c>
      <c r="T50" s="2">
        <v>11</v>
      </c>
      <c r="U50" s="11" t="s">
        <v>98</v>
      </c>
      <c r="V50" s="11" t="s">
        <v>99</v>
      </c>
      <c r="W50" s="11">
        <v>50</v>
      </c>
    </row>
    <row r="51" spans="1:23">
      <c r="A51" s="10" t="s">
        <v>318</v>
      </c>
      <c r="B51" s="11" t="s">
        <v>319</v>
      </c>
      <c r="C51" s="13" t="s">
        <v>320</v>
      </c>
      <c r="D51" s="11" t="s">
        <v>94</v>
      </c>
      <c r="E51" s="13" t="s">
        <v>266</v>
      </c>
      <c r="F51" s="12">
        <v>3.8</v>
      </c>
      <c r="G51" s="13">
        <v>229</v>
      </c>
      <c r="H51" s="13" t="s">
        <v>321</v>
      </c>
      <c r="I51" s="11" t="s">
        <v>158</v>
      </c>
      <c r="J51" s="12">
        <v>4.4000000000000004</v>
      </c>
      <c r="K51" s="13">
        <v>53</v>
      </c>
      <c r="L51" s="11" t="s">
        <v>10</v>
      </c>
      <c r="M51" s="11" t="s">
        <v>110</v>
      </c>
      <c r="N51" s="11" t="s">
        <v>232</v>
      </c>
      <c r="O51" s="11">
        <v>2</v>
      </c>
      <c r="P51" s="11">
        <v>8</v>
      </c>
      <c r="Q51" s="11">
        <v>0</v>
      </c>
      <c r="R51" s="15">
        <v>0</v>
      </c>
      <c r="S51" s="11">
        <f t="shared" si="0"/>
        <v>14</v>
      </c>
      <c r="T51" s="2">
        <v>13</v>
      </c>
      <c r="U51" s="11" t="s">
        <v>126</v>
      </c>
      <c r="V51" s="11" t="s">
        <v>127</v>
      </c>
      <c r="W51" s="11">
        <v>50</v>
      </c>
    </row>
    <row r="52" spans="1:23">
      <c r="A52" s="10" t="s">
        <v>322</v>
      </c>
      <c r="B52" s="11" t="s">
        <v>323</v>
      </c>
      <c r="C52" s="11" t="s">
        <v>324</v>
      </c>
      <c r="D52" s="11" t="s">
        <v>94</v>
      </c>
      <c r="E52" s="12" t="s">
        <v>122</v>
      </c>
      <c r="F52" s="12">
        <v>4.5</v>
      </c>
      <c r="G52" s="13">
        <v>107</v>
      </c>
      <c r="H52" s="11" t="s">
        <v>325</v>
      </c>
      <c r="I52" s="11" t="s">
        <v>158</v>
      </c>
      <c r="J52" s="12">
        <v>4.2</v>
      </c>
      <c r="K52" s="13">
        <v>42</v>
      </c>
      <c r="L52" s="14">
        <v>44083</v>
      </c>
      <c r="M52" s="11" t="s">
        <v>124</v>
      </c>
      <c r="N52" s="11" t="s">
        <v>232</v>
      </c>
      <c r="O52" s="11">
        <v>2</v>
      </c>
      <c r="P52" s="11">
        <v>8</v>
      </c>
      <c r="Q52" s="11">
        <v>0</v>
      </c>
      <c r="R52" s="15">
        <v>0</v>
      </c>
      <c r="S52" s="11">
        <f t="shared" si="0"/>
        <v>14</v>
      </c>
      <c r="T52" s="2">
        <v>13</v>
      </c>
      <c r="U52" s="11" t="s">
        <v>126</v>
      </c>
      <c r="V52" s="11" t="s">
        <v>127</v>
      </c>
      <c r="W52" s="11">
        <v>50</v>
      </c>
    </row>
    <row r="53" spans="1:23">
      <c r="A53" s="10" t="s">
        <v>326</v>
      </c>
      <c r="B53" s="11" t="s">
        <v>327</v>
      </c>
      <c r="C53" s="13" t="s">
        <v>328</v>
      </c>
      <c r="D53" s="11" t="s">
        <v>329</v>
      </c>
      <c r="E53" s="13" t="s">
        <v>95</v>
      </c>
      <c r="F53" s="12">
        <v>3.9</v>
      </c>
      <c r="G53" s="13">
        <v>18</v>
      </c>
      <c r="H53" s="13" t="s">
        <v>330</v>
      </c>
      <c r="I53" s="13" t="s">
        <v>331</v>
      </c>
      <c r="J53" s="11" t="s">
        <v>10</v>
      </c>
      <c r="K53" s="11" t="s">
        <v>10</v>
      </c>
      <c r="L53" s="11" t="s">
        <v>10</v>
      </c>
      <c r="M53" s="11" t="s">
        <v>10</v>
      </c>
      <c r="N53" s="11" t="s">
        <v>10</v>
      </c>
      <c r="O53" s="11">
        <v>0</v>
      </c>
      <c r="P53" s="11">
        <v>8</v>
      </c>
      <c r="Q53" s="11">
        <v>1</v>
      </c>
      <c r="R53" s="15">
        <v>0.125</v>
      </c>
      <c r="S53" s="11">
        <f t="shared" si="0"/>
        <v>10</v>
      </c>
      <c r="T53" s="2">
        <v>8</v>
      </c>
      <c r="U53" s="11" t="s">
        <v>98</v>
      </c>
      <c r="V53" s="11" t="s">
        <v>332</v>
      </c>
      <c r="W53" s="11">
        <v>50</v>
      </c>
    </row>
    <row r="54" spans="1:23">
      <c r="A54" s="10" t="s">
        <v>333</v>
      </c>
      <c r="B54" s="11" t="s">
        <v>334</v>
      </c>
      <c r="C54" s="11" t="s">
        <v>335</v>
      </c>
      <c r="D54" s="11" t="s">
        <v>182</v>
      </c>
      <c r="E54" s="12" t="s">
        <v>107</v>
      </c>
      <c r="F54" s="12">
        <v>1.3</v>
      </c>
      <c r="G54" s="13">
        <v>660</v>
      </c>
      <c r="H54" s="11">
        <v>1.1000000000000001</v>
      </c>
      <c r="I54" s="11" t="s">
        <v>109</v>
      </c>
      <c r="J54" s="12">
        <v>5</v>
      </c>
      <c r="K54" s="13">
        <v>2</v>
      </c>
      <c r="L54" s="14">
        <v>43867</v>
      </c>
      <c r="M54" s="11" t="s">
        <v>170</v>
      </c>
      <c r="N54" s="11" t="s">
        <v>164</v>
      </c>
      <c r="O54" s="11">
        <v>0</v>
      </c>
      <c r="P54" s="11">
        <v>8</v>
      </c>
      <c r="Q54" s="11">
        <v>1</v>
      </c>
      <c r="R54" s="15">
        <v>0.125</v>
      </c>
      <c r="S54" s="11">
        <f t="shared" si="0"/>
        <v>10</v>
      </c>
      <c r="T54" s="2">
        <v>10</v>
      </c>
      <c r="U54" s="11" t="s">
        <v>98</v>
      </c>
      <c r="V54" s="11" t="s">
        <v>279</v>
      </c>
      <c r="W54" s="11">
        <v>50</v>
      </c>
    </row>
    <row r="55" spans="1:23">
      <c r="A55" s="10" t="s">
        <v>336</v>
      </c>
      <c r="B55" s="11" t="s">
        <v>337</v>
      </c>
      <c r="C55" s="11" t="s">
        <v>338</v>
      </c>
      <c r="D55" s="11" t="s">
        <v>94</v>
      </c>
      <c r="E55" s="12" t="s">
        <v>122</v>
      </c>
      <c r="F55" s="12">
        <v>4.2</v>
      </c>
      <c r="G55" s="13">
        <v>35</v>
      </c>
      <c r="H55" s="11" t="s">
        <v>178</v>
      </c>
      <c r="I55" s="11" t="s">
        <v>109</v>
      </c>
      <c r="J55" s="11" t="s">
        <v>10</v>
      </c>
      <c r="K55" s="11" t="s">
        <v>10</v>
      </c>
      <c r="L55" s="11" t="s">
        <v>10</v>
      </c>
      <c r="M55" s="11" t="s">
        <v>10</v>
      </c>
      <c r="N55" s="11" t="s">
        <v>10</v>
      </c>
      <c r="O55" s="11">
        <v>0</v>
      </c>
      <c r="P55" s="11">
        <v>6</v>
      </c>
      <c r="Q55" s="11">
        <v>0</v>
      </c>
      <c r="R55" s="15">
        <v>0</v>
      </c>
      <c r="S55" s="11">
        <f t="shared" si="0"/>
        <v>6</v>
      </c>
      <c r="T55" s="2">
        <v>13</v>
      </c>
      <c r="U55" s="11" t="s">
        <v>126</v>
      </c>
      <c r="V55" s="11" t="s">
        <v>127</v>
      </c>
      <c r="W55" s="11">
        <v>50</v>
      </c>
    </row>
    <row r="56" spans="1:23">
      <c r="A56" s="10" t="s">
        <v>339</v>
      </c>
      <c r="B56" s="11" t="s">
        <v>340</v>
      </c>
      <c r="C56" s="11" t="s">
        <v>341</v>
      </c>
      <c r="D56" s="11" t="s">
        <v>94</v>
      </c>
      <c r="E56" s="12" t="s">
        <v>122</v>
      </c>
      <c r="F56" s="12">
        <v>3.2</v>
      </c>
      <c r="G56" s="13">
        <v>94</v>
      </c>
      <c r="H56" s="11" t="s">
        <v>342</v>
      </c>
      <c r="I56" s="11" t="s">
        <v>158</v>
      </c>
      <c r="J56" s="12">
        <v>4.0999999999999996</v>
      </c>
      <c r="K56" s="13">
        <v>17</v>
      </c>
      <c r="L56" s="14">
        <v>43999</v>
      </c>
      <c r="M56" s="11" t="s">
        <v>170</v>
      </c>
      <c r="N56" s="11" t="s">
        <v>198</v>
      </c>
      <c r="O56" s="11">
        <v>0</v>
      </c>
      <c r="P56" s="11">
        <v>4</v>
      </c>
      <c r="Q56" s="11">
        <v>0</v>
      </c>
      <c r="R56" s="15">
        <v>0</v>
      </c>
      <c r="S56" s="11">
        <f t="shared" si="0"/>
        <v>4</v>
      </c>
      <c r="T56" s="2">
        <v>11</v>
      </c>
      <c r="U56" s="11" t="s">
        <v>98</v>
      </c>
      <c r="V56" s="11" t="s">
        <v>99</v>
      </c>
      <c r="W56" s="11">
        <v>50</v>
      </c>
    </row>
    <row r="57" spans="1:23">
      <c r="A57" s="10" t="s">
        <v>343</v>
      </c>
      <c r="B57" s="11" t="s">
        <v>344</v>
      </c>
      <c r="C57" s="11" t="s">
        <v>345</v>
      </c>
      <c r="D57" s="11" t="s">
        <v>94</v>
      </c>
      <c r="E57" s="12" t="s">
        <v>107</v>
      </c>
      <c r="F57" s="12">
        <v>4</v>
      </c>
      <c r="G57" s="13">
        <v>3046</v>
      </c>
      <c r="H57" s="11" t="s">
        <v>346</v>
      </c>
      <c r="I57" s="11" t="s">
        <v>331</v>
      </c>
      <c r="J57" s="12">
        <v>3.3</v>
      </c>
      <c r="K57" s="13">
        <v>234</v>
      </c>
      <c r="L57" s="14">
        <v>43964</v>
      </c>
      <c r="M57" s="11" t="s">
        <v>110</v>
      </c>
      <c r="N57" s="11" t="s">
        <v>164</v>
      </c>
      <c r="O57" s="11">
        <v>0</v>
      </c>
      <c r="P57" s="11">
        <v>42</v>
      </c>
      <c r="Q57" s="11">
        <v>12</v>
      </c>
      <c r="R57" s="15">
        <v>0.2857142857142857</v>
      </c>
      <c r="S57" s="11">
        <f t="shared" si="0"/>
        <v>66</v>
      </c>
      <c r="T57" s="2">
        <v>14</v>
      </c>
      <c r="U57" s="11" t="s">
        <v>126</v>
      </c>
      <c r="V57" s="11" t="s">
        <v>144</v>
      </c>
      <c r="W57" s="11">
        <v>55</v>
      </c>
    </row>
    <row r="58" spans="1:23">
      <c r="A58" s="10" t="s">
        <v>347</v>
      </c>
      <c r="B58" s="11" t="s">
        <v>348</v>
      </c>
      <c r="C58" s="11" t="s">
        <v>349</v>
      </c>
      <c r="D58" s="11" t="s">
        <v>134</v>
      </c>
      <c r="E58" s="12" t="s">
        <v>107</v>
      </c>
      <c r="F58" s="12">
        <v>3.2</v>
      </c>
      <c r="G58" s="13">
        <v>881</v>
      </c>
      <c r="H58" s="11">
        <v>5.0999999999999996</v>
      </c>
      <c r="I58" s="11" t="s">
        <v>109</v>
      </c>
      <c r="J58" s="11" t="s">
        <v>10</v>
      </c>
      <c r="K58" s="11" t="s">
        <v>10</v>
      </c>
      <c r="L58" s="11" t="s">
        <v>10</v>
      </c>
      <c r="M58" s="11" t="s">
        <v>10</v>
      </c>
      <c r="N58" s="11" t="s">
        <v>10</v>
      </c>
      <c r="O58" s="11">
        <v>5</v>
      </c>
      <c r="P58" s="11">
        <v>37</v>
      </c>
      <c r="Q58" s="11">
        <v>7</v>
      </c>
      <c r="R58" s="15">
        <v>0.1891891891891892</v>
      </c>
      <c r="S58" s="11">
        <f t="shared" si="0"/>
        <v>66</v>
      </c>
      <c r="T58" s="2">
        <v>11</v>
      </c>
      <c r="U58" s="11" t="s">
        <v>98</v>
      </c>
      <c r="V58" s="11" t="s">
        <v>99</v>
      </c>
      <c r="W58" s="11">
        <v>55</v>
      </c>
    </row>
    <row r="59" spans="1:23">
      <c r="A59" s="10" t="s">
        <v>350</v>
      </c>
      <c r="B59" s="11" t="s">
        <v>351</v>
      </c>
      <c r="C59" s="11" t="s">
        <v>352</v>
      </c>
      <c r="D59" s="11" t="s">
        <v>134</v>
      </c>
      <c r="E59" s="12" t="s">
        <v>266</v>
      </c>
      <c r="F59" s="12">
        <v>4.0999999999999996</v>
      </c>
      <c r="G59" s="13">
        <v>194</v>
      </c>
      <c r="H59" s="11" t="s">
        <v>353</v>
      </c>
      <c r="I59" s="11" t="s">
        <v>109</v>
      </c>
      <c r="J59" s="11" t="s">
        <v>10</v>
      </c>
      <c r="K59" s="11" t="s">
        <v>10</v>
      </c>
      <c r="L59" s="11" t="s">
        <v>10</v>
      </c>
      <c r="M59" s="11" t="s">
        <v>10</v>
      </c>
      <c r="N59" s="11" t="s">
        <v>10</v>
      </c>
      <c r="O59" s="11">
        <v>11</v>
      </c>
      <c r="P59" s="11">
        <v>18</v>
      </c>
      <c r="Q59" s="11">
        <v>6</v>
      </c>
      <c r="R59" s="15">
        <v>0.33333333333333331</v>
      </c>
      <c r="S59" s="11">
        <f t="shared" si="0"/>
        <v>63</v>
      </c>
      <c r="T59" s="2">
        <v>13</v>
      </c>
      <c r="U59" s="11" t="s">
        <v>126</v>
      </c>
      <c r="V59" s="11" t="s">
        <v>127</v>
      </c>
      <c r="W59" s="11">
        <v>55</v>
      </c>
    </row>
    <row r="60" spans="1:23">
      <c r="A60" s="10" t="s">
        <v>19</v>
      </c>
      <c r="B60" s="11" t="s">
        <v>354</v>
      </c>
      <c r="C60" s="11" t="s">
        <v>355</v>
      </c>
      <c r="D60" s="11" t="s">
        <v>94</v>
      </c>
      <c r="E60" s="12" t="s">
        <v>356</v>
      </c>
      <c r="F60" s="12">
        <v>3.8</v>
      </c>
      <c r="G60" s="13">
        <v>1619306</v>
      </c>
      <c r="H60" s="11" t="s">
        <v>357</v>
      </c>
      <c r="I60" s="11" t="s">
        <v>109</v>
      </c>
      <c r="J60" s="12">
        <v>4.4000000000000004</v>
      </c>
      <c r="K60" s="13">
        <v>287200</v>
      </c>
      <c r="L60" s="14">
        <v>43865</v>
      </c>
      <c r="M60" s="11" t="s">
        <v>110</v>
      </c>
      <c r="N60" s="11" t="s">
        <v>159</v>
      </c>
      <c r="O60" s="11">
        <v>2</v>
      </c>
      <c r="P60" s="11">
        <v>13</v>
      </c>
      <c r="Q60" s="11">
        <v>3</v>
      </c>
      <c r="R60" s="15">
        <v>0.23076923076923078</v>
      </c>
      <c r="S60" s="11">
        <f t="shared" si="0"/>
        <v>25</v>
      </c>
      <c r="T60" s="2">
        <v>14</v>
      </c>
      <c r="U60" s="11" t="s">
        <v>126</v>
      </c>
      <c r="V60" s="11" t="s">
        <v>144</v>
      </c>
      <c r="W60" s="11">
        <v>55</v>
      </c>
    </row>
    <row r="61" spans="1:23">
      <c r="A61" s="10" t="s">
        <v>358</v>
      </c>
      <c r="B61" s="11" t="s">
        <v>359</v>
      </c>
      <c r="C61" s="11" t="s">
        <v>360</v>
      </c>
      <c r="D61" s="11" t="s">
        <v>253</v>
      </c>
      <c r="E61" s="12" t="s">
        <v>107</v>
      </c>
      <c r="F61" s="12">
        <v>3.3</v>
      </c>
      <c r="G61" s="13">
        <v>703</v>
      </c>
      <c r="H61" s="11">
        <v>4.0999999999999996</v>
      </c>
      <c r="I61" s="11" t="s">
        <v>109</v>
      </c>
      <c r="J61" s="12">
        <v>2.6</v>
      </c>
      <c r="K61" s="13">
        <v>176</v>
      </c>
      <c r="L61" s="14">
        <v>43919</v>
      </c>
      <c r="M61" s="11" t="s">
        <v>124</v>
      </c>
      <c r="N61" s="11" t="s">
        <v>151</v>
      </c>
      <c r="O61" s="11">
        <v>2</v>
      </c>
      <c r="P61" s="11">
        <v>9</v>
      </c>
      <c r="Q61" s="11">
        <v>3</v>
      </c>
      <c r="R61" s="15">
        <v>0.33333333333333331</v>
      </c>
      <c r="S61" s="11">
        <f t="shared" si="0"/>
        <v>21</v>
      </c>
      <c r="T61" s="2">
        <v>14</v>
      </c>
      <c r="U61" s="11" t="s">
        <v>126</v>
      </c>
      <c r="V61" s="11" t="s">
        <v>144</v>
      </c>
      <c r="W61" s="11">
        <v>55</v>
      </c>
    </row>
    <row r="62" spans="1:23">
      <c r="A62" s="10" t="s">
        <v>361</v>
      </c>
      <c r="B62" s="11" t="s">
        <v>362</v>
      </c>
      <c r="C62" s="11" t="s">
        <v>363</v>
      </c>
      <c r="D62" s="11" t="s">
        <v>94</v>
      </c>
      <c r="E62" s="13" t="s">
        <v>156</v>
      </c>
      <c r="F62" s="12">
        <v>1</v>
      </c>
      <c r="G62" s="13">
        <v>71277</v>
      </c>
      <c r="H62" s="11" t="s">
        <v>364</v>
      </c>
      <c r="I62" s="11" t="s">
        <v>109</v>
      </c>
      <c r="J62" s="12">
        <v>2</v>
      </c>
      <c r="K62" s="13">
        <v>2800</v>
      </c>
      <c r="L62" s="14">
        <v>43918</v>
      </c>
      <c r="M62" s="11" t="s">
        <v>170</v>
      </c>
      <c r="N62" s="11" t="s">
        <v>198</v>
      </c>
      <c r="O62" s="11">
        <v>2</v>
      </c>
      <c r="P62" s="11">
        <v>9</v>
      </c>
      <c r="Q62" s="11">
        <v>3</v>
      </c>
      <c r="R62" s="15">
        <f>Q62/P62</f>
        <v>0.33333333333333331</v>
      </c>
      <c r="S62" s="11">
        <f t="shared" si="0"/>
        <v>21</v>
      </c>
      <c r="T62" s="2">
        <v>10</v>
      </c>
      <c r="U62" s="11" t="s">
        <v>98</v>
      </c>
      <c r="V62" s="11" t="s">
        <v>279</v>
      </c>
      <c r="W62" s="11">
        <v>55</v>
      </c>
    </row>
    <row r="63" spans="1:23">
      <c r="A63" s="10" t="s">
        <v>29</v>
      </c>
      <c r="B63" s="11" t="s">
        <v>365</v>
      </c>
      <c r="C63" s="11" t="s">
        <v>366</v>
      </c>
      <c r="D63" s="11" t="s">
        <v>94</v>
      </c>
      <c r="E63" s="13" t="s">
        <v>162</v>
      </c>
      <c r="F63" s="11" t="s">
        <v>10</v>
      </c>
      <c r="G63" s="11" t="s">
        <v>10</v>
      </c>
      <c r="H63" s="11" t="s">
        <v>367</v>
      </c>
      <c r="I63" s="11" t="s">
        <v>123</v>
      </c>
      <c r="J63" s="12">
        <v>1.8</v>
      </c>
      <c r="K63" s="13">
        <v>89</v>
      </c>
      <c r="L63" s="14">
        <v>44137</v>
      </c>
      <c r="M63" s="11" t="s">
        <v>110</v>
      </c>
      <c r="N63" s="11" t="s">
        <v>164</v>
      </c>
      <c r="O63" s="11">
        <v>0</v>
      </c>
      <c r="P63" s="11">
        <v>9</v>
      </c>
      <c r="Q63" s="11">
        <v>1</v>
      </c>
      <c r="R63" s="15">
        <v>0.1111111111111111</v>
      </c>
      <c r="S63" s="11">
        <f t="shared" si="0"/>
        <v>11</v>
      </c>
      <c r="T63" s="2">
        <v>16</v>
      </c>
      <c r="U63" s="11" t="s">
        <v>126</v>
      </c>
      <c r="V63" s="11" t="s">
        <v>118</v>
      </c>
      <c r="W63" s="11">
        <v>55</v>
      </c>
    </row>
    <row r="64" spans="1:23">
      <c r="A64" s="10" t="s">
        <v>368</v>
      </c>
      <c r="B64" s="11" t="s">
        <v>369</v>
      </c>
      <c r="C64" s="11" t="s">
        <v>370</v>
      </c>
      <c r="D64" s="11" t="s">
        <v>94</v>
      </c>
      <c r="E64" s="12" t="s">
        <v>156</v>
      </c>
      <c r="F64" s="12">
        <v>3.4</v>
      </c>
      <c r="G64" s="13">
        <v>25159</v>
      </c>
      <c r="H64" s="11" t="s">
        <v>371</v>
      </c>
      <c r="I64" s="11" t="s">
        <v>109</v>
      </c>
      <c r="J64" s="12">
        <v>3.5</v>
      </c>
      <c r="K64" s="13">
        <v>122</v>
      </c>
      <c r="L64" s="14">
        <v>44111</v>
      </c>
      <c r="M64" s="11" t="s">
        <v>110</v>
      </c>
      <c r="N64" s="11" t="s">
        <v>232</v>
      </c>
      <c r="O64" s="11">
        <v>1</v>
      </c>
      <c r="P64" s="11">
        <v>7</v>
      </c>
      <c r="Q64" s="11">
        <v>0</v>
      </c>
      <c r="R64" s="15">
        <v>0</v>
      </c>
      <c r="S64" s="11">
        <f t="shared" si="0"/>
        <v>10</v>
      </c>
      <c r="T64" s="2">
        <v>17</v>
      </c>
      <c r="U64" s="11" t="s">
        <v>117</v>
      </c>
      <c r="V64" s="11" t="s">
        <v>118</v>
      </c>
      <c r="W64" s="11">
        <v>55</v>
      </c>
    </row>
    <row r="65" spans="1:23">
      <c r="A65" s="10" t="s">
        <v>372</v>
      </c>
      <c r="B65" s="11" t="s">
        <v>373</v>
      </c>
      <c r="C65" s="13" t="s">
        <v>374</v>
      </c>
      <c r="D65" s="11" t="s">
        <v>94</v>
      </c>
      <c r="E65" s="13" t="s">
        <v>162</v>
      </c>
      <c r="F65" s="12">
        <v>3</v>
      </c>
      <c r="G65" s="13">
        <v>3501</v>
      </c>
      <c r="H65" s="13" t="s">
        <v>375</v>
      </c>
      <c r="I65" s="13" t="s">
        <v>109</v>
      </c>
      <c r="J65" s="12">
        <v>1</v>
      </c>
      <c r="K65" s="13">
        <v>1</v>
      </c>
      <c r="L65" s="14">
        <v>44287</v>
      </c>
      <c r="M65" s="11" t="s">
        <v>110</v>
      </c>
      <c r="N65" s="11" t="s">
        <v>111</v>
      </c>
      <c r="O65" s="11">
        <v>0</v>
      </c>
      <c r="P65" s="11">
        <v>7</v>
      </c>
      <c r="Q65" s="11">
        <v>1</v>
      </c>
      <c r="R65" s="15">
        <v>0.14285714285714285</v>
      </c>
      <c r="S65" s="11">
        <f t="shared" si="0"/>
        <v>9</v>
      </c>
      <c r="T65" s="2">
        <v>9</v>
      </c>
      <c r="U65" s="11" t="s">
        <v>98</v>
      </c>
      <c r="V65" s="11" t="s">
        <v>152</v>
      </c>
      <c r="W65" s="11">
        <v>55</v>
      </c>
    </row>
    <row r="66" spans="1:23">
      <c r="A66" s="10" t="s">
        <v>376</v>
      </c>
      <c r="B66" s="11" t="s">
        <v>377</v>
      </c>
      <c r="C66" s="11" t="s">
        <v>378</v>
      </c>
      <c r="D66" s="11" t="s">
        <v>94</v>
      </c>
      <c r="E66" s="12" t="s">
        <v>148</v>
      </c>
      <c r="F66" s="12">
        <v>3.8</v>
      </c>
      <c r="G66" s="13">
        <v>2103</v>
      </c>
      <c r="H66" s="11" t="s">
        <v>379</v>
      </c>
      <c r="I66" s="11" t="s">
        <v>158</v>
      </c>
      <c r="J66" s="12">
        <v>4.5999999999999996</v>
      </c>
      <c r="K66" s="13">
        <v>551</v>
      </c>
      <c r="L66" s="14">
        <v>44104</v>
      </c>
      <c r="M66" s="11" t="s">
        <v>110</v>
      </c>
      <c r="N66" s="11" t="s">
        <v>198</v>
      </c>
      <c r="O66" s="11">
        <v>0</v>
      </c>
      <c r="P66" s="11">
        <v>7</v>
      </c>
      <c r="Q66" s="11">
        <v>0</v>
      </c>
      <c r="R66" s="15">
        <v>0</v>
      </c>
      <c r="S66" s="11">
        <f t="shared" si="0"/>
        <v>7</v>
      </c>
      <c r="T66" s="2">
        <v>12</v>
      </c>
      <c r="U66" s="11" t="s">
        <v>126</v>
      </c>
      <c r="V66" s="11" t="s">
        <v>203</v>
      </c>
      <c r="W66" s="11">
        <v>55</v>
      </c>
    </row>
    <row r="67" spans="1:23">
      <c r="A67" s="10" t="s">
        <v>380</v>
      </c>
      <c r="B67" s="11" t="s">
        <v>381</v>
      </c>
      <c r="C67" s="11" t="s">
        <v>382</v>
      </c>
      <c r="D67" s="11" t="s">
        <v>182</v>
      </c>
      <c r="E67" s="12" t="s">
        <v>162</v>
      </c>
      <c r="F67" s="12">
        <v>2.6</v>
      </c>
      <c r="G67" s="13">
        <v>9941</v>
      </c>
      <c r="H67" s="11" t="s">
        <v>192</v>
      </c>
      <c r="I67" s="11" t="s">
        <v>158</v>
      </c>
      <c r="J67" s="12">
        <v>3.5</v>
      </c>
      <c r="K67" s="13">
        <v>1100</v>
      </c>
      <c r="L67" s="14">
        <v>44071</v>
      </c>
      <c r="M67" s="11" t="s">
        <v>170</v>
      </c>
      <c r="N67" s="11" t="s">
        <v>232</v>
      </c>
      <c r="O67" s="11">
        <v>0</v>
      </c>
      <c r="P67" s="11">
        <v>7</v>
      </c>
      <c r="Q67" s="11">
        <v>0</v>
      </c>
      <c r="R67" s="15">
        <v>0</v>
      </c>
      <c r="S67" s="11">
        <f t="shared" ref="S67:S130" si="1">SUM(P67*1,Q67*2,O67*3)</f>
        <v>7</v>
      </c>
      <c r="T67" s="2">
        <v>14</v>
      </c>
      <c r="U67" s="11" t="s">
        <v>126</v>
      </c>
      <c r="V67" s="11" t="s">
        <v>144</v>
      </c>
      <c r="W67" s="11">
        <v>55</v>
      </c>
    </row>
    <row r="68" spans="1:23">
      <c r="A68" s="10" t="s">
        <v>383</v>
      </c>
      <c r="B68" s="11" t="s">
        <v>384</v>
      </c>
      <c r="C68" s="11" t="s">
        <v>385</v>
      </c>
      <c r="D68" s="11" t="s">
        <v>94</v>
      </c>
      <c r="E68" s="12" t="s">
        <v>266</v>
      </c>
      <c r="F68" s="12">
        <v>4.0999999999999996</v>
      </c>
      <c r="G68" s="13">
        <v>173</v>
      </c>
      <c r="H68" s="11" t="s">
        <v>386</v>
      </c>
      <c r="I68" s="11" t="s">
        <v>158</v>
      </c>
      <c r="J68" s="12">
        <v>4.2</v>
      </c>
      <c r="K68" s="13">
        <v>33</v>
      </c>
      <c r="L68" s="14">
        <v>44088</v>
      </c>
      <c r="M68" s="11" t="s">
        <v>170</v>
      </c>
      <c r="N68" s="11" t="s">
        <v>111</v>
      </c>
      <c r="O68" s="11">
        <v>0</v>
      </c>
      <c r="P68" s="11">
        <v>6</v>
      </c>
      <c r="Q68" s="11">
        <v>0</v>
      </c>
      <c r="R68" s="15">
        <v>0</v>
      </c>
      <c r="S68" s="11">
        <f t="shared" si="1"/>
        <v>6</v>
      </c>
      <c r="T68" s="2">
        <v>9</v>
      </c>
      <c r="U68" s="11" t="s">
        <v>98</v>
      </c>
      <c r="V68" s="11" t="s">
        <v>152</v>
      </c>
      <c r="W68" s="11">
        <v>55</v>
      </c>
    </row>
    <row r="69" spans="1:23">
      <c r="A69" s="10" t="s">
        <v>387</v>
      </c>
      <c r="B69" s="11" t="s">
        <v>388</v>
      </c>
      <c r="C69" s="11" t="s">
        <v>389</v>
      </c>
      <c r="D69" s="11" t="s">
        <v>94</v>
      </c>
      <c r="E69" s="13" t="s">
        <v>162</v>
      </c>
      <c r="F69" s="12">
        <v>2.7</v>
      </c>
      <c r="G69" s="13">
        <v>960</v>
      </c>
      <c r="H69" s="11" t="s">
        <v>390</v>
      </c>
      <c r="I69" s="13" t="s">
        <v>109</v>
      </c>
      <c r="J69" s="11" t="s">
        <v>10</v>
      </c>
      <c r="K69" s="11" t="s">
        <v>10</v>
      </c>
      <c r="L69" s="11" t="s">
        <v>10</v>
      </c>
      <c r="M69" s="11" t="s">
        <v>10</v>
      </c>
      <c r="N69" s="11" t="s">
        <v>10</v>
      </c>
      <c r="O69" s="11">
        <v>0</v>
      </c>
      <c r="P69" s="11">
        <v>6</v>
      </c>
      <c r="Q69" s="11">
        <v>0</v>
      </c>
      <c r="R69" s="15">
        <v>0</v>
      </c>
      <c r="S69" s="11">
        <f t="shared" si="1"/>
        <v>6</v>
      </c>
      <c r="T69" s="2">
        <v>19</v>
      </c>
      <c r="U69" s="11" t="s">
        <v>117</v>
      </c>
      <c r="V69" s="11" t="s">
        <v>118</v>
      </c>
      <c r="W69" s="11">
        <v>55</v>
      </c>
    </row>
    <row r="70" spans="1:23">
      <c r="A70" s="10" t="s">
        <v>391</v>
      </c>
      <c r="B70" s="11" t="s">
        <v>392</v>
      </c>
      <c r="C70" s="11" t="s">
        <v>393</v>
      </c>
      <c r="D70" s="11" t="s">
        <v>253</v>
      </c>
      <c r="E70" s="12" t="s">
        <v>305</v>
      </c>
      <c r="F70" s="12">
        <v>3.3</v>
      </c>
      <c r="G70" s="13">
        <v>32</v>
      </c>
      <c r="H70" s="11" t="s">
        <v>394</v>
      </c>
      <c r="I70" s="11" t="s">
        <v>109</v>
      </c>
      <c r="J70" s="12">
        <v>3.6</v>
      </c>
      <c r="K70" s="13">
        <v>8</v>
      </c>
      <c r="L70" s="14">
        <v>43939</v>
      </c>
      <c r="M70" s="11" t="s">
        <v>170</v>
      </c>
      <c r="N70" s="11" t="s">
        <v>164</v>
      </c>
      <c r="O70" s="11">
        <v>1</v>
      </c>
      <c r="P70" s="11">
        <v>27</v>
      </c>
      <c r="Q70" s="11">
        <v>12</v>
      </c>
      <c r="R70" s="15">
        <v>0.44444444444444442</v>
      </c>
      <c r="S70" s="11">
        <f t="shared" si="1"/>
        <v>54</v>
      </c>
      <c r="T70" s="2">
        <v>11</v>
      </c>
      <c r="U70" s="11" t="s">
        <v>98</v>
      </c>
      <c r="V70" s="11" t="s">
        <v>99</v>
      </c>
      <c r="W70" s="11">
        <v>60</v>
      </c>
    </row>
    <row r="71" spans="1:23">
      <c r="A71" s="10" t="s">
        <v>395</v>
      </c>
      <c r="B71" s="11" t="s">
        <v>396</v>
      </c>
      <c r="C71" s="11" t="s">
        <v>397</v>
      </c>
      <c r="D71" s="11" t="s">
        <v>253</v>
      </c>
      <c r="E71" s="12" t="s">
        <v>101</v>
      </c>
      <c r="F71" s="12">
        <v>3.2</v>
      </c>
      <c r="G71" s="13">
        <v>5</v>
      </c>
      <c r="H71" s="11">
        <v>1</v>
      </c>
      <c r="I71" s="11" t="s">
        <v>109</v>
      </c>
      <c r="J71" s="11" t="s">
        <v>10</v>
      </c>
      <c r="K71" s="11" t="s">
        <v>10</v>
      </c>
      <c r="L71" s="11" t="s">
        <v>10</v>
      </c>
      <c r="M71" s="11" t="s">
        <v>10</v>
      </c>
      <c r="N71" s="11" t="s">
        <v>10</v>
      </c>
      <c r="O71" s="11">
        <v>2</v>
      </c>
      <c r="P71" s="11">
        <v>16</v>
      </c>
      <c r="Q71" s="11">
        <v>6</v>
      </c>
      <c r="R71" s="15">
        <v>0.375</v>
      </c>
      <c r="S71" s="11">
        <f t="shared" si="1"/>
        <v>34</v>
      </c>
      <c r="T71" s="2">
        <v>17</v>
      </c>
      <c r="U71" s="11" t="s">
        <v>117</v>
      </c>
      <c r="V71" s="11" t="s">
        <v>118</v>
      </c>
      <c r="W71" s="11">
        <v>60</v>
      </c>
    </row>
    <row r="72" spans="1:23">
      <c r="A72" s="10" t="s">
        <v>22</v>
      </c>
      <c r="B72" s="11" t="s">
        <v>398</v>
      </c>
      <c r="C72" s="11" t="s">
        <v>399</v>
      </c>
      <c r="D72" s="11" t="s">
        <v>94</v>
      </c>
      <c r="E72" s="12" t="s">
        <v>156</v>
      </c>
      <c r="F72" s="12">
        <v>3.6</v>
      </c>
      <c r="G72" s="13">
        <v>573223</v>
      </c>
      <c r="H72" s="11" t="s">
        <v>400</v>
      </c>
      <c r="I72" s="11" t="s">
        <v>109</v>
      </c>
      <c r="J72" s="12">
        <v>2.1</v>
      </c>
      <c r="K72" s="13">
        <v>354</v>
      </c>
      <c r="L72" s="14">
        <v>43934</v>
      </c>
      <c r="M72" s="11" t="s">
        <v>110</v>
      </c>
      <c r="N72" s="11" t="s">
        <v>164</v>
      </c>
      <c r="O72" s="11">
        <v>2</v>
      </c>
      <c r="P72" s="11">
        <v>14</v>
      </c>
      <c r="Q72" s="11">
        <v>5</v>
      </c>
      <c r="R72" s="15">
        <v>0.35714285714285715</v>
      </c>
      <c r="S72" s="11">
        <f t="shared" si="1"/>
        <v>30</v>
      </c>
      <c r="T72" s="2">
        <v>10</v>
      </c>
      <c r="U72" s="11" t="s">
        <v>126</v>
      </c>
      <c r="V72" s="11" t="s">
        <v>279</v>
      </c>
      <c r="W72" s="11">
        <v>60</v>
      </c>
    </row>
    <row r="73" spans="1:23">
      <c r="A73" s="10" t="s">
        <v>401</v>
      </c>
      <c r="B73" s="11" t="s">
        <v>402</v>
      </c>
      <c r="C73" s="11" t="s">
        <v>403</v>
      </c>
      <c r="D73" s="11" t="s">
        <v>182</v>
      </c>
      <c r="E73" s="12" t="s">
        <v>266</v>
      </c>
      <c r="F73" s="12">
        <v>2.1</v>
      </c>
      <c r="G73" s="13">
        <v>179</v>
      </c>
      <c r="H73" s="11" t="s">
        <v>197</v>
      </c>
      <c r="I73" s="11" t="s">
        <v>109</v>
      </c>
      <c r="J73" s="12">
        <v>3.8</v>
      </c>
      <c r="K73" s="13">
        <v>4</v>
      </c>
      <c r="L73" s="14">
        <v>43940</v>
      </c>
      <c r="M73" s="11" t="s">
        <v>110</v>
      </c>
      <c r="N73" s="11" t="s">
        <v>125</v>
      </c>
      <c r="O73" s="11">
        <v>1</v>
      </c>
      <c r="P73" s="11">
        <v>10</v>
      </c>
      <c r="Q73" s="11">
        <v>3</v>
      </c>
      <c r="R73" s="15">
        <v>0.3</v>
      </c>
      <c r="S73" s="11">
        <f t="shared" si="1"/>
        <v>19</v>
      </c>
      <c r="T73" s="2">
        <v>14</v>
      </c>
      <c r="U73" s="11" t="s">
        <v>126</v>
      </c>
      <c r="V73" s="11" t="s">
        <v>144</v>
      </c>
      <c r="W73" s="11">
        <v>60</v>
      </c>
    </row>
    <row r="74" spans="1:23">
      <c r="A74" s="10" t="s">
        <v>404</v>
      </c>
      <c r="B74" s="11" t="s">
        <v>405</v>
      </c>
      <c r="C74" s="11" t="s">
        <v>406</v>
      </c>
      <c r="D74" s="11" t="s">
        <v>94</v>
      </c>
      <c r="E74" s="12" t="s">
        <v>107</v>
      </c>
      <c r="F74" s="12">
        <v>2.2999999999999998</v>
      </c>
      <c r="G74" s="13">
        <v>2159</v>
      </c>
      <c r="H74" s="11" t="s">
        <v>407</v>
      </c>
      <c r="I74" s="11" t="s">
        <v>109</v>
      </c>
      <c r="J74" s="12">
        <v>3.5</v>
      </c>
      <c r="K74" s="13">
        <v>2200</v>
      </c>
      <c r="L74" s="14">
        <v>43937</v>
      </c>
      <c r="M74" s="11" t="s">
        <v>170</v>
      </c>
      <c r="N74" s="11" t="s">
        <v>164</v>
      </c>
      <c r="O74" s="11">
        <v>2</v>
      </c>
      <c r="P74" s="11">
        <v>9</v>
      </c>
      <c r="Q74" s="11">
        <v>1</v>
      </c>
      <c r="R74" s="15">
        <v>0.1111111111111111</v>
      </c>
      <c r="S74" s="11">
        <f t="shared" si="1"/>
        <v>17</v>
      </c>
      <c r="T74" s="2">
        <v>12</v>
      </c>
      <c r="U74" s="11" t="s">
        <v>126</v>
      </c>
      <c r="V74" s="11" t="s">
        <v>203</v>
      </c>
      <c r="W74" s="11">
        <v>60</v>
      </c>
    </row>
    <row r="75" spans="1:23">
      <c r="A75" s="10" t="s">
        <v>408</v>
      </c>
      <c r="B75" s="11" t="s">
        <v>409</v>
      </c>
      <c r="C75" s="11" t="s">
        <v>410</v>
      </c>
      <c r="D75" s="11" t="s">
        <v>94</v>
      </c>
      <c r="E75" s="12" t="s">
        <v>305</v>
      </c>
      <c r="F75" s="12">
        <v>3.9</v>
      </c>
      <c r="G75" s="13">
        <v>35</v>
      </c>
      <c r="H75" s="11" t="s">
        <v>278</v>
      </c>
      <c r="I75" s="11" t="s">
        <v>97</v>
      </c>
      <c r="J75" s="12">
        <v>3.2</v>
      </c>
      <c r="K75" s="13">
        <v>53</v>
      </c>
      <c r="L75" s="14">
        <v>44064</v>
      </c>
      <c r="M75" s="11" t="s">
        <v>110</v>
      </c>
      <c r="N75" s="11" t="s">
        <v>151</v>
      </c>
      <c r="O75" s="11">
        <v>1</v>
      </c>
      <c r="P75" s="11">
        <v>10</v>
      </c>
      <c r="Q75" s="11">
        <v>1</v>
      </c>
      <c r="R75" s="15">
        <v>0.1</v>
      </c>
      <c r="S75" s="11">
        <f t="shared" si="1"/>
        <v>15</v>
      </c>
      <c r="T75" s="2">
        <v>11</v>
      </c>
      <c r="U75" s="11" t="s">
        <v>98</v>
      </c>
      <c r="V75" s="11" t="s">
        <v>99</v>
      </c>
      <c r="W75" s="11">
        <v>60</v>
      </c>
    </row>
    <row r="76" spans="1:23">
      <c r="A76" s="10" t="s">
        <v>411</v>
      </c>
      <c r="B76" s="11" t="s">
        <v>412</v>
      </c>
      <c r="C76" s="11" t="s">
        <v>413</v>
      </c>
      <c r="D76" s="11" t="s">
        <v>94</v>
      </c>
      <c r="E76" s="12" t="s">
        <v>122</v>
      </c>
      <c r="F76" s="12">
        <v>3.6</v>
      </c>
      <c r="G76" s="13">
        <v>57</v>
      </c>
      <c r="H76" s="11" t="s">
        <v>414</v>
      </c>
      <c r="I76" s="11" t="s">
        <v>97</v>
      </c>
      <c r="J76" s="12">
        <v>2.7</v>
      </c>
      <c r="K76" s="13">
        <v>35</v>
      </c>
      <c r="L76" s="14">
        <v>44041</v>
      </c>
      <c r="M76" s="11" t="s">
        <v>110</v>
      </c>
      <c r="N76" s="11" t="s">
        <v>151</v>
      </c>
      <c r="O76" s="11">
        <v>1</v>
      </c>
      <c r="P76" s="11">
        <v>10</v>
      </c>
      <c r="Q76" s="11">
        <v>1</v>
      </c>
      <c r="R76" s="15">
        <v>0.1</v>
      </c>
      <c r="S76" s="11">
        <f t="shared" si="1"/>
        <v>15</v>
      </c>
      <c r="T76" s="2">
        <v>12</v>
      </c>
      <c r="U76" s="11" t="s">
        <v>126</v>
      </c>
      <c r="V76" s="11" t="s">
        <v>203</v>
      </c>
      <c r="W76" s="11">
        <v>60</v>
      </c>
    </row>
    <row r="77" spans="1:23">
      <c r="A77" s="10" t="s">
        <v>415</v>
      </c>
      <c r="B77" s="11" t="s">
        <v>416</v>
      </c>
      <c r="C77" s="11" t="s">
        <v>417</v>
      </c>
      <c r="D77" s="11" t="s">
        <v>94</v>
      </c>
      <c r="E77" s="12" t="s">
        <v>107</v>
      </c>
      <c r="F77" s="12">
        <v>3.6</v>
      </c>
      <c r="G77" s="13">
        <v>197</v>
      </c>
      <c r="H77" s="11" t="s">
        <v>418</v>
      </c>
      <c r="I77" s="11" t="s">
        <v>158</v>
      </c>
      <c r="J77" s="12">
        <v>3.4</v>
      </c>
      <c r="K77" s="13">
        <v>106</v>
      </c>
      <c r="L77" s="14">
        <v>44115</v>
      </c>
      <c r="M77" s="11" t="s">
        <v>110</v>
      </c>
      <c r="N77" s="11" t="s">
        <v>232</v>
      </c>
      <c r="O77" s="11">
        <v>2</v>
      </c>
      <c r="P77" s="11">
        <v>8</v>
      </c>
      <c r="Q77" s="11">
        <v>0</v>
      </c>
      <c r="R77" s="15">
        <v>0</v>
      </c>
      <c r="S77" s="11">
        <f t="shared" si="1"/>
        <v>14</v>
      </c>
      <c r="T77" s="2">
        <v>13</v>
      </c>
      <c r="U77" s="11" t="s">
        <v>126</v>
      </c>
      <c r="V77" s="11" t="s">
        <v>127</v>
      </c>
      <c r="W77" s="11">
        <v>60</v>
      </c>
    </row>
    <row r="78" spans="1:23">
      <c r="A78" s="10" t="s">
        <v>419</v>
      </c>
      <c r="B78" s="11" t="s">
        <v>420</v>
      </c>
      <c r="C78" s="11" t="s">
        <v>421</v>
      </c>
      <c r="D78" s="11" t="s">
        <v>94</v>
      </c>
      <c r="E78" s="12" t="s">
        <v>168</v>
      </c>
      <c r="F78" s="12">
        <v>2.4</v>
      </c>
      <c r="G78" s="13">
        <v>22916</v>
      </c>
      <c r="H78" s="11" t="s">
        <v>422</v>
      </c>
      <c r="I78" s="11" t="s">
        <v>158</v>
      </c>
      <c r="J78" s="12">
        <v>1.9</v>
      </c>
      <c r="K78" s="13">
        <v>72</v>
      </c>
      <c r="L78" s="14">
        <v>44001</v>
      </c>
      <c r="M78" s="11" t="s">
        <v>170</v>
      </c>
      <c r="N78" s="11" t="s">
        <v>232</v>
      </c>
      <c r="O78" s="11">
        <v>2</v>
      </c>
      <c r="P78" s="11">
        <v>6</v>
      </c>
      <c r="Q78" s="11">
        <v>0</v>
      </c>
      <c r="R78" s="15">
        <v>0</v>
      </c>
      <c r="S78" s="11">
        <f t="shared" si="1"/>
        <v>12</v>
      </c>
      <c r="T78" s="2">
        <v>13</v>
      </c>
      <c r="U78" s="11" t="s">
        <v>126</v>
      </c>
      <c r="V78" s="11" t="s">
        <v>127</v>
      </c>
      <c r="W78" s="11">
        <v>60</v>
      </c>
    </row>
    <row r="79" spans="1:23">
      <c r="A79" s="10" t="s">
        <v>423</v>
      </c>
      <c r="B79" s="11" t="s">
        <v>424</v>
      </c>
      <c r="C79" s="11" t="s">
        <v>425</v>
      </c>
      <c r="D79" s="11" t="s">
        <v>94</v>
      </c>
      <c r="E79" s="12" t="s">
        <v>162</v>
      </c>
      <c r="F79" s="12">
        <v>3.2</v>
      </c>
      <c r="G79" s="13">
        <v>5790</v>
      </c>
      <c r="H79" s="11" t="s">
        <v>426</v>
      </c>
      <c r="I79" s="11" t="s">
        <v>158</v>
      </c>
      <c r="J79" s="12">
        <v>4.4000000000000004</v>
      </c>
      <c r="K79" s="13">
        <v>2100</v>
      </c>
      <c r="L79" s="14">
        <v>44074</v>
      </c>
      <c r="M79" s="11" t="s">
        <v>170</v>
      </c>
      <c r="N79" s="11" t="s">
        <v>232</v>
      </c>
      <c r="O79" s="11">
        <v>0</v>
      </c>
      <c r="P79" s="11">
        <v>7</v>
      </c>
      <c r="Q79" s="11">
        <v>0</v>
      </c>
      <c r="R79" s="15">
        <v>0</v>
      </c>
      <c r="S79" s="11">
        <f t="shared" si="1"/>
        <v>7</v>
      </c>
      <c r="T79" s="2">
        <v>12</v>
      </c>
      <c r="U79" s="11" t="s">
        <v>126</v>
      </c>
      <c r="V79" s="11" t="s">
        <v>203</v>
      </c>
      <c r="W79" s="11">
        <v>60</v>
      </c>
    </row>
    <row r="80" spans="1:23">
      <c r="A80" s="10" t="s">
        <v>427</v>
      </c>
      <c r="B80" s="11" t="s">
        <v>428</v>
      </c>
      <c r="C80" s="11" t="s">
        <v>429</v>
      </c>
      <c r="D80" s="11" t="s">
        <v>94</v>
      </c>
      <c r="E80" s="12" t="s">
        <v>162</v>
      </c>
      <c r="F80" s="12">
        <v>3.8</v>
      </c>
      <c r="G80" s="13">
        <v>1793</v>
      </c>
      <c r="H80" s="11" t="s">
        <v>430</v>
      </c>
      <c r="I80" s="11" t="s">
        <v>109</v>
      </c>
      <c r="J80" s="11" t="s">
        <v>10</v>
      </c>
      <c r="K80" s="11" t="s">
        <v>10</v>
      </c>
      <c r="L80" s="11" t="s">
        <v>10</v>
      </c>
      <c r="M80" s="11" t="s">
        <v>10</v>
      </c>
      <c r="N80" s="11" t="s">
        <v>10</v>
      </c>
      <c r="O80" s="11">
        <v>0</v>
      </c>
      <c r="P80" s="11">
        <v>6</v>
      </c>
      <c r="Q80" s="11">
        <v>0</v>
      </c>
      <c r="R80" s="15">
        <v>0</v>
      </c>
      <c r="S80" s="11">
        <f t="shared" si="1"/>
        <v>6</v>
      </c>
      <c r="T80" s="2">
        <v>12</v>
      </c>
      <c r="U80" s="11" t="s">
        <v>126</v>
      </c>
      <c r="V80" s="11" t="s">
        <v>203</v>
      </c>
      <c r="W80" s="11">
        <v>60</v>
      </c>
    </row>
    <row r="81" spans="1:23">
      <c r="A81" s="10" t="s">
        <v>431</v>
      </c>
      <c r="B81" s="11" t="s">
        <v>234</v>
      </c>
      <c r="C81" s="11" t="s">
        <v>432</v>
      </c>
      <c r="D81" s="11" t="s">
        <v>134</v>
      </c>
      <c r="E81" s="12" t="s">
        <v>162</v>
      </c>
      <c r="F81" s="12">
        <v>3.3</v>
      </c>
      <c r="G81" s="13">
        <v>17887</v>
      </c>
      <c r="H81" s="11" t="s">
        <v>433</v>
      </c>
      <c r="I81" s="11" t="s">
        <v>158</v>
      </c>
      <c r="J81" s="12">
        <v>1.9</v>
      </c>
      <c r="K81" s="13">
        <v>993</v>
      </c>
      <c r="L81" s="14">
        <v>43975</v>
      </c>
      <c r="M81" s="11" t="s">
        <v>310</v>
      </c>
      <c r="N81" s="11" t="s">
        <v>198</v>
      </c>
      <c r="O81" s="11">
        <v>0</v>
      </c>
      <c r="P81" s="11">
        <v>6</v>
      </c>
      <c r="Q81" s="11">
        <v>0</v>
      </c>
      <c r="R81" s="15">
        <v>0</v>
      </c>
      <c r="S81" s="11">
        <f t="shared" si="1"/>
        <v>6</v>
      </c>
      <c r="T81" s="2">
        <v>11</v>
      </c>
      <c r="U81" s="11" t="s">
        <v>98</v>
      </c>
      <c r="V81" s="11" t="s">
        <v>99</v>
      </c>
      <c r="W81" s="11">
        <v>60</v>
      </c>
    </row>
    <row r="82" spans="1:23">
      <c r="A82" s="10" t="s">
        <v>434</v>
      </c>
      <c r="B82" s="11" t="s">
        <v>435</v>
      </c>
      <c r="C82" s="11" t="s">
        <v>436</v>
      </c>
      <c r="D82" s="11" t="s">
        <v>134</v>
      </c>
      <c r="E82" s="12" t="s">
        <v>148</v>
      </c>
      <c r="F82" s="12">
        <v>2.4</v>
      </c>
      <c r="G82" s="13">
        <v>1622</v>
      </c>
      <c r="H82" s="11" t="s">
        <v>437</v>
      </c>
      <c r="I82" s="11" t="s">
        <v>158</v>
      </c>
      <c r="J82" s="12">
        <v>3</v>
      </c>
      <c r="K82" s="13">
        <v>26</v>
      </c>
      <c r="L82" s="14">
        <v>44144</v>
      </c>
      <c r="M82" s="11" t="s">
        <v>438</v>
      </c>
      <c r="N82" s="11" t="s">
        <v>439</v>
      </c>
      <c r="O82" s="11">
        <v>4</v>
      </c>
      <c r="P82" s="11">
        <v>27</v>
      </c>
      <c r="Q82" s="11">
        <v>8</v>
      </c>
      <c r="R82" s="15">
        <v>0.29629629629629628</v>
      </c>
      <c r="S82" s="11">
        <f t="shared" si="1"/>
        <v>55</v>
      </c>
      <c r="T82" s="2">
        <v>12</v>
      </c>
      <c r="U82" s="11" t="s">
        <v>126</v>
      </c>
      <c r="V82" s="11" t="s">
        <v>203</v>
      </c>
      <c r="W82" s="11">
        <v>65</v>
      </c>
    </row>
    <row r="83" spans="1:23">
      <c r="A83" s="10" t="s">
        <v>440</v>
      </c>
      <c r="B83" s="11" t="s">
        <v>441</v>
      </c>
      <c r="C83" s="13" t="s">
        <v>442</v>
      </c>
      <c r="D83" s="11" t="s">
        <v>134</v>
      </c>
      <c r="E83" s="13" t="s">
        <v>305</v>
      </c>
      <c r="F83" s="12">
        <v>4.7</v>
      </c>
      <c r="G83" s="13">
        <v>23</v>
      </c>
      <c r="H83" s="13" t="s">
        <v>443</v>
      </c>
      <c r="I83" s="13" t="s">
        <v>331</v>
      </c>
      <c r="J83" s="12">
        <v>4.5999999999999996</v>
      </c>
      <c r="K83" s="13">
        <v>38</v>
      </c>
      <c r="L83" s="14">
        <v>44147</v>
      </c>
      <c r="M83" s="11" t="s">
        <v>110</v>
      </c>
      <c r="N83" s="11" t="s">
        <v>444</v>
      </c>
      <c r="O83" s="11">
        <v>1</v>
      </c>
      <c r="P83" s="11">
        <v>37</v>
      </c>
      <c r="Q83" s="11">
        <v>7</v>
      </c>
      <c r="R83" s="15">
        <v>0.1891891891891892</v>
      </c>
      <c r="S83" s="11">
        <f t="shared" si="1"/>
        <v>54</v>
      </c>
      <c r="T83" s="2">
        <v>12</v>
      </c>
      <c r="U83" s="11" t="s">
        <v>126</v>
      </c>
      <c r="V83" s="11" t="s">
        <v>203</v>
      </c>
      <c r="W83" s="11">
        <v>65</v>
      </c>
    </row>
    <row r="84" spans="1:23">
      <c r="A84" s="10" t="s">
        <v>445</v>
      </c>
      <c r="B84" s="11" t="s">
        <v>446</v>
      </c>
      <c r="C84" s="11" t="s">
        <v>447</v>
      </c>
      <c r="D84" s="11" t="s">
        <v>94</v>
      </c>
      <c r="E84" s="12" t="s">
        <v>156</v>
      </c>
      <c r="F84" s="12">
        <v>4.0999999999999996</v>
      </c>
      <c r="G84" s="13">
        <v>160920</v>
      </c>
      <c r="H84" s="11" t="s">
        <v>448</v>
      </c>
      <c r="I84" s="11" t="s">
        <v>109</v>
      </c>
      <c r="J84" s="12">
        <v>4.4000000000000004</v>
      </c>
      <c r="K84" s="13">
        <v>63300</v>
      </c>
      <c r="L84" s="14">
        <v>43867</v>
      </c>
      <c r="M84" s="11" t="s">
        <v>110</v>
      </c>
      <c r="N84" s="11" t="s">
        <v>449</v>
      </c>
      <c r="O84" s="11">
        <v>0</v>
      </c>
      <c r="P84" s="11">
        <v>12</v>
      </c>
      <c r="Q84" s="11">
        <v>3</v>
      </c>
      <c r="R84" s="15">
        <v>0.25</v>
      </c>
      <c r="S84" s="11">
        <f t="shared" si="1"/>
        <v>18</v>
      </c>
      <c r="T84" s="2">
        <v>15</v>
      </c>
      <c r="U84" s="11" t="s">
        <v>126</v>
      </c>
      <c r="V84" s="11" t="s">
        <v>118</v>
      </c>
      <c r="W84" s="11">
        <v>65</v>
      </c>
    </row>
    <row r="85" spans="1:23">
      <c r="A85" s="10" t="s">
        <v>450</v>
      </c>
      <c r="B85" s="11" t="s">
        <v>451</v>
      </c>
      <c r="C85" s="11" t="s">
        <v>452</v>
      </c>
      <c r="D85" s="11" t="s">
        <v>94</v>
      </c>
      <c r="E85" s="12" t="s">
        <v>162</v>
      </c>
      <c r="F85" s="12">
        <v>3.5</v>
      </c>
      <c r="G85" s="13">
        <v>10310</v>
      </c>
      <c r="H85" s="11" t="s">
        <v>453</v>
      </c>
      <c r="I85" s="11" t="s">
        <v>158</v>
      </c>
      <c r="J85" s="12">
        <v>4.3</v>
      </c>
      <c r="K85" s="13">
        <v>4000</v>
      </c>
      <c r="L85" s="14">
        <v>43895</v>
      </c>
      <c r="M85" s="11" t="s">
        <v>110</v>
      </c>
      <c r="N85" s="11" t="s">
        <v>232</v>
      </c>
      <c r="O85" s="11">
        <v>2</v>
      </c>
      <c r="P85" s="11">
        <v>8</v>
      </c>
      <c r="Q85" s="11">
        <v>0</v>
      </c>
      <c r="R85" s="15">
        <v>0</v>
      </c>
      <c r="S85" s="11">
        <f t="shared" si="1"/>
        <v>14</v>
      </c>
      <c r="T85" s="2">
        <v>12</v>
      </c>
      <c r="U85" s="11" t="s">
        <v>126</v>
      </c>
      <c r="V85" s="11" t="s">
        <v>203</v>
      </c>
      <c r="W85" s="11">
        <v>65</v>
      </c>
    </row>
    <row r="86" spans="1:23">
      <c r="A86" s="10" t="s">
        <v>454</v>
      </c>
      <c r="B86" s="11" t="s">
        <v>234</v>
      </c>
      <c r="C86" s="13" t="s">
        <v>455</v>
      </c>
      <c r="D86" s="11" t="s">
        <v>134</v>
      </c>
      <c r="E86" s="12" t="s">
        <v>122</v>
      </c>
      <c r="F86" s="12">
        <v>4.2</v>
      </c>
      <c r="G86" s="13">
        <v>43</v>
      </c>
      <c r="H86" s="13" t="s">
        <v>456</v>
      </c>
      <c r="I86" s="13" t="s">
        <v>109</v>
      </c>
      <c r="J86" s="12">
        <v>2.6</v>
      </c>
      <c r="K86" s="13">
        <v>5</v>
      </c>
      <c r="L86" s="14">
        <v>44083</v>
      </c>
      <c r="M86" s="11" t="s">
        <v>438</v>
      </c>
      <c r="N86" s="11" t="s">
        <v>151</v>
      </c>
      <c r="O86" s="11">
        <v>2</v>
      </c>
      <c r="P86" s="11">
        <v>6</v>
      </c>
      <c r="Q86" s="11">
        <v>1</v>
      </c>
      <c r="R86" s="15">
        <v>0.16666666666666666</v>
      </c>
      <c r="S86" s="11">
        <f t="shared" si="1"/>
        <v>14</v>
      </c>
      <c r="T86" s="2">
        <v>9</v>
      </c>
      <c r="U86" s="11" t="s">
        <v>98</v>
      </c>
      <c r="V86" s="11" t="s">
        <v>152</v>
      </c>
      <c r="W86" s="11">
        <v>65</v>
      </c>
    </row>
    <row r="87" spans="1:23">
      <c r="A87" s="10" t="s">
        <v>457</v>
      </c>
      <c r="B87" s="11" t="s">
        <v>458</v>
      </c>
      <c r="C87" s="11" t="s">
        <v>459</v>
      </c>
      <c r="D87" s="11" t="s">
        <v>134</v>
      </c>
      <c r="E87" s="12" t="s">
        <v>122</v>
      </c>
      <c r="F87" s="12">
        <v>4.4000000000000004</v>
      </c>
      <c r="G87" s="13">
        <v>45</v>
      </c>
      <c r="H87" s="11" t="s">
        <v>460</v>
      </c>
      <c r="I87" s="11" t="s">
        <v>158</v>
      </c>
      <c r="J87" s="12">
        <v>3.9</v>
      </c>
      <c r="K87" s="13">
        <v>11</v>
      </c>
      <c r="L87" s="14">
        <v>44158</v>
      </c>
      <c r="M87" s="11" t="s">
        <v>170</v>
      </c>
      <c r="N87" s="11" t="s">
        <v>227</v>
      </c>
      <c r="O87" s="11">
        <v>1</v>
      </c>
      <c r="P87" s="11">
        <v>7</v>
      </c>
      <c r="Q87" s="11">
        <v>0</v>
      </c>
      <c r="R87" s="15">
        <v>0</v>
      </c>
      <c r="S87" s="11">
        <f t="shared" si="1"/>
        <v>10</v>
      </c>
      <c r="T87" s="2">
        <v>11</v>
      </c>
      <c r="U87" s="11" t="s">
        <v>98</v>
      </c>
      <c r="V87" s="11" t="s">
        <v>99</v>
      </c>
      <c r="W87" s="11">
        <v>65</v>
      </c>
    </row>
    <row r="88" spans="1:23">
      <c r="A88" s="10" t="s">
        <v>461</v>
      </c>
      <c r="B88" s="11" t="s">
        <v>462</v>
      </c>
      <c r="C88" s="11" t="s">
        <v>463</v>
      </c>
      <c r="D88" s="11" t="s">
        <v>94</v>
      </c>
      <c r="E88" s="12" t="s">
        <v>107</v>
      </c>
      <c r="F88" s="12">
        <v>3.7</v>
      </c>
      <c r="G88" s="13">
        <v>895</v>
      </c>
      <c r="H88" s="11" t="s">
        <v>178</v>
      </c>
      <c r="I88" s="11" t="s">
        <v>109</v>
      </c>
      <c r="J88" s="11" t="s">
        <v>10</v>
      </c>
      <c r="K88" s="11" t="s">
        <v>10</v>
      </c>
      <c r="L88" s="11" t="s">
        <v>10</v>
      </c>
      <c r="M88" s="11" t="s">
        <v>10</v>
      </c>
      <c r="N88" s="11" t="s">
        <v>10</v>
      </c>
      <c r="O88" s="11">
        <v>0</v>
      </c>
      <c r="P88" s="11">
        <v>6</v>
      </c>
      <c r="Q88" s="11">
        <v>0</v>
      </c>
      <c r="R88" s="15">
        <v>0</v>
      </c>
      <c r="S88" s="11">
        <f t="shared" si="1"/>
        <v>6</v>
      </c>
      <c r="T88" s="2">
        <v>15</v>
      </c>
      <c r="U88" s="11" t="s">
        <v>117</v>
      </c>
      <c r="V88" s="11" t="s">
        <v>118</v>
      </c>
      <c r="W88" s="11">
        <v>65</v>
      </c>
    </row>
    <row r="89" spans="1:23">
      <c r="A89" s="10" t="s">
        <v>464</v>
      </c>
      <c r="B89" s="11" t="s">
        <v>465</v>
      </c>
      <c r="C89" s="11" t="s">
        <v>466</v>
      </c>
      <c r="D89" s="11" t="s">
        <v>94</v>
      </c>
      <c r="E89" s="12" t="s">
        <v>122</v>
      </c>
      <c r="F89" s="12">
        <v>3.7</v>
      </c>
      <c r="G89" s="13">
        <v>143</v>
      </c>
      <c r="H89" s="11" t="s">
        <v>460</v>
      </c>
      <c r="I89" s="11" t="s">
        <v>158</v>
      </c>
      <c r="J89" s="12">
        <v>3.8</v>
      </c>
      <c r="K89" s="13">
        <v>84</v>
      </c>
      <c r="L89" s="14">
        <v>44061</v>
      </c>
      <c r="M89" s="11" t="s">
        <v>170</v>
      </c>
      <c r="N89" s="11" t="s">
        <v>227</v>
      </c>
      <c r="O89" s="11">
        <v>0</v>
      </c>
      <c r="P89" s="11">
        <v>6</v>
      </c>
      <c r="Q89" s="11">
        <v>0</v>
      </c>
      <c r="R89" s="15">
        <v>0</v>
      </c>
      <c r="S89" s="11">
        <f t="shared" si="1"/>
        <v>6</v>
      </c>
      <c r="T89" s="2">
        <v>11</v>
      </c>
      <c r="U89" s="11" t="s">
        <v>98</v>
      </c>
      <c r="V89" s="11" t="s">
        <v>99</v>
      </c>
      <c r="W89" s="11">
        <v>65</v>
      </c>
    </row>
    <row r="90" spans="1:23">
      <c r="A90" s="10" t="s">
        <v>467</v>
      </c>
      <c r="B90" s="11" t="s">
        <v>468</v>
      </c>
      <c r="C90" s="11" t="s">
        <v>469</v>
      </c>
      <c r="D90" s="11" t="s">
        <v>94</v>
      </c>
      <c r="E90" s="13" t="s">
        <v>107</v>
      </c>
      <c r="F90" s="12">
        <v>4.3</v>
      </c>
      <c r="G90" s="13">
        <v>371</v>
      </c>
      <c r="H90" s="11" t="s">
        <v>470</v>
      </c>
      <c r="I90" s="11" t="s">
        <v>109</v>
      </c>
      <c r="J90" s="11" t="s">
        <v>10</v>
      </c>
      <c r="K90" s="11" t="s">
        <v>10</v>
      </c>
      <c r="L90" s="11" t="s">
        <v>10</v>
      </c>
      <c r="M90" s="11" t="s">
        <v>10</v>
      </c>
      <c r="N90" s="11" t="s">
        <v>10</v>
      </c>
      <c r="O90" s="11">
        <v>0</v>
      </c>
      <c r="P90" s="11">
        <v>6</v>
      </c>
      <c r="Q90" s="11">
        <v>0</v>
      </c>
      <c r="R90" s="15">
        <v>0</v>
      </c>
      <c r="S90" s="11">
        <f t="shared" si="1"/>
        <v>6</v>
      </c>
      <c r="T90" s="2">
        <v>8</v>
      </c>
      <c r="U90" s="11" t="s">
        <v>98</v>
      </c>
      <c r="V90" s="11" t="s">
        <v>332</v>
      </c>
      <c r="W90" s="11">
        <v>65</v>
      </c>
    </row>
    <row r="91" spans="1:23">
      <c r="A91" s="10" t="s">
        <v>471</v>
      </c>
      <c r="B91" s="11" t="s">
        <v>303</v>
      </c>
      <c r="C91" s="11" t="s">
        <v>472</v>
      </c>
      <c r="D91" s="11" t="s">
        <v>134</v>
      </c>
      <c r="E91" s="12" t="s">
        <v>122</v>
      </c>
      <c r="F91" s="12">
        <v>4.2</v>
      </c>
      <c r="G91" s="13">
        <v>76</v>
      </c>
      <c r="H91" s="11" t="s">
        <v>473</v>
      </c>
      <c r="I91" s="11" t="s">
        <v>109</v>
      </c>
      <c r="J91" s="12">
        <v>4.4000000000000004</v>
      </c>
      <c r="K91" s="13">
        <v>57</v>
      </c>
      <c r="L91" s="14">
        <v>43895</v>
      </c>
      <c r="M91" s="11" t="s">
        <v>124</v>
      </c>
      <c r="N91" s="11" t="s">
        <v>215</v>
      </c>
      <c r="O91" s="11">
        <v>1</v>
      </c>
      <c r="P91" s="11">
        <v>37</v>
      </c>
      <c r="Q91" s="11">
        <v>5</v>
      </c>
      <c r="R91" s="15">
        <v>0.13513513513513514</v>
      </c>
      <c r="S91" s="11">
        <f t="shared" si="1"/>
        <v>50</v>
      </c>
      <c r="T91" s="2">
        <v>14</v>
      </c>
      <c r="U91" s="11" t="s">
        <v>126</v>
      </c>
      <c r="V91" s="11" t="s">
        <v>144</v>
      </c>
      <c r="W91" s="11">
        <v>70</v>
      </c>
    </row>
    <row r="92" spans="1:23">
      <c r="A92" s="10" t="s">
        <v>474</v>
      </c>
      <c r="B92" s="11" t="s">
        <v>475</v>
      </c>
      <c r="C92" s="11" t="s">
        <v>476</v>
      </c>
      <c r="D92" s="11" t="s">
        <v>94</v>
      </c>
      <c r="E92" s="12" t="s">
        <v>107</v>
      </c>
      <c r="F92" s="12">
        <v>3.6</v>
      </c>
      <c r="G92" s="13">
        <v>1441</v>
      </c>
      <c r="H92" s="11">
        <v>1.9</v>
      </c>
      <c r="I92" s="11" t="s">
        <v>477</v>
      </c>
      <c r="J92" s="11" t="s">
        <v>10</v>
      </c>
      <c r="K92" s="11" t="s">
        <v>10</v>
      </c>
      <c r="L92" s="11" t="s">
        <v>10</v>
      </c>
      <c r="M92" s="11" t="s">
        <v>110</v>
      </c>
      <c r="N92" s="11" t="s">
        <v>198</v>
      </c>
      <c r="O92" s="11">
        <v>2</v>
      </c>
      <c r="P92" s="11">
        <v>20</v>
      </c>
      <c r="Q92" s="11">
        <v>8</v>
      </c>
      <c r="R92" s="15">
        <v>0.4</v>
      </c>
      <c r="S92" s="11">
        <f t="shared" si="1"/>
        <v>42</v>
      </c>
      <c r="T92" s="2">
        <v>13</v>
      </c>
      <c r="U92" s="11" t="s">
        <v>126</v>
      </c>
      <c r="V92" s="11" t="s">
        <v>127</v>
      </c>
      <c r="W92" s="11">
        <v>70</v>
      </c>
    </row>
    <row r="93" spans="1:23">
      <c r="A93" s="10" t="s">
        <v>478</v>
      </c>
      <c r="B93" s="11" t="s">
        <v>479</v>
      </c>
      <c r="C93" s="11" t="s">
        <v>480</v>
      </c>
      <c r="D93" s="11" t="s">
        <v>94</v>
      </c>
      <c r="E93" s="12" t="s">
        <v>162</v>
      </c>
      <c r="F93" s="12">
        <v>3.9</v>
      </c>
      <c r="G93" s="13">
        <v>7278</v>
      </c>
      <c r="H93" s="11" t="s">
        <v>481</v>
      </c>
      <c r="I93" s="11" t="s">
        <v>158</v>
      </c>
      <c r="J93" s="12">
        <v>3.2</v>
      </c>
      <c r="K93" s="13">
        <v>2200</v>
      </c>
      <c r="L93" s="14">
        <v>43970</v>
      </c>
      <c r="M93" s="11" t="s">
        <v>110</v>
      </c>
      <c r="N93" s="11" t="s">
        <v>164</v>
      </c>
      <c r="O93" s="11">
        <v>2</v>
      </c>
      <c r="P93" s="11">
        <v>29</v>
      </c>
      <c r="Q93" s="11">
        <v>3</v>
      </c>
      <c r="R93" s="15">
        <v>0.10344827586206896</v>
      </c>
      <c r="S93" s="11">
        <f t="shared" si="1"/>
        <v>41</v>
      </c>
      <c r="T93" s="2">
        <v>10</v>
      </c>
      <c r="U93" s="11" t="s">
        <v>98</v>
      </c>
      <c r="V93" s="11" t="s">
        <v>279</v>
      </c>
      <c r="W93" s="11">
        <v>70</v>
      </c>
    </row>
    <row r="94" spans="1:23">
      <c r="A94" s="10" t="s">
        <v>482</v>
      </c>
      <c r="B94" s="11" t="s">
        <v>483</v>
      </c>
      <c r="C94" s="11" t="s">
        <v>484</v>
      </c>
      <c r="D94" s="11" t="s">
        <v>134</v>
      </c>
      <c r="E94" s="12" t="s">
        <v>266</v>
      </c>
      <c r="F94" s="12">
        <v>3.9</v>
      </c>
      <c r="G94" s="13">
        <v>457</v>
      </c>
      <c r="H94" s="11" t="s">
        <v>375</v>
      </c>
      <c r="I94" s="11" t="s">
        <v>103</v>
      </c>
      <c r="J94" s="11" t="s">
        <v>10</v>
      </c>
      <c r="K94" s="11" t="s">
        <v>10</v>
      </c>
      <c r="L94" s="11" t="s">
        <v>10</v>
      </c>
      <c r="M94" s="11" t="s">
        <v>10</v>
      </c>
      <c r="N94" s="11" t="s">
        <v>10</v>
      </c>
      <c r="O94" s="11">
        <v>1</v>
      </c>
      <c r="P94" s="11">
        <v>26</v>
      </c>
      <c r="Q94" s="11">
        <v>4</v>
      </c>
      <c r="R94" s="15">
        <v>0.15384615384615385</v>
      </c>
      <c r="S94" s="11">
        <f t="shared" si="1"/>
        <v>37</v>
      </c>
      <c r="T94" s="2">
        <v>9</v>
      </c>
      <c r="U94" s="11" t="s">
        <v>98</v>
      </c>
      <c r="V94" s="11" t="s">
        <v>152</v>
      </c>
      <c r="W94" s="11">
        <v>70</v>
      </c>
    </row>
    <row r="95" spans="1:23">
      <c r="A95" s="10" t="s">
        <v>485</v>
      </c>
      <c r="B95" s="11" t="s">
        <v>486</v>
      </c>
      <c r="C95" s="11" t="s">
        <v>487</v>
      </c>
      <c r="D95" s="11" t="s">
        <v>94</v>
      </c>
      <c r="E95" s="12" t="s">
        <v>107</v>
      </c>
      <c r="F95" s="12">
        <v>3.7</v>
      </c>
      <c r="G95" s="13">
        <v>724</v>
      </c>
      <c r="H95" s="11" t="s">
        <v>488</v>
      </c>
      <c r="I95" s="11" t="s">
        <v>109</v>
      </c>
      <c r="J95" s="12">
        <v>4.5</v>
      </c>
      <c r="K95" s="13">
        <v>270</v>
      </c>
      <c r="L95" s="14">
        <v>44169</v>
      </c>
      <c r="M95" s="11" t="s">
        <v>170</v>
      </c>
      <c r="N95" s="11" t="s">
        <v>111</v>
      </c>
      <c r="O95" s="11">
        <v>3</v>
      </c>
      <c r="P95" s="11">
        <v>18</v>
      </c>
      <c r="Q95" s="11">
        <v>2</v>
      </c>
      <c r="R95" s="15">
        <v>0.1111111111111111</v>
      </c>
      <c r="S95" s="11">
        <f t="shared" si="1"/>
        <v>31</v>
      </c>
      <c r="T95" s="2">
        <v>13</v>
      </c>
      <c r="U95" s="11" t="s">
        <v>126</v>
      </c>
      <c r="V95" s="11" t="s">
        <v>127</v>
      </c>
      <c r="W95" s="11">
        <v>70</v>
      </c>
    </row>
    <row r="96" spans="1:23">
      <c r="A96" s="10" t="s">
        <v>489</v>
      </c>
      <c r="B96" s="11" t="s">
        <v>490</v>
      </c>
      <c r="C96" s="11" t="s">
        <v>491</v>
      </c>
      <c r="D96" s="11" t="s">
        <v>134</v>
      </c>
      <c r="E96" s="12" t="s">
        <v>162</v>
      </c>
      <c r="F96" s="12">
        <v>4.7</v>
      </c>
      <c r="G96" s="13">
        <v>33979</v>
      </c>
      <c r="H96" s="11" t="s">
        <v>492</v>
      </c>
      <c r="I96" s="11" t="s">
        <v>331</v>
      </c>
      <c r="J96" s="12">
        <v>4.9000000000000004</v>
      </c>
      <c r="K96" s="13">
        <v>110800</v>
      </c>
      <c r="L96" s="14">
        <v>43943</v>
      </c>
      <c r="M96" s="11" t="s">
        <v>110</v>
      </c>
      <c r="N96" s="11" t="s">
        <v>151</v>
      </c>
      <c r="O96" s="11">
        <v>3</v>
      </c>
      <c r="P96" s="11">
        <v>14</v>
      </c>
      <c r="Q96" s="11">
        <v>2</v>
      </c>
      <c r="R96" s="15">
        <v>0.14285714285714285</v>
      </c>
      <c r="S96" s="11">
        <f t="shared" si="1"/>
        <v>27</v>
      </c>
      <c r="T96" s="2">
        <v>14</v>
      </c>
      <c r="U96" s="11" t="s">
        <v>126</v>
      </c>
      <c r="V96" s="11" t="s">
        <v>144</v>
      </c>
      <c r="W96" s="11">
        <v>70</v>
      </c>
    </row>
    <row r="97" spans="1:23">
      <c r="A97" s="10" t="s">
        <v>493</v>
      </c>
      <c r="B97" s="11" t="s">
        <v>494</v>
      </c>
      <c r="C97" s="11" t="s">
        <v>495</v>
      </c>
      <c r="D97" s="11" t="s">
        <v>94</v>
      </c>
      <c r="E97" s="12" t="s">
        <v>148</v>
      </c>
      <c r="F97" s="12">
        <v>3.3</v>
      </c>
      <c r="G97" s="13">
        <v>2573</v>
      </c>
      <c r="H97" s="11">
        <v>2.4</v>
      </c>
      <c r="I97" s="11" t="s">
        <v>158</v>
      </c>
      <c r="J97" s="12">
        <v>3.6</v>
      </c>
      <c r="K97" s="13">
        <v>1100</v>
      </c>
      <c r="L97" s="14">
        <v>43999</v>
      </c>
      <c r="M97" s="11" t="s">
        <v>170</v>
      </c>
      <c r="N97" s="11" t="s">
        <v>232</v>
      </c>
      <c r="O97" s="11">
        <v>0</v>
      </c>
      <c r="P97" s="11">
        <v>22</v>
      </c>
      <c r="Q97" s="11">
        <v>2</v>
      </c>
      <c r="R97" s="15">
        <v>9.0909090909090912E-2</v>
      </c>
      <c r="S97" s="11">
        <f t="shared" si="1"/>
        <v>26</v>
      </c>
      <c r="T97" s="2">
        <v>11</v>
      </c>
      <c r="U97" s="11" t="s">
        <v>98</v>
      </c>
      <c r="V97" s="11" t="s">
        <v>99</v>
      </c>
      <c r="W97" s="11">
        <v>70</v>
      </c>
    </row>
    <row r="98" spans="1:23">
      <c r="A98" s="10" t="s">
        <v>496</v>
      </c>
      <c r="B98" s="11" t="s">
        <v>497</v>
      </c>
      <c r="C98" s="11" t="s">
        <v>498</v>
      </c>
      <c r="D98" s="11" t="s">
        <v>94</v>
      </c>
      <c r="E98" s="12" t="s">
        <v>162</v>
      </c>
      <c r="F98" s="12">
        <v>3.9</v>
      </c>
      <c r="G98" s="13">
        <v>5017</v>
      </c>
      <c r="H98" s="11" t="s">
        <v>499</v>
      </c>
      <c r="I98" s="11" t="s">
        <v>109</v>
      </c>
      <c r="J98" s="11" t="s">
        <v>10</v>
      </c>
      <c r="K98" s="11" t="s">
        <v>10</v>
      </c>
      <c r="L98" s="11" t="s">
        <v>10</v>
      </c>
      <c r="M98" s="11" t="s">
        <v>10</v>
      </c>
      <c r="N98" s="11" t="s">
        <v>10</v>
      </c>
      <c r="O98" s="11">
        <v>0</v>
      </c>
      <c r="P98" s="11">
        <v>10</v>
      </c>
      <c r="Q98" s="11">
        <v>2</v>
      </c>
      <c r="R98" s="15">
        <v>0.2</v>
      </c>
      <c r="S98" s="11">
        <f t="shared" si="1"/>
        <v>14</v>
      </c>
      <c r="T98" s="2">
        <v>14</v>
      </c>
      <c r="U98" s="11" t="s">
        <v>126</v>
      </c>
      <c r="V98" s="11" t="s">
        <v>144</v>
      </c>
      <c r="W98" s="11">
        <v>70</v>
      </c>
    </row>
    <row r="99" spans="1:23">
      <c r="A99" s="10" t="s">
        <v>500</v>
      </c>
      <c r="B99" s="11" t="s">
        <v>501</v>
      </c>
      <c r="C99" s="11" t="s">
        <v>502</v>
      </c>
      <c r="D99" s="11" t="s">
        <v>94</v>
      </c>
      <c r="E99" s="12" t="s">
        <v>107</v>
      </c>
      <c r="F99" s="12">
        <v>3.7</v>
      </c>
      <c r="G99" s="13">
        <v>523</v>
      </c>
      <c r="H99" s="11" t="s">
        <v>503</v>
      </c>
      <c r="I99" s="11" t="s">
        <v>158</v>
      </c>
      <c r="J99" s="12">
        <v>4.4000000000000004</v>
      </c>
      <c r="K99" s="13">
        <v>102</v>
      </c>
      <c r="L99" s="14">
        <v>44059</v>
      </c>
      <c r="M99" s="11" t="s">
        <v>110</v>
      </c>
      <c r="N99" s="11" t="s">
        <v>232</v>
      </c>
      <c r="O99" s="11">
        <v>2</v>
      </c>
      <c r="P99" s="11">
        <v>8</v>
      </c>
      <c r="Q99" s="11">
        <v>0</v>
      </c>
      <c r="R99" s="15">
        <v>0</v>
      </c>
      <c r="S99" s="11">
        <f t="shared" si="1"/>
        <v>14</v>
      </c>
      <c r="T99" s="2">
        <v>9</v>
      </c>
      <c r="U99" s="11" t="s">
        <v>98</v>
      </c>
      <c r="V99" s="11" t="s">
        <v>152</v>
      </c>
      <c r="W99" s="11">
        <v>70</v>
      </c>
    </row>
    <row r="100" spans="1:23">
      <c r="A100" s="10" t="s">
        <v>504</v>
      </c>
      <c r="B100" s="11" t="s">
        <v>505</v>
      </c>
      <c r="C100" s="11" t="s">
        <v>506</v>
      </c>
      <c r="D100" s="11" t="s">
        <v>94</v>
      </c>
      <c r="E100" s="12" t="s">
        <v>107</v>
      </c>
      <c r="F100" s="12">
        <v>2.7</v>
      </c>
      <c r="G100" s="13">
        <v>647</v>
      </c>
      <c r="H100" s="11" t="s">
        <v>507</v>
      </c>
      <c r="I100" s="11" t="s">
        <v>158</v>
      </c>
      <c r="J100" s="12">
        <v>4.5</v>
      </c>
      <c r="K100" s="13">
        <v>91</v>
      </c>
      <c r="L100" s="14">
        <v>44039</v>
      </c>
      <c r="M100" s="11" t="s">
        <v>110</v>
      </c>
      <c r="N100" s="11" t="s">
        <v>232</v>
      </c>
      <c r="O100" s="11">
        <v>2</v>
      </c>
      <c r="P100" s="11">
        <v>8</v>
      </c>
      <c r="Q100" s="11">
        <v>0</v>
      </c>
      <c r="R100" s="15">
        <v>0</v>
      </c>
      <c r="S100" s="11">
        <f t="shared" si="1"/>
        <v>14</v>
      </c>
      <c r="T100" s="2">
        <v>13</v>
      </c>
      <c r="U100" s="11" t="s">
        <v>126</v>
      </c>
      <c r="V100" s="11" t="s">
        <v>127</v>
      </c>
      <c r="W100" s="11">
        <v>70</v>
      </c>
    </row>
    <row r="101" spans="1:23">
      <c r="A101" s="10" t="s">
        <v>508</v>
      </c>
      <c r="B101" s="11" t="s">
        <v>509</v>
      </c>
      <c r="C101" s="11" t="s">
        <v>510</v>
      </c>
      <c r="D101" s="11" t="s">
        <v>94</v>
      </c>
      <c r="E101" s="12" t="s">
        <v>162</v>
      </c>
      <c r="F101" s="12">
        <v>3.5</v>
      </c>
      <c r="G101" s="13">
        <v>8782</v>
      </c>
      <c r="H101" s="11" t="s">
        <v>511</v>
      </c>
      <c r="I101" s="11" t="s">
        <v>158</v>
      </c>
      <c r="J101" s="12">
        <v>4.3</v>
      </c>
      <c r="K101" s="13">
        <v>4900</v>
      </c>
      <c r="L101" s="14">
        <v>44042</v>
      </c>
      <c r="M101" s="11" t="s">
        <v>170</v>
      </c>
      <c r="N101" s="11" t="s">
        <v>232</v>
      </c>
      <c r="O101" s="11">
        <v>0</v>
      </c>
      <c r="P101" s="11">
        <v>8</v>
      </c>
      <c r="Q101" s="11">
        <v>0</v>
      </c>
      <c r="R101" s="15">
        <v>0</v>
      </c>
      <c r="S101" s="11">
        <f t="shared" si="1"/>
        <v>8</v>
      </c>
      <c r="T101" s="2">
        <v>8</v>
      </c>
      <c r="U101" s="11" t="s">
        <v>512</v>
      </c>
      <c r="V101" s="11" t="s">
        <v>332</v>
      </c>
      <c r="W101" s="11">
        <v>70</v>
      </c>
    </row>
    <row r="102" spans="1:23">
      <c r="A102" s="10" t="s">
        <v>513</v>
      </c>
      <c r="B102" s="11" t="s">
        <v>514</v>
      </c>
      <c r="C102" s="11" t="s">
        <v>515</v>
      </c>
      <c r="D102" s="11" t="s">
        <v>94</v>
      </c>
      <c r="E102" s="12" t="s">
        <v>107</v>
      </c>
      <c r="F102" s="12">
        <v>2.8</v>
      </c>
      <c r="G102" s="13">
        <v>664</v>
      </c>
      <c r="H102" s="11" t="s">
        <v>516</v>
      </c>
      <c r="I102" s="11" t="s">
        <v>158</v>
      </c>
      <c r="J102" s="12">
        <v>3.4</v>
      </c>
      <c r="K102" s="13">
        <v>403</v>
      </c>
      <c r="L102" s="14">
        <v>44042</v>
      </c>
      <c r="M102" s="11" t="s">
        <v>170</v>
      </c>
      <c r="N102" s="11" t="s">
        <v>198</v>
      </c>
      <c r="O102" s="11">
        <v>0</v>
      </c>
      <c r="P102" s="11">
        <v>7</v>
      </c>
      <c r="Q102" s="11">
        <v>0</v>
      </c>
      <c r="R102" s="15">
        <v>0</v>
      </c>
      <c r="S102" s="11">
        <f t="shared" si="1"/>
        <v>7</v>
      </c>
      <c r="T102" s="2">
        <v>14</v>
      </c>
      <c r="U102" s="11" t="s">
        <v>126</v>
      </c>
      <c r="V102" s="11" t="s">
        <v>144</v>
      </c>
      <c r="W102" s="11">
        <v>70</v>
      </c>
    </row>
    <row r="103" spans="1:23">
      <c r="A103" s="10" t="s">
        <v>517</v>
      </c>
      <c r="B103" s="11" t="s">
        <v>518</v>
      </c>
      <c r="C103" s="11" t="s">
        <v>519</v>
      </c>
      <c r="D103" s="11" t="s">
        <v>94</v>
      </c>
      <c r="E103" s="12" t="s">
        <v>266</v>
      </c>
      <c r="F103" s="12">
        <v>4</v>
      </c>
      <c r="G103" s="13">
        <v>148</v>
      </c>
      <c r="H103" s="11" t="s">
        <v>520</v>
      </c>
      <c r="I103" s="11" t="s">
        <v>109</v>
      </c>
      <c r="J103" s="11" t="s">
        <v>10</v>
      </c>
      <c r="K103" s="11" t="s">
        <v>10</v>
      </c>
      <c r="L103" s="11" t="s">
        <v>10</v>
      </c>
      <c r="M103" s="11" t="s">
        <v>10</v>
      </c>
      <c r="N103" s="11" t="s">
        <v>10</v>
      </c>
      <c r="O103" s="11">
        <v>0</v>
      </c>
      <c r="P103" s="11">
        <v>6</v>
      </c>
      <c r="Q103" s="11">
        <v>0</v>
      </c>
      <c r="R103" s="15">
        <v>0</v>
      </c>
      <c r="S103" s="11">
        <f t="shared" si="1"/>
        <v>6</v>
      </c>
      <c r="T103" s="2">
        <v>11</v>
      </c>
      <c r="U103" s="11" t="s">
        <v>98</v>
      </c>
      <c r="V103" s="11" t="s">
        <v>99</v>
      </c>
      <c r="W103" s="11">
        <v>70</v>
      </c>
    </row>
    <row r="104" spans="1:23">
      <c r="A104" s="10" t="s">
        <v>521</v>
      </c>
      <c r="B104" s="11" t="s">
        <v>522</v>
      </c>
      <c r="C104" s="13" t="s">
        <v>523</v>
      </c>
      <c r="D104" s="11" t="s">
        <v>94</v>
      </c>
      <c r="E104" s="13" t="s">
        <v>107</v>
      </c>
      <c r="F104" s="12">
        <v>3.5</v>
      </c>
      <c r="G104" s="13">
        <v>216</v>
      </c>
      <c r="H104" s="13" t="s">
        <v>178</v>
      </c>
      <c r="I104" s="11" t="s">
        <v>109</v>
      </c>
      <c r="J104" s="11" t="s">
        <v>10</v>
      </c>
      <c r="K104" s="11" t="s">
        <v>10</v>
      </c>
      <c r="L104" s="11" t="s">
        <v>10</v>
      </c>
      <c r="M104" s="11" t="s">
        <v>10</v>
      </c>
      <c r="N104" s="11" t="s">
        <v>10</v>
      </c>
      <c r="O104" s="11">
        <v>0</v>
      </c>
      <c r="P104" s="11">
        <v>6</v>
      </c>
      <c r="Q104" s="11">
        <v>0</v>
      </c>
      <c r="R104" s="15">
        <v>0</v>
      </c>
      <c r="S104" s="11">
        <f t="shared" si="1"/>
        <v>6</v>
      </c>
      <c r="T104" s="2">
        <v>11</v>
      </c>
      <c r="U104" s="11" t="s">
        <v>126</v>
      </c>
      <c r="V104" s="11" t="s">
        <v>99</v>
      </c>
      <c r="W104" s="11">
        <v>70</v>
      </c>
    </row>
    <row r="105" spans="1:23">
      <c r="A105" s="10" t="s">
        <v>524</v>
      </c>
      <c r="B105" s="11" t="s">
        <v>525</v>
      </c>
      <c r="C105" s="11" t="s">
        <v>526</v>
      </c>
      <c r="D105" s="11" t="s">
        <v>94</v>
      </c>
      <c r="E105" s="12" t="s">
        <v>162</v>
      </c>
      <c r="F105" s="12">
        <v>4.3</v>
      </c>
      <c r="G105" s="13">
        <v>50253</v>
      </c>
      <c r="H105" s="11" t="s">
        <v>527</v>
      </c>
      <c r="I105" s="11" t="s">
        <v>158</v>
      </c>
      <c r="J105" s="12">
        <v>3.4</v>
      </c>
      <c r="K105" s="13">
        <v>2300</v>
      </c>
      <c r="L105" s="14">
        <v>43946</v>
      </c>
      <c r="M105" s="11" t="s">
        <v>110</v>
      </c>
      <c r="N105" s="11" t="s">
        <v>528</v>
      </c>
      <c r="O105" s="11">
        <v>7</v>
      </c>
      <c r="P105" s="11">
        <v>20</v>
      </c>
      <c r="Q105" s="11">
        <v>7</v>
      </c>
      <c r="R105" s="15">
        <v>0.35</v>
      </c>
      <c r="S105" s="11">
        <f t="shared" si="1"/>
        <v>55</v>
      </c>
      <c r="T105" s="2">
        <v>16</v>
      </c>
      <c r="U105" s="11" t="s">
        <v>117</v>
      </c>
      <c r="V105" s="11" t="s">
        <v>118</v>
      </c>
      <c r="W105" s="11">
        <v>75</v>
      </c>
    </row>
    <row r="106" spans="1:23">
      <c r="A106" s="10" t="s">
        <v>529</v>
      </c>
      <c r="B106" s="11" t="s">
        <v>530</v>
      </c>
      <c r="C106" s="11" t="s">
        <v>531</v>
      </c>
      <c r="D106" s="11" t="s">
        <v>94</v>
      </c>
      <c r="E106" s="12" t="s">
        <v>162</v>
      </c>
      <c r="F106" s="12">
        <v>4.4000000000000004</v>
      </c>
      <c r="G106" s="13">
        <v>19756</v>
      </c>
      <c r="H106" s="11" t="s">
        <v>532</v>
      </c>
      <c r="I106" s="11" t="s">
        <v>109</v>
      </c>
      <c r="J106" s="12">
        <v>4.5999999999999996</v>
      </c>
      <c r="K106" s="13">
        <v>6500</v>
      </c>
      <c r="L106" s="14">
        <v>43951</v>
      </c>
      <c r="M106" s="11" t="s">
        <v>170</v>
      </c>
      <c r="N106" s="11" t="s">
        <v>533</v>
      </c>
      <c r="O106" s="11">
        <v>2</v>
      </c>
      <c r="P106" s="11">
        <v>7</v>
      </c>
      <c r="Q106" s="11">
        <v>0</v>
      </c>
      <c r="R106" s="15">
        <v>0</v>
      </c>
      <c r="S106" s="11">
        <f t="shared" si="1"/>
        <v>13</v>
      </c>
      <c r="T106" s="2">
        <v>12</v>
      </c>
      <c r="U106" s="11" t="s">
        <v>126</v>
      </c>
      <c r="V106" s="11" t="s">
        <v>203</v>
      </c>
      <c r="W106" s="11">
        <v>75</v>
      </c>
    </row>
    <row r="107" spans="1:23">
      <c r="A107" s="10" t="s">
        <v>534</v>
      </c>
      <c r="B107" s="11" t="s">
        <v>535</v>
      </c>
      <c r="C107" s="11" t="s">
        <v>536</v>
      </c>
      <c r="D107" s="11" t="s">
        <v>182</v>
      </c>
      <c r="E107" s="12" t="s">
        <v>162</v>
      </c>
      <c r="F107" s="12">
        <v>3.4</v>
      </c>
      <c r="G107" s="13">
        <v>5510</v>
      </c>
      <c r="H107" s="11" t="s">
        <v>537</v>
      </c>
      <c r="I107" s="11" t="s">
        <v>158</v>
      </c>
      <c r="J107" s="12">
        <v>4.3</v>
      </c>
      <c r="K107" s="13">
        <v>9</v>
      </c>
      <c r="L107" s="14">
        <v>44103</v>
      </c>
      <c r="M107" s="11" t="s">
        <v>110</v>
      </c>
      <c r="N107" s="11" t="s">
        <v>227</v>
      </c>
      <c r="O107" s="11">
        <v>0</v>
      </c>
      <c r="P107" s="11">
        <v>7</v>
      </c>
      <c r="Q107" s="11">
        <v>0</v>
      </c>
      <c r="R107" s="15">
        <v>0</v>
      </c>
      <c r="S107" s="11">
        <f t="shared" si="1"/>
        <v>7</v>
      </c>
      <c r="T107" s="2">
        <v>11</v>
      </c>
      <c r="U107" s="11" t="s">
        <v>98</v>
      </c>
      <c r="V107" s="11" t="s">
        <v>99</v>
      </c>
      <c r="W107" s="11">
        <v>75</v>
      </c>
    </row>
    <row r="108" spans="1:23">
      <c r="A108" s="10" t="s">
        <v>538</v>
      </c>
      <c r="B108" s="11" t="s">
        <v>539</v>
      </c>
      <c r="C108" s="11" t="s">
        <v>540</v>
      </c>
      <c r="D108" s="11" t="s">
        <v>94</v>
      </c>
      <c r="E108" s="12" t="s">
        <v>107</v>
      </c>
      <c r="F108" s="12">
        <v>3.6</v>
      </c>
      <c r="G108" s="13">
        <v>428</v>
      </c>
      <c r="H108" s="11" t="s">
        <v>541</v>
      </c>
      <c r="I108" s="11" t="s">
        <v>331</v>
      </c>
      <c r="J108" s="12">
        <v>2.7</v>
      </c>
      <c r="K108" s="13">
        <v>186</v>
      </c>
      <c r="L108" s="14">
        <v>44065</v>
      </c>
      <c r="M108" s="11" t="s">
        <v>170</v>
      </c>
      <c r="N108" s="11" t="s">
        <v>232</v>
      </c>
      <c r="O108" s="11">
        <v>0</v>
      </c>
      <c r="P108" s="11">
        <v>7</v>
      </c>
      <c r="Q108" s="11">
        <v>0</v>
      </c>
      <c r="R108" s="15">
        <v>0</v>
      </c>
      <c r="S108" s="11">
        <f t="shared" si="1"/>
        <v>7</v>
      </c>
      <c r="T108" s="2">
        <v>10</v>
      </c>
      <c r="U108" s="11" t="s">
        <v>98</v>
      </c>
      <c r="V108" s="11" t="s">
        <v>279</v>
      </c>
      <c r="W108" s="11">
        <v>75</v>
      </c>
    </row>
    <row r="109" spans="1:23">
      <c r="A109" s="10" t="s">
        <v>542</v>
      </c>
      <c r="B109" s="11" t="s">
        <v>543</v>
      </c>
      <c r="C109" s="11" t="s">
        <v>544</v>
      </c>
      <c r="D109" s="11" t="s">
        <v>94</v>
      </c>
      <c r="E109" s="12" t="s">
        <v>122</v>
      </c>
      <c r="F109" s="12">
        <v>3.8</v>
      </c>
      <c r="G109" s="13">
        <v>57</v>
      </c>
      <c r="H109" s="11">
        <v>1</v>
      </c>
      <c r="I109" s="11" t="s">
        <v>109</v>
      </c>
      <c r="J109" s="12">
        <v>1.5</v>
      </c>
      <c r="K109" s="13">
        <v>4</v>
      </c>
      <c r="L109" s="14">
        <v>43838</v>
      </c>
      <c r="M109" s="11" t="s">
        <v>170</v>
      </c>
      <c r="N109" s="11" t="s">
        <v>151</v>
      </c>
      <c r="O109" s="11">
        <v>3</v>
      </c>
      <c r="P109" s="11">
        <v>14</v>
      </c>
      <c r="Q109" s="11">
        <v>3</v>
      </c>
      <c r="R109" s="15">
        <v>0.21428571428571427</v>
      </c>
      <c r="S109" s="11">
        <f t="shared" si="1"/>
        <v>29</v>
      </c>
      <c r="T109" s="2">
        <v>14</v>
      </c>
      <c r="U109" s="11" t="s">
        <v>126</v>
      </c>
      <c r="V109" s="11" t="s">
        <v>144</v>
      </c>
      <c r="W109" s="11">
        <v>80</v>
      </c>
    </row>
    <row r="110" spans="1:23">
      <c r="A110" s="10" t="s">
        <v>545</v>
      </c>
      <c r="B110" s="11" t="s">
        <v>546</v>
      </c>
      <c r="C110" s="11" t="s">
        <v>547</v>
      </c>
      <c r="D110" s="11" t="s">
        <v>253</v>
      </c>
      <c r="E110" s="12" t="s">
        <v>107</v>
      </c>
      <c r="F110" s="12">
        <v>3.2</v>
      </c>
      <c r="G110" s="13">
        <v>466</v>
      </c>
      <c r="H110" s="11" t="s">
        <v>548</v>
      </c>
      <c r="I110" s="11" t="s">
        <v>109</v>
      </c>
      <c r="J110" s="11" t="s">
        <v>10</v>
      </c>
      <c r="K110" s="11" t="s">
        <v>10</v>
      </c>
      <c r="L110" s="14">
        <v>43980</v>
      </c>
      <c r="M110" s="11" t="s">
        <v>110</v>
      </c>
      <c r="N110" s="11" t="s">
        <v>164</v>
      </c>
      <c r="O110" s="11">
        <v>2</v>
      </c>
      <c r="P110" s="11">
        <v>14</v>
      </c>
      <c r="Q110" s="11">
        <v>2</v>
      </c>
      <c r="R110" s="15">
        <v>0.14285714285714285</v>
      </c>
      <c r="S110" s="11">
        <f t="shared" si="1"/>
        <v>24</v>
      </c>
      <c r="T110" s="2">
        <v>12</v>
      </c>
      <c r="U110" s="11" t="s">
        <v>126</v>
      </c>
      <c r="V110" s="11" t="s">
        <v>203</v>
      </c>
      <c r="W110" s="11">
        <v>80</v>
      </c>
    </row>
    <row r="111" spans="1:23">
      <c r="A111" s="10" t="s">
        <v>549</v>
      </c>
      <c r="B111" s="11" t="s">
        <v>550</v>
      </c>
      <c r="C111" s="11" t="s">
        <v>551</v>
      </c>
      <c r="D111" s="11" t="s">
        <v>94</v>
      </c>
      <c r="E111" s="12" t="s">
        <v>162</v>
      </c>
      <c r="F111" s="12">
        <v>3.5</v>
      </c>
      <c r="G111" s="13">
        <v>22747</v>
      </c>
      <c r="H111" s="11">
        <v>2.8</v>
      </c>
      <c r="I111" s="11" t="s">
        <v>109</v>
      </c>
      <c r="J111" s="12">
        <v>4</v>
      </c>
      <c r="K111" s="13">
        <v>13800</v>
      </c>
      <c r="L111" s="14">
        <v>43947</v>
      </c>
      <c r="M111" s="11" t="s">
        <v>110</v>
      </c>
      <c r="N111" s="11" t="s">
        <v>164</v>
      </c>
      <c r="O111" s="11">
        <v>1</v>
      </c>
      <c r="P111" s="11">
        <v>11</v>
      </c>
      <c r="Q111" s="11">
        <v>2</v>
      </c>
      <c r="R111" s="15">
        <v>0.18181818181818182</v>
      </c>
      <c r="S111" s="11">
        <f t="shared" si="1"/>
        <v>18</v>
      </c>
      <c r="T111" s="2">
        <v>15</v>
      </c>
      <c r="U111" s="11" t="s">
        <v>126</v>
      </c>
      <c r="V111" s="11" t="s">
        <v>118</v>
      </c>
      <c r="W111" s="11">
        <v>80</v>
      </c>
    </row>
    <row r="112" spans="1:23">
      <c r="A112" s="10" t="s">
        <v>552</v>
      </c>
      <c r="B112" s="11" t="s">
        <v>553</v>
      </c>
      <c r="C112" s="11" t="s">
        <v>554</v>
      </c>
      <c r="D112" s="11" t="s">
        <v>94</v>
      </c>
      <c r="E112" s="12" t="s">
        <v>107</v>
      </c>
      <c r="F112" s="12">
        <v>2.5</v>
      </c>
      <c r="G112" s="13">
        <v>1209</v>
      </c>
      <c r="H112" s="11" t="s">
        <v>346</v>
      </c>
      <c r="I112" s="11" t="s">
        <v>158</v>
      </c>
      <c r="J112" s="12">
        <v>2</v>
      </c>
      <c r="K112" s="13">
        <v>1000</v>
      </c>
      <c r="L112" s="14">
        <v>43835</v>
      </c>
      <c r="M112" s="11" t="s">
        <v>110</v>
      </c>
      <c r="N112" s="11" t="s">
        <v>111</v>
      </c>
      <c r="O112" s="11">
        <v>0</v>
      </c>
      <c r="P112" s="11">
        <v>11</v>
      </c>
      <c r="Q112" s="11">
        <v>2</v>
      </c>
      <c r="R112" s="15">
        <v>0.18181818181818182</v>
      </c>
      <c r="S112" s="11">
        <f t="shared" si="1"/>
        <v>15</v>
      </c>
      <c r="T112" s="2">
        <v>15</v>
      </c>
      <c r="U112" s="11" t="s">
        <v>126</v>
      </c>
      <c r="V112" s="11" t="s">
        <v>118</v>
      </c>
      <c r="W112" s="11">
        <v>80</v>
      </c>
    </row>
    <row r="113" spans="1:23">
      <c r="A113" s="10" t="s">
        <v>555</v>
      </c>
      <c r="B113" s="11" t="s">
        <v>556</v>
      </c>
      <c r="C113" s="11" t="s">
        <v>557</v>
      </c>
      <c r="D113" s="11" t="s">
        <v>182</v>
      </c>
      <c r="E113" s="12" t="s">
        <v>107</v>
      </c>
      <c r="F113" s="12">
        <v>2.8</v>
      </c>
      <c r="G113" s="13">
        <v>1389</v>
      </c>
      <c r="H113" s="11">
        <v>1.1000000000000001</v>
      </c>
      <c r="I113" s="11" t="s">
        <v>158</v>
      </c>
      <c r="J113" s="12">
        <v>4.5999999999999996</v>
      </c>
      <c r="K113" s="13">
        <v>9</v>
      </c>
      <c r="L113" s="14">
        <v>43979</v>
      </c>
      <c r="M113" s="11" t="s">
        <v>170</v>
      </c>
      <c r="N113" s="11" t="s">
        <v>232</v>
      </c>
      <c r="O113" s="11">
        <v>2</v>
      </c>
      <c r="P113" s="11">
        <v>8</v>
      </c>
      <c r="Q113" s="11">
        <v>0</v>
      </c>
      <c r="R113" s="15">
        <v>0</v>
      </c>
      <c r="S113" s="11">
        <f t="shared" si="1"/>
        <v>14</v>
      </c>
      <c r="T113" s="2">
        <v>10</v>
      </c>
      <c r="U113" s="11" t="s">
        <v>98</v>
      </c>
      <c r="V113" s="11" t="s">
        <v>279</v>
      </c>
      <c r="W113" s="11">
        <v>80</v>
      </c>
    </row>
    <row r="114" spans="1:23">
      <c r="A114" s="10" t="s">
        <v>558</v>
      </c>
      <c r="B114" s="11" t="s">
        <v>559</v>
      </c>
      <c r="C114" s="11" t="s">
        <v>560</v>
      </c>
      <c r="D114" s="11" t="s">
        <v>94</v>
      </c>
      <c r="E114" s="12" t="s">
        <v>168</v>
      </c>
      <c r="F114" s="12">
        <v>2.7</v>
      </c>
      <c r="G114" s="13">
        <v>20299</v>
      </c>
      <c r="H114" s="11" t="s">
        <v>561</v>
      </c>
      <c r="I114" s="11" t="s">
        <v>158</v>
      </c>
      <c r="J114" s="12">
        <v>3.3</v>
      </c>
      <c r="K114" s="13">
        <v>3500</v>
      </c>
      <c r="L114" s="14">
        <v>44019</v>
      </c>
      <c r="M114" s="11" t="s">
        <v>110</v>
      </c>
      <c r="N114" s="11" t="s">
        <v>232</v>
      </c>
      <c r="O114" s="11">
        <v>0</v>
      </c>
      <c r="P114" s="11">
        <v>10</v>
      </c>
      <c r="Q114" s="11">
        <v>0</v>
      </c>
      <c r="R114" s="15">
        <v>0</v>
      </c>
      <c r="S114" s="11">
        <f t="shared" si="1"/>
        <v>10</v>
      </c>
      <c r="T114" s="2">
        <v>15</v>
      </c>
      <c r="U114" s="11" t="s">
        <v>126</v>
      </c>
      <c r="V114" s="11" t="s">
        <v>118</v>
      </c>
      <c r="W114" s="11">
        <v>80</v>
      </c>
    </row>
    <row r="115" spans="1:23">
      <c r="A115" s="10" t="s">
        <v>562</v>
      </c>
      <c r="B115" s="11" t="s">
        <v>563</v>
      </c>
      <c r="C115" s="11" t="s">
        <v>564</v>
      </c>
      <c r="D115" s="11" t="s">
        <v>182</v>
      </c>
      <c r="E115" s="12" t="s">
        <v>148</v>
      </c>
      <c r="F115" s="12">
        <v>3.6</v>
      </c>
      <c r="G115" s="13">
        <v>3918</v>
      </c>
      <c r="H115" s="11" t="s">
        <v>565</v>
      </c>
      <c r="I115" s="11" t="s">
        <v>158</v>
      </c>
      <c r="J115" s="12">
        <v>2.8</v>
      </c>
      <c r="K115" s="13">
        <v>765</v>
      </c>
      <c r="L115" s="14">
        <v>43917</v>
      </c>
      <c r="M115" s="11" t="s">
        <v>170</v>
      </c>
      <c r="N115" s="11" t="s">
        <v>232</v>
      </c>
      <c r="O115" s="11">
        <v>0</v>
      </c>
      <c r="P115" s="11">
        <v>7</v>
      </c>
      <c r="Q115" s="11">
        <v>0</v>
      </c>
      <c r="R115" s="15">
        <v>0</v>
      </c>
      <c r="S115" s="11">
        <f t="shared" si="1"/>
        <v>7</v>
      </c>
      <c r="T115" s="2">
        <v>7</v>
      </c>
      <c r="U115" s="11" t="s">
        <v>112</v>
      </c>
      <c r="V115" s="11" t="s">
        <v>113</v>
      </c>
      <c r="W115" s="11">
        <v>80</v>
      </c>
    </row>
    <row r="116" spans="1:23">
      <c r="A116" s="10" t="s">
        <v>566</v>
      </c>
      <c r="B116" s="11" t="s">
        <v>396</v>
      </c>
      <c r="C116" s="11" t="s">
        <v>567</v>
      </c>
      <c r="D116" s="11" t="s">
        <v>94</v>
      </c>
      <c r="E116" s="12" t="s">
        <v>162</v>
      </c>
      <c r="F116" s="12">
        <v>3.4</v>
      </c>
      <c r="G116" s="13">
        <v>3399</v>
      </c>
      <c r="H116" s="11" t="s">
        <v>568</v>
      </c>
      <c r="I116" s="11" t="s">
        <v>109</v>
      </c>
      <c r="J116" s="12">
        <v>3.4</v>
      </c>
      <c r="K116" s="13">
        <v>23</v>
      </c>
      <c r="L116" s="14">
        <v>44051</v>
      </c>
      <c r="M116" s="11" t="s">
        <v>170</v>
      </c>
      <c r="N116" s="11" t="s">
        <v>232</v>
      </c>
      <c r="O116" s="11">
        <v>0</v>
      </c>
      <c r="P116" s="11">
        <v>6</v>
      </c>
      <c r="Q116" s="11">
        <v>0</v>
      </c>
      <c r="R116" s="15">
        <v>0</v>
      </c>
      <c r="S116" s="11">
        <f t="shared" si="1"/>
        <v>6</v>
      </c>
      <c r="T116" s="2">
        <v>8</v>
      </c>
      <c r="U116" s="11" t="s">
        <v>512</v>
      </c>
      <c r="V116" s="11" t="s">
        <v>332</v>
      </c>
      <c r="W116" s="11">
        <v>80</v>
      </c>
    </row>
    <row r="117" spans="1:23">
      <c r="A117" s="10" t="s">
        <v>569</v>
      </c>
      <c r="B117" s="11" t="s">
        <v>348</v>
      </c>
      <c r="C117" s="11" t="s">
        <v>570</v>
      </c>
      <c r="D117" s="11" t="s">
        <v>94</v>
      </c>
      <c r="E117" s="12" t="s">
        <v>156</v>
      </c>
      <c r="F117" s="12">
        <v>3.1</v>
      </c>
      <c r="G117" s="13">
        <v>55286</v>
      </c>
      <c r="H117" s="11" t="s">
        <v>571</v>
      </c>
      <c r="I117" s="11" t="s">
        <v>331</v>
      </c>
      <c r="J117" s="12">
        <v>3.3</v>
      </c>
      <c r="K117" s="13">
        <v>72</v>
      </c>
      <c r="L117" s="14">
        <v>43836</v>
      </c>
      <c r="M117" s="11" t="s">
        <v>170</v>
      </c>
      <c r="N117" s="11" t="s">
        <v>198</v>
      </c>
      <c r="O117" s="11">
        <v>0</v>
      </c>
      <c r="P117" s="11">
        <v>6</v>
      </c>
      <c r="Q117" s="11">
        <v>0</v>
      </c>
      <c r="R117" s="15">
        <v>0</v>
      </c>
      <c r="S117" s="11">
        <f t="shared" si="1"/>
        <v>6</v>
      </c>
      <c r="T117" s="2">
        <v>12</v>
      </c>
      <c r="U117" s="11" t="s">
        <v>126</v>
      </c>
      <c r="V117" s="11" t="s">
        <v>203</v>
      </c>
      <c r="W117" s="11">
        <v>80</v>
      </c>
    </row>
    <row r="118" spans="1:23">
      <c r="A118" s="10" t="s">
        <v>572</v>
      </c>
      <c r="B118" s="11" t="s">
        <v>573</v>
      </c>
      <c r="C118" s="11" t="s">
        <v>574</v>
      </c>
      <c r="D118" s="11" t="s">
        <v>94</v>
      </c>
      <c r="E118" s="12" t="s">
        <v>107</v>
      </c>
      <c r="F118" s="12">
        <v>3.7</v>
      </c>
      <c r="G118" s="13">
        <v>463</v>
      </c>
      <c r="H118" s="11" t="s">
        <v>178</v>
      </c>
      <c r="I118" s="11" t="s">
        <v>109</v>
      </c>
      <c r="J118" s="11" t="s">
        <v>10</v>
      </c>
      <c r="K118" s="11" t="s">
        <v>10</v>
      </c>
      <c r="L118" s="11" t="s">
        <v>10</v>
      </c>
      <c r="M118" s="11" t="s">
        <v>10</v>
      </c>
      <c r="N118" s="11" t="s">
        <v>10</v>
      </c>
      <c r="O118" s="11">
        <v>0</v>
      </c>
      <c r="P118" s="11">
        <v>6</v>
      </c>
      <c r="Q118" s="11">
        <v>0</v>
      </c>
      <c r="R118" s="15">
        <v>0</v>
      </c>
      <c r="S118" s="11">
        <f t="shared" si="1"/>
        <v>6</v>
      </c>
      <c r="T118" s="2">
        <v>9</v>
      </c>
      <c r="U118" s="11" t="s">
        <v>98</v>
      </c>
      <c r="V118" s="11" t="s">
        <v>152</v>
      </c>
      <c r="W118" s="11">
        <v>80</v>
      </c>
    </row>
    <row r="119" spans="1:23">
      <c r="A119" s="10" t="s">
        <v>575</v>
      </c>
      <c r="B119" s="11" t="s">
        <v>576</v>
      </c>
      <c r="C119" s="11" t="s">
        <v>577</v>
      </c>
      <c r="D119" s="11" t="s">
        <v>94</v>
      </c>
      <c r="E119" s="12" t="s">
        <v>266</v>
      </c>
      <c r="F119" s="12">
        <v>2.4</v>
      </c>
      <c r="G119" s="13">
        <v>334</v>
      </c>
      <c r="H119" s="11" t="s">
        <v>578</v>
      </c>
      <c r="I119" s="11" t="s">
        <v>109</v>
      </c>
      <c r="J119" s="12">
        <v>2.1</v>
      </c>
      <c r="K119" s="13">
        <v>25</v>
      </c>
      <c r="L119" s="14">
        <v>44074</v>
      </c>
      <c r="M119" s="11" t="s">
        <v>170</v>
      </c>
      <c r="N119" s="11" t="s">
        <v>111</v>
      </c>
      <c r="O119" s="11">
        <v>4</v>
      </c>
      <c r="P119" s="11">
        <v>29</v>
      </c>
      <c r="Q119" s="11">
        <v>3</v>
      </c>
      <c r="R119" s="15">
        <v>0.10344827586206896</v>
      </c>
      <c r="S119" s="11">
        <f t="shared" si="1"/>
        <v>47</v>
      </c>
      <c r="T119" s="2">
        <v>11</v>
      </c>
      <c r="U119" s="11" t="s">
        <v>98</v>
      </c>
      <c r="V119" s="11" t="s">
        <v>99</v>
      </c>
      <c r="W119" s="11">
        <v>85</v>
      </c>
    </row>
    <row r="120" spans="1:23">
      <c r="A120" s="10" t="s">
        <v>579</v>
      </c>
      <c r="B120" s="11" t="s">
        <v>580</v>
      </c>
      <c r="C120" s="11" t="s">
        <v>581</v>
      </c>
      <c r="D120" s="11" t="s">
        <v>94</v>
      </c>
      <c r="E120" s="12" t="s">
        <v>122</v>
      </c>
      <c r="F120" s="12">
        <v>2.7</v>
      </c>
      <c r="G120" s="13">
        <v>146</v>
      </c>
      <c r="H120" s="11" t="s">
        <v>582</v>
      </c>
      <c r="I120" s="11" t="s">
        <v>158</v>
      </c>
      <c r="J120" s="12">
        <v>4</v>
      </c>
      <c r="K120" s="13">
        <v>29</v>
      </c>
      <c r="L120" s="14">
        <v>43966</v>
      </c>
      <c r="M120" s="11" t="s">
        <v>110</v>
      </c>
      <c r="N120" s="11" t="s">
        <v>215</v>
      </c>
      <c r="O120" s="11">
        <v>2</v>
      </c>
      <c r="P120" s="11">
        <v>8</v>
      </c>
      <c r="Q120" s="11">
        <v>0</v>
      </c>
      <c r="R120" s="15">
        <v>0</v>
      </c>
      <c r="S120" s="11">
        <f t="shared" si="1"/>
        <v>14</v>
      </c>
      <c r="T120" s="2">
        <v>11</v>
      </c>
      <c r="U120" s="11" t="s">
        <v>98</v>
      </c>
      <c r="V120" s="11" t="s">
        <v>99</v>
      </c>
      <c r="W120" s="11">
        <v>85</v>
      </c>
    </row>
    <row r="121" spans="1:23">
      <c r="A121" s="10" t="s">
        <v>583</v>
      </c>
      <c r="B121" s="11" t="s">
        <v>584</v>
      </c>
      <c r="C121" s="11" t="s">
        <v>585</v>
      </c>
      <c r="D121" s="11" t="s">
        <v>94</v>
      </c>
      <c r="E121" s="12" t="s">
        <v>148</v>
      </c>
      <c r="F121" s="12">
        <v>1.8</v>
      </c>
      <c r="G121" s="13">
        <v>4094</v>
      </c>
      <c r="H121" s="11" t="s">
        <v>586</v>
      </c>
      <c r="I121" s="11" t="s">
        <v>158</v>
      </c>
      <c r="J121" s="12">
        <v>1.2</v>
      </c>
      <c r="K121" s="13">
        <v>612</v>
      </c>
      <c r="L121" s="14">
        <v>43930</v>
      </c>
      <c r="M121" s="11" t="s">
        <v>170</v>
      </c>
      <c r="N121" s="11" t="s">
        <v>232</v>
      </c>
      <c r="O121" s="11">
        <v>2</v>
      </c>
      <c r="P121" s="11">
        <v>7</v>
      </c>
      <c r="Q121" s="11">
        <v>0</v>
      </c>
      <c r="R121" s="15">
        <v>0</v>
      </c>
      <c r="S121" s="11">
        <f t="shared" si="1"/>
        <v>13</v>
      </c>
      <c r="T121" s="2">
        <v>10</v>
      </c>
      <c r="U121" s="11" t="s">
        <v>98</v>
      </c>
      <c r="V121" s="11" t="s">
        <v>279</v>
      </c>
      <c r="W121" s="11">
        <v>85</v>
      </c>
    </row>
    <row r="122" spans="1:23">
      <c r="A122" s="10" t="s">
        <v>587</v>
      </c>
      <c r="B122" s="11" t="s">
        <v>588</v>
      </c>
      <c r="C122" s="11" t="s">
        <v>589</v>
      </c>
      <c r="D122" s="11" t="s">
        <v>94</v>
      </c>
      <c r="E122" s="12" t="s">
        <v>107</v>
      </c>
      <c r="F122" s="12">
        <v>3.1</v>
      </c>
      <c r="G122" s="13">
        <v>2564</v>
      </c>
      <c r="H122" s="11" t="s">
        <v>590</v>
      </c>
      <c r="I122" s="11" t="s">
        <v>158</v>
      </c>
      <c r="J122" s="11" t="s">
        <v>10</v>
      </c>
      <c r="K122" s="11" t="s">
        <v>10</v>
      </c>
      <c r="L122" s="14">
        <v>43839</v>
      </c>
      <c r="M122" s="11" t="s">
        <v>110</v>
      </c>
      <c r="N122" s="11" t="s">
        <v>232</v>
      </c>
      <c r="O122" s="11">
        <v>0</v>
      </c>
      <c r="P122" s="11">
        <v>7</v>
      </c>
      <c r="Q122" s="11">
        <v>0</v>
      </c>
      <c r="R122" s="15">
        <v>0</v>
      </c>
      <c r="S122" s="11">
        <f t="shared" si="1"/>
        <v>7</v>
      </c>
      <c r="T122" s="2">
        <v>13</v>
      </c>
      <c r="U122" s="11" t="s">
        <v>126</v>
      </c>
      <c r="V122" s="11" t="s">
        <v>127</v>
      </c>
      <c r="W122" s="11">
        <v>85</v>
      </c>
    </row>
    <row r="123" spans="1:23">
      <c r="A123" s="10" t="s">
        <v>591</v>
      </c>
      <c r="B123" s="11" t="s">
        <v>592</v>
      </c>
      <c r="C123" s="11" t="s">
        <v>593</v>
      </c>
      <c r="D123" s="11" t="s">
        <v>94</v>
      </c>
      <c r="E123" s="12" t="s">
        <v>162</v>
      </c>
      <c r="F123" s="12">
        <v>3.2</v>
      </c>
      <c r="G123" s="13">
        <v>8713</v>
      </c>
      <c r="H123" s="11" t="s">
        <v>594</v>
      </c>
      <c r="I123" s="11" t="s">
        <v>158</v>
      </c>
      <c r="J123" s="12">
        <v>4.2</v>
      </c>
      <c r="K123" s="13">
        <v>21</v>
      </c>
      <c r="L123" s="14">
        <v>44143</v>
      </c>
      <c r="M123" s="11" t="s">
        <v>170</v>
      </c>
      <c r="N123" s="11" t="s">
        <v>232</v>
      </c>
      <c r="O123" s="11">
        <v>0</v>
      </c>
      <c r="P123" s="11">
        <v>7</v>
      </c>
      <c r="Q123" s="11">
        <v>0</v>
      </c>
      <c r="R123" s="15">
        <v>0</v>
      </c>
      <c r="S123" s="11">
        <f t="shared" si="1"/>
        <v>7</v>
      </c>
      <c r="T123" s="2">
        <v>10</v>
      </c>
      <c r="U123" s="11" t="s">
        <v>98</v>
      </c>
      <c r="V123" s="11" t="s">
        <v>279</v>
      </c>
      <c r="W123" s="11">
        <v>85</v>
      </c>
    </row>
    <row r="124" spans="1:23">
      <c r="A124" s="10" t="s">
        <v>595</v>
      </c>
      <c r="B124" s="11" t="s">
        <v>596</v>
      </c>
      <c r="C124" s="11" t="s">
        <v>597</v>
      </c>
      <c r="D124" s="11" t="s">
        <v>94</v>
      </c>
      <c r="E124" s="12" t="s">
        <v>266</v>
      </c>
      <c r="F124" s="12">
        <v>4.0999999999999996</v>
      </c>
      <c r="G124" s="13">
        <v>175</v>
      </c>
      <c r="H124" s="11" t="s">
        <v>306</v>
      </c>
      <c r="I124" s="11" t="s">
        <v>158</v>
      </c>
      <c r="J124" s="12">
        <v>5</v>
      </c>
      <c r="K124" s="13">
        <v>1</v>
      </c>
      <c r="L124" s="14">
        <v>44091</v>
      </c>
      <c r="M124" s="11" t="s">
        <v>110</v>
      </c>
      <c r="N124" s="11" t="s">
        <v>232</v>
      </c>
      <c r="O124" s="11">
        <v>0</v>
      </c>
      <c r="P124" s="11">
        <v>7</v>
      </c>
      <c r="Q124" s="11">
        <v>0</v>
      </c>
      <c r="R124" s="15">
        <v>0</v>
      </c>
      <c r="S124" s="11">
        <f t="shared" si="1"/>
        <v>7</v>
      </c>
      <c r="T124" s="2">
        <v>13</v>
      </c>
      <c r="U124" s="11" t="s">
        <v>126</v>
      </c>
      <c r="V124" s="11" t="s">
        <v>127</v>
      </c>
      <c r="W124" s="11">
        <v>85</v>
      </c>
    </row>
    <row r="125" spans="1:23">
      <c r="A125" s="10" t="s">
        <v>598</v>
      </c>
      <c r="B125" s="11" t="s">
        <v>599</v>
      </c>
      <c r="C125" s="11" t="s">
        <v>600</v>
      </c>
      <c r="D125" s="11" t="s">
        <v>253</v>
      </c>
      <c r="E125" s="12" t="s">
        <v>107</v>
      </c>
      <c r="F125" s="12">
        <v>3.1</v>
      </c>
      <c r="G125" s="13">
        <v>1026</v>
      </c>
      <c r="H125" s="11" t="s">
        <v>601</v>
      </c>
      <c r="I125" s="11" t="s">
        <v>158</v>
      </c>
      <c r="J125" s="12">
        <v>5</v>
      </c>
      <c r="K125" s="13">
        <v>4</v>
      </c>
      <c r="L125" s="14">
        <v>44062</v>
      </c>
      <c r="M125" s="11" t="s">
        <v>110</v>
      </c>
      <c r="N125" s="11" t="s">
        <v>232</v>
      </c>
      <c r="O125" s="11">
        <v>0</v>
      </c>
      <c r="P125" s="11">
        <v>7</v>
      </c>
      <c r="Q125" s="11">
        <v>0</v>
      </c>
      <c r="R125" s="15">
        <v>0</v>
      </c>
      <c r="S125" s="11">
        <f t="shared" si="1"/>
        <v>7</v>
      </c>
      <c r="T125" s="2">
        <v>10</v>
      </c>
      <c r="U125" s="11" t="s">
        <v>98</v>
      </c>
      <c r="V125" s="11" t="s">
        <v>279</v>
      </c>
      <c r="W125" s="11">
        <v>85</v>
      </c>
    </row>
    <row r="126" spans="1:23">
      <c r="A126" s="10" t="s">
        <v>602</v>
      </c>
      <c r="B126" s="11" t="s">
        <v>603</v>
      </c>
      <c r="C126" s="11" t="s">
        <v>604</v>
      </c>
      <c r="D126" s="11" t="s">
        <v>94</v>
      </c>
      <c r="E126" s="12" t="s">
        <v>122</v>
      </c>
      <c r="F126" s="12">
        <v>3.6</v>
      </c>
      <c r="G126" s="13">
        <v>69</v>
      </c>
      <c r="H126" s="11" t="s">
        <v>586</v>
      </c>
      <c r="I126" s="11" t="s">
        <v>158</v>
      </c>
      <c r="J126" s="12">
        <v>4.3</v>
      </c>
      <c r="K126" s="13">
        <v>44</v>
      </c>
      <c r="L126" s="14">
        <v>44117</v>
      </c>
      <c r="M126" s="11" t="s">
        <v>170</v>
      </c>
      <c r="N126" s="11" t="s">
        <v>198</v>
      </c>
      <c r="O126" s="11">
        <v>0</v>
      </c>
      <c r="P126" s="11">
        <v>7</v>
      </c>
      <c r="Q126" s="11">
        <v>0</v>
      </c>
      <c r="R126" s="15">
        <v>0</v>
      </c>
      <c r="S126" s="11">
        <f t="shared" si="1"/>
        <v>7</v>
      </c>
      <c r="T126" s="2">
        <v>13</v>
      </c>
      <c r="U126" s="11" t="s">
        <v>126</v>
      </c>
      <c r="V126" s="11" t="s">
        <v>127</v>
      </c>
      <c r="W126" s="11">
        <v>85</v>
      </c>
    </row>
    <row r="127" spans="1:23">
      <c r="A127" s="10" t="s">
        <v>605</v>
      </c>
      <c r="B127" s="11" t="s">
        <v>606</v>
      </c>
      <c r="C127" s="11" t="s">
        <v>607</v>
      </c>
      <c r="D127" s="11" t="s">
        <v>94</v>
      </c>
      <c r="E127" s="12" t="s">
        <v>107</v>
      </c>
      <c r="F127" s="12">
        <v>3</v>
      </c>
      <c r="G127" s="13">
        <v>1082</v>
      </c>
      <c r="H127" s="11" t="s">
        <v>386</v>
      </c>
      <c r="I127" s="11" t="s">
        <v>158</v>
      </c>
      <c r="J127" s="12">
        <v>4.2</v>
      </c>
      <c r="K127" s="13">
        <v>254</v>
      </c>
      <c r="L127" s="14">
        <v>43932</v>
      </c>
      <c r="M127" s="11" t="s">
        <v>170</v>
      </c>
      <c r="N127" s="11" t="s">
        <v>232</v>
      </c>
      <c r="O127" s="11">
        <v>0</v>
      </c>
      <c r="P127" s="11">
        <v>7</v>
      </c>
      <c r="Q127" s="11">
        <v>0</v>
      </c>
      <c r="R127" s="15">
        <v>0</v>
      </c>
      <c r="S127" s="11">
        <f t="shared" si="1"/>
        <v>7</v>
      </c>
      <c r="T127" s="2">
        <v>9</v>
      </c>
      <c r="U127" s="11" t="s">
        <v>98</v>
      </c>
      <c r="V127" s="11" t="s">
        <v>152</v>
      </c>
      <c r="W127" s="11">
        <v>85</v>
      </c>
    </row>
    <row r="128" spans="1:23">
      <c r="A128" s="10" t="s">
        <v>608</v>
      </c>
      <c r="B128" s="11" t="s">
        <v>609</v>
      </c>
      <c r="C128" s="11" t="s">
        <v>610</v>
      </c>
      <c r="D128" s="11" t="s">
        <v>94</v>
      </c>
      <c r="E128" s="12" t="s">
        <v>107</v>
      </c>
      <c r="F128" s="12">
        <v>3.7</v>
      </c>
      <c r="G128" s="13">
        <v>826</v>
      </c>
      <c r="H128" s="11" t="s">
        <v>178</v>
      </c>
      <c r="I128" s="11" t="s">
        <v>109</v>
      </c>
      <c r="J128" s="11" t="s">
        <v>10</v>
      </c>
      <c r="K128" s="11" t="s">
        <v>10</v>
      </c>
      <c r="L128" s="11" t="s">
        <v>10</v>
      </c>
      <c r="M128" s="11" t="s">
        <v>10</v>
      </c>
      <c r="N128" s="11" t="s">
        <v>10</v>
      </c>
      <c r="O128" s="11">
        <v>0</v>
      </c>
      <c r="P128" s="11">
        <v>6</v>
      </c>
      <c r="Q128" s="11">
        <v>0</v>
      </c>
      <c r="R128" s="15">
        <v>0</v>
      </c>
      <c r="S128" s="11">
        <f t="shared" si="1"/>
        <v>6</v>
      </c>
      <c r="T128" s="2">
        <v>14</v>
      </c>
      <c r="U128" s="11" t="s">
        <v>126</v>
      </c>
      <c r="V128" s="11" t="s">
        <v>144</v>
      </c>
      <c r="W128" s="11">
        <v>85</v>
      </c>
    </row>
    <row r="129" spans="1:23">
      <c r="A129" s="10" t="s">
        <v>611</v>
      </c>
      <c r="B129" s="11" t="s">
        <v>612</v>
      </c>
      <c r="C129" s="11" t="s">
        <v>613</v>
      </c>
      <c r="D129" s="11" t="s">
        <v>94</v>
      </c>
      <c r="E129" s="12" t="s">
        <v>266</v>
      </c>
      <c r="F129" s="11" t="s">
        <v>10</v>
      </c>
      <c r="G129" s="11" t="s">
        <v>10</v>
      </c>
      <c r="H129" s="11" t="s">
        <v>254</v>
      </c>
      <c r="I129" s="11" t="s">
        <v>254</v>
      </c>
      <c r="J129" s="12">
        <v>5</v>
      </c>
      <c r="K129" s="13">
        <v>2</v>
      </c>
      <c r="L129" s="14">
        <v>43956</v>
      </c>
      <c r="M129" s="11" t="s">
        <v>170</v>
      </c>
      <c r="N129" s="11" t="s">
        <v>439</v>
      </c>
      <c r="O129" s="11">
        <v>3</v>
      </c>
      <c r="P129" s="11">
        <v>12</v>
      </c>
      <c r="Q129" s="11">
        <v>2</v>
      </c>
      <c r="R129" s="15">
        <v>0.16666666666666666</v>
      </c>
      <c r="S129" s="11">
        <f t="shared" si="1"/>
        <v>25</v>
      </c>
      <c r="T129" s="2">
        <v>12</v>
      </c>
      <c r="U129" s="11" t="s">
        <v>126</v>
      </c>
      <c r="V129" s="11" t="s">
        <v>203</v>
      </c>
      <c r="W129" s="11">
        <v>90</v>
      </c>
    </row>
    <row r="130" spans="1:23">
      <c r="A130" s="10" t="s">
        <v>614</v>
      </c>
      <c r="B130" s="11" t="s">
        <v>392</v>
      </c>
      <c r="C130" s="11" t="s">
        <v>615</v>
      </c>
      <c r="D130" s="11" t="s">
        <v>94</v>
      </c>
      <c r="E130" s="12" t="s">
        <v>162</v>
      </c>
      <c r="F130" s="12">
        <v>3.4</v>
      </c>
      <c r="G130" s="13">
        <v>4506</v>
      </c>
      <c r="H130" s="11" t="s">
        <v>507</v>
      </c>
      <c r="I130" s="11" t="s">
        <v>158</v>
      </c>
      <c r="J130" s="12">
        <v>4.4000000000000004</v>
      </c>
      <c r="K130" s="13">
        <v>5400</v>
      </c>
      <c r="L130" s="14">
        <v>43867</v>
      </c>
      <c r="M130" s="11" t="s">
        <v>170</v>
      </c>
      <c r="N130" s="11" t="s">
        <v>232</v>
      </c>
      <c r="O130" s="11">
        <v>0</v>
      </c>
      <c r="P130" s="11">
        <v>11</v>
      </c>
      <c r="Q130" s="11">
        <v>1</v>
      </c>
      <c r="R130" s="15">
        <v>9.0909090909090912E-2</v>
      </c>
      <c r="S130" s="11">
        <f t="shared" si="1"/>
        <v>13</v>
      </c>
      <c r="T130" s="2">
        <v>12</v>
      </c>
      <c r="U130" s="11" t="s">
        <v>126</v>
      </c>
      <c r="V130" s="11" t="s">
        <v>203</v>
      </c>
      <c r="W130" s="11">
        <v>90</v>
      </c>
    </row>
    <row r="131" spans="1:23">
      <c r="A131" s="10" t="s">
        <v>616</v>
      </c>
      <c r="B131" s="11" t="s">
        <v>483</v>
      </c>
      <c r="C131" s="11" t="s">
        <v>617</v>
      </c>
      <c r="D131" s="11" t="s">
        <v>182</v>
      </c>
      <c r="E131" s="12" t="s">
        <v>156</v>
      </c>
      <c r="F131" s="12">
        <v>3.5</v>
      </c>
      <c r="G131" s="13">
        <v>135114</v>
      </c>
      <c r="H131" s="11" t="s">
        <v>618</v>
      </c>
      <c r="I131" s="11" t="s">
        <v>158</v>
      </c>
      <c r="J131" s="12">
        <v>4.0999999999999996</v>
      </c>
      <c r="K131" s="13">
        <v>53</v>
      </c>
      <c r="L131" s="14">
        <v>43997</v>
      </c>
      <c r="M131" s="11" t="s">
        <v>110</v>
      </c>
      <c r="N131" s="11" t="s">
        <v>232</v>
      </c>
      <c r="O131" s="11">
        <v>0</v>
      </c>
      <c r="P131" s="11">
        <v>8</v>
      </c>
      <c r="Q131" s="11">
        <v>1</v>
      </c>
      <c r="R131" s="15">
        <v>0.125</v>
      </c>
      <c r="S131" s="11">
        <f t="shared" ref="S131:S156" si="2">SUM(P131*1,Q131*2,O131*3)</f>
        <v>10</v>
      </c>
      <c r="T131" s="2">
        <v>10</v>
      </c>
      <c r="U131" s="11" t="s">
        <v>98</v>
      </c>
      <c r="V131" s="11" t="s">
        <v>279</v>
      </c>
      <c r="W131" s="11">
        <v>90</v>
      </c>
    </row>
    <row r="132" spans="1:23">
      <c r="A132" s="10" t="s">
        <v>619</v>
      </c>
      <c r="B132" s="11" t="s">
        <v>620</v>
      </c>
      <c r="C132" s="11" t="s">
        <v>613</v>
      </c>
      <c r="D132" s="11" t="s">
        <v>94</v>
      </c>
      <c r="E132" s="12" t="s">
        <v>156</v>
      </c>
      <c r="F132" s="12">
        <v>4.2</v>
      </c>
      <c r="G132" s="13">
        <v>132496</v>
      </c>
      <c r="H132" s="11" t="s">
        <v>621</v>
      </c>
      <c r="I132" s="11" t="s">
        <v>158</v>
      </c>
      <c r="J132" s="12">
        <v>4.7</v>
      </c>
      <c r="K132" s="13">
        <v>1400</v>
      </c>
      <c r="L132" s="14">
        <v>43956</v>
      </c>
      <c r="M132" s="11" t="s">
        <v>110</v>
      </c>
      <c r="N132" s="11" t="s">
        <v>164</v>
      </c>
      <c r="O132" s="11">
        <v>0</v>
      </c>
      <c r="P132" s="11">
        <v>8</v>
      </c>
      <c r="Q132" s="11">
        <v>1</v>
      </c>
      <c r="R132" s="15">
        <v>0.125</v>
      </c>
      <c r="S132" s="11">
        <f t="shared" si="2"/>
        <v>10</v>
      </c>
      <c r="T132" s="2">
        <v>12</v>
      </c>
      <c r="U132" s="11" t="s">
        <v>126</v>
      </c>
      <c r="V132" s="11" t="s">
        <v>203</v>
      </c>
      <c r="W132" s="11">
        <v>90</v>
      </c>
    </row>
    <row r="133" spans="1:23">
      <c r="A133" s="10" t="s">
        <v>622</v>
      </c>
      <c r="B133" s="11" t="s">
        <v>623</v>
      </c>
      <c r="C133" s="11" t="s">
        <v>624</v>
      </c>
      <c r="D133" s="11" t="s">
        <v>94</v>
      </c>
      <c r="E133" s="12" t="s">
        <v>148</v>
      </c>
      <c r="F133" s="12">
        <v>2.8</v>
      </c>
      <c r="G133" s="13">
        <v>3297</v>
      </c>
      <c r="H133" s="11" t="s">
        <v>625</v>
      </c>
      <c r="I133" s="11" t="s">
        <v>158</v>
      </c>
      <c r="J133" s="12">
        <v>5</v>
      </c>
      <c r="K133" s="13">
        <v>4</v>
      </c>
      <c r="L133" s="14">
        <v>44083</v>
      </c>
      <c r="M133" s="11" t="s">
        <v>170</v>
      </c>
      <c r="N133" s="11" t="s">
        <v>198</v>
      </c>
      <c r="O133" s="11">
        <v>0</v>
      </c>
      <c r="P133" s="11">
        <v>6</v>
      </c>
      <c r="Q133" s="11">
        <v>0</v>
      </c>
      <c r="R133" s="15">
        <v>0</v>
      </c>
      <c r="S133" s="11">
        <f t="shared" si="2"/>
        <v>6</v>
      </c>
      <c r="T133" s="2">
        <v>14</v>
      </c>
      <c r="U133" s="11" t="s">
        <v>126</v>
      </c>
      <c r="V133" s="11" t="s">
        <v>144</v>
      </c>
      <c r="W133" s="11">
        <v>90</v>
      </c>
    </row>
    <row r="134" spans="1:23">
      <c r="A134" s="10" t="s">
        <v>626</v>
      </c>
      <c r="B134" s="11" t="s">
        <v>627</v>
      </c>
      <c r="C134" s="11" t="s">
        <v>628</v>
      </c>
      <c r="D134" s="11" t="s">
        <v>94</v>
      </c>
      <c r="E134" s="12" t="s">
        <v>162</v>
      </c>
      <c r="F134" s="12">
        <v>3.6</v>
      </c>
      <c r="G134" s="13">
        <v>5466</v>
      </c>
      <c r="H134" s="11" t="s">
        <v>629</v>
      </c>
      <c r="I134" s="11" t="s">
        <v>158</v>
      </c>
      <c r="J134" s="12">
        <v>4.2</v>
      </c>
      <c r="K134" s="13">
        <v>10</v>
      </c>
      <c r="L134" s="14">
        <v>43989</v>
      </c>
      <c r="M134" s="11" t="s">
        <v>170</v>
      </c>
      <c r="N134" s="11" t="s">
        <v>111</v>
      </c>
      <c r="O134" s="11">
        <v>0</v>
      </c>
      <c r="P134" s="11">
        <v>7</v>
      </c>
      <c r="Q134" s="11">
        <v>0</v>
      </c>
      <c r="R134" s="15">
        <v>0</v>
      </c>
      <c r="S134" s="11">
        <f t="shared" si="2"/>
        <v>7</v>
      </c>
      <c r="T134" s="2">
        <v>11</v>
      </c>
      <c r="U134" s="11" t="s">
        <v>98</v>
      </c>
      <c r="V134" s="11" t="s">
        <v>99</v>
      </c>
      <c r="W134" s="11">
        <v>95</v>
      </c>
    </row>
    <row r="135" spans="1:23">
      <c r="A135" s="10" t="s">
        <v>630</v>
      </c>
      <c r="B135" s="11" t="s">
        <v>631</v>
      </c>
      <c r="C135" s="11" t="s">
        <v>632</v>
      </c>
      <c r="D135" s="11" t="s">
        <v>94</v>
      </c>
      <c r="E135" s="12" t="s">
        <v>148</v>
      </c>
      <c r="F135" s="12">
        <v>4.0999999999999996</v>
      </c>
      <c r="G135" s="13">
        <v>2735</v>
      </c>
      <c r="H135" s="11" t="s">
        <v>367</v>
      </c>
      <c r="I135" s="11" t="s">
        <v>254</v>
      </c>
      <c r="J135" s="12">
        <v>3.5</v>
      </c>
      <c r="K135" s="13">
        <v>376</v>
      </c>
      <c r="L135" s="14">
        <v>44108</v>
      </c>
      <c r="M135" s="11" t="s">
        <v>110</v>
      </c>
      <c r="N135" s="11" t="s">
        <v>164</v>
      </c>
      <c r="O135" s="11">
        <v>4</v>
      </c>
      <c r="P135" s="11">
        <v>44</v>
      </c>
      <c r="Q135" s="11">
        <v>9</v>
      </c>
      <c r="R135" s="15">
        <v>0.20454545454545456</v>
      </c>
      <c r="S135" s="11">
        <f t="shared" si="2"/>
        <v>74</v>
      </c>
      <c r="T135" s="2" t="s">
        <v>10</v>
      </c>
      <c r="U135" s="11" t="s">
        <v>10</v>
      </c>
      <c r="V135" s="11" t="s">
        <v>10</v>
      </c>
      <c r="W135" s="11" t="s">
        <v>10</v>
      </c>
    </row>
    <row r="136" spans="1:23">
      <c r="A136" s="10" t="s">
        <v>633</v>
      </c>
      <c r="B136" s="11" t="s">
        <v>299</v>
      </c>
      <c r="C136" s="11" t="s">
        <v>300</v>
      </c>
      <c r="D136" s="11" t="s">
        <v>94</v>
      </c>
      <c r="E136" s="12" t="s">
        <v>107</v>
      </c>
      <c r="F136" s="12">
        <v>4.3</v>
      </c>
      <c r="G136" s="13">
        <v>1079</v>
      </c>
      <c r="H136" s="11" t="s">
        <v>634</v>
      </c>
      <c r="I136" s="11" t="s">
        <v>109</v>
      </c>
      <c r="J136" s="12">
        <v>3.2</v>
      </c>
      <c r="K136" s="13">
        <v>57</v>
      </c>
      <c r="L136" s="14">
        <v>43975</v>
      </c>
      <c r="M136" s="11" t="s">
        <v>124</v>
      </c>
      <c r="N136" s="11" t="s">
        <v>164</v>
      </c>
      <c r="O136" s="11">
        <v>5</v>
      </c>
      <c r="P136" s="11">
        <v>31</v>
      </c>
      <c r="Q136" s="11">
        <v>12</v>
      </c>
      <c r="R136" s="15">
        <v>0.38709677419354838</v>
      </c>
      <c r="S136" s="11">
        <f t="shared" si="2"/>
        <v>70</v>
      </c>
      <c r="T136" s="2" t="s">
        <v>10</v>
      </c>
      <c r="U136" s="11" t="s">
        <v>10</v>
      </c>
      <c r="V136" s="11" t="s">
        <v>10</v>
      </c>
      <c r="W136" s="11" t="s">
        <v>10</v>
      </c>
    </row>
    <row r="137" spans="1:23">
      <c r="A137" s="10" t="s">
        <v>635</v>
      </c>
      <c r="B137" s="11" t="s">
        <v>636</v>
      </c>
      <c r="C137" s="11" t="s">
        <v>637</v>
      </c>
      <c r="D137" s="11" t="s">
        <v>94</v>
      </c>
      <c r="E137" s="12" t="s">
        <v>266</v>
      </c>
      <c r="F137" s="12">
        <v>1.7</v>
      </c>
      <c r="G137" s="13">
        <v>241</v>
      </c>
      <c r="H137" s="11" t="s">
        <v>386</v>
      </c>
      <c r="I137" s="11" t="s">
        <v>331</v>
      </c>
      <c r="J137" s="12">
        <v>2.2000000000000002</v>
      </c>
      <c r="K137" s="13">
        <v>10</v>
      </c>
      <c r="L137" s="14">
        <v>43895</v>
      </c>
      <c r="M137" s="11" t="s">
        <v>170</v>
      </c>
      <c r="N137" s="11" t="s">
        <v>164</v>
      </c>
      <c r="O137" s="11">
        <v>2</v>
      </c>
      <c r="P137" s="11">
        <v>41</v>
      </c>
      <c r="Q137" s="11">
        <v>9</v>
      </c>
      <c r="R137" s="15">
        <v>0.21951219512195122</v>
      </c>
      <c r="S137" s="11">
        <f t="shared" si="2"/>
        <v>65</v>
      </c>
      <c r="T137" s="2" t="s">
        <v>10</v>
      </c>
      <c r="U137" s="11" t="s">
        <v>10</v>
      </c>
      <c r="V137" s="11" t="s">
        <v>10</v>
      </c>
      <c r="W137" s="11" t="s">
        <v>10</v>
      </c>
    </row>
    <row r="138" spans="1:23">
      <c r="A138" s="10" t="s">
        <v>638</v>
      </c>
      <c r="B138" s="11" t="s">
        <v>639</v>
      </c>
      <c r="C138" s="11" t="s">
        <v>640</v>
      </c>
      <c r="D138" s="11" t="s">
        <v>94</v>
      </c>
      <c r="E138" s="12" t="s">
        <v>168</v>
      </c>
      <c r="F138" s="12">
        <v>4.0999999999999996</v>
      </c>
      <c r="G138" s="13">
        <v>16373</v>
      </c>
      <c r="H138" s="11" t="s">
        <v>641</v>
      </c>
      <c r="I138" s="11" t="s">
        <v>109</v>
      </c>
      <c r="J138" s="12">
        <v>2.2000000000000002</v>
      </c>
      <c r="K138" s="13">
        <v>2300</v>
      </c>
      <c r="L138" s="14">
        <v>43986</v>
      </c>
      <c r="M138" s="11" t="s">
        <v>124</v>
      </c>
      <c r="N138" s="11" t="s">
        <v>215</v>
      </c>
      <c r="O138" s="11">
        <v>3</v>
      </c>
      <c r="P138" s="11">
        <v>40</v>
      </c>
      <c r="Q138" s="11">
        <v>7</v>
      </c>
      <c r="R138" s="15">
        <v>0.17499999999999999</v>
      </c>
      <c r="S138" s="11">
        <f t="shared" si="2"/>
        <v>63</v>
      </c>
      <c r="T138" s="2" t="s">
        <v>10</v>
      </c>
      <c r="U138" s="11" t="s">
        <v>10</v>
      </c>
      <c r="V138" s="11" t="s">
        <v>10</v>
      </c>
      <c r="W138" s="11" t="s">
        <v>10</v>
      </c>
    </row>
    <row r="139" spans="1:23">
      <c r="A139" s="10" t="s">
        <v>642</v>
      </c>
      <c r="B139" s="11" t="s">
        <v>643</v>
      </c>
      <c r="C139" s="11" t="s">
        <v>644</v>
      </c>
      <c r="D139" s="11" t="s">
        <v>94</v>
      </c>
      <c r="E139" s="12" t="s">
        <v>162</v>
      </c>
      <c r="F139" s="12">
        <v>4.4000000000000004</v>
      </c>
      <c r="G139" s="13">
        <v>18097</v>
      </c>
      <c r="H139" s="11" t="s">
        <v>645</v>
      </c>
      <c r="I139" s="11" t="s">
        <v>103</v>
      </c>
      <c r="J139" s="12">
        <v>4.4000000000000004</v>
      </c>
      <c r="K139" s="13">
        <v>1400</v>
      </c>
      <c r="L139" s="14">
        <v>43918</v>
      </c>
      <c r="M139" s="11" t="s">
        <v>110</v>
      </c>
      <c r="N139" s="11" t="s">
        <v>111</v>
      </c>
      <c r="O139" s="11">
        <v>2</v>
      </c>
      <c r="P139" s="11">
        <v>39</v>
      </c>
      <c r="Q139" s="11">
        <v>8</v>
      </c>
      <c r="R139" s="15">
        <v>0.20512820512820512</v>
      </c>
      <c r="S139" s="11">
        <f t="shared" si="2"/>
        <v>61</v>
      </c>
      <c r="T139" s="2" t="s">
        <v>10</v>
      </c>
      <c r="U139" s="11" t="s">
        <v>10</v>
      </c>
      <c r="V139" s="11" t="s">
        <v>10</v>
      </c>
      <c r="W139" s="11" t="s">
        <v>10</v>
      </c>
    </row>
    <row r="140" spans="1:23">
      <c r="A140" s="10" t="s">
        <v>646</v>
      </c>
      <c r="B140" s="11" t="s">
        <v>647</v>
      </c>
      <c r="C140" s="11" t="s">
        <v>648</v>
      </c>
      <c r="D140" s="11" t="s">
        <v>94</v>
      </c>
      <c r="E140" s="12" t="s">
        <v>122</v>
      </c>
      <c r="F140" s="12">
        <v>3.7</v>
      </c>
      <c r="G140" s="13">
        <v>42</v>
      </c>
      <c r="H140" s="11" t="s">
        <v>649</v>
      </c>
      <c r="I140" s="11" t="s">
        <v>109</v>
      </c>
      <c r="J140" s="12">
        <v>4</v>
      </c>
      <c r="K140" s="13">
        <v>6</v>
      </c>
      <c r="L140" s="14">
        <v>43947</v>
      </c>
      <c r="M140" s="11" t="s">
        <v>110</v>
      </c>
      <c r="N140" s="11" t="s">
        <v>215</v>
      </c>
      <c r="O140" s="11">
        <v>0</v>
      </c>
      <c r="P140" s="11">
        <v>40</v>
      </c>
      <c r="Q140" s="11">
        <v>7</v>
      </c>
      <c r="R140" s="15">
        <v>0.17499999999999999</v>
      </c>
      <c r="S140" s="11">
        <f t="shared" si="2"/>
        <v>54</v>
      </c>
      <c r="T140" s="2" t="s">
        <v>10</v>
      </c>
      <c r="U140" s="11" t="s">
        <v>10</v>
      </c>
      <c r="V140" s="11" t="s">
        <v>10</v>
      </c>
      <c r="W140" s="11" t="s">
        <v>10</v>
      </c>
    </row>
    <row r="141" spans="1:23">
      <c r="A141" s="10" t="s">
        <v>650</v>
      </c>
      <c r="B141" s="11" t="s">
        <v>303</v>
      </c>
      <c r="C141" s="11" t="s">
        <v>651</v>
      </c>
      <c r="D141" s="11" t="s">
        <v>182</v>
      </c>
      <c r="E141" s="12" t="s">
        <v>122</v>
      </c>
      <c r="F141" s="12">
        <v>3</v>
      </c>
      <c r="G141" s="13">
        <v>167</v>
      </c>
      <c r="H141" s="11" t="s">
        <v>652</v>
      </c>
      <c r="I141" s="11" t="s">
        <v>109</v>
      </c>
      <c r="J141" s="12">
        <v>3.7</v>
      </c>
      <c r="K141" s="13">
        <v>121</v>
      </c>
      <c r="L141" s="14">
        <v>43906</v>
      </c>
      <c r="M141" s="11" t="s">
        <v>124</v>
      </c>
      <c r="N141" s="11" t="s">
        <v>215</v>
      </c>
      <c r="O141" s="11">
        <v>1</v>
      </c>
      <c r="P141" s="11">
        <v>34</v>
      </c>
      <c r="Q141" s="11">
        <v>4</v>
      </c>
      <c r="R141" s="15">
        <v>0.11764705882352941</v>
      </c>
      <c r="S141" s="11">
        <f t="shared" si="2"/>
        <v>45</v>
      </c>
      <c r="T141" s="2" t="s">
        <v>10</v>
      </c>
      <c r="U141" s="11" t="s">
        <v>10</v>
      </c>
      <c r="V141" s="11" t="s">
        <v>10</v>
      </c>
      <c r="W141" s="11" t="s">
        <v>10</v>
      </c>
    </row>
    <row r="142" spans="1:23">
      <c r="A142" s="10" t="s">
        <v>653</v>
      </c>
      <c r="B142" s="11" t="s">
        <v>299</v>
      </c>
      <c r="C142" s="11" t="s">
        <v>654</v>
      </c>
      <c r="D142" s="11" t="s">
        <v>134</v>
      </c>
      <c r="E142" s="12" t="s">
        <v>122</v>
      </c>
      <c r="F142" s="12">
        <v>3.2</v>
      </c>
      <c r="G142" s="13">
        <v>107</v>
      </c>
      <c r="H142" s="11" t="s">
        <v>655</v>
      </c>
      <c r="I142" s="11" t="s">
        <v>97</v>
      </c>
      <c r="J142" s="12">
        <v>2.9</v>
      </c>
      <c r="K142" s="13">
        <v>32</v>
      </c>
      <c r="L142" s="14">
        <v>43904</v>
      </c>
      <c r="M142" s="11" t="s">
        <v>656</v>
      </c>
      <c r="N142" s="11" t="s">
        <v>111</v>
      </c>
      <c r="O142" s="11">
        <v>2</v>
      </c>
      <c r="P142" s="11">
        <v>23</v>
      </c>
      <c r="Q142" s="11">
        <v>7</v>
      </c>
      <c r="R142" s="15">
        <v>0.30434782608695654</v>
      </c>
      <c r="S142" s="11">
        <f t="shared" si="2"/>
        <v>43</v>
      </c>
      <c r="T142" s="2" t="s">
        <v>10</v>
      </c>
      <c r="U142" s="11" t="s">
        <v>10</v>
      </c>
      <c r="V142" s="11" t="s">
        <v>10</v>
      </c>
      <c r="W142" s="11" t="s">
        <v>10</v>
      </c>
    </row>
    <row r="143" spans="1:23">
      <c r="A143" s="10" t="s">
        <v>657</v>
      </c>
      <c r="B143" s="11" t="s">
        <v>658</v>
      </c>
      <c r="C143" s="11" t="s">
        <v>659</v>
      </c>
      <c r="D143" s="11" t="s">
        <v>134</v>
      </c>
      <c r="E143" s="12" t="s">
        <v>122</v>
      </c>
      <c r="F143" s="12">
        <v>3.8</v>
      </c>
      <c r="G143" s="13">
        <v>41</v>
      </c>
      <c r="H143" s="11">
        <v>3.0059999999999998</v>
      </c>
      <c r="I143" s="11" t="s">
        <v>97</v>
      </c>
      <c r="J143" s="11" t="s">
        <v>10</v>
      </c>
      <c r="K143" s="11" t="s">
        <v>10</v>
      </c>
      <c r="L143" s="11" t="s">
        <v>10</v>
      </c>
      <c r="M143" s="11" t="s">
        <v>10</v>
      </c>
      <c r="N143" s="11" t="s">
        <v>10</v>
      </c>
      <c r="O143" s="11">
        <v>3</v>
      </c>
      <c r="P143" s="11">
        <v>18</v>
      </c>
      <c r="Q143" s="11">
        <v>6</v>
      </c>
      <c r="R143" s="15">
        <v>0.33333333333333331</v>
      </c>
      <c r="S143" s="11">
        <f t="shared" si="2"/>
        <v>39</v>
      </c>
      <c r="T143" s="2" t="s">
        <v>10</v>
      </c>
      <c r="U143" s="11" t="s">
        <v>10</v>
      </c>
      <c r="V143" s="11" t="s">
        <v>10</v>
      </c>
      <c r="W143" s="11" t="s">
        <v>10</v>
      </c>
    </row>
    <row r="144" spans="1:23">
      <c r="A144" s="10" t="s">
        <v>51</v>
      </c>
      <c r="B144" s="11" t="s">
        <v>636</v>
      </c>
      <c r="C144" s="11" t="s">
        <v>660</v>
      </c>
      <c r="D144" s="11" t="s">
        <v>94</v>
      </c>
      <c r="E144" s="12" t="s">
        <v>162</v>
      </c>
      <c r="F144" s="12">
        <v>3.9</v>
      </c>
      <c r="G144" s="13">
        <v>8668</v>
      </c>
      <c r="H144" s="11" t="s">
        <v>661</v>
      </c>
      <c r="I144" s="11" t="s">
        <v>109</v>
      </c>
      <c r="J144" s="12">
        <v>3.6</v>
      </c>
      <c r="K144" s="13">
        <v>9</v>
      </c>
      <c r="L144" s="14">
        <v>43906</v>
      </c>
      <c r="M144" s="11" t="s">
        <v>170</v>
      </c>
      <c r="N144" s="11" t="s">
        <v>439</v>
      </c>
      <c r="O144" s="11">
        <v>3</v>
      </c>
      <c r="P144" s="11">
        <v>19</v>
      </c>
      <c r="Q144" s="11">
        <v>5</v>
      </c>
      <c r="R144" s="15">
        <v>0.26315789473684209</v>
      </c>
      <c r="S144" s="11">
        <f t="shared" si="2"/>
        <v>38</v>
      </c>
      <c r="T144" s="2" t="s">
        <v>10</v>
      </c>
      <c r="U144" s="11" t="s">
        <v>10</v>
      </c>
      <c r="V144" s="11" t="s">
        <v>10</v>
      </c>
      <c r="W144" s="11" t="s">
        <v>10</v>
      </c>
    </row>
    <row r="145" spans="1:23">
      <c r="A145" s="10" t="s">
        <v>662</v>
      </c>
      <c r="B145" s="11" t="s">
        <v>663</v>
      </c>
      <c r="C145" s="11" t="s">
        <v>664</v>
      </c>
      <c r="D145" s="11" t="s">
        <v>94</v>
      </c>
      <c r="E145" s="12" t="s">
        <v>107</v>
      </c>
      <c r="F145" s="12">
        <v>3.6</v>
      </c>
      <c r="G145" s="13">
        <v>528</v>
      </c>
      <c r="H145" s="11" t="s">
        <v>665</v>
      </c>
      <c r="I145" s="11" t="s">
        <v>123</v>
      </c>
      <c r="J145" s="11" t="s">
        <v>10</v>
      </c>
      <c r="K145" s="11" t="s">
        <v>10</v>
      </c>
      <c r="L145" s="11" t="s">
        <v>10</v>
      </c>
      <c r="M145" s="11" t="s">
        <v>10</v>
      </c>
      <c r="N145" s="11" t="s">
        <v>10</v>
      </c>
      <c r="O145" s="11">
        <v>2</v>
      </c>
      <c r="P145" s="11">
        <v>16</v>
      </c>
      <c r="Q145" s="11">
        <v>7</v>
      </c>
      <c r="R145" s="15">
        <v>0.4375</v>
      </c>
      <c r="S145" s="11">
        <f t="shared" si="2"/>
        <v>36</v>
      </c>
      <c r="T145" s="2" t="s">
        <v>10</v>
      </c>
      <c r="U145" s="11" t="s">
        <v>10</v>
      </c>
      <c r="V145" s="11" t="s">
        <v>10</v>
      </c>
      <c r="W145" s="11" t="s">
        <v>10</v>
      </c>
    </row>
    <row r="146" spans="1:23">
      <c r="A146" s="10" t="s">
        <v>666</v>
      </c>
      <c r="B146" s="11" t="s">
        <v>239</v>
      </c>
      <c r="C146" s="11" t="s">
        <v>667</v>
      </c>
      <c r="D146" s="11" t="s">
        <v>94</v>
      </c>
      <c r="E146" s="12" t="s">
        <v>107</v>
      </c>
      <c r="F146" s="12">
        <v>3.9</v>
      </c>
      <c r="G146" s="13">
        <v>1017</v>
      </c>
      <c r="H146" s="11" t="s">
        <v>668</v>
      </c>
      <c r="I146" s="11" t="s">
        <v>158</v>
      </c>
      <c r="J146" s="12">
        <v>1.6</v>
      </c>
      <c r="K146" s="13">
        <v>51</v>
      </c>
      <c r="L146" s="11" t="s">
        <v>10</v>
      </c>
      <c r="M146" s="11" t="s">
        <v>294</v>
      </c>
      <c r="N146" s="11" t="s">
        <v>215</v>
      </c>
      <c r="O146" s="11">
        <v>2</v>
      </c>
      <c r="P146" s="11">
        <v>15</v>
      </c>
      <c r="Q146" s="11">
        <v>4</v>
      </c>
      <c r="R146" s="15">
        <v>0.26666666666666666</v>
      </c>
      <c r="S146" s="11">
        <f t="shared" si="2"/>
        <v>29</v>
      </c>
      <c r="T146" s="2" t="s">
        <v>10</v>
      </c>
      <c r="U146" s="11" t="s">
        <v>10</v>
      </c>
      <c r="V146" s="11" t="s">
        <v>10</v>
      </c>
      <c r="W146" s="11" t="s">
        <v>10</v>
      </c>
    </row>
    <row r="147" spans="1:23">
      <c r="A147" s="10" t="s">
        <v>669</v>
      </c>
      <c r="B147" s="11" t="s">
        <v>234</v>
      </c>
      <c r="C147" s="11" t="s">
        <v>670</v>
      </c>
      <c r="D147" s="11" t="s">
        <v>182</v>
      </c>
      <c r="E147" s="12" t="s">
        <v>107</v>
      </c>
      <c r="F147" s="12">
        <v>3.9</v>
      </c>
      <c r="G147" s="13">
        <v>841</v>
      </c>
      <c r="H147" s="11" t="s">
        <v>671</v>
      </c>
      <c r="I147" s="11" t="s">
        <v>97</v>
      </c>
      <c r="J147" s="12">
        <v>4.5</v>
      </c>
      <c r="K147" s="13">
        <v>42</v>
      </c>
      <c r="L147" s="14">
        <v>43995</v>
      </c>
      <c r="M147" s="11" t="s">
        <v>170</v>
      </c>
      <c r="N147" s="11" t="s">
        <v>672</v>
      </c>
      <c r="O147" s="11">
        <v>3</v>
      </c>
      <c r="P147" s="11">
        <v>13</v>
      </c>
      <c r="Q147" s="11">
        <v>2</v>
      </c>
      <c r="R147" s="15">
        <v>0.15384615384615385</v>
      </c>
      <c r="S147" s="11">
        <f t="shared" si="2"/>
        <v>26</v>
      </c>
      <c r="T147" s="2" t="s">
        <v>10</v>
      </c>
      <c r="U147" s="11" t="s">
        <v>10</v>
      </c>
      <c r="V147" s="11" t="s">
        <v>10</v>
      </c>
      <c r="W147" s="11" t="s">
        <v>10</v>
      </c>
    </row>
    <row r="148" spans="1:23">
      <c r="A148" s="10" t="s">
        <v>673</v>
      </c>
      <c r="B148" s="11" t="s">
        <v>264</v>
      </c>
      <c r="C148" s="11" t="s">
        <v>674</v>
      </c>
      <c r="D148" s="11" t="s">
        <v>675</v>
      </c>
      <c r="E148" s="12" t="s">
        <v>676</v>
      </c>
      <c r="F148" s="12">
        <v>5</v>
      </c>
      <c r="G148" s="13">
        <v>1</v>
      </c>
      <c r="H148" s="11" t="s">
        <v>578</v>
      </c>
      <c r="I148" s="11" t="s">
        <v>123</v>
      </c>
      <c r="J148" s="12">
        <v>4</v>
      </c>
      <c r="K148" s="13">
        <v>4</v>
      </c>
      <c r="L148" s="14">
        <v>43930</v>
      </c>
      <c r="M148" s="11" t="s">
        <v>656</v>
      </c>
      <c r="N148" s="11" t="s">
        <v>125</v>
      </c>
      <c r="O148" s="11">
        <v>0</v>
      </c>
      <c r="P148" s="11">
        <v>17</v>
      </c>
      <c r="Q148" s="11">
        <v>4</v>
      </c>
      <c r="R148" s="15">
        <v>0.23529411764705882</v>
      </c>
      <c r="S148" s="11">
        <f t="shared" si="2"/>
        <v>25</v>
      </c>
      <c r="T148" s="2" t="s">
        <v>10</v>
      </c>
      <c r="U148" s="11" t="s">
        <v>10</v>
      </c>
      <c r="V148" s="11" t="s">
        <v>10</v>
      </c>
      <c r="W148" s="11" t="s">
        <v>10</v>
      </c>
    </row>
    <row r="149" spans="1:23">
      <c r="A149" s="10" t="s">
        <v>677</v>
      </c>
      <c r="B149" s="11" t="s">
        <v>678</v>
      </c>
      <c r="C149" s="11" t="s">
        <v>679</v>
      </c>
      <c r="D149" s="11" t="s">
        <v>94</v>
      </c>
      <c r="E149" s="12" t="s">
        <v>156</v>
      </c>
      <c r="F149" s="12">
        <v>3.5</v>
      </c>
      <c r="G149" s="13">
        <v>73793</v>
      </c>
      <c r="H149" s="11" t="s">
        <v>680</v>
      </c>
      <c r="I149" s="11" t="s">
        <v>97</v>
      </c>
      <c r="J149" s="11" t="s">
        <v>10</v>
      </c>
      <c r="K149" s="11" t="s">
        <v>10</v>
      </c>
      <c r="L149" s="14">
        <v>43910</v>
      </c>
      <c r="M149" s="11" t="s">
        <v>110</v>
      </c>
      <c r="N149" s="11" t="s">
        <v>159</v>
      </c>
      <c r="O149" s="11">
        <v>2</v>
      </c>
      <c r="P149" s="11">
        <v>11</v>
      </c>
      <c r="Q149" s="11">
        <v>3</v>
      </c>
      <c r="R149" s="15">
        <v>0.27272727272727271</v>
      </c>
      <c r="S149" s="11">
        <f t="shared" si="2"/>
        <v>23</v>
      </c>
      <c r="T149" s="2" t="s">
        <v>10</v>
      </c>
      <c r="U149" s="11" t="s">
        <v>10</v>
      </c>
      <c r="V149" s="11" t="s">
        <v>10</v>
      </c>
      <c r="W149" s="11" t="s">
        <v>10</v>
      </c>
    </row>
    <row r="150" spans="1:23">
      <c r="A150" s="10" t="s">
        <v>681</v>
      </c>
      <c r="B150" s="11" t="s">
        <v>682</v>
      </c>
      <c r="C150" s="11" t="s">
        <v>683</v>
      </c>
      <c r="D150" s="11" t="s">
        <v>94</v>
      </c>
      <c r="E150" s="12" t="s">
        <v>266</v>
      </c>
      <c r="F150" s="12">
        <v>3.2</v>
      </c>
      <c r="G150" s="13">
        <v>147</v>
      </c>
      <c r="H150" s="11" t="s">
        <v>684</v>
      </c>
      <c r="I150" s="11" t="s">
        <v>97</v>
      </c>
      <c r="J150" s="12">
        <v>3.2</v>
      </c>
      <c r="K150" s="13">
        <v>17</v>
      </c>
      <c r="L150" s="14">
        <v>43956</v>
      </c>
      <c r="M150" s="11" t="s">
        <v>110</v>
      </c>
      <c r="N150" s="11" t="s">
        <v>164</v>
      </c>
      <c r="O150" s="11">
        <v>1</v>
      </c>
      <c r="P150" s="11">
        <v>13</v>
      </c>
      <c r="Q150" s="11">
        <v>3</v>
      </c>
      <c r="R150" s="15">
        <v>0.23076923076923078</v>
      </c>
      <c r="S150" s="11">
        <f t="shared" si="2"/>
        <v>22</v>
      </c>
      <c r="T150" s="2" t="s">
        <v>10</v>
      </c>
      <c r="U150" s="11" t="s">
        <v>10</v>
      </c>
      <c r="V150" s="11" t="s">
        <v>10</v>
      </c>
      <c r="W150" s="11" t="s">
        <v>10</v>
      </c>
    </row>
    <row r="151" spans="1:23">
      <c r="A151" s="10" t="s">
        <v>685</v>
      </c>
      <c r="B151" s="11" t="s">
        <v>686</v>
      </c>
      <c r="C151" s="11" t="s">
        <v>687</v>
      </c>
      <c r="D151" s="11" t="s">
        <v>94</v>
      </c>
      <c r="E151" s="12" t="s">
        <v>162</v>
      </c>
      <c r="F151" s="12">
        <v>4.0999999999999996</v>
      </c>
      <c r="G151" s="13">
        <v>13326</v>
      </c>
      <c r="H151" s="11" t="s">
        <v>386</v>
      </c>
      <c r="I151" s="11" t="s">
        <v>109</v>
      </c>
      <c r="J151" s="12">
        <v>4.4000000000000004</v>
      </c>
      <c r="K151" s="13">
        <v>125</v>
      </c>
      <c r="L151" s="14">
        <v>43977</v>
      </c>
      <c r="M151" s="11" t="s">
        <v>170</v>
      </c>
      <c r="N151" s="11" t="s">
        <v>164</v>
      </c>
      <c r="O151" s="11">
        <v>2</v>
      </c>
      <c r="P151" s="11">
        <v>13</v>
      </c>
      <c r="Q151" s="11">
        <v>1</v>
      </c>
      <c r="R151" s="15">
        <v>7.6923076923076927E-2</v>
      </c>
      <c r="S151" s="11">
        <f t="shared" si="2"/>
        <v>21</v>
      </c>
      <c r="T151" s="2" t="s">
        <v>10</v>
      </c>
      <c r="U151" s="11" t="s">
        <v>10</v>
      </c>
      <c r="V151" s="11" t="s">
        <v>10</v>
      </c>
      <c r="W151" s="11" t="s">
        <v>10</v>
      </c>
    </row>
    <row r="152" spans="1:23">
      <c r="A152" s="10" t="s">
        <v>688</v>
      </c>
      <c r="B152" s="11" t="s">
        <v>689</v>
      </c>
      <c r="C152" s="11" t="s">
        <v>690</v>
      </c>
      <c r="D152" s="11" t="s">
        <v>94</v>
      </c>
      <c r="E152" s="12" t="s">
        <v>107</v>
      </c>
      <c r="F152" s="12">
        <v>4</v>
      </c>
      <c r="G152" s="13">
        <v>2855</v>
      </c>
      <c r="H152" s="11">
        <v>3.1</v>
      </c>
      <c r="I152" s="11" t="s">
        <v>123</v>
      </c>
      <c r="J152" s="12">
        <v>2.8</v>
      </c>
      <c r="K152" s="13">
        <v>8</v>
      </c>
      <c r="L152" s="14">
        <v>43866</v>
      </c>
      <c r="M152" s="11" t="s">
        <v>110</v>
      </c>
      <c r="N152" s="11" t="s">
        <v>215</v>
      </c>
      <c r="O152" s="11">
        <v>0</v>
      </c>
      <c r="P152" s="11">
        <v>9</v>
      </c>
      <c r="Q152" s="11">
        <v>3</v>
      </c>
      <c r="R152" s="15">
        <v>0.33333333333333331</v>
      </c>
      <c r="S152" s="11">
        <f t="shared" si="2"/>
        <v>15</v>
      </c>
      <c r="T152" s="2" t="s">
        <v>10</v>
      </c>
      <c r="U152" s="11" t="s">
        <v>10</v>
      </c>
      <c r="V152" s="11" t="s">
        <v>10</v>
      </c>
      <c r="W152" s="11" t="s">
        <v>10</v>
      </c>
    </row>
    <row r="153" spans="1:23">
      <c r="A153" s="10" t="s">
        <v>691</v>
      </c>
      <c r="B153" s="11" t="s">
        <v>692</v>
      </c>
      <c r="C153" s="11" t="s">
        <v>693</v>
      </c>
      <c r="D153" s="11" t="s">
        <v>94</v>
      </c>
      <c r="E153" s="12" t="s">
        <v>107</v>
      </c>
      <c r="F153" s="12">
        <v>3.3</v>
      </c>
      <c r="G153" s="13">
        <v>671</v>
      </c>
      <c r="H153" s="11" t="s">
        <v>694</v>
      </c>
      <c r="I153" s="11" t="s">
        <v>158</v>
      </c>
      <c r="J153" s="12">
        <v>4.7</v>
      </c>
      <c r="K153" s="13">
        <v>435</v>
      </c>
      <c r="L153" s="14">
        <v>44156</v>
      </c>
      <c r="M153" s="11" t="s">
        <v>124</v>
      </c>
      <c r="N153" s="11" t="s">
        <v>232</v>
      </c>
      <c r="O153" s="11">
        <v>2</v>
      </c>
      <c r="P153" s="11">
        <v>8</v>
      </c>
      <c r="Q153" s="11">
        <v>0</v>
      </c>
      <c r="R153" s="15">
        <v>0</v>
      </c>
      <c r="S153" s="11">
        <f t="shared" si="2"/>
        <v>14</v>
      </c>
      <c r="T153" s="2" t="s">
        <v>10</v>
      </c>
      <c r="U153" s="11" t="s">
        <v>10</v>
      </c>
      <c r="V153" s="11" t="s">
        <v>10</v>
      </c>
      <c r="W153" s="11" t="s">
        <v>10</v>
      </c>
    </row>
    <row r="154" spans="1:23">
      <c r="A154" s="10" t="s">
        <v>695</v>
      </c>
      <c r="B154" s="11" t="s">
        <v>234</v>
      </c>
      <c r="C154" s="11" t="s">
        <v>696</v>
      </c>
      <c r="D154" s="11" t="s">
        <v>94</v>
      </c>
      <c r="E154" s="12" t="s">
        <v>107</v>
      </c>
      <c r="F154" s="12">
        <v>3.6</v>
      </c>
      <c r="G154" s="13">
        <v>1967</v>
      </c>
      <c r="H154" s="11">
        <v>3.5</v>
      </c>
      <c r="I154" s="11" t="s">
        <v>149</v>
      </c>
      <c r="J154" s="12">
        <v>3.3</v>
      </c>
      <c r="K154" s="13">
        <v>117</v>
      </c>
      <c r="L154" s="14">
        <v>44058</v>
      </c>
      <c r="M154" s="11" t="s">
        <v>110</v>
      </c>
      <c r="N154" s="11" t="s">
        <v>215</v>
      </c>
      <c r="O154" s="11">
        <v>1</v>
      </c>
      <c r="P154" s="11">
        <v>8</v>
      </c>
      <c r="Q154" s="11">
        <v>1</v>
      </c>
      <c r="R154" s="15">
        <v>0.125</v>
      </c>
      <c r="S154" s="11">
        <f t="shared" si="2"/>
        <v>13</v>
      </c>
      <c r="T154" s="2" t="s">
        <v>10</v>
      </c>
      <c r="U154" s="11" t="s">
        <v>10</v>
      </c>
      <c r="V154" s="11" t="s">
        <v>10</v>
      </c>
      <c r="W154" s="11" t="s">
        <v>10</v>
      </c>
    </row>
    <row r="155" spans="1:23">
      <c r="A155" s="10" t="s">
        <v>697</v>
      </c>
      <c r="B155" s="11" t="s">
        <v>698</v>
      </c>
      <c r="C155" s="11" t="s">
        <v>699</v>
      </c>
      <c r="D155" s="11" t="s">
        <v>94</v>
      </c>
      <c r="E155" s="12" t="s">
        <v>107</v>
      </c>
      <c r="F155" s="12">
        <v>4.3</v>
      </c>
      <c r="G155" s="13">
        <v>750</v>
      </c>
      <c r="H155" s="11" t="s">
        <v>375</v>
      </c>
      <c r="I155" s="11" t="s">
        <v>109</v>
      </c>
      <c r="J155" s="11" t="s">
        <v>10</v>
      </c>
      <c r="K155" s="11" t="s">
        <v>10</v>
      </c>
      <c r="L155" s="14">
        <v>44082</v>
      </c>
      <c r="M155" s="11" t="s">
        <v>170</v>
      </c>
      <c r="N155" s="11" t="s">
        <v>111</v>
      </c>
      <c r="O155" s="11">
        <v>0</v>
      </c>
      <c r="P155" s="11">
        <v>7</v>
      </c>
      <c r="Q155" s="11">
        <v>1</v>
      </c>
      <c r="R155" s="15">
        <v>0.14285714285714285</v>
      </c>
      <c r="S155" s="11">
        <f t="shared" si="2"/>
        <v>9</v>
      </c>
      <c r="T155" s="2" t="s">
        <v>10</v>
      </c>
      <c r="U155" s="11" t="s">
        <v>10</v>
      </c>
      <c r="V155" s="11" t="s">
        <v>10</v>
      </c>
      <c r="W155" s="11" t="s">
        <v>10</v>
      </c>
    </row>
    <row r="156" spans="1:23">
      <c r="A156" s="10" t="s">
        <v>700</v>
      </c>
      <c r="B156" s="11" t="s">
        <v>701</v>
      </c>
      <c r="C156" s="11" t="s">
        <v>702</v>
      </c>
      <c r="D156" s="11" t="s">
        <v>94</v>
      </c>
      <c r="E156" s="12" t="s">
        <v>148</v>
      </c>
      <c r="F156" s="12">
        <v>3.6</v>
      </c>
      <c r="G156" s="13">
        <v>1640</v>
      </c>
      <c r="H156" s="11">
        <v>1.5</v>
      </c>
      <c r="I156" s="11" t="s">
        <v>158</v>
      </c>
      <c r="J156" s="12">
        <v>4.5</v>
      </c>
      <c r="K156" s="13">
        <v>920</v>
      </c>
      <c r="L156" s="14">
        <v>43959</v>
      </c>
      <c r="M156" s="11" t="s">
        <v>110</v>
      </c>
      <c r="N156" s="11" t="s">
        <v>232</v>
      </c>
      <c r="O156" s="11">
        <v>0</v>
      </c>
      <c r="P156" s="11">
        <v>6</v>
      </c>
      <c r="Q156" s="11">
        <v>0</v>
      </c>
      <c r="R156" s="15">
        <v>0</v>
      </c>
      <c r="S156" s="11">
        <f t="shared" si="2"/>
        <v>6</v>
      </c>
      <c r="T156" s="2" t="s">
        <v>10</v>
      </c>
      <c r="U156" s="11" t="s">
        <v>10</v>
      </c>
      <c r="V156" s="11" t="s">
        <v>10</v>
      </c>
      <c r="W156" s="11" t="s">
        <v>10</v>
      </c>
    </row>
  </sheetData>
  <autoFilter ref="A2:W156" xr:uid="{7708C76F-ED8C-4341-AAF8-128C1E5A1B19}">
    <sortState xmlns:xlrd2="http://schemas.microsoft.com/office/spreadsheetml/2017/richdata2" ref="A3:W156">
      <sortCondition ref="W2:W156"/>
    </sortState>
  </autoFilter>
  <mergeCells count="5">
    <mergeCell ref="A1:D1"/>
    <mergeCell ref="E1:I1"/>
    <mergeCell ref="J1:N1"/>
    <mergeCell ref="O1:R1"/>
    <mergeCell ref="T1:V1"/>
  </mergeCells>
  <conditionalFormatting sqref="F2:F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:J104857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:S1048576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T1:T1048576">
    <cfRule type="colorScale" priority="4">
      <colorScale>
        <cfvo type="min"/>
        <cfvo type="max"/>
        <color rgb="FFFCFCFF"/>
        <color rgb="FFF8696B"/>
      </colorScale>
    </cfRule>
  </conditionalFormatting>
  <conditionalFormatting sqref="T2:V2">
    <cfRule type="colorScale" priority="8">
      <colorScale>
        <cfvo type="min"/>
        <cfvo type="percentile" val="50"/>
        <cfvo type="max"/>
        <color rgb="FF57BB8A"/>
        <color rgb="FFFFFFFF"/>
        <color rgb="FFE67C73"/>
      </colorScale>
    </cfRule>
  </conditionalFormatting>
  <conditionalFormatting sqref="W1:W154 W156:W1048576">
    <cfRule type="colorScale" priority="6">
      <colorScale>
        <cfvo type="min"/>
        <cfvo type="max"/>
        <color rgb="FFFCFCFF"/>
        <color rgb="FF63BE7B"/>
      </colorScale>
    </cfRule>
  </conditionalFormatting>
  <conditionalFormatting sqref="W2">
    <cfRule type="colorScale" priority="7">
      <colorScale>
        <cfvo type="min"/>
        <cfvo type="max"/>
        <color rgb="FFFFFFFF"/>
        <color rgb="FF57BB8A"/>
      </colorScale>
    </cfRule>
  </conditionalFormatting>
  <conditionalFormatting sqref="W155">
    <cfRule type="colorScale" priority="5">
      <colorScale>
        <cfvo type="min"/>
        <cfvo type="max"/>
        <color rgb="FFFCFCFF"/>
        <color rgb="FF63BE7B"/>
      </colorScale>
    </cfRule>
  </conditionalFormatting>
  <hyperlinks>
    <hyperlink ref="A122" r:id="rId1" xr:uid="{C0353AA2-0D8E-E248-9BF0-1C664D0E4AA6}"/>
    <hyperlink ref="A60" r:id="rId2" xr:uid="{4554104D-CC86-C74D-B399-876A4C387B89}"/>
    <hyperlink ref="A112" r:id="rId3" xr:uid="{6DD8A16B-87EC-7F49-9104-9B506F7D17AC}"/>
    <hyperlink ref="A148" r:id="rId4" xr:uid="{FFCAD75E-659E-8147-94FA-FF8617AB6229}"/>
    <hyperlink ref="A15" r:id="rId5" xr:uid="{4E67774E-F7E0-2C49-A99C-287F27C9D37C}"/>
    <hyperlink ref="A77" r:id="rId6" xr:uid="{AD8F6ACA-F1BB-5048-89BA-DCF1CB4CA43E}"/>
    <hyperlink ref="A25" r:id="rId7" xr:uid="{B298752D-4C9E-6748-A7B7-856AD5CB3396}"/>
    <hyperlink ref="A113" r:id="rId8" xr:uid="{DE50B7F5-4DD2-D546-A95C-58B59230FA11}"/>
    <hyperlink ref="A36" r:id="rId9" xr:uid="{A66904CD-BDFA-DD46-BF03-C55AD1B6A485}"/>
    <hyperlink ref="A4" r:id="rId10" xr:uid="{AA95FAC3-34F5-8D46-91A7-EA638C627724}"/>
    <hyperlink ref="A56" r:id="rId11" xr:uid="{CC764213-3754-B143-82E5-9D57C4A2C0E8}"/>
    <hyperlink ref="A139" r:id="rId12" xr:uid="{A26F946D-1D40-1240-9127-63B4C0738AB2}"/>
    <hyperlink ref="A3" r:id="rId13" xr:uid="{283E0DE1-ADD1-C74B-AEF5-C33019DFF113}"/>
    <hyperlink ref="A154" r:id="rId14" xr:uid="{2FE70680-DC5B-C14F-B7AC-61BA3257C926}"/>
    <hyperlink ref="A13" r:id="rId15" xr:uid="{449ECAEB-B95F-7A43-B24E-3995104F4138}"/>
    <hyperlink ref="A57" r:id="rId16" xr:uid="{8E3EC014-0FA0-004F-A3AA-7C74D7D00C71}"/>
    <hyperlink ref="A80" r:id="rId17" xr:uid="{97D0175E-A9A6-5B4E-A569-39D6EB6A33B5}"/>
    <hyperlink ref="A28" r:id="rId18" xr:uid="{B418D6A3-34D3-1845-BCB7-2B31F3CDC947}"/>
    <hyperlink ref="A39" r:id="rId19" xr:uid="{89324A0E-C3C3-3D41-B504-658B4D2F256A}"/>
    <hyperlink ref="A43" r:id="rId20" xr:uid="{94DF5037-D884-A943-91ED-4B89DADF0EE2}"/>
    <hyperlink ref="A155" r:id="rId21" xr:uid="{870D97A8-4457-DD4B-84B1-546A73B7AE5E}"/>
    <hyperlink ref="A65" r:id="rId22" xr:uid="{8CF55B05-969A-644D-BD9F-D83984F9781C}"/>
    <hyperlink ref="A6" r:id="rId23" xr:uid="{121D84B0-6A72-2F44-BE96-2AEC82595873}"/>
    <hyperlink ref="A59" r:id="rId24" xr:uid="{5CD751C1-6904-4344-92BB-D9761357C02A}"/>
    <hyperlink ref="A88" r:id="rId25" xr:uid="{89B8EDBE-E609-5745-873E-0C783BBA46A3}"/>
    <hyperlink ref="A47" r:id="rId26" xr:uid="{857FDDFF-F842-D44D-B33B-7083E7C78574}"/>
    <hyperlink ref="A143" r:id="rId27" xr:uid="{FD419C9F-568E-AD43-9DDA-FFA075936CD2}"/>
    <hyperlink ref="A78" r:id="rId28" xr:uid="{DA67AE3F-0BD1-E344-91E7-6C2441BB9DCA}"/>
    <hyperlink ref="A75" r:id="rId29" xr:uid="{605F3EA2-732C-DC4B-B649-44D49909A7ED}"/>
    <hyperlink ref="A76" r:id="rId30" xr:uid="{7DAA2B1B-0B92-5746-B6A8-C2AE02B3B28A}"/>
    <hyperlink ref="A53" r:id="rId31" xr:uid="{67669777-1234-2248-A0A1-C0FCD41C5DA5}"/>
    <hyperlink ref="A98" r:id="rId32" xr:uid="{60987E57-6DC8-B045-BC94-F87D31D161A3}"/>
    <hyperlink ref="A12" r:id="rId33" xr:uid="{B811D927-6745-2345-B0F8-9AD2E118D0BC}"/>
    <hyperlink ref="A131" r:id="rId34" xr:uid="{8FDEB0A6-7401-F249-8DC7-B64A6E06EAD9}"/>
    <hyperlink ref="A107" r:id="rId35" xr:uid="{4D7194D0-78CD-5842-BD5D-491D0836B3AC}"/>
    <hyperlink ref="A123" r:id="rId36" xr:uid="{140332A1-4B91-3D49-B936-F3E0391C89CF}"/>
    <hyperlink ref="A149" r:id="rId37" xr:uid="{85ABFAF2-1C51-5243-A172-9582F93F9106}"/>
    <hyperlink ref="A8" r:id="rId38" xr:uid="{7E756A4B-7BF1-2040-A15B-C956E8D0A494}"/>
    <hyperlink ref="A64" r:id="rId39" xr:uid="{9BFC49C8-D88C-384C-B4E0-033C08D675FE}"/>
    <hyperlink ref="A14" r:id="rId40" xr:uid="{0D18CFE4-FCF9-0A40-BC5A-735AB6B6E72E}"/>
    <hyperlink ref="A94" r:id="rId41" xr:uid="{CB276BCB-6D88-E546-890E-71F75BA03AAD}"/>
    <hyperlink ref="A45" r:id="rId42" xr:uid="{31CD3C03-6A76-5549-9C27-86AF492D9644}"/>
    <hyperlink ref="A71" r:id="rId43" xr:uid="{0BD0BFA9-8257-A243-A206-F58B6F52BE5F}"/>
    <hyperlink ref="A101" r:id="rId44" xr:uid="{E61F3DAE-58D7-D541-9ED8-D02FFCBAF8EA}"/>
    <hyperlink ref="A22" r:id="rId45" xr:uid="{4819F6F3-7835-FF4F-97E0-A8C869CD4714}"/>
    <hyperlink ref="A68" r:id="rId46" xr:uid="{996B18C5-55A7-3C46-A953-56C5C3438FC1}"/>
    <hyperlink ref="A124" r:id="rId47" xr:uid="{F98B438B-205E-CA43-AA41-8E96709B6519}"/>
    <hyperlink ref="A20" r:id="rId48" xr:uid="{304181FD-C45D-7144-903E-4F840D9B534C}"/>
    <hyperlink ref="A66" r:id="rId49" xr:uid="{02CA0C72-2B2D-0543-8B5C-5A32BCF3B6E7}"/>
    <hyperlink ref="A21" r:id="rId50" xr:uid="{B5257A3F-9940-5845-9D8F-B5EB00EEAB79}"/>
    <hyperlink ref="A116" r:id="rId51" xr:uid="{6FD828EF-5E00-D743-91D7-3E1F8A913D7F}"/>
    <hyperlink ref="A51" r:id="rId52" xr:uid="{9C6FA028-1FEB-BC49-A393-7CDB5C9CC504}"/>
    <hyperlink ref="A108" r:id="rId53" xr:uid="{82CB5CCB-4003-7D4F-85A9-7FA8668E373C}"/>
    <hyperlink ref="A134" r:id="rId54" xr:uid="{ECC427F3-F72C-E042-AAC2-36099C438D28}"/>
    <hyperlink ref="A89" r:id="rId55" xr:uid="{D6BA55DC-2D90-0F40-8F8F-8226686B2C6F}"/>
    <hyperlink ref="A90" r:id="rId56" xr:uid="{6F94FB06-A46A-6A4B-AD69-F7A514B17414}"/>
    <hyperlink ref="A61" r:id="rId57" xr:uid="{2DE73679-6394-334A-B156-956F4759236C}"/>
    <hyperlink ref="A34" r:id="rId58" xr:uid="{B05051A0-F57B-AC4C-AFB8-7D211486285D}"/>
    <hyperlink ref="A153" r:id="rId59" xr:uid="{3AF3C89A-5571-9F49-A832-4F50D03210C0}"/>
    <hyperlink ref="A73" r:id="rId60" xr:uid="{48DB7B40-CFD5-354D-A2EB-81811301E4D5}"/>
    <hyperlink ref="A111" r:id="rId61" xr:uid="{6E4EE902-A2CA-4540-9783-8E63EDACB1A2}"/>
    <hyperlink ref="A150" r:id="rId62" xr:uid="{80995864-E515-9B40-89C7-5A64B7D59882}"/>
    <hyperlink ref="A156" r:id="rId63" xr:uid="{DB4E3C00-AE23-8A4F-8F1E-C6C4F72C963E}"/>
    <hyperlink ref="A120" r:id="rId64" xr:uid="{E318D8CD-D702-8E44-9F06-DDA7A7BA8CAD}"/>
    <hyperlink ref="A11" r:id="rId65" xr:uid="{13C742F2-02EC-D94B-9A19-1702EE797224}"/>
    <hyperlink ref="A62" r:id="rId66" xr:uid="{EBD60D69-BEDA-4B4A-8587-16C66809253A}"/>
    <hyperlink ref="A103" r:id="rId67" xr:uid="{E1D35AB3-9A61-4347-8DB1-49764A7A1F42}"/>
    <hyperlink ref="A152" r:id="rId68" xr:uid="{1B2A2DBE-5D54-CB40-A45F-61505717151C}"/>
    <hyperlink ref="A24" r:id="rId69" xr:uid="{39775C2B-B6FD-B740-9CFD-D884BB3DE466}"/>
    <hyperlink ref="A54" r:id="rId70" xr:uid="{1B2CA6B6-E2A1-5E4C-99AE-28FDEB4E339F}"/>
    <hyperlink ref="A105" r:id="rId71" xr:uid="{EDD8A785-E5CA-A845-97AB-E0666F0780DB}"/>
    <hyperlink ref="A85" r:id="rId72" xr:uid="{FAE0FD34-FB5B-4F48-A805-B175C544E137}"/>
    <hyperlink ref="A86" r:id="rId73" xr:uid="{1E44F1C5-42C3-8E43-9EE2-E0FB33549804}"/>
    <hyperlink ref="A82" r:id="rId74" xr:uid="{36FCC370-E54B-8C40-849E-020C6FDA7FD8}"/>
    <hyperlink ref="A16" r:id="rId75" xr:uid="{A1903317-4000-3843-B01C-3B93964163D6}"/>
    <hyperlink ref="A70" r:id="rId76" xr:uid="{27F37AF4-109E-4A45-8EAE-435786BE13F1}"/>
    <hyperlink ref="A31" r:id="rId77" xr:uid="{0790BCA8-6336-0945-8E26-29BF64194932}"/>
    <hyperlink ref="A140" r:id="rId78" xr:uid="{93D28EB3-4F0D-1E49-926F-9BB4C6C33BD9}"/>
    <hyperlink ref="A52" r:id="rId79" xr:uid="{0CFFF399-2A84-4047-9D20-3413910BDC05}"/>
    <hyperlink ref="A99" r:id="rId80" xr:uid="{903CEEF6-73CB-9A46-B658-F957A79AADE2}"/>
    <hyperlink ref="A32" r:id="rId81" xr:uid="{C7A3E0B5-E71F-5740-A7C8-D0A79ECEC085}"/>
    <hyperlink ref="A38" r:id="rId82" xr:uid="{02ABC233-65AB-7345-AF80-B77E08C341E6}"/>
    <hyperlink ref="A96" r:id="rId83" xr:uid="{AA58FF50-23AD-BD48-8960-E56DDDB1C985}"/>
    <hyperlink ref="A137" r:id="rId84" xr:uid="{B42E719E-037F-AD4C-A331-766EE57A07EE}"/>
    <hyperlink ref="A125" r:id="rId85" xr:uid="{42A263DF-7CC2-CF44-B553-6380DC6C1B79}"/>
    <hyperlink ref="A117" r:id="rId86" xr:uid="{C4F75C03-1222-1240-B650-EDAE9BC2AC8D}"/>
    <hyperlink ref="A126" r:id="rId87" xr:uid="{B90B56DD-6E85-AB4D-94BF-769A9012519B}"/>
    <hyperlink ref="A127" r:id="rId88" xr:uid="{BA39BA8D-75EB-CA42-9CA4-0F2DDEC11D16}"/>
    <hyperlink ref="A79" r:id="rId89" xr:uid="{CC1BAC37-B7B2-744F-A6DE-44ADE1FAA4C9}"/>
    <hyperlink ref="A63" r:id="rId90" xr:uid="{3A88FB97-374F-2841-B19D-CD0802DEA073}"/>
    <hyperlink ref="A92" r:id="rId91" xr:uid="{1877DEFE-4206-574A-94A7-05A179ED9E94}"/>
    <hyperlink ref="A69" r:id="rId92" xr:uid="{611B0D73-FF6F-1140-A039-1DD08E669161}"/>
    <hyperlink ref="A118" r:id="rId93" xr:uid="{0A06A6A6-8D1E-2C43-B6D0-895FFE79581F}"/>
    <hyperlink ref="A23" r:id="rId94" xr:uid="{AC094A64-6BF3-B641-974D-01A88BE6D1E1}"/>
    <hyperlink ref="A119" r:id="rId95" xr:uid="{AE9E8FB1-9928-2041-8DF1-8F3E8014516F}"/>
    <hyperlink ref="A138" r:id="rId96" xr:uid="{5378B125-AF4E-894C-A324-9212E6FD1B6B}"/>
    <hyperlink ref="A146" r:id="rId97" xr:uid="{5F14CF7B-BBBB-3047-A568-DEA6B32C9709}"/>
    <hyperlink ref="A9" r:id="rId98" xr:uid="{2BC3B2A9-395B-5D45-94EF-C02A92A0A2A6}"/>
    <hyperlink ref="A132" r:id="rId99" xr:uid="{65FDAB57-0768-9F4D-9D83-74EEFAB0ADD8}"/>
    <hyperlink ref="A129" r:id="rId100" xr:uid="{DFBEDD82-833B-8E43-9281-F3DE87E03125}"/>
    <hyperlink ref="A37" r:id="rId101" xr:uid="{9FF93B6E-B60B-794E-B2E2-7E33EB0DD4E8}"/>
    <hyperlink ref="A26" r:id="rId102" xr:uid="{9BC1D89C-F714-544F-ACA5-B1663E11BEEA}"/>
    <hyperlink ref="A93" r:id="rId103" xr:uid="{102DE92D-685D-0A42-A2B9-131F7571F630}"/>
    <hyperlink ref="A55" r:id="rId104" xr:uid="{52810D4E-763A-5D4D-97E4-9B0647FCEB74}"/>
    <hyperlink ref="A91" r:id="rId105" xr:uid="{1FECCD06-1C8B-3249-A17D-3D2C3D7623FE}"/>
    <hyperlink ref="A72" r:id="rId106" xr:uid="{52D772D2-F91C-E840-9624-CA021A972F8D}"/>
    <hyperlink ref="A41" r:id="rId107" xr:uid="{098A424F-8B29-D046-9AB2-414D0A109F95}"/>
    <hyperlink ref="A141" r:id="rId108" xr:uid="{30F9C4E3-1A63-824F-9A34-451CFE9A7F56}"/>
    <hyperlink ref="A133" r:id="rId109" xr:uid="{54DD4257-B5AC-2F43-9001-E6CEA85B48D4}"/>
    <hyperlink ref="A17" r:id="rId110" xr:uid="{A43C3817-7909-1E43-B11A-57411F2C4224}"/>
    <hyperlink ref="A114" r:id="rId111" xr:uid="{C1ECDED4-D7E3-9F4C-A058-B9653DE840C8}"/>
    <hyperlink ref="A44" r:id="rId112" xr:uid="{3E80F6F6-C167-6F48-802B-3F2C8ECFA543}"/>
    <hyperlink ref="A147" r:id="rId113" xr:uid="{0BDF5289-615E-B549-8503-4EFC090B8315}"/>
    <hyperlink ref="A136" r:id="rId114" xr:uid="{D051E44F-BD7D-EE45-9EB4-82560B6CDC6F}"/>
    <hyperlink ref="A33" r:id="rId115" xr:uid="{20DDA0F9-7CD1-C94A-BC8A-1A27A8AFDB3C}"/>
    <hyperlink ref="A40" r:id="rId116" xr:uid="{BF3B0444-89A1-AC48-9ACF-0D882274B76E}"/>
    <hyperlink ref="A121" r:id="rId117" xr:uid="{C59B8552-AA36-FA45-B0BB-F9AE04E14BCC}"/>
    <hyperlink ref="A27" r:id="rId118" xr:uid="{74CC68CB-791E-B54C-9F51-34C7241C6AD1}"/>
    <hyperlink ref="A135" r:id="rId119" xr:uid="{198C0CBB-7F56-8A46-AD91-6E27FC6B62B7}"/>
    <hyperlink ref="A42" r:id="rId120" xr:uid="{39046046-BD71-B440-B5B9-C916C5557885}"/>
    <hyperlink ref="A58" r:id="rId121" xr:uid="{C2E58B96-D99A-9747-8534-B4E83E738FC1}"/>
    <hyperlink ref="A145" r:id="rId122" xr:uid="{8AAFAE56-B81B-CD45-9A6B-DB4E6781F6B8}"/>
    <hyperlink ref="A97" r:id="rId123" xr:uid="{F3441C65-4427-CD42-AA55-B9817BF418C4}"/>
    <hyperlink ref="A74" r:id="rId124" xr:uid="{6132F44A-5410-BA49-B5F9-315902B78F4D}"/>
    <hyperlink ref="A67" r:id="rId125" xr:uid="{6E8EE3E5-CDF0-B547-B928-FBABC4A65F28}"/>
    <hyperlink ref="A81" r:id="rId126" xr:uid="{DC0BEB82-4F98-B048-BC35-6FA0FF5AF24F}"/>
    <hyperlink ref="A95" r:id="rId127" xr:uid="{E66B594B-5070-A449-840D-475756EC0A25}"/>
    <hyperlink ref="A106" r:id="rId128" xr:uid="{D012C90C-989A-1C4D-8E4A-E99FF93D5C04}"/>
    <hyperlink ref="A100" r:id="rId129" xr:uid="{E7AEB677-1085-0E47-A14B-8E5A262A6C60}"/>
    <hyperlink ref="A102" r:id="rId130" xr:uid="{D5D86E97-9BFC-FE4C-89D1-2F9BA4FB4668}"/>
    <hyperlink ref="A48" r:id="rId131" xr:uid="{D561B5A8-B48F-7A48-96F1-33E08DD64CC0}"/>
    <hyperlink ref="A115" r:id="rId132" xr:uid="{E7591B41-E81F-FD44-89F7-CA7DB12A7C3F}"/>
    <hyperlink ref="A142" r:id="rId133" xr:uid="{113ED818-443B-E54E-9C75-8BF52A5042DC}"/>
    <hyperlink ref="A130" r:id="rId134" xr:uid="{6F0F74F1-B813-7746-B55F-B7A520442DB1}"/>
    <hyperlink ref="A35" r:id="rId135" xr:uid="{B32B99AA-A475-CD42-BE0D-BC092E01A212}"/>
    <hyperlink ref="A144" r:id="rId136" xr:uid="{B7D9BDF0-B659-F04C-96BE-63E3A51693AA}"/>
    <hyperlink ref="A5" r:id="rId137" xr:uid="{F9CF420A-C20C-A944-A012-9CC67DC2D061}"/>
    <hyperlink ref="A7" r:id="rId138" xr:uid="{4F7201BA-0A3B-E74D-A18F-3EA392F4D019}"/>
    <hyperlink ref="A109" r:id="rId139" xr:uid="{7C54625E-F6A9-7C48-8A09-7862713FD8D2}"/>
    <hyperlink ref="A84" r:id="rId140" xr:uid="{0A7E40CD-FED5-7441-A049-435E846DD60E}"/>
    <hyperlink ref="A30" r:id="rId141" xr:uid="{442BE907-CDA8-CF49-BE7B-25B604675C49}"/>
    <hyperlink ref="A19" r:id="rId142" xr:uid="{DE514753-3892-CB48-98BE-1740F9715A8B}"/>
    <hyperlink ref="A49" r:id="rId143" xr:uid="{34AB0813-9A7C-D843-B84F-E59E0A68EE29}"/>
    <hyperlink ref="A46" r:id="rId144" xr:uid="{8D50E75A-8C37-4541-9300-9A8C696317A2}"/>
    <hyperlink ref="A83" r:id="rId145" xr:uid="{DF27C7C0-3FB6-114F-B41F-EA7D739795DD}"/>
    <hyperlink ref="A50" r:id="rId146" xr:uid="{1A2F51B2-3366-9A49-B68F-6FC35821D0BE}"/>
    <hyperlink ref="C50" r:id="rId147" display="government.bg" xr:uid="{F705D0B3-BE7E-4049-809F-97CF6C52172E}"/>
    <hyperlink ref="A110" r:id="rId148" xr:uid="{E227AEBD-BB98-D249-AEE6-8720E88842A1}"/>
    <hyperlink ref="A128" r:id="rId149" xr:uid="{292FBB98-61AB-8B40-8F0C-BC4D4DF7DEED}"/>
    <hyperlink ref="A87" r:id="rId150" xr:uid="{0A9673A3-7B6A-FC4A-8943-41E940A4F6F7}"/>
    <hyperlink ref="A104" r:id="rId151" xr:uid="{A7CC17EF-5E70-9147-A604-AC41EA05D7BD}"/>
    <hyperlink ref="A151" r:id="rId152" xr:uid="{A79CB9D3-F11B-324E-845E-5BEEEDD56A26}"/>
    <hyperlink ref="A29" r:id="rId153" xr:uid="{DE23BA30-A6B5-7349-AB0A-22DBE2DF7F9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Savannah Graffin</cp:lastModifiedBy>
  <cp:revision/>
  <dcterms:created xsi:type="dcterms:W3CDTF">2021-10-31T15:38:18Z</dcterms:created>
  <dcterms:modified xsi:type="dcterms:W3CDTF">2023-04-12T18:33:27Z</dcterms:modified>
  <cp:category/>
  <cp:contentStatus/>
</cp:coreProperties>
</file>