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 Queder\Desktop\Promotionsprojekt\Wholesale-only\final files\"/>
    </mc:Choice>
  </mc:AlternateContent>
  <xr:revisionPtr revIDLastSave="0" documentId="13_ncr:1_{F37E8094-6996-40B9-8040-9BC9573FC633}" xr6:coauthVersionLast="45" xr6:coauthVersionMax="45" xr10:uidLastSave="{00000000-0000-0000-0000-000000000000}"/>
  <bookViews>
    <workbookView xWindow="-108" yWindow="-108" windowWidth="23256" windowHeight="12576" xr2:uid="{E0879D4A-D283-4F30-AF83-BC7B563735F0}"/>
  </bookViews>
  <sheets>
    <sheet name="Assumptions and results" sheetId="5" r:id="rId1"/>
    <sheet name="Cost inputs" sheetId="1" r:id="rId2"/>
    <sheet name="upfront investment module" sheetId="2" r:id="rId3"/>
    <sheet name="Demand model" sheetId="3" r:id="rId4"/>
    <sheet name="Revenue and operating cost mode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H28" i="1"/>
  <c r="I28" i="1" s="1"/>
  <c r="H29" i="1"/>
  <c r="H30" i="1"/>
  <c r="H31" i="1"/>
  <c r="I29" i="1"/>
  <c r="I30" i="1"/>
  <c r="I31" i="1"/>
  <c r="I32" i="1"/>
  <c r="H3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6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H24" i="1"/>
  <c r="G24" i="1"/>
  <c r="H5" i="1"/>
  <c r="G5" i="1"/>
  <c r="D28" i="4" l="1"/>
  <c r="D29" i="4"/>
  <c r="D30" i="4"/>
  <c r="D31" i="4"/>
  <c r="D32" i="4"/>
  <c r="D33" i="4"/>
  <c r="D40" i="4"/>
  <c r="D41" i="4"/>
  <c r="D27" i="4"/>
  <c r="D5" i="4"/>
  <c r="D6" i="4"/>
  <c r="D7" i="4"/>
  <c r="D8" i="4"/>
  <c r="D12" i="4"/>
  <c r="D14" i="4"/>
  <c r="D20" i="4"/>
  <c r="D22" i="4"/>
  <c r="D4" i="4"/>
  <c r="D6" i="2"/>
  <c r="F6" i="2" s="1"/>
  <c r="D28" i="3"/>
  <c r="D23" i="3"/>
  <c r="D4" i="3"/>
  <c r="D25" i="2"/>
  <c r="E25" i="2" s="1"/>
  <c r="D8" i="2"/>
  <c r="E8" i="2" s="1"/>
  <c r="D9" i="2"/>
  <c r="E9" i="2" s="1"/>
  <c r="D10" i="2"/>
  <c r="E10" i="2" s="1"/>
  <c r="D7" i="2"/>
  <c r="E7" i="2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D22" i="3" s="1"/>
  <c r="F10" i="1"/>
  <c r="D9" i="4" s="1"/>
  <c r="F11" i="1"/>
  <c r="D10" i="4" s="1"/>
  <c r="F12" i="1"/>
  <c r="D11" i="4" s="1"/>
  <c r="F13" i="1"/>
  <c r="D14" i="2" s="1"/>
  <c r="H14" i="2" s="1"/>
  <c r="F14" i="1"/>
  <c r="D36" i="4" s="1"/>
  <c r="F15" i="1"/>
  <c r="D37" i="4" s="1"/>
  <c r="F16" i="1"/>
  <c r="D38" i="4" s="1"/>
  <c r="F17" i="1"/>
  <c r="D18" i="2" s="1"/>
  <c r="E18" i="2" s="1"/>
  <c r="F18" i="1"/>
  <c r="D17" i="4" s="1"/>
  <c r="F19" i="1"/>
  <c r="D18" i="4" s="1"/>
  <c r="F20" i="1"/>
  <c r="D19" i="4" s="1"/>
  <c r="F21" i="1"/>
  <c r="D22" i="2" s="1"/>
  <c r="E22" i="2" s="1"/>
  <c r="F22" i="1"/>
  <c r="D44" i="4" s="1"/>
  <c r="F23" i="1"/>
  <c r="D45" i="4" s="1"/>
  <c r="F24" i="1"/>
  <c r="D46" i="4" s="1"/>
  <c r="D16" i="4" l="1"/>
  <c r="D43" i="4"/>
  <c r="D35" i="4"/>
  <c r="D23" i="2"/>
  <c r="E23" i="2" s="1"/>
  <c r="D13" i="2"/>
  <c r="E13" i="2" s="1"/>
  <c r="D17" i="2"/>
  <c r="E17" i="2" s="1"/>
  <c r="D24" i="2"/>
  <c r="E24" i="2" s="1"/>
  <c r="D16" i="2"/>
  <c r="E16" i="2" s="1"/>
  <c r="D23" i="4"/>
  <c r="D15" i="4"/>
  <c r="D42" i="4"/>
  <c r="D34" i="4"/>
  <c r="D15" i="2"/>
  <c r="E15" i="2" s="1"/>
  <c r="D21" i="4"/>
  <c r="D13" i="4"/>
  <c r="D21" i="2"/>
  <c r="E21" i="2" s="1"/>
  <c r="D39" i="4"/>
  <c r="D20" i="2"/>
  <c r="D12" i="2"/>
  <c r="E12" i="2" s="1"/>
  <c r="D19" i="2"/>
  <c r="E19" i="2" s="1"/>
  <c r="D11" i="2"/>
  <c r="E11" i="2" s="1"/>
  <c r="E23" i="3"/>
  <c r="W23" i="3" s="1"/>
  <c r="U23" i="4" s="1"/>
  <c r="U69" i="4" s="1"/>
  <c r="IL23" i="3"/>
  <c r="IJ23" i="4" s="1"/>
  <c r="IJ69" i="4" s="1"/>
  <c r="IT23" i="3"/>
  <c r="IR23" i="4" s="1"/>
  <c r="IR69" i="4" s="1"/>
  <c r="GU23" i="3"/>
  <c r="GS23" i="4" s="1"/>
  <c r="GS69" i="4" s="1"/>
  <c r="GE23" i="3"/>
  <c r="GC23" i="4" s="1"/>
  <c r="GC69" i="4" s="1"/>
  <c r="GN23" i="3"/>
  <c r="GL23" i="4" s="1"/>
  <c r="GL69" i="4" s="1"/>
  <c r="HC23" i="3"/>
  <c r="HA23" i="4" s="1"/>
  <c r="HA69" i="4" s="1"/>
  <c r="HU23" i="3"/>
  <c r="HS23" i="4" s="1"/>
  <c r="HS69" i="4" s="1"/>
  <c r="GM23" i="3"/>
  <c r="GK23" i="4" s="1"/>
  <c r="GK69" i="4" s="1"/>
  <c r="HL23" i="3"/>
  <c r="HJ23" i="4" s="1"/>
  <c r="HJ69" i="4" s="1"/>
  <c r="GH23" i="3"/>
  <c r="GF23" i="4" s="1"/>
  <c r="GF69" i="4" s="1"/>
  <c r="GD23" i="3"/>
  <c r="GB23" i="4" s="1"/>
  <c r="GB69" i="4" s="1"/>
  <c r="DO23" i="3"/>
  <c r="DM23" i="4" s="1"/>
  <c r="DM69" i="4" s="1"/>
  <c r="DW23" i="3"/>
  <c r="DU23" i="4" s="1"/>
  <c r="DU69" i="4" s="1"/>
  <c r="EE23" i="3"/>
  <c r="EC23" i="4" s="1"/>
  <c r="EC69" i="4" s="1"/>
  <c r="DI23" i="3"/>
  <c r="DG23" i="4" s="1"/>
  <c r="DG69" i="4" s="1"/>
  <c r="DQ23" i="3"/>
  <c r="DO23" i="4" s="1"/>
  <c r="DO69" i="4" s="1"/>
  <c r="DY23" i="3"/>
  <c r="DW23" i="4" s="1"/>
  <c r="DW69" i="4" s="1"/>
  <c r="CU23" i="3"/>
  <c r="CS23" i="4" s="1"/>
  <c r="CS69" i="4" s="1"/>
  <c r="DC23" i="3"/>
  <c r="DA23" i="4" s="1"/>
  <c r="DA69" i="4" s="1"/>
  <c r="EA23" i="3"/>
  <c r="DY23" i="4" s="1"/>
  <c r="DY69" i="4" s="1"/>
  <c r="DP23" i="3"/>
  <c r="DN23" i="4" s="1"/>
  <c r="DN69" i="4" s="1"/>
  <c r="EC23" i="3"/>
  <c r="EA23" i="4" s="1"/>
  <c r="EA69" i="4" s="1"/>
  <c r="EP23" i="3"/>
  <c r="EN23" i="4" s="1"/>
  <c r="EN69" i="4" s="1"/>
  <c r="FD23" i="3"/>
  <c r="FB23" i="4" s="1"/>
  <c r="FB69" i="4" s="1"/>
  <c r="FQ23" i="3"/>
  <c r="FO23" i="4" s="1"/>
  <c r="FO69" i="4" s="1"/>
  <c r="DF23" i="3"/>
  <c r="DD23" i="4" s="1"/>
  <c r="DD69" i="4" s="1"/>
  <c r="DU23" i="3"/>
  <c r="DS23" i="4" s="1"/>
  <c r="DS69" i="4" s="1"/>
  <c r="EH23" i="3"/>
  <c r="EF23" i="4" s="1"/>
  <c r="EF69" i="4" s="1"/>
  <c r="FT23" i="3"/>
  <c r="FR23" i="4" s="1"/>
  <c r="FR69" i="4" s="1"/>
  <c r="CX23" i="3"/>
  <c r="CV23" i="4" s="1"/>
  <c r="CV69" i="4" s="1"/>
  <c r="DL23" i="3"/>
  <c r="DJ23" i="4" s="1"/>
  <c r="DJ69" i="4" s="1"/>
  <c r="DX23" i="3"/>
  <c r="DV23" i="4" s="1"/>
  <c r="DV69" i="4" s="1"/>
  <c r="EL23" i="3"/>
  <c r="EJ23" i="4" s="1"/>
  <c r="EJ69" i="4" s="1"/>
  <c r="EZ23" i="3"/>
  <c r="EX23" i="4" s="1"/>
  <c r="EX69" i="4" s="1"/>
  <c r="FL23" i="3"/>
  <c r="FJ23" i="4" s="1"/>
  <c r="FJ69" i="4" s="1"/>
  <c r="FN23" i="3"/>
  <c r="FL23" i="4" s="1"/>
  <c r="FL69" i="4" s="1"/>
  <c r="CL23" i="3"/>
  <c r="CJ23" i="4" s="1"/>
  <c r="CJ69" i="4" s="1"/>
  <c r="CT23" i="3"/>
  <c r="CR23" i="4" s="1"/>
  <c r="CR69" i="4" s="1"/>
  <c r="CD23" i="3"/>
  <c r="CB23" i="4" s="1"/>
  <c r="CB69" i="4" s="1"/>
  <c r="CG23" i="3"/>
  <c r="CE23" i="4" s="1"/>
  <c r="CE69" i="4" s="1"/>
  <c r="CO23" i="3"/>
  <c r="CM23" i="4" s="1"/>
  <c r="CM69" i="4" s="1"/>
  <c r="CQ23" i="3"/>
  <c r="CO23" i="4" s="1"/>
  <c r="CO69" i="4" s="1"/>
  <c r="BY23" i="3"/>
  <c r="BW23" i="4" s="1"/>
  <c r="BW69" i="4" s="1"/>
  <c r="BI23" i="3"/>
  <c r="BG23" i="4" s="1"/>
  <c r="BG69" i="4" s="1"/>
  <c r="CS23" i="3"/>
  <c r="CQ23" i="4" s="1"/>
  <c r="CQ69" i="4" s="1"/>
  <c r="CA23" i="3"/>
  <c r="BY23" i="4" s="1"/>
  <c r="BY69" i="4" s="1"/>
  <c r="BC23" i="3"/>
  <c r="BA23" i="4" s="1"/>
  <c r="BA69" i="4" s="1"/>
  <c r="CF23" i="3"/>
  <c r="CD23" i="4" s="1"/>
  <c r="CD69" i="4" s="1"/>
  <c r="BE23" i="3"/>
  <c r="BC23" i="4" s="1"/>
  <c r="BC69" i="4" s="1"/>
  <c r="BM23" i="3"/>
  <c r="BK23" i="4" s="1"/>
  <c r="BK69" i="4" s="1"/>
  <c r="BX23" i="3"/>
  <c r="BV23" i="4" s="1"/>
  <c r="BV69" i="4" s="1"/>
  <c r="BH23" i="3"/>
  <c r="BF23" i="4" s="1"/>
  <c r="BF69" i="4" s="1"/>
  <c r="BP23" i="3"/>
  <c r="BN23" i="4" s="1"/>
  <c r="BN69" i="4" s="1"/>
  <c r="BN23" i="3"/>
  <c r="BL23" i="4" s="1"/>
  <c r="BL69" i="4" s="1"/>
  <c r="AD23" i="3"/>
  <c r="AB23" i="4" s="1"/>
  <c r="AB69" i="4" s="1"/>
  <c r="AL23" i="3"/>
  <c r="AJ23" i="4" s="1"/>
  <c r="AJ69" i="4" s="1"/>
  <c r="AF23" i="3"/>
  <c r="AD23" i="4" s="1"/>
  <c r="AD69" i="4" s="1"/>
  <c r="AN23" i="3"/>
  <c r="AL23" i="4" s="1"/>
  <c r="AL69" i="4" s="1"/>
  <c r="AV23" i="3"/>
  <c r="AT23" i="4" s="1"/>
  <c r="AT69" i="4" s="1"/>
  <c r="AX23" i="3"/>
  <c r="AV23" i="4" s="1"/>
  <c r="AV69" i="4" s="1"/>
  <c r="BR23" i="3"/>
  <c r="BP23" i="4" s="1"/>
  <c r="BP69" i="4" s="1"/>
  <c r="AA23" i="3"/>
  <c r="Y23" i="4" s="1"/>
  <c r="Y69" i="4" s="1"/>
  <c r="AR23" i="3"/>
  <c r="AP23" i="4" s="1"/>
  <c r="AP69" i="4" s="1"/>
  <c r="AZ23" i="3"/>
  <c r="AX23" i="4" s="1"/>
  <c r="AX69" i="4" s="1"/>
  <c r="E4" i="3"/>
  <c r="MG4" i="3" s="1"/>
  <c r="E22" i="3"/>
  <c r="IA22" i="3" s="1"/>
  <c r="HY22" i="4" s="1"/>
  <c r="HY68" i="4" s="1"/>
  <c r="E28" i="3"/>
  <c r="JZ28" i="3" s="1"/>
  <c r="E6" i="2"/>
  <c r="H6" i="2"/>
  <c r="G6" i="2"/>
  <c r="I6" i="2" s="1"/>
  <c r="D50" i="4" s="1"/>
  <c r="D99" i="4" s="1"/>
  <c r="H20" i="2"/>
  <c r="G10" i="2"/>
  <c r="H18" i="2"/>
  <c r="G18" i="2"/>
  <c r="G12" i="2"/>
  <c r="H10" i="2"/>
  <c r="D15" i="3"/>
  <c r="D6" i="3"/>
  <c r="D21" i="3"/>
  <c r="D5" i="3"/>
  <c r="D20" i="3"/>
  <c r="D11" i="3"/>
  <c r="D18" i="3"/>
  <c r="D10" i="3"/>
  <c r="D7" i="3"/>
  <c r="D14" i="3"/>
  <c r="D13" i="3"/>
  <c r="D12" i="3"/>
  <c r="D19" i="3"/>
  <c r="D17" i="3"/>
  <c r="D9" i="3"/>
  <c r="D16" i="3"/>
  <c r="D8" i="3"/>
  <c r="H8" i="2"/>
  <c r="J6" i="2"/>
  <c r="D74" i="4" s="1"/>
  <c r="D124" i="4" s="1"/>
  <c r="G8" i="2"/>
  <c r="H16" i="2"/>
  <c r="H25" i="2"/>
  <c r="H12" i="2"/>
  <c r="O23" i="3"/>
  <c r="M23" i="4" s="1"/>
  <c r="M69" i="4" s="1"/>
  <c r="H23" i="3"/>
  <c r="F23" i="4" s="1"/>
  <c r="F69" i="4" s="1"/>
  <c r="K23" i="3"/>
  <c r="I23" i="4" s="1"/>
  <c r="I69" i="4" s="1"/>
  <c r="G23" i="3"/>
  <c r="E23" i="4" s="1"/>
  <c r="E69" i="4" s="1"/>
  <c r="G14" i="2"/>
  <c r="N23" i="3"/>
  <c r="L23" i="4" s="1"/>
  <c r="L69" i="4" s="1"/>
  <c r="H22" i="2"/>
  <c r="G22" i="2"/>
  <c r="F22" i="2"/>
  <c r="F20" i="2"/>
  <c r="F18" i="2"/>
  <c r="F14" i="2"/>
  <c r="F12" i="2"/>
  <c r="F10" i="2"/>
  <c r="F8" i="2"/>
  <c r="U23" i="3"/>
  <c r="S23" i="4" s="1"/>
  <c r="S69" i="4" s="1"/>
  <c r="M23" i="3"/>
  <c r="K23" i="4" s="1"/>
  <c r="K69" i="4" s="1"/>
  <c r="V23" i="3"/>
  <c r="T23" i="4" s="1"/>
  <c r="T69" i="4" s="1"/>
  <c r="E14" i="2"/>
  <c r="T23" i="3"/>
  <c r="R23" i="4" s="1"/>
  <c r="R69" i="4" s="1"/>
  <c r="L23" i="3"/>
  <c r="J23" i="4" s="1"/>
  <c r="J69" i="4" s="1"/>
  <c r="H23" i="2"/>
  <c r="H19" i="2"/>
  <c r="H17" i="2"/>
  <c r="H15" i="2"/>
  <c r="H13" i="2"/>
  <c r="H11" i="2"/>
  <c r="H9" i="2"/>
  <c r="H7" i="2"/>
  <c r="S23" i="3"/>
  <c r="Q23" i="4" s="1"/>
  <c r="Q69" i="4" s="1"/>
  <c r="G19" i="2"/>
  <c r="G17" i="2"/>
  <c r="G15" i="2"/>
  <c r="G13" i="2"/>
  <c r="G11" i="2"/>
  <c r="G9" i="2"/>
  <c r="G7" i="2"/>
  <c r="Z23" i="3"/>
  <c r="X23" i="4" s="1"/>
  <c r="X69" i="4" s="1"/>
  <c r="R23" i="3"/>
  <c r="P23" i="4" s="1"/>
  <c r="P69" i="4" s="1"/>
  <c r="J23" i="3"/>
  <c r="H23" i="4" s="1"/>
  <c r="H69" i="4" s="1"/>
  <c r="G25" i="2"/>
  <c r="G23" i="2"/>
  <c r="F25" i="2"/>
  <c r="F23" i="2"/>
  <c r="F19" i="2"/>
  <c r="F17" i="2"/>
  <c r="F15" i="2"/>
  <c r="F13" i="2"/>
  <c r="F11" i="2"/>
  <c r="F9" i="2"/>
  <c r="F7" i="2"/>
  <c r="Y23" i="3"/>
  <c r="W23" i="4" s="1"/>
  <c r="W69" i="4" s="1"/>
  <c r="Q23" i="3"/>
  <c r="O23" i="4" s="1"/>
  <c r="O69" i="4" s="1"/>
  <c r="I23" i="3"/>
  <c r="G23" i="4" s="1"/>
  <c r="G69" i="4" s="1"/>
  <c r="X23" i="3"/>
  <c r="V23" i="4" s="1"/>
  <c r="V69" i="4" s="1"/>
  <c r="P23" i="3"/>
  <c r="N23" i="4" s="1"/>
  <c r="N69" i="4" s="1"/>
  <c r="H21" i="2" l="1"/>
  <c r="AJ23" i="3"/>
  <c r="AH23" i="4" s="1"/>
  <c r="AH69" i="4" s="1"/>
  <c r="AP23" i="3"/>
  <c r="AN23" i="4" s="1"/>
  <c r="AN69" i="4" s="1"/>
  <c r="AU23" i="3"/>
  <c r="AS23" i="4" s="1"/>
  <c r="AS69" i="4" s="1"/>
  <c r="BA23" i="3"/>
  <c r="AY23" i="4" s="1"/>
  <c r="AY69" i="4" s="1"/>
  <c r="CK23" i="3"/>
  <c r="CI23" i="4" s="1"/>
  <c r="CI69" i="4" s="1"/>
  <c r="CH23" i="3"/>
  <c r="CF23" i="4" s="1"/>
  <c r="CF69" i="4" s="1"/>
  <c r="BJ23" i="3"/>
  <c r="BH23" i="4" s="1"/>
  <c r="BH69" i="4" s="1"/>
  <c r="BT23" i="3"/>
  <c r="BR23" i="4" s="1"/>
  <c r="BR69" i="4" s="1"/>
  <c r="BV23" i="3"/>
  <c r="BT23" i="4" s="1"/>
  <c r="BT69" i="4" s="1"/>
  <c r="FA23" i="3"/>
  <c r="EY23" i="4" s="1"/>
  <c r="EY69" i="4" s="1"/>
  <c r="DZ23" i="3"/>
  <c r="DX23" i="4" s="1"/>
  <c r="DX69" i="4" s="1"/>
  <c r="EV23" i="3"/>
  <c r="ET23" i="4" s="1"/>
  <c r="ET69" i="4" s="1"/>
  <c r="DH23" i="3"/>
  <c r="DF23" i="4" s="1"/>
  <c r="DF69" i="4" s="1"/>
  <c r="ER23" i="3"/>
  <c r="EP23" i="4" s="1"/>
  <c r="EP69" i="4" s="1"/>
  <c r="FO23" i="3"/>
  <c r="FM23" i="4" s="1"/>
  <c r="FM69" i="4" s="1"/>
  <c r="GC23" i="3"/>
  <c r="GA23" i="4" s="1"/>
  <c r="GA69" i="4" s="1"/>
  <c r="DA23" i="3"/>
  <c r="CY23" i="4" s="1"/>
  <c r="CY69" i="4" s="1"/>
  <c r="HT23" i="3"/>
  <c r="HR23" i="4" s="1"/>
  <c r="HR69" i="4" s="1"/>
  <c r="GT23" i="3"/>
  <c r="GR23" i="4" s="1"/>
  <c r="GR69" i="4" s="1"/>
  <c r="GK23" i="3"/>
  <c r="GI23" i="4" s="1"/>
  <c r="GI69" i="4" s="1"/>
  <c r="GL23" i="3"/>
  <c r="GJ23" i="4" s="1"/>
  <c r="GJ69" i="4" s="1"/>
  <c r="F21" i="2"/>
  <c r="J21" i="2" s="1"/>
  <c r="D89" i="4" s="1"/>
  <c r="D139" i="4" s="1"/>
  <c r="H24" i="2"/>
  <c r="AB23" i="3"/>
  <c r="Z23" i="4" s="1"/>
  <c r="Z69" i="4" s="1"/>
  <c r="AH23" i="3"/>
  <c r="AF23" i="4" s="1"/>
  <c r="AF69" i="4" s="1"/>
  <c r="AM23" i="3"/>
  <c r="AK23" i="4" s="1"/>
  <c r="AK69" i="4" s="1"/>
  <c r="AS23" i="3"/>
  <c r="AQ23" i="4" s="1"/>
  <c r="AQ69" i="4" s="1"/>
  <c r="BO23" i="3"/>
  <c r="BM23" i="4" s="1"/>
  <c r="BM69" i="4" s="1"/>
  <c r="BL23" i="3"/>
  <c r="BJ23" i="4" s="1"/>
  <c r="BJ69" i="4" s="1"/>
  <c r="BB23" i="3"/>
  <c r="AZ23" i="4" s="1"/>
  <c r="AZ69" i="4" s="1"/>
  <c r="CP23" i="3"/>
  <c r="CN23" i="4" s="1"/>
  <c r="CN69" i="4" s="1"/>
  <c r="CN23" i="3"/>
  <c r="CL23" i="4" s="1"/>
  <c r="CL69" i="4" s="1"/>
  <c r="EN23" i="3"/>
  <c r="EL23" i="4" s="1"/>
  <c r="EL69" i="4" s="1"/>
  <c r="DM23" i="3"/>
  <c r="DK23" i="4" s="1"/>
  <c r="DK69" i="4" s="1"/>
  <c r="EJ23" i="3"/>
  <c r="EH23" i="4" s="1"/>
  <c r="EH69" i="4" s="1"/>
  <c r="CV23" i="3"/>
  <c r="CT23" i="4" s="1"/>
  <c r="CT69" i="4" s="1"/>
  <c r="ED23" i="3"/>
  <c r="EB23" i="4" s="1"/>
  <c r="EB69" i="4" s="1"/>
  <c r="FG23" i="3"/>
  <c r="FE23" i="4" s="1"/>
  <c r="FE69" i="4" s="1"/>
  <c r="FU23" i="3"/>
  <c r="FS23" i="4" s="1"/>
  <c r="FS69" i="4" s="1"/>
  <c r="GA23" i="3"/>
  <c r="FY23" i="4" s="1"/>
  <c r="FY69" i="4" s="1"/>
  <c r="HN23" i="3"/>
  <c r="HL23" i="4" s="1"/>
  <c r="HL69" i="4" s="1"/>
  <c r="HK23" i="3"/>
  <c r="HI23" i="4" s="1"/>
  <c r="HI69" i="4" s="1"/>
  <c r="GP23" i="3"/>
  <c r="GN23" i="4" s="1"/>
  <c r="GN69" i="4" s="1"/>
  <c r="HP23" i="3"/>
  <c r="HN23" i="4" s="1"/>
  <c r="HN69" i="4" s="1"/>
  <c r="I8" i="2"/>
  <c r="F24" i="2"/>
  <c r="J24" i="2" s="1"/>
  <c r="D92" i="4" s="1"/>
  <c r="D142" i="4" s="1"/>
  <c r="G24" i="2"/>
  <c r="AY23" i="3"/>
  <c r="AW23" i="4" s="1"/>
  <c r="AW69" i="4" s="1"/>
  <c r="AW23" i="3"/>
  <c r="AU23" i="4" s="1"/>
  <c r="AU69" i="4" s="1"/>
  <c r="AE23" i="3"/>
  <c r="AC23" i="4" s="1"/>
  <c r="AC69" i="4" s="1"/>
  <c r="AK23" i="3"/>
  <c r="AI23" i="4" s="1"/>
  <c r="AI69" i="4" s="1"/>
  <c r="BG23" i="3"/>
  <c r="BE23" i="4" s="1"/>
  <c r="BE69" i="4" s="1"/>
  <c r="BD23" i="3"/>
  <c r="BB23" i="4" s="1"/>
  <c r="BB69" i="4" s="1"/>
  <c r="BZ23" i="3"/>
  <c r="BX23" i="4" s="1"/>
  <c r="BX69" i="4" s="1"/>
  <c r="FZ23" i="3"/>
  <c r="FX23" i="4" s="1"/>
  <c r="FX69" i="4" s="1"/>
  <c r="CC23" i="3"/>
  <c r="CA23" i="4" s="1"/>
  <c r="CA69" i="4" s="1"/>
  <c r="EB23" i="3"/>
  <c r="DZ23" i="4" s="1"/>
  <c r="DZ69" i="4" s="1"/>
  <c r="FJ23" i="3"/>
  <c r="FH23" i="4" s="1"/>
  <c r="FH69" i="4" s="1"/>
  <c r="DV23" i="3"/>
  <c r="DT23" i="4" s="1"/>
  <c r="DT69" i="4" s="1"/>
  <c r="FR23" i="3"/>
  <c r="FP23" i="4" s="1"/>
  <c r="FP69" i="4" s="1"/>
  <c r="GB23" i="3"/>
  <c r="FZ23" i="4" s="1"/>
  <c r="FZ69" i="4" s="1"/>
  <c r="EY23" i="3"/>
  <c r="EW23" i="4" s="1"/>
  <c r="EW69" i="4" s="1"/>
  <c r="FM23" i="3"/>
  <c r="FK23" i="4" s="1"/>
  <c r="FK69" i="4" s="1"/>
  <c r="FC23" i="3"/>
  <c r="FA23" i="4" s="1"/>
  <c r="FA69" i="4" s="1"/>
  <c r="HB23" i="3"/>
  <c r="GZ23" i="4" s="1"/>
  <c r="GZ69" i="4" s="1"/>
  <c r="GS23" i="3"/>
  <c r="GQ23" i="4" s="1"/>
  <c r="GQ69" i="4" s="1"/>
  <c r="HZ23" i="3"/>
  <c r="HX23" i="4" s="1"/>
  <c r="HX69" i="4" s="1"/>
  <c r="KX23" i="3"/>
  <c r="G21" i="2"/>
  <c r="F16" i="2"/>
  <c r="J16" i="2" s="1"/>
  <c r="D84" i="4" s="1"/>
  <c r="D134" i="4" s="1"/>
  <c r="G16" i="2"/>
  <c r="AQ23" i="3"/>
  <c r="AO23" i="4" s="1"/>
  <c r="AO69" i="4" s="1"/>
  <c r="AO23" i="3"/>
  <c r="AM23" i="4" s="1"/>
  <c r="AM69" i="4" s="1"/>
  <c r="CI23" i="3"/>
  <c r="CG23" i="4" s="1"/>
  <c r="CG69" i="4" s="1"/>
  <c r="AC23" i="3"/>
  <c r="AA23" i="4" s="1"/>
  <c r="AA69" i="4" s="1"/>
  <c r="BS23" i="3"/>
  <c r="BQ23" i="4" s="1"/>
  <c r="BQ69" i="4" s="1"/>
  <c r="CB23" i="3"/>
  <c r="BZ23" i="4" s="1"/>
  <c r="BZ69" i="4" s="1"/>
  <c r="CR23" i="3"/>
  <c r="CP23" i="4" s="1"/>
  <c r="CP69" i="4" s="1"/>
  <c r="CE23" i="3"/>
  <c r="CC23" i="4" s="1"/>
  <c r="CC69" i="4" s="1"/>
  <c r="BU23" i="3"/>
  <c r="BS23" i="4" s="1"/>
  <c r="BS69" i="4" s="1"/>
  <c r="DB23" i="3"/>
  <c r="CZ23" i="4" s="1"/>
  <c r="CZ69" i="4" s="1"/>
  <c r="EX23" i="3"/>
  <c r="EV23" i="4" s="1"/>
  <c r="EV69" i="4" s="1"/>
  <c r="DJ23" i="3"/>
  <c r="DH23" i="4" s="1"/>
  <c r="DH69" i="4" s="1"/>
  <c r="FF23" i="3"/>
  <c r="FD23" i="4" s="1"/>
  <c r="FD69" i="4" s="1"/>
  <c r="FP23" i="3"/>
  <c r="FN23" i="4" s="1"/>
  <c r="FN69" i="4" s="1"/>
  <c r="EQ23" i="3"/>
  <c r="EO23" i="4" s="1"/>
  <c r="EO69" i="4" s="1"/>
  <c r="FE23" i="3"/>
  <c r="FC23" i="4" s="1"/>
  <c r="FC69" i="4" s="1"/>
  <c r="EU23" i="3"/>
  <c r="ES23" i="4" s="1"/>
  <c r="ES69" i="4" s="1"/>
  <c r="GV23" i="3"/>
  <c r="GT23" i="4" s="1"/>
  <c r="GT69" i="4" s="1"/>
  <c r="HW23" i="3"/>
  <c r="HU23" i="4" s="1"/>
  <c r="HU69" i="4" s="1"/>
  <c r="HQ23" i="3"/>
  <c r="HO23" i="4" s="1"/>
  <c r="HO69" i="4" s="1"/>
  <c r="JU23" i="3"/>
  <c r="E20" i="2"/>
  <c r="G20" i="2"/>
  <c r="J20" i="2" s="1"/>
  <c r="D88" i="4" s="1"/>
  <c r="D138" i="4" s="1"/>
  <c r="I20" i="2"/>
  <c r="D64" i="4" s="1"/>
  <c r="D113" i="4" s="1"/>
  <c r="AI23" i="3"/>
  <c r="AG23" i="4" s="1"/>
  <c r="AG69" i="4" s="1"/>
  <c r="AG23" i="3"/>
  <c r="AE23" i="4" s="1"/>
  <c r="AE69" i="4" s="1"/>
  <c r="AT23" i="3"/>
  <c r="AR23" i="4" s="1"/>
  <c r="AR69" i="4" s="1"/>
  <c r="BF23" i="3"/>
  <c r="BD23" i="4" s="1"/>
  <c r="BD69" i="4" s="1"/>
  <c r="CJ23" i="3"/>
  <c r="CH23" i="4" s="1"/>
  <c r="CH69" i="4" s="1"/>
  <c r="BK23" i="3"/>
  <c r="BI23" i="4" s="1"/>
  <c r="BI69" i="4" s="1"/>
  <c r="BQ23" i="3"/>
  <c r="BO23" i="4" s="1"/>
  <c r="BO69" i="4" s="1"/>
  <c r="BW23" i="3"/>
  <c r="BU23" i="4" s="1"/>
  <c r="BU69" i="4" s="1"/>
  <c r="CM23" i="3"/>
  <c r="CK23" i="4" s="1"/>
  <c r="CK69" i="4" s="1"/>
  <c r="FY23" i="3"/>
  <c r="FW23" i="4" s="1"/>
  <c r="FW69" i="4" s="1"/>
  <c r="EK23" i="3"/>
  <c r="EI23" i="4" s="1"/>
  <c r="EI69" i="4" s="1"/>
  <c r="CW23" i="3"/>
  <c r="CU23" i="4" s="1"/>
  <c r="CU69" i="4" s="1"/>
  <c r="DT23" i="3"/>
  <c r="DR23" i="4" s="1"/>
  <c r="DR69" i="4" s="1"/>
  <c r="FB23" i="3"/>
  <c r="EZ23" i="4" s="1"/>
  <c r="EZ69" i="4" s="1"/>
  <c r="EI23" i="3"/>
  <c r="EG23" i="4" s="1"/>
  <c r="EG69" i="4" s="1"/>
  <c r="EG23" i="3"/>
  <c r="EE23" i="4" s="1"/>
  <c r="EE69" i="4" s="1"/>
  <c r="EM23" i="3"/>
  <c r="EK23" i="4" s="1"/>
  <c r="EK69" i="4" s="1"/>
  <c r="GI23" i="3"/>
  <c r="GG23" i="4" s="1"/>
  <c r="GG69" i="4" s="1"/>
  <c r="HE23" i="3"/>
  <c r="HC23" i="4" s="1"/>
  <c r="HC69" i="4" s="1"/>
  <c r="HG23" i="3"/>
  <c r="HE23" i="4" s="1"/>
  <c r="HE69" i="4" s="1"/>
  <c r="KM23" i="3"/>
  <c r="MQ23" i="3"/>
  <c r="HY23" i="3"/>
  <c r="HW23" i="4" s="1"/>
  <c r="HW69" i="4" s="1"/>
  <c r="GG23" i="3"/>
  <c r="GE23" i="4" s="1"/>
  <c r="GE69" i="4" s="1"/>
  <c r="HX23" i="3"/>
  <c r="HV23" i="4" s="1"/>
  <c r="HV69" i="4" s="1"/>
  <c r="LN23" i="3"/>
  <c r="MP23" i="3"/>
  <c r="LL23" i="3"/>
  <c r="GF22" i="3"/>
  <c r="GD22" i="4" s="1"/>
  <c r="GD68" i="4" s="1"/>
  <c r="L4" i="3"/>
  <c r="J4" i="4" s="1"/>
  <c r="J50" i="4" s="1"/>
  <c r="J4" i="3"/>
  <c r="H4" i="4" s="1"/>
  <c r="H50" i="4" s="1"/>
  <c r="JL23" i="3"/>
  <c r="LC23" i="3"/>
  <c r="KN23" i="3"/>
  <c r="KT23" i="3"/>
  <c r="CQ22" i="3"/>
  <c r="CO22" i="4" s="1"/>
  <c r="CO68" i="4" s="1"/>
  <c r="CL22" i="3"/>
  <c r="CJ22" i="4" s="1"/>
  <c r="CJ68" i="4" s="1"/>
  <c r="JH23" i="3"/>
  <c r="IY23" i="3"/>
  <c r="IW23" i="4" s="1"/>
  <c r="IW69" i="4" s="1"/>
  <c r="HO23" i="3"/>
  <c r="HM23" i="4" s="1"/>
  <c r="HM69" i="4" s="1"/>
  <c r="LF23" i="3"/>
  <c r="JV23" i="3"/>
  <c r="IP23" i="3"/>
  <c r="IN23" i="4" s="1"/>
  <c r="IN69" i="4" s="1"/>
  <c r="AV22" i="3"/>
  <c r="AT22" i="4" s="1"/>
  <c r="AT68" i="4" s="1"/>
  <c r="LF22" i="3"/>
  <c r="DN23" i="3"/>
  <c r="DL23" i="4" s="1"/>
  <c r="DL69" i="4" s="1"/>
  <c r="CZ23" i="3"/>
  <c r="CX23" i="4" s="1"/>
  <c r="CX69" i="4" s="1"/>
  <c r="FV23" i="3"/>
  <c r="FT23" i="4" s="1"/>
  <c r="FT69" i="4" s="1"/>
  <c r="FH23" i="3"/>
  <c r="FF23" i="4" s="1"/>
  <c r="FF69" i="4" s="1"/>
  <c r="ES23" i="3"/>
  <c r="EQ23" i="4" s="1"/>
  <c r="EQ69" i="4" s="1"/>
  <c r="DR23" i="3"/>
  <c r="DP23" i="4" s="1"/>
  <c r="DP69" i="4" s="1"/>
  <c r="DD23" i="3"/>
  <c r="DB23" i="4" s="1"/>
  <c r="DB69" i="4" s="1"/>
  <c r="DS23" i="3"/>
  <c r="DQ23" i="4" s="1"/>
  <c r="DQ69" i="4" s="1"/>
  <c r="EW23" i="3"/>
  <c r="EU23" i="4" s="1"/>
  <c r="EU69" i="4" s="1"/>
  <c r="FS23" i="3"/>
  <c r="FQ23" i="4" s="1"/>
  <c r="FQ69" i="4" s="1"/>
  <c r="DG23" i="3"/>
  <c r="DE23" i="4" s="1"/>
  <c r="DE69" i="4" s="1"/>
  <c r="HS23" i="3"/>
  <c r="HQ23" i="4" s="1"/>
  <c r="HQ69" i="4" s="1"/>
  <c r="HJ23" i="3"/>
  <c r="HH23" i="4" s="1"/>
  <c r="HH69" i="4" s="1"/>
  <c r="HR23" i="3"/>
  <c r="HP23" i="4" s="1"/>
  <c r="HP69" i="4" s="1"/>
  <c r="HF23" i="3"/>
  <c r="HD23" i="4" s="1"/>
  <c r="HD69" i="4" s="1"/>
  <c r="HH23" i="3"/>
  <c r="HF23" i="4" s="1"/>
  <c r="HF69" i="4" s="1"/>
  <c r="JD23" i="3"/>
  <c r="JB23" i="4" s="1"/>
  <c r="JB69" i="4" s="1"/>
  <c r="JK23" i="3"/>
  <c r="IO23" i="3"/>
  <c r="IM23" i="4" s="1"/>
  <c r="IM69" i="4" s="1"/>
  <c r="T4" i="3"/>
  <c r="R4" i="4" s="1"/>
  <c r="R50" i="4" s="1"/>
  <c r="Z4" i="3"/>
  <c r="X4" i="4" s="1"/>
  <c r="X50" i="4" s="1"/>
  <c r="FX23" i="3"/>
  <c r="FV23" i="4" s="1"/>
  <c r="FV69" i="4" s="1"/>
  <c r="FI23" i="3"/>
  <c r="FG23" i="4" s="1"/>
  <c r="FG69" i="4" s="1"/>
  <c r="ET23" i="3"/>
  <c r="ER23" i="4" s="1"/>
  <c r="ER69" i="4" s="1"/>
  <c r="EF23" i="3"/>
  <c r="ED23" i="4" s="1"/>
  <c r="ED69" i="4" s="1"/>
  <c r="DE23" i="3"/>
  <c r="DC23" i="4" s="1"/>
  <c r="DC69" i="4" s="1"/>
  <c r="FW23" i="3"/>
  <c r="FU23" i="4" s="1"/>
  <c r="FU69" i="4" s="1"/>
  <c r="DK23" i="3"/>
  <c r="DI23" i="4" s="1"/>
  <c r="DI69" i="4" s="1"/>
  <c r="EO23" i="3"/>
  <c r="EM23" i="4" s="1"/>
  <c r="EM69" i="4" s="1"/>
  <c r="FK23" i="3"/>
  <c r="FI23" i="4" s="1"/>
  <c r="FI69" i="4" s="1"/>
  <c r="CY23" i="3"/>
  <c r="CW23" i="4" s="1"/>
  <c r="CW69" i="4" s="1"/>
  <c r="HA23" i="3"/>
  <c r="GY23" i="4" s="1"/>
  <c r="GY69" i="4" s="1"/>
  <c r="GQ23" i="3"/>
  <c r="GO23" i="4" s="1"/>
  <c r="GO69" i="4" s="1"/>
  <c r="HI23" i="3"/>
  <c r="HG23" i="4" s="1"/>
  <c r="HG69" i="4" s="1"/>
  <c r="GW23" i="3"/>
  <c r="GU23" i="4" s="1"/>
  <c r="GU69" i="4" s="1"/>
  <c r="IA23" i="3"/>
  <c r="HY23" i="4" s="1"/>
  <c r="HY69" i="4" s="1"/>
  <c r="LX23" i="3"/>
  <c r="MN23" i="3"/>
  <c r="KQ23" i="3"/>
  <c r="AG28" i="3"/>
  <c r="AE27" i="4" s="1"/>
  <c r="AE74" i="4" s="1"/>
  <c r="AE28" i="3"/>
  <c r="AC27" i="4" s="1"/>
  <c r="AC74" i="4" s="1"/>
  <c r="BN28" i="3"/>
  <c r="BL27" i="4" s="1"/>
  <c r="BL74" i="4" s="1"/>
  <c r="AQ28" i="3"/>
  <c r="AO27" i="4" s="1"/>
  <c r="AO74" i="4" s="1"/>
  <c r="BU28" i="3"/>
  <c r="BS27" i="4" s="1"/>
  <c r="BS74" i="4" s="1"/>
  <c r="CC28" i="3"/>
  <c r="CA27" i="4" s="1"/>
  <c r="CA74" i="4" s="1"/>
  <c r="CA28" i="3"/>
  <c r="BY27" i="4" s="1"/>
  <c r="BY74" i="4" s="1"/>
  <c r="DE28" i="3"/>
  <c r="DC27" i="4" s="1"/>
  <c r="DC74" i="4" s="1"/>
  <c r="BW28" i="3"/>
  <c r="BU27" i="4" s="1"/>
  <c r="BU74" i="4" s="1"/>
  <c r="FX28" i="3"/>
  <c r="FV27" i="4" s="1"/>
  <c r="FV74" i="4" s="1"/>
  <c r="FN28" i="3"/>
  <c r="FL27" i="4" s="1"/>
  <c r="FL74" i="4" s="1"/>
  <c r="FM28" i="3"/>
  <c r="FK27" i="4" s="1"/>
  <c r="FK74" i="4" s="1"/>
  <c r="FK28" i="3"/>
  <c r="FI27" i="4" s="1"/>
  <c r="FI74" i="4" s="1"/>
  <c r="FS28" i="3"/>
  <c r="FQ27" i="4" s="1"/>
  <c r="FQ74" i="4" s="1"/>
  <c r="GA28" i="3"/>
  <c r="FY27" i="4" s="1"/>
  <c r="FY74" i="4" s="1"/>
  <c r="CW28" i="3"/>
  <c r="CU27" i="4" s="1"/>
  <c r="CU74" i="4" s="1"/>
  <c r="DG28" i="3"/>
  <c r="DE27" i="4" s="1"/>
  <c r="DE74" i="4" s="1"/>
  <c r="DS28" i="3"/>
  <c r="DQ27" i="4" s="1"/>
  <c r="DQ74" i="4" s="1"/>
  <c r="DR28" i="3"/>
  <c r="DP27" i="4" s="1"/>
  <c r="DP74" i="4" s="1"/>
  <c r="EN28" i="3"/>
  <c r="EL27" i="4" s="1"/>
  <c r="EL74" i="4" s="1"/>
  <c r="HX28" i="3"/>
  <c r="HV27" i="4" s="1"/>
  <c r="HV74" i="4" s="1"/>
  <c r="GJ28" i="3"/>
  <c r="GH27" i="4" s="1"/>
  <c r="GH74" i="4" s="1"/>
  <c r="GE28" i="3"/>
  <c r="GC27" i="4" s="1"/>
  <c r="GC74" i="4" s="1"/>
  <c r="HB28" i="3"/>
  <c r="GZ27" i="4" s="1"/>
  <c r="GZ74" i="4" s="1"/>
  <c r="HU28" i="3"/>
  <c r="HS27" i="4" s="1"/>
  <c r="HS74" i="4" s="1"/>
  <c r="HA28" i="3"/>
  <c r="GY27" i="4" s="1"/>
  <c r="GY74" i="4" s="1"/>
  <c r="LY28" i="3"/>
  <c r="MR28" i="3"/>
  <c r="MI28" i="3"/>
  <c r="LX28" i="3"/>
  <c r="KU28" i="3"/>
  <c r="LB28" i="3"/>
  <c r="LR28" i="3"/>
  <c r="BR28" i="3"/>
  <c r="BP27" i="4" s="1"/>
  <c r="BP74" i="4" s="1"/>
  <c r="BH28" i="3"/>
  <c r="BF27" i="4" s="1"/>
  <c r="BF74" i="4" s="1"/>
  <c r="CN28" i="3"/>
  <c r="CL27" i="4" s="1"/>
  <c r="CL74" i="4" s="1"/>
  <c r="CX28" i="3"/>
  <c r="CV27" i="4" s="1"/>
  <c r="CV74" i="4" s="1"/>
  <c r="DZ28" i="3"/>
  <c r="DX27" i="4" s="1"/>
  <c r="DX74" i="4" s="1"/>
  <c r="HP28" i="3"/>
  <c r="HN27" i="4" s="1"/>
  <c r="HN74" i="4" s="1"/>
  <c r="LW28" i="3"/>
  <c r="CL28" i="3"/>
  <c r="CJ27" i="4" s="1"/>
  <c r="CJ74" i="4" s="1"/>
  <c r="BJ28" i="3"/>
  <c r="BH27" i="4" s="1"/>
  <c r="BH74" i="4" s="1"/>
  <c r="FC28" i="3"/>
  <c r="FA27" i="4" s="1"/>
  <c r="FA74" i="4" s="1"/>
  <c r="FZ28" i="3"/>
  <c r="FX27" i="4" s="1"/>
  <c r="FX74" i="4" s="1"/>
  <c r="HO28" i="3"/>
  <c r="HM27" i="4" s="1"/>
  <c r="HM74" i="4" s="1"/>
  <c r="GN28" i="3"/>
  <c r="GL27" i="4" s="1"/>
  <c r="GL74" i="4" s="1"/>
  <c r="KY28" i="3"/>
  <c r="AO28" i="3"/>
  <c r="AM27" i="4" s="1"/>
  <c r="AM74" i="4" s="1"/>
  <c r="AL28" i="3"/>
  <c r="AJ27" i="4" s="1"/>
  <c r="AJ74" i="4" s="1"/>
  <c r="AZ28" i="3"/>
  <c r="AX27" i="4" s="1"/>
  <c r="AX74" i="4" s="1"/>
  <c r="AA28" i="3"/>
  <c r="Y27" i="4" s="1"/>
  <c r="Y74" i="4" s="1"/>
  <c r="BO28" i="3"/>
  <c r="BM27" i="4" s="1"/>
  <c r="BM74" i="4" s="1"/>
  <c r="BL28" i="3"/>
  <c r="BJ27" i="4" s="1"/>
  <c r="BJ74" i="4" s="1"/>
  <c r="BB28" i="3"/>
  <c r="AZ27" i="4" s="1"/>
  <c r="AZ74" i="4" s="1"/>
  <c r="CR28" i="3"/>
  <c r="CP27" i="4" s="1"/>
  <c r="CP74" i="4" s="1"/>
  <c r="CH28" i="3"/>
  <c r="CF27" i="4" s="1"/>
  <c r="CF74" i="4" s="1"/>
  <c r="FF28" i="3"/>
  <c r="FD27" i="4" s="1"/>
  <c r="FD74" i="4" s="1"/>
  <c r="EU28" i="3"/>
  <c r="ES27" i="4" s="1"/>
  <c r="ES74" i="4" s="1"/>
  <c r="ET28" i="3"/>
  <c r="ER27" i="4" s="1"/>
  <c r="ER74" i="4" s="1"/>
  <c r="ES28" i="3"/>
  <c r="EQ27" i="4" s="1"/>
  <c r="EQ74" i="4" s="1"/>
  <c r="FA28" i="3"/>
  <c r="EY27" i="4" s="1"/>
  <c r="EY74" i="4" s="1"/>
  <c r="FI28" i="3"/>
  <c r="FG27" i="4" s="1"/>
  <c r="FG74" i="4" s="1"/>
  <c r="FQ28" i="3"/>
  <c r="FO27" i="4" s="1"/>
  <c r="FO74" i="4" s="1"/>
  <c r="FY28" i="3"/>
  <c r="FW27" i="4" s="1"/>
  <c r="FW74" i="4" s="1"/>
  <c r="EB28" i="3"/>
  <c r="DZ27" i="4" s="1"/>
  <c r="DZ74" i="4" s="1"/>
  <c r="DB28" i="3"/>
  <c r="CZ27" i="4" s="1"/>
  <c r="CZ74" i="4" s="1"/>
  <c r="DX28" i="3"/>
  <c r="DV27" i="4" s="1"/>
  <c r="DV74" i="4" s="1"/>
  <c r="HK28" i="3"/>
  <c r="HI27" i="4" s="1"/>
  <c r="HI74" i="4" s="1"/>
  <c r="HI28" i="3"/>
  <c r="HG27" i="4" s="1"/>
  <c r="HG74" i="4" s="1"/>
  <c r="HF28" i="3"/>
  <c r="HD27" i="4" s="1"/>
  <c r="HD74" i="4" s="1"/>
  <c r="HV28" i="3"/>
  <c r="HT27" i="4" s="1"/>
  <c r="HT74" i="4" s="1"/>
  <c r="HD28" i="3"/>
  <c r="HB27" i="4" s="1"/>
  <c r="HB74" i="4" s="1"/>
  <c r="GH28" i="3"/>
  <c r="GF27" i="4" s="1"/>
  <c r="GF74" i="4" s="1"/>
  <c r="KN28" i="3"/>
  <c r="JW28" i="3"/>
  <c r="IC28" i="3"/>
  <c r="IA27" i="4" s="1"/>
  <c r="IA74" i="4" s="1"/>
  <c r="LE28" i="3"/>
  <c r="JA28" i="3"/>
  <c r="IY27" i="4" s="1"/>
  <c r="IY74" i="4" s="1"/>
  <c r="JH28" i="3"/>
  <c r="IN28" i="3"/>
  <c r="IL27" i="4" s="1"/>
  <c r="IL74" i="4" s="1"/>
  <c r="AC28" i="3"/>
  <c r="AA27" i="4" s="1"/>
  <c r="AA74" i="4" s="1"/>
  <c r="CT28" i="3"/>
  <c r="CR27" i="4" s="1"/>
  <c r="CR74" i="4" s="1"/>
  <c r="FV28" i="3"/>
  <c r="FT27" i="4" s="1"/>
  <c r="FT74" i="4" s="1"/>
  <c r="DU28" i="3"/>
  <c r="DS27" i="4" s="1"/>
  <c r="DS74" i="4" s="1"/>
  <c r="GX28" i="3"/>
  <c r="GV27" i="4" s="1"/>
  <c r="GV74" i="4" s="1"/>
  <c r="GD28" i="3"/>
  <c r="GB27" i="4" s="1"/>
  <c r="GB74" i="4" s="1"/>
  <c r="IK28" i="3"/>
  <c r="II27" i="4" s="1"/>
  <c r="II74" i="4" s="1"/>
  <c r="CS28" i="3"/>
  <c r="CQ27" i="4" s="1"/>
  <c r="CQ74" i="4" s="1"/>
  <c r="FO28" i="3"/>
  <c r="FM27" i="4" s="1"/>
  <c r="FM74" i="4" s="1"/>
  <c r="CU28" i="3"/>
  <c r="CS27" i="4" s="1"/>
  <c r="CS74" i="4" s="1"/>
  <c r="HS28" i="3"/>
  <c r="HQ27" i="4" s="1"/>
  <c r="HQ74" i="4" s="1"/>
  <c r="LH28" i="3"/>
  <c r="JO28" i="3"/>
  <c r="AV28" i="3"/>
  <c r="AT27" i="4" s="1"/>
  <c r="AT74" i="4" s="1"/>
  <c r="AD28" i="3"/>
  <c r="AB27" i="4" s="1"/>
  <c r="AB74" i="4" s="1"/>
  <c r="AR28" i="3"/>
  <c r="AP27" i="4" s="1"/>
  <c r="AP74" i="4" s="1"/>
  <c r="AX28" i="3"/>
  <c r="AV27" i="4" s="1"/>
  <c r="AV74" i="4" s="1"/>
  <c r="BG28" i="3"/>
  <c r="BE27" i="4" s="1"/>
  <c r="BE74" i="4" s="1"/>
  <c r="BD28" i="3"/>
  <c r="BB27" i="4" s="1"/>
  <c r="BB74" i="4" s="1"/>
  <c r="BZ28" i="3"/>
  <c r="BX27" i="4" s="1"/>
  <c r="BX74" i="4" s="1"/>
  <c r="CF28" i="3"/>
  <c r="CD27" i="4" s="1"/>
  <c r="CD74" i="4" s="1"/>
  <c r="CD28" i="3"/>
  <c r="CB27" i="4" s="1"/>
  <c r="CB74" i="4" s="1"/>
  <c r="EW28" i="3"/>
  <c r="EU27" i="4" s="1"/>
  <c r="EU74" i="4" s="1"/>
  <c r="EL28" i="3"/>
  <c r="EJ27" i="4" s="1"/>
  <c r="EJ74" i="4" s="1"/>
  <c r="EK28" i="3"/>
  <c r="EI27" i="4" s="1"/>
  <c r="EI74" i="4" s="1"/>
  <c r="EJ28" i="3"/>
  <c r="EH27" i="4" s="1"/>
  <c r="EH74" i="4" s="1"/>
  <c r="ER28" i="3"/>
  <c r="EP27" i="4" s="1"/>
  <c r="EP74" i="4" s="1"/>
  <c r="EZ28" i="3"/>
  <c r="EX27" i="4" s="1"/>
  <c r="EX74" i="4" s="1"/>
  <c r="FH28" i="3"/>
  <c r="FF27" i="4" s="1"/>
  <c r="FF74" i="4" s="1"/>
  <c r="FP28" i="3"/>
  <c r="FN27" i="4" s="1"/>
  <c r="FN74" i="4" s="1"/>
  <c r="DT28" i="3"/>
  <c r="DR27" i="4" s="1"/>
  <c r="DR74" i="4" s="1"/>
  <c r="GB28" i="3"/>
  <c r="FZ27" i="4" s="1"/>
  <c r="FZ74" i="4" s="1"/>
  <c r="DP28" i="3"/>
  <c r="DN27" i="4" s="1"/>
  <c r="DN74" i="4" s="1"/>
  <c r="GZ28" i="3"/>
  <c r="GX27" i="4" s="1"/>
  <c r="GX74" i="4" s="1"/>
  <c r="GT28" i="3"/>
  <c r="GR27" i="4" s="1"/>
  <c r="GR74" i="4" s="1"/>
  <c r="GP28" i="3"/>
  <c r="GN27" i="4" s="1"/>
  <c r="GN74" i="4" s="1"/>
  <c r="HN28" i="3"/>
  <c r="HL27" i="4" s="1"/>
  <c r="HL74" i="4" s="1"/>
  <c r="GU28" i="3"/>
  <c r="GS27" i="4" s="1"/>
  <c r="GS74" i="4" s="1"/>
  <c r="HG28" i="3"/>
  <c r="HE27" i="4" s="1"/>
  <c r="HE74" i="4" s="1"/>
  <c r="KF28" i="3"/>
  <c r="IM28" i="3"/>
  <c r="IK27" i="4" s="1"/>
  <c r="IK74" i="4" s="1"/>
  <c r="MH28" i="3"/>
  <c r="JU28" i="3"/>
  <c r="ME28" i="3"/>
  <c r="MK28" i="3"/>
  <c r="MT28" i="3"/>
  <c r="BE28" i="3"/>
  <c r="BC27" i="4" s="1"/>
  <c r="BC74" i="4" s="1"/>
  <c r="GC28" i="3"/>
  <c r="GA27" i="4" s="1"/>
  <c r="GA74" i="4" s="1"/>
  <c r="EE28" i="3"/>
  <c r="EC27" i="4" s="1"/>
  <c r="EC74" i="4" s="1"/>
  <c r="GS28" i="3"/>
  <c r="GQ27" i="4" s="1"/>
  <c r="GQ74" i="4" s="1"/>
  <c r="IU28" i="3"/>
  <c r="IS27" i="4" s="1"/>
  <c r="IS74" i="4" s="1"/>
  <c r="MA28" i="3"/>
  <c r="AW28" i="3"/>
  <c r="AU27" i="4" s="1"/>
  <c r="AU74" i="4" s="1"/>
  <c r="CK28" i="3"/>
  <c r="CI27" i="4" s="1"/>
  <c r="CI74" i="4" s="1"/>
  <c r="FB28" i="3"/>
  <c r="EZ27" i="4" s="1"/>
  <c r="EZ74" i="4" s="1"/>
  <c r="DJ28" i="3"/>
  <c r="DH27" i="4" s="1"/>
  <c r="DH74" i="4" s="1"/>
  <c r="LQ28" i="3"/>
  <c r="KA28" i="3"/>
  <c r="AN28" i="3"/>
  <c r="AL27" i="4" s="1"/>
  <c r="AL74" i="4" s="1"/>
  <c r="BA28" i="3"/>
  <c r="AY27" i="4" s="1"/>
  <c r="AY74" i="4" s="1"/>
  <c r="AJ28" i="3"/>
  <c r="AH27" i="4" s="1"/>
  <c r="AH74" i="4" s="1"/>
  <c r="AP28" i="3"/>
  <c r="AN27" i="4" s="1"/>
  <c r="AN74" i="4" s="1"/>
  <c r="BT28" i="3"/>
  <c r="BR27" i="4" s="1"/>
  <c r="BR74" i="4" s="1"/>
  <c r="CB28" i="3"/>
  <c r="BZ27" i="4" s="1"/>
  <c r="BZ74" i="4" s="1"/>
  <c r="BQ28" i="3"/>
  <c r="BO27" i="4" s="1"/>
  <c r="BO74" i="4" s="1"/>
  <c r="BX28" i="3"/>
  <c r="BV27" i="4" s="1"/>
  <c r="BV74" i="4" s="1"/>
  <c r="BV28" i="3"/>
  <c r="BT27" i="4" s="1"/>
  <c r="BT74" i="4" s="1"/>
  <c r="EM28" i="3"/>
  <c r="EK27" i="4" s="1"/>
  <c r="EK74" i="4" s="1"/>
  <c r="EC28" i="3"/>
  <c r="EA27" i="4" s="1"/>
  <c r="EA74" i="4" s="1"/>
  <c r="EA28" i="3"/>
  <c r="DY27" i="4" s="1"/>
  <c r="DY74" i="4" s="1"/>
  <c r="DY28" i="3"/>
  <c r="DW27" i="4" s="1"/>
  <c r="DW74" i="4" s="1"/>
  <c r="EI28" i="3"/>
  <c r="EG27" i="4" s="1"/>
  <c r="EG74" i="4" s="1"/>
  <c r="EQ28" i="3"/>
  <c r="EO27" i="4" s="1"/>
  <c r="EO74" i="4" s="1"/>
  <c r="EY28" i="3"/>
  <c r="EW27" i="4" s="1"/>
  <c r="EW74" i="4" s="1"/>
  <c r="FG28" i="3"/>
  <c r="FE27" i="4" s="1"/>
  <c r="FE74" i="4" s="1"/>
  <c r="DL28" i="3"/>
  <c r="DJ27" i="4" s="1"/>
  <c r="DJ74" i="4" s="1"/>
  <c r="FT28" i="3"/>
  <c r="FR27" i="4" s="1"/>
  <c r="FR74" i="4" s="1"/>
  <c r="DH28" i="3"/>
  <c r="DF27" i="4" s="1"/>
  <c r="DF74" i="4" s="1"/>
  <c r="GW28" i="3"/>
  <c r="GU27" i="4" s="1"/>
  <c r="GU74" i="4" s="1"/>
  <c r="GF28" i="3"/>
  <c r="GD27" i="4" s="1"/>
  <c r="GD74" i="4" s="1"/>
  <c r="HQ28" i="3"/>
  <c r="HO27" i="4" s="1"/>
  <c r="HO74" i="4" s="1"/>
  <c r="HE28" i="3"/>
  <c r="HC27" i="4" s="1"/>
  <c r="HC74" i="4" s="1"/>
  <c r="GL28" i="3"/>
  <c r="GJ27" i="4" s="1"/>
  <c r="GJ74" i="4" s="1"/>
  <c r="GY28" i="3"/>
  <c r="GW27" i="4" s="1"/>
  <c r="GW74" i="4" s="1"/>
  <c r="JD28" i="3"/>
  <c r="JB27" i="4" s="1"/>
  <c r="JB74" i="4" s="1"/>
  <c r="MQ28" i="3"/>
  <c r="KW28" i="3"/>
  <c r="JC28" i="3"/>
  <c r="JA27" i="4" s="1"/>
  <c r="JA74" i="4" s="1"/>
  <c r="LU28" i="3"/>
  <c r="KR28" i="3"/>
  <c r="LF28" i="3"/>
  <c r="AY28" i="3"/>
  <c r="AW27" i="4" s="1"/>
  <c r="AW74" i="4" s="1"/>
  <c r="CE28" i="3"/>
  <c r="CC27" i="4" s="1"/>
  <c r="CC74" i="4" s="1"/>
  <c r="FU28" i="3"/>
  <c r="FS27" i="4" s="1"/>
  <c r="FS74" i="4" s="1"/>
  <c r="EV28" i="3"/>
  <c r="ET27" i="4" s="1"/>
  <c r="ET74" i="4" s="1"/>
  <c r="IV28" i="3"/>
  <c r="IT27" i="4" s="1"/>
  <c r="IT74" i="4" s="1"/>
  <c r="IH28" i="3"/>
  <c r="IF27" i="4" s="1"/>
  <c r="IF74" i="4" s="1"/>
  <c r="AI28" i="3"/>
  <c r="AG27" i="4" s="1"/>
  <c r="AG74" i="4" s="1"/>
  <c r="BS28" i="3"/>
  <c r="BQ27" i="4" s="1"/>
  <c r="BQ74" i="4" s="1"/>
  <c r="FE28" i="3"/>
  <c r="FC27" i="4" s="1"/>
  <c r="FC74" i="4" s="1"/>
  <c r="FR28" i="3"/>
  <c r="FP27" i="4" s="1"/>
  <c r="FP74" i="4" s="1"/>
  <c r="EF28" i="3"/>
  <c r="ED27" i="4" s="1"/>
  <c r="ED74" i="4" s="1"/>
  <c r="HM28" i="3"/>
  <c r="HK27" i="4" s="1"/>
  <c r="HK74" i="4" s="1"/>
  <c r="LO28" i="3"/>
  <c r="AF28" i="3"/>
  <c r="AD27" i="4" s="1"/>
  <c r="AD74" i="4" s="1"/>
  <c r="AS28" i="3"/>
  <c r="AQ27" i="4" s="1"/>
  <c r="AQ74" i="4" s="1"/>
  <c r="AB28" i="3"/>
  <c r="Z27" i="4" s="1"/>
  <c r="Z74" i="4" s="1"/>
  <c r="AH28" i="3"/>
  <c r="AF27" i="4" s="1"/>
  <c r="AF74" i="4" s="1"/>
  <c r="CM28" i="3"/>
  <c r="CK27" i="4" s="1"/>
  <c r="CK74" i="4" s="1"/>
  <c r="CJ28" i="3"/>
  <c r="CH27" i="4" s="1"/>
  <c r="CH74" i="4" s="1"/>
  <c r="BI28" i="3"/>
  <c r="BG27" i="4" s="1"/>
  <c r="BG74" i="4" s="1"/>
  <c r="CQ28" i="3"/>
  <c r="CO27" i="4" s="1"/>
  <c r="CO74" i="4" s="1"/>
  <c r="CO28" i="3"/>
  <c r="CM27" i="4" s="1"/>
  <c r="CM74" i="4" s="1"/>
  <c r="ED28" i="3"/>
  <c r="EB27" i="4" s="1"/>
  <c r="EB74" i="4" s="1"/>
  <c r="DO28" i="3"/>
  <c r="DM27" i="4" s="1"/>
  <c r="DM74" i="4" s="1"/>
  <c r="DN28" i="3"/>
  <c r="DL27" i="4" s="1"/>
  <c r="DL74" i="4" s="1"/>
  <c r="DM28" i="3"/>
  <c r="DK27" i="4" s="1"/>
  <c r="DK74" i="4" s="1"/>
  <c r="DW28" i="3"/>
  <c r="DU27" i="4" s="1"/>
  <c r="DU74" i="4" s="1"/>
  <c r="EH28" i="3"/>
  <c r="EF27" i="4" s="1"/>
  <c r="EF74" i="4" s="1"/>
  <c r="EP28" i="3"/>
  <c r="EN27" i="4" s="1"/>
  <c r="EN74" i="4" s="1"/>
  <c r="EX28" i="3"/>
  <c r="EV27" i="4" s="1"/>
  <c r="EV74" i="4" s="1"/>
  <c r="DD28" i="3"/>
  <c r="DB27" i="4" s="1"/>
  <c r="DB74" i="4" s="1"/>
  <c r="FL28" i="3"/>
  <c r="FJ27" i="4" s="1"/>
  <c r="FJ74" i="4" s="1"/>
  <c r="CZ28" i="3"/>
  <c r="CX27" i="4" s="1"/>
  <c r="CX74" i="4" s="1"/>
  <c r="HY28" i="3"/>
  <c r="HW27" i="4" s="1"/>
  <c r="HW74" i="4" s="1"/>
  <c r="HT28" i="3"/>
  <c r="HR27" i="4" s="1"/>
  <c r="HR74" i="4" s="1"/>
  <c r="HC28" i="3"/>
  <c r="HA27" i="4" s="1"/>
  <c r="HA74" i="4" s="1"/>
  <c r="GV28" i="3"/>
  <c r="GT27" i="4" s="1"/>
  <c r="GT74" i="4" s="1"/>
  <c r="HZ28" i="3"/>
  <c r="HX27" i="4" s="1"/>
  <c r="HX74" i="4" s="1"/>
  <c r="GQ28" i="3"/>
  <c r="GO27" i="4" s="1"/>
  <c r="GO74" i="4" s="1"/>
  <c r="LP28" i="3"/>
  <c r="LG28" i="3"/>
  <c r="JM28" i="3"/>
  <c r="IS28" i="3"/>
  <c r="IQ27" i="4" s="1"/>
  <c r="IQ74" i="4" s="1"/>
  <c r="KB28" i="3"/>
  <c r="KI28" i="3"/>
  <c r="JR28" i="3"/>
  <c r="AM28" i="3"/>
  <c r="AK27" i="4" s="1"/>
  <c r="AK74" i="4" s="1"/>
  <c r="BC28" i="3"/>
  <c r="BA27" i="4" s="1"/>
  <c r="BA74" i="4" s="1"/>
  <c r="FW28" i="3"/>
  <c r="FU27" i="4" s="1"/>
  <c r="FU74" i="4" s="1"/>
  <c r="DI28" i="3"/>
  <c r="DG27" i="4" s="1"/>
  <c r="DG74" i="4" s="1"/>
  <c r="GG28" i="3"/>
  <c r="GE27" i="4" s="1"/>
  <c r="GE74" i="4" s="1"/>
  <c r="HJ28" i="3"/>
  <c r="HH27" i="4" s="1"/>
  <c r="HH74" i="4" s="1"/>
  <c r="MP28" i="3"/>
  <c r="AT28" i="3"/>
  <c r="AR27" i="4" s="1"/>
  <c r="AR74" i="4" s="1"/>
  <c r="CP28" i="3"/>
  <c r="CN27" i="4" s="1"/>
  <c r="CN74" i="4" s="1"/>
  <c r="FJ28" i="3"/>
  <c r="FH27" i="4" s="1"/>
  <c r="FH74" i="4" s="1"/>
  <c r="DF28" i="3"/>
  <c r="DD27" i="4" s="1"/>
  <c r="DD74" i="4" s="1"/>
  <c r="HW28" i="3"/>
  <c r="HU27" i="4" s="1"/>
  <c r="HU74" i="4" s="1"/>
  <c r="GR28" i="3"/>
  <c r="GP27" i="4" s="1"/>
  <c r="GP74" i="4" s="1"/>
  <c r="KL28" i="3"/>
  <c r="Z28" i="3"/>
  <c r="X27" i="4" s="1"/>
  <c r="X74" i="4" s="1"/>
  <c r="AU28" i="3"/>
  <c r="AS27" i="4" s="1"/>
  <c r="AS74" i="4" s="1"/>
  <c r="AK28" i="3"/>
  <c r="AI27" i="4" s="1"/>
  <c r="AI74" i="4" s="1"/>
  <c r="BF28" i="3"/>
  <c r="BD27" i="4" s="1"/>
  <c r="BD74" i="4" s="1"/>
  <c r="BP28" i="3"/>
  <c r="BN27" i="4" s="1"/>
  <c r="BN74" i="4" s="1"/>
  <c r="BM28" i="3"/>
  <c r="BK27" i="4" s="1"/>
  <c r="BK74" i="4" s="1"/>
  <c r="BK28" i="3"/>
  <c r="BI27" i="4" s="1"/>
  <c r="BI74" i="4" s="1"/>
  <c r="BY28" i="3"/>
  <c r="BW27" i="4" s="1"/>
  <c r="BW74" i="4" s="1"/>
  <c r="CI28" i="3"/>
  <c r="CG27" i="4" s="1"/>
  <c r="CG74" i="4" s="1"/>
  <c r="CG28" i="3"/>
  <c r="CE27" i="4" s="1"/>
  <c r="CE74" i="4" s="1"/>
  <c r="DQ28" i="3"/>
  <c r="DO27" i="4" s="1"/>
  <c r="DO74" i="4" s="1"/>
  <c r="DC28" i="3"/>
  <c r="DA27" i="4" s="1"/>
  <c r="DA74" i="4" s="1"/>
  <c r="DA28" i="3"/>
  <c r="CY27" i="4" s="1"/>
  <c r="CY74" i="4" s="1"/>
  <c r="CY28" i="3"/>
  <c r="CW27" i="4" s="1"/>
  <c r="CW74" i="4" s="1"/>
  <c r="DK28" i="3"/>
  <c r="DI27" i="4" s="1"/>
  <c r="DI74" i="4" s="1"/>
  <c r="DV28" i="3"/>
  <c r="DT27" i="4" s="1"/>
  <c r="DT74" i="4" s="1"/>
  <c r="EG28" i="3"/>
  <c r="EE27" i="4" s="1"/>
  <c r="EE74" i="4" s="1"/>
  <c r="EO28" i="3"/>
  <c r="EM27" i="4" s="1"/>
  <c r="EM74" i="4" s="1"/>
  <c r="CV28" i="3"/>
  <c r="CT27" i="4" s="1"/>
  <c r="CT74" i="4" s="1"/>
  <c r="FD28" i="3"/>
  <c r="FB27" i="4" s="1"/>
  <c r="FB74" i="4" s="1"/>
  <c r="GK28" i="3"/>
  <c r="GI27" i="4" s="1"/>
  <c r="GI74" i="4" s="1"/>
  <c r="HL28" i="3"/>
  <c r="HJ27" i="4" s="1"/>
  <c r="HJ74" i="4" s="1"/>
  <c r="HH28" i="3"/>
  <c r="HF27" i="4" s="1"/>
  <c r="HF74" i="4" s="1"/>
  <c r="GO28" i="3"/>
  <c r="GM27" i="4" s="1"/>
  <c r="GM74" i="4" s="1"/>
  <c r="GM28" i="3"/>
  <c r="GK27" i="4" s="1"/>
  <c r="GK74" i="4" s="1"/>
  <c r="HR28" i="3"/>
  <c r="HP27" i="4" s="1"/>
  <c r="HP74" i="4" s="1"/>
  <c r="GI28" i="3"/>
  <c r="GG27" i="4" s="1"/>
  <c r="GG74" i="4" s="1"/>
  <c r="KE28" i="3"/>
  <c r="JV28" i="3"/>
  <c r="IB28" i="3"/>
  <c r="HZ27" i="4" s="1"/>
  <c r="HZ74" i="4" s="1"/>
  <c r="IJ28" i="3"/>
  <c r="IH27" i="4" s="1"/>
  <c r="IH74" i="4" s="1"/>
  <c r="IQ28" i="3"/>
  <c r="IO27" i="4" s="1"/>
  <c r="IO74" i="4" s="1"/>
  <c r="IO28" i="3"/>
  <c r="IM27" i="4" s="1"/>
  <c r="IM74" i="4" s="1"/>
  <c r="JJ28" i="3"/>
  <c r="GX23" i="3"/>
  <c r="GV23" i="4" s="1"/>
  <c r="GV69" i="4" s="1"/>
  <c r="HV23" i="3"/>
  <c r="HT23" i="4" s="1"/>
  <c r="HT69" i="4" s="1"/>
  <c r="GZ23" i="3"/>
  <c r="GX23" i="4" s="1"/>
  <c r="GX69" i="4" s="1"/>
  <c r="JM23" i="3"/>
  <c r="LP23" i="3"/>
  <c r="LD23" i="3"/>
  <c r="KK23" i="3"/>
  <c r="KH23" i="3"/>
  <c r="MV4" i="3"/>
  <c r="GO23" i="3"/>
  <c r="GM23" i="4" s="1"/>
  <c r="GM69" i="4" s="1"/>
  <c r="HM23" i="3"/>
  <c r="HK23" i="4" s="1"/>
  <c r="HK69" i="4" s="1"/>
  <c r="GR23" i="3"/>
  <c r="GP23" i="4" s="1"/>
  <c r="GP69" i="4" s="1"/>
  <c r="IJ23" i="3"/>
  <c r="IH23" i="4" s="1"/>
  <c r="IH69" i="4" s="1"/>
  <c r="LO23" i="3"/>
  <c r="KL23" i="3"/>
  <c r="MD23" i="3"/>
  <c r="JX23" i="3"/>
  <c r="GY23" i="3"/>
  <c r="GW23" i="4" s="1"/>
  <c r="GW69" i="4" s="1"/>
  <c r="GF23" i="3"/>
  <c r="GD23" i="4" s="1"/>
  <c r="GD69" i="4" s="1"/>
  <c r="HD23" i="3"/>
  <c r="HB23" i="4" s="1"/>
  <c r="HB69" i="4" s="1"/>
  <c r="GJ23" i="3"/>
  <c r="GH23" i="4" s="1"/>
  <c r="GH69" i="4" s="1"/>
  <c r="KV23" i="3"/>
  <c r="KD23" i="3"/>
  <c r="KC23" i="3"/>
  <c r="JR23" i="3"/>
  <c r="LQ23" i="3"/>
  <c r="X22" i="3"/>
  <c r="V22" i="4" s="1"/>
  <c r="V68" i="4" s="1"/>
  <c r="DK22" i="3"/>
  <c r="DI22" i="4" s="1"/>
  <c r="DI68" i="4" s="1"/>
  <c r="FP22" i="3"/>
  <c r="FN22" i="4" s="1"/>
  <c r="FN68" i="4" s="1"/>
  <c r="JS4" i="3"/>
  <c r="JB23" i="3"/>
  <c r="IZ23" i="4" s="1"/>
  <c r="IZ69" i="4" s="1"/>
  <c r="IH23" i="3"/>
  <c r="IF23" i="4" s="1"/>
  <c r="IF69" i="4" s="1"/>
  <c r="KR23" i="3"/>
  <c r="LH23" i="3"/>
  <c r="EX22" i="3"/>
  <c r="EV22" i="4" s="1"/>
  <c r="EV68" i="4" s="1"/>
  <c r="MF23" i="3"/>
  <c r="IR23" i="3"/>
  <c r="IP23" i="4" s="1"/>
  <c r="IP69" i="4" s="1"/>
  <c r="MV23" i="3"/>
  <c r="KI23" i="3"/>
  <c r="KY23" i="3"/>
  <c r="U22" i="3"/>
  <c r="S22" i="4" s="1"/>
  <c r="S68" i="4" s="1"/>
  <c r="CZ22" i="3"/>
  <c r="CX22" i="4" s="1"/>
  <c r="CX68" i="4" s="1"/>
  <c r="MH23" i="3"/>
  <c r="MG23" i="3"/>
  <c r="KE23" i="3"/>
  <c r="LW23" i="3"/>
  <c r="II23" i="3"/>
  <c r="IG23" i="4" s="1"/>
  <c r="IG69" i="4" s="1"/>
  <c r="MM23" i="3"/>
  <c r="IX23" i="3"/>
  <c r="IV23" i="4" s="1"/>
  <c r="IV69" i="4" s="1"/>
  <c r="MK23" i="3"/>
  <c r="AT22" i="3"/>
  <c r="AR22" i="4" s="1"/>
  <c r="AR68" i="4" s="1"/>
  <c r="GM22" i="3"/>
  <c r="GK22" i="4" s="1"/>
  <c r="GK68" i="4" s="1"/>
  <c r="AN22" i="3"/>
  <c r="AL22" i="4" s="1"/>
  <c r="AL68" i="4" s="1"/>
  <c r="CB22" i="3"/>
  <c r="BZ22" i="4" s="1"/>
  <c r="BZ68" i="4" s="1"/>
  <c r="EP22" i="3"/>
  <c r="EN22" i="4" s="1"/>
  <c r="EN68" i="4" s="1"/>
  <c r="HY22" i="3"/>
  <c r="HW22" i="4" s="1"/>
  <c r="HW68" i="4" s="1"/>
  <c r="LE22" i="3"/>
  <c r="LI22" i="3"/>
  <c r="BI22" i="3"/>
  <c r="BG22" i="4" s="1"/>
  <c r="BG68" i="4" s="1"/>
  <c r="EQ22" i="3"/>
  <c r="EO22" i="4" s="1"/>
  <c r="EO68" i="4" s="1"/>
  <c r="DV22" i="3"/>
  <c r="DT22" i="4" s="1"/>
  <c r="DT68" i="4" s="1"/>
  <c r="IT22" i="3"/>
  <c r="IR22" i="4" s="1"/>
  <c r="IR68" i="4" s="1"/>
  <c r="AZ22" i="3"/>
  <c r="AX22" i="4" s="1"/>
  <c r="AX68" i="4" s="1"/>
  <c r="CH22" i="3"/>
  <c r="CF22" i="4" s="1"/>
  <c r="CF68" i="4" s="1"/>
  <c r="BY22" i="3"/>
  <c r="BW22" i="4" s="1"/>
  <c r="BW68" i="4" s="1"/>
  <c r="CJ22" i="3"/>
  <c r="CH22" i="4" s="1"/>
  <c r="CH68" i="4" s="1"/>
  <c r="FS22" i="3"/>
  <c r="FQ22" i="4" s="1"/>
  <c r="FQ68" i="4" s="1"/>
  <c r="EO22" i="3"/>
  <c r="EM22" i="4" s="1"/>
  <c r="EM68" i="4" s="1"/>
  <c r="DZ22" i="3"/>
  <c r="DX22" i="4" s="1"/>
  <c r="DX68" i="4" s="1"/>
  <c r="DN22" i="3"/>
  <c r="DL22" i="4" s="1"/>
  <c r="DL68" i="4" s="1"/>
  <c r="GE22" i="3"/>
  <c r="GC22" i="4" s="1"/>
  <c r="GC68" i="4" s="1"/>
  <c r="IW22" i="3"/>
  <c r="IU22" i="4" s="1"/>
  <c r="IU68" i="4" s="1"/>
  <c r="MT22" i="3"/>
  <c r="LD22" i="3"/>
  <c r="AY22" i="3"/>
  <c r="AW22" i="4" s="1"/>
  <c r="AW68" i="4" s="1"/>
  <c r="DT22" i="3"/>
  <c r="DR22" i="4" s="1"/>
  <c r="DR68" i="4" s="1"/>
  <c r="Y22" i="3"/>
  <c r="W22" i="4" s="1"/>
  <c r="W68" i="4" s="1"/>
  <c r="AQ22" i="3"/>
  <c r="AO22" i="4" s="1"/>
  <c r="AO68" i="4" s="1"/>
  <c r="BL22" i="3"/>
  <c r="BJ22" i="4" s="1"/>
  <c r="BJ68" i="4" s="1"/>
  <c r="BD22" i="3"/>
  <c r="BB22" i="4" s="1"/>
  <c r="BB68" i="4" s="1"/>
  <c r="EW22" i="3"/>
  <c r="EU22" i="4" s="1"/>
  <c r="EU68" i="4" s="1"/>
  <c r="DG22" i="3"/>
  <c r="DE22" i="4" s="1"/>
  <c r="DE68" i="4" s="1"/>
  <c r="FM22" i="3"/>
  <c r="FK22" i="4" s="1"/>
  <c r="FK68" i="4" s="1"/>
  <c r="EV22" i="3"/>
  <c r="ET22" i="4" s="1"/>
  <c r="ET68" i="4" s="1"/>
  <c r="GV22" i="3"/>
  <c r="GT22" i="4" s="1"/>
  <c r="GT68" i="4" s="1"/>
  <c r="HK22" i="3"/>
  <c r="HI22" i="4" s="1"/>
  <c r="HI68" i="4" s="1"/>
  <c r="KT22" i="3"/>
  <c r="KP22" i="3"/>
  <c r="IZ22" i="3"/>
  <c r="IX22" i="4" s="1"/>
  <c r="IX68" i="4" s="1"/>
  <c r="MC23" i="3"/>
  <c r="N22" i="3"/>
  <c r="L22" i="4" s="1"/>
  <c r="L68" i="4" s="1"/>
  <c r="BK22" i="3"/>
  <c r="BI22" i="4" s="1"/>
  <c r="BI68" i="4" s="1"/>
  <c r="FC22" i="3"/>
  <c r="FA22" i="4" s="1"/>
  <c r="FA68" i="4" s="1"/>
  <c r="FZ22" i="3"/>
  <c r="FX22" i="4" s="1"/>
  <c r="FX68" i="4" s="1"/>
  <c r="V22" i="3"/>
  <c r="T22" i="4" s="1"/>
  <c r="T68" i="4" s="1"/>
  <c r="AF22" i="3"/>
  <c r="AD22" i="4" s="1"/>
  <c r="AD68" i="4" s="1"/>
  <c r="CV22" i="3"/>
  <c r="CT22" i="4" s="1"/>
  <c r="CT68" i="4" s="1"/>
  <c r="HD22" i="3"/>
  <c r="HB22" i="4" s="1"/>
  <c r="HB68" i="4" s="1"/>
  <c r="IE22" i="3"/>
  <c r="IC22" i="4" s="1"/>
  <c r="IC68" i="4" s="1"/>
  <c r="CN22" i="3"/>
  <c r="CL22" i="4" s="1"/>
  <c r="CL68" i="4" s="1"/>
  <c r="DL22" i="3"/>
  <c r="DJ22" i="4" s="1"/>
  <c r="DJ68" i="4" s="1"/>
  <c r="GB22" i="3"/>
  <c r="FZ22" i="4" s="1"/>
  <c r="FZ68" i="4" s="1"/>
  <c r="DF22" i="3"/>
  <c r="DD22" i="4" s="1"/>
  <c r="DD68" i="4" s="1"/>
  <c r="GJ22" i="3"/>
  <c r="GH22" i="4" s="1"/>
  <c r="GH68" i="4" s="1"/>
  <c r="MM22" i="3"/>
  <c r="MS22" i="3"/>
  <c r="JH22" i="3"/>
  <c r="AM22" i="3"/>
  <c r="AK22" i="4" s="1"/>
  <c r="AK68" i="4" s="1"/>
  <c r="AI22" i="3"/>
  <c r="AG22" i="4" s="1"/>
  <c r="AG68" i="4" s="1"/>
  <c r="BB22" i="3"/>
  <c r="AZ22" i="4" s="1"/>
  <c r="AZ68" i="4" s="1"/>
  <c r="CD22" i="3"/>
  <c r="CB22" i="4" s="1"/>
  <c r="CB68" i="4" s="1"/>
  <c r="EJ22" i="3"/>
  <c r="EH22" i="4" s="1"/>
  <c r="EH68" i="4" s="1"/>
  <c r="DE22" i="3"/>
  <c r="DC22" i="4" s="1"/>
  <c r="DC68" i="4" s="1"/>
  <c r="EZ22" i="3"/>
  <c r="EX22" i="4" s="1"/>
  <c r="EX68" i="4" s="1"/>
  <c r="DP22" i="3"/>
  <c r="DN22" i="4" s="1"/>
  <c r="DN68" i="4" s="1"/>
  <c r="HW22" i="3"/>
  <c r="HU22" i="4" s="1"/>
  <c r="HU68" i="4" s="1"/>
  <c r="HB22" i="3"/>
  <c r="GZ22" i="4" s="1"/>
  <c r="GZ68" i="4" s="1"/>
  <c r="IV22" i="3"/>
  <c r="IT22" i="4" s="1"/>
  <c r="IT68" i="4" s="1"/>
  <c r="KA22" i="3"/>
  <c r="LC22" i="3"/>
  <c r="LE23" i="3"/>
  <c r="LU22" i="3"/>
  <c r="AL22" i="3"/>
  <c r="AJ22" i="4" s="1"/>
  <c r="AJ68" i="4" s="1"/>
  <c r="DI22" i="3"/>
  <c r="DG22" i="4" s="1"/>
  <c r="DG68" i="4" s="1"/>
  <c r="HV22" i="3"/>
  <c r="HT22" i="4" s="1"/>
  <c r="HT68" i="4" s="1"/>
  <c r="AS22" i="3"/>
  <c r="AQ22" i="4" s="1"/>
  <c r="AQ68" i="4" s="1"/>
  <c r="BT22" i="3"/>
  <c r="BR22" i="4" s="1"/>
  <c r="BR68" i="4" s="1"/>
  <c r="EH22" i="3"/>
  <c r="EF22" i="4" s="1"/>
  <c r="EF68" i="4" s="1"/>
  <c r="HQ22" i="3"/>
  <c r="HO22" i="4" s="1"/>
  <c r="HO68" i="4" s="1"/>
  <c r="BO22" i="3"/>
  <c r="BM22" i="4" s="1"/>
  <c r="BM68" i="4" s="1"/>
  <c r="EB22" i="3"/>
  <c r="DZ22" i="4" s="1"/>
  <c r="DZ68" i="4" s="1"/>
  <c r="P22" i="3"/>
  <c r="N22" i="4" s="1"/>
  <c r="N68" i="4" s="1"/>
  <c r="K22" i="3"/>
  <c r="I22" i="4" s="1"/>
  <c r="I68" i="4" s="1"/>
  <c r="AE22" i="3"/>
  <c r="AC22" i="4" s="1"/>
  <c r="AC68" i="4" s="1"/>
  <c r="AA22" i="3"/>
  <c r="Y22" i="4" s="1"/>
  <c r="Y68" i="4" s="1"/>
  <c r="CE22" i="3"/>
  <c r="CC22" i="4" s="1"/>
  <c r="CC68" i="4" s="1"/>
  <c r="CT22" i="3"/>
  <c r="CR22" i="4" s="1"/>
  <c r="CR68" i="4" s="1"/>
  <c r="DW22" i="3"/>
  <c r="DU22" i="4" s="1"/>
  <c r="DU68" i="4" s="1"/>
  <c r="GC22" i="3"/>
  <c r="GA22" i="4" s="1"/>
  <c r="GA68" i="4" s="1"/>
  <c r="EM22" i="3"/>
  <c r="EK22" i="4" s="1"/>
  <c r="EK68" i="4" s="1"/>
  <c r="DH22" i="3"/>
  <c r="DF22" i="4" s="1"/>
  <c r="DF68" i="4" s="1"/>
  <c r="HE22" i="3"/>
  <c r="HC22" i="4" s="1"/>
  <c r="HC68" i="4" s="1"/>
  <c r="HZ22" i="3"/>
  <c r="HX22" i="4" s="1"/>
  <c r="HX68" i="4" s="1"/>
  <c r="JV22" i="3"/>
  <c r="ME22" i="3"/>
  <c r="IQ22" i="3"/>
  <c r="IO22" i="4" s="1"/>
  <c r="IO68" i="4" s="1"/>
  <c r="JO23" i="3"/>
  <c r="KF23" i="3"/>
  <c r="KW23" i="3"/>
  <c r="JC23" i="3"/>
  <c r="JA23" i="4" s="1"/>
  <c r="JA69" i="4" s="1"/>
  <c r="LG23" i="3"/>
  <c r="KU23" i="3"/>
  <c r="MW23" i="3"/>
  <c r="KB23" i="3"/>
  <c r="LT23" i="3"/>
  <c r="ML23" i="3"/>
  <c r="IF23" i="3"/>
  <c r="ID23" i="4" s="1"/>
  <c r="ID69" i="4" s="1"/>
  <c r="JF23" i="3"/>
  <c r="JD23" i="4" s="1"/>
  <c r="JD69" i="4" s="1"/>
  <c r="JE23" i="3"/>
  <c r="JC23" i="4" s="1"/>
  <c r="JC69" i="4" s="1"/>
  <c r="KO23" i="3"/>
  <c r="MH22" i="3"/>
  <c r="JQ22" i="3"/>
  <c r="AB4" i="3"/>
  <c r="Z4" i="4" s="1"/>
  <c r="Z50" i="4" s="1"/>
  <c r="JS23" i="3"/>
  <c r="LK23" i="3"/>
  <c r="LS23" i="3"/>
  <c r="MT23" i="3"/>
  <c r="IW23" i="3"/>
  <c r="IU23" i="4" s="1"/>
  <c r="IU69" i="4" s="1"/>
  <c r="IV23" i="3"/>
  <c r="IT23" i="4" s="1"/>
  <c r="IT69" i="4" s="1"/>
  <c r="JY23" i="3"/>
  <c r="AX4" i="3"/>
  <c r="AV4" i="4" s="1"/>
  <c r="AV50" i="4" s="1"/>
  <c r="ME23" i="3"/>
  <c r="JJ23" i="3"/>
  <c r="KJ23" i="3"/>
  <c r="LJ23" i="3"/>
  <c r="MJ23" i="3"/>
  <c r="MI23" i="3"/>
  <c r="IM23" i="3"/>
  <c r="IK23" i="4" s="1"/>
  <c r="IK69" i="4" s="1"/>
  <c r="JQ23" i="3"/>
  <c r="JP22" i="3"/>
  <c r="BR4" i="3"/>
  <c r="BP4" i="4" s="1"/>
  <c r="BP50" i="4" s="1"/>
  <c r="LY23" i="3"/>
  <c r="IU23" i="3"/>
  <c r="IS23" i="4" s="1"/>
  <c r="IS69" i="4" s="1"/>
  <c r="MO23" i="3"/>
  <c r="JT23" i="3"/>
  <c r="LV23" i="3"/>
  <c r="IQ23" i="3"/>
  <c r="IO23" i="4" s="1"/>
  <c r="IO69" i="4" s="1"/>
  <c r="KA23" i="3"/>
  <c r="LA23" i="3"/>
  <c r="MA23" i="3"/>
  <c r="LZ23" i="3"/>
  <c r="ID23" i="3"/>
  <c r="IB23" i="4" s="1"/>
  <c r="IB69" i="4" s="1"/>
  <c r="JI23" i="3"/>
  <c r="EU4" i="3"/>
  <c r="ES4" i="4" s="1"/>
  <c r="ES50" i="4" s="1"/>
  <c r="AP4" i="3"/>
  <c r="AN4" i="4" s="1"/>
  <c r="AN50" i="4" s="1"/>
  <c r="FI4" i="3"/>
  <c r="FG4" i="4" s="1"/>
  <c r="FG50" i="4" s="1"/>
  <c r="AF4" i="3"/>
  <c r="AD4" i="4" s="1"/>
  <c r="AD50" i="4" s="1"/>
  <c r="GY4" i="3"/>
  <c r="GW4" i="4" s="1"/>
  <c r="GW50" i="4" s="1"/>
  <c r="EC4" i="3"/>
  <c r="EA4" i="4" s="1"/>
  <c r="EA50" i="4" s="1"/>
  <c r="AL4" i="3"/>
  <c r="AJ4" i="4" s="1"/>
  <c r="AJ50" i="4" s="1"/>
  <c r="I4" i="3"/>
  <c r="G4" i="4" s="1"/>
  <c r="G50" i="4" s="1"/>
  <c r="HI22" i="3"/>
  <c r="HG22" i="4" s="1"/>
  <c r="HG68" i="4" s="1"/>
  <c r="KS22" i="3"/>
  <c r="KB22" i="3"/>
  <c r="JI22" i="3"/>
  <c r="II22" i="3"/>
  <c r="IG22" i="4" s="1"/>
  <c r="IG68" i="4" s="1"/>
  <c r="AD4" i="3"/>
  <c r="AB4" i="4" s="1"/>
  <c r="AB50" i="4" s="1"/>
  <c r="HE4" i="3"/>
  <c r="HC4" i="4" s="1"/>
  <c r="HC50" i="4" s="1"/>
  <c r="Q4" i="3"/>
  <c r="O4" i="4" s="1"/>
  <c r="O50" i="4" s="1"/>
  <c r="S4" i="3"/>
  <c r="Q4" i="4" s="1"/>
  <c r="Q50" i="4" s="1"/>
  <c r="GP22" i="3"/>
  <c r="GN22" i="4" s="1"/>
  <c r="GN68" i="4" s="1"/>
  <c r="HT22" i="3"/>
  <c r="HR22" i="4" s="1"/>
  <c r="HR68" i="4" s="1"/>
  <c r="MW22" i="3"/>
  <c r="KH22" i="3"/>
  <c r="JN22" i="3"/>
  <c r="JA22" i="3"/>
  <c r="IY22" i="4" s="1"/>
  <c r="IY68" i="4" s="1"/>
  <c r="CF4" i="3"/>
  <c r="CD4" i="4" s="1"/>
  <c r="CD50" i="4" s="1"/>
  <c r="KE4" i="3"/>
  <c r="BS4" i="3"/>
  <c r="BQ4" i="4" s="1"/>
  <c r="BQ50" i="4" s="1"/>
  <c r="MI4" i="3"/>
  <c r="LZ28" i="3"/>
  <c r="KV28" i="3"/>
  <c r="IA28" i="3"/>
  <c r="HY27" i="4" s="1"/>
  <c r="HY74" i="4" s="1"/>
  <c r="KC28" i="3"/>
  <c r="LL28" i="3"/>
  <c r="MV28" i="3"/>
  <c r="IP28" i="3"/>
  <c r="IN27" i="4" s="1"/>
  <c r="IN74" i="4" s="1"/>
  <c r="JY28" i="3"/>
  <c r="LI28" i="3"/>
  <c r="MD28" i="3"/>
  <c r="JB28" i="3"/>
  <c r="IZ27" i="4" s="1"/>
  <c r="IZ74" i="4" s="1"/>
  <c r="KO28" i="3"/>
  <c r="KM28" i="3"/>
  <c r="MO28" i="3"/>
  <c r="JT28" i="3"/>
  <c r="LC28" i="3"/>
  <c r="MC28" i="3"/>
  <c r="IG28" i="3"/>
  <c r="IE27" i="4" s="1"/>
  <c r="IE74" i="4" s="1"/>
  <c r="JP28" i="3"/>
  <c r="KQ28" i="3"/>
  <c r="LV28" i="3"/>
  <c r="IT28" i="3"/>
  <c r="IR27" i="4" s="1"/>
  <c r="IR74" i="4" s="1"/>
  <c r="JN28" i="3"/>
  <c r="JE28" i="3"/>
  <c r="JC27" i="4" s="1"/>
  <c r="JC74" i="4" s="1"/>
  <c r="KD28" i="3"/>
  <c r="MF28" i="3"/>
  <c r="JK28" i="3"/>
  <c r="KT28" i="3"/>
  <c r="LK28" i="3"/>
  <c r="MU28" i="3"/>
  <c r="JG28" i="3"/>
  <c r="JE27" i="4" s="1"/>
  <c r="JE74" i="4" s="1"/>
  <c r="JX28" i="3"/>
  <c r="LN28" i="3"/>
  <c r="IL28" i="3"/>
  <c r="IJ27" i="4" s="1"/>
  <c r="IJ74" i="4" s="1"/>
  <c r="MG28" i="3"/>
  <c r="JL28" i="3"/>
  <c r="LM28" i="3"/>
  <c r="IR28" i="3"/>
  <c r="IP27" i="4" s="1"/>
  <c r="IP74" i="4" s="1"/>
  <c r="JI28" i="3"/>
  <c r="KS28" i="3"/>
  <c r="MB28" i="3"/>
  <c r="MS28" i="3"/>
  <c r="JF28" i="3"/>
  <c r="JD27" i="4" s="1"/>
  <c r="JD74" i="4" s="1"/>
  <c r="KX28" i="3"/>
  <c r="LD28" i="3"/>
  <c r="MW28" i="3"/>
  <c r="IZ28" i="3"/>
  <c r="IX27" i="4" s="1"/>
  <c r="IX74" i="4" s="1"/>
  <c r="KJ28" i="3"/>
  <c r="LJ28" i="3"/>
  <c r="MJ28" i="3"/>
  <c r="IW28" i="3"/>
  <c r="IU27" i="4" s="1"/>
  <c r="IU74" i="4" s="1"/>
  <c r="KH28" i="3"/>
  <c r="HT4" i="3"/>
  <c r="HR4" i="4" s="1"/>
  <c r="HR50" i="4" s="1"/>
  <c r="JW4" i="3"/>
  <c r="M4" i="3"/>
  <c r="K4" i="4" s="1"/>
  <c r="K50" i="4" s="1"/>
  <c r="AH4" i="3"/>
  <c r="AF4" i="4" s="1"/>
  <c r="AF50" i="4" s="1"/>
  <c r="CW4" i="3"/>
  <c r="CU4" i="4" s="1"/>
  <c r="CU50" i="4" s="1"/>
  <c r="MH4" i="3"/>
  <c r="J22" i="3"/>
  <c r="H22" i="4" s="1"/>
  <c r="H68" i="4" s="1"/>
  <c r="JW22" i="3"/>
  <c r="MI22" i="3"/>
  <c r="JX22" i="3"/>
  <c r="MJ22" i="3"/>
  <c r="JY22" i="3"/>
  <c r="IX22" i="3"/>
  <c r="IV22" i="4" s="1"/>
  <c r="IV68" i="4" s="1"/>
  <c r="MO22" i="3"/>
  <c r="LV22" i="3"/>
  <c r="LA22" i="3"/>
  <c r="KC22" i="3"/>
  <c r="JE22" i="3"/>
  <c r="JC22" i="4" s="1"/>
  <c r="JC68" i="4" s="1"/>
  <c r="MU22" i="3"/>
  <c r="LP22" i="3"/>
  <c r="MC22" i="3"/>
  <c r="KX22" i="3"/>
  <c r="LH22" i="3"/>
  <c r="GO22" i="3"/>
  <c r="GM22" i="4" s="1"/>
  <c r="GM68" i="4" s="1"/>
  <c r="HJ22" i="3"/>
  <c r="HH22" i="4" s="1"/>
  <c r="HH68" i="4" s="1"/>
  <c r="GT22" i="3"/>
  <c r="GR22" i="4" s="1"/>
  <c r="GR68" i="4" s="1"/>
  <c r="GY22" i="3"/>
  <c r="GW22" i="4" s="1"/>
  <c r="GW68" i="4" s="1"/>
  <c r="GN22" i="3"/>
  <c r="GL22" i="4" s="1"/>
  <c r="GL68" i="4" s="1"/>
  <c r="HH22" i="3"/>
  <c r="HF22" i="4" s="1"/>
  <c r="HF68" i="4" s="1"/>
  <c r="ET22" i="3"/>
  <c r="ER22" i="4" s="1"/>
  <c r="ER68" i="4" s="1"/>
  <c r="DX22" i="3"/>
  <c r="DV22" i="4" s="1"/>
  <c r="DV68" i="4" s="1"/>
  <c r="DB22" i="3"/>
  <c r="CZ22" i="4" s="1"/>
  <c r="CZ68" i="4" s="1"/>
  <c r="FN22" i="3"/>
  <c r="FL22" i="4" s="1"/>
  <c r="FL68" i="4" s="1"/>
  <c r="FY22" i="3"/>
  <c r="FW22" i="4" s="1"/>
  <c r="FW68" i="4" s="1"/>
  <c r="DD22" i="3"/>
  <c r="DB22" i="4" s="1"/>
  <c r="DB68" i="4" s="1"/>
  <c r="DS22" i="3"/>
  <c r="DQ22" i="4" s="1"/>
  <c r="DQ68" i="4" s="1"/>
  <c r="EG22" i="3"/>
  <c r="EE22" i="4" s="1"/>
  <c r="EE68" i="4" s="1"/>
  <c r="EU22" i="3"/>
  <c r="ES22" i="4" s="1"/>
  <c r="ES68" i="4" s="1"/>
  <c r="FI22" i="3"/>
  <c r="FG22" i="4" s="1"/>
  <c r="FG68" i="4" s="1"/>
  <c r="CR22" i="3"/>
  <c r="CP22" i="4" s="1"/>
  <c r="CP68" i="4" s="1"/>
  <c r="CC22" i="3"/>
  <c r="CA22" i="4" s="1"/>
  <c r="CA68" i="4" s="1"/>
  <c r="BX22" i="3"/>
  <c r="BV22" i="4" s="1"/>
  <c r="BV68" i="4" s="1"/>
  <c r="BJ22" i="3"/>
  <c r="BH22" i="4" s="1"/>
  <c r="BH68" i="4" s="1"/>
  <c r="CF22" i="3"/>
  <c r="CD22" i="4" s="1"/>
  <c r="CD68" i="4" s="1"/>
  <c r="BW22" i="3"/>
  <c r="BU22" i="4" s="1"/>
  <c r="BU68" i="4" s="1"/>
  <c r="AW22" i="3"/>
  <c r="AU22" i="4" s="1"/>
  <c r="AU68" i="4" s="1"/>
  <c r="AB22" i="3"/>
  <c r="Z22" i="4" s="1"/>
  <c r="Z68" i="4" s="1"/>
  <c r="BA22" i="3"/>
  <c r="AY22" i="4" s="1"/>
  <c r="AY68" i="4" s="1"/>
  <c r="BN22" i="3"/>
  <c r="BL22" i="4" s="1"/>
  <c r="BL68" i="4" s="1"/>
  <c r="G22" i="3"/>
  <c r="E22" i="4" s="1"/>
  <c r="E68" i="4" s="1"/>
  <c r="W22" i="3"/>
  <c r="U22" i="4" s="1"/>
  <c r="U68" i="4" s="1"/>
  <c r="IJ22" i="3"/>
  <c r="IH22" i="4" s="1"/>
  <c r="IH68" i="4" s="1"/>
  <c r="KW22" i="3"/>
  <c r="IO22" i="3"/>
  <c r="IM22" i="4" s="1"/>
  <c r="IM68" i="4" s="1"/>
  <c r="MG22" i="3"/>
  <c r="JF22" i="3"/>
  <c r="JD22" i="4" s="1"/>
  <c r="JD68" i="4" s="1"/>
  <c r="LG22" i="3"/>
  <c r="HU22" i="3"/>
  <c r="HS22" i="4" s="1"/>
  <c r="HS68" i="4" s="1"/>
  <c r="KE22" i="3"/>
  <c r="MQ22" i="3"/>
  <c r="KF22" i="3"/>
  <c r="MR22" i="3"/>
  <c r="KG22" i="3"/>
  <c r="JL22" i="3"/>
  <c r="IN22" i="3"/>
  <c r="IL22" i="4" s="1"/>
  <c r="IL68" i="4" s="1"/>
  <c r="MF22" i="3"/>
  <c r="LM22" i="3"/>
  <c r="KQ22" i="3"/>
  <c r="JS22" i="3"/>
  <c r="ID22" i="3"/>
  <c r="IB22" i="4" s="1"/>
  <c r="IB68" i="4" s="1"/>
  <c r="LZ22" i="3"/>
  <c r="IH22" i="3"/>
  <c r="IF22" i="4" s="1"/>
  <c r="IF68" i="4" s="1"/>
  <c r="MN22" i="3"/>
  <c r="GK22" i="3"/>
  <c r="GI22" i="4" s="1"/>
  <c r="GI68" i="4" s="1"/>
  <c r="GX22" i="3"/>
  <c r="GV22" i="4" s="1"/>
  <c r="GV68" i="4" s="1"/>
  <c r="HS22" i="3"/>
  <c r="HQ22" i="4" s="1"/>
  <c r="HQ68" i="4" s="1"/>
  <c r="HC22" i="3"/>
  <c r="HA22" i="4" s="1"/>
  <c r="HA68" i="4" s="1"/>
  <c r="HR22" i="3"/>
  <c r="HP22" i="4" s="1"/>
  <c r="HP68" i="4" s="1"/>
  <c r="HF22" i="3"/>
  <c r="HD22" i="4" s="1"/>
  <c r="HD68" i="4" s="1"/>
  <c r="HN22" i="3"/>
  <c r="HL22" i="4" s="1"/>
  <c r="HL68" i="4" s="1"/>
  <c r="FB22" i="3"/>
  <c r="EZ22" i="4" s="1"/>
  <c r="EZ68" i="4" s="1"/>
  <c r="EF22" i="3"/>
  <c r="ED22" i="4" s="1"/>
  <c r="ED68" i="4" s="1"/>
  <c r="DJ22" i="3"/>
  <c r="DH22" i="4" s="1"/>
  <c r="DH68" i="4" s="1"/>
  <c r="FV22" i="3"/>
  <c r="FT22" i="4" s="1"/>
  <c r="FT68" i="4" s="1"/>
  <c r="DC22" i="3"/>
  <c r="DA22" i="4" s="1"/>
  <c r="DA68" i="4" s="1"/>
  <c r="DQ22" i="3"/>
  <c r="DO22" i="4" s="1"/>
  <c r="DO68" i="4" s="1"/>
  <c r="EE22" i="3"/>
  <c r="EC22" i="4" s="1"/>
  <c r="EC68" i="4" s="1"/>
  <c r="ES22" i="3"/>
  <c r="EQ22" i="4" s="1"/>
  <c r="EQ68" i="4" s="1"/>
  <c r="FH22" i="3"/>
  <c r="FF22" i="4" s="1"/>
  <c r="FF68" i="4" s="1"/>
  <c r="FW22" i="3"/>
  <c r="FU22" i="4" s="1"/>
  <c r="FU68" i="4" s="1"/>
  <c r="CK22" i="3"/>
  <c r="CI22" i="4" s="1"/>
  <c r="CI68" i="4" s="1"/>
  <c r="BC22" i="3"/>
  <c r="BA22" i="4" s="1"/>
  <c r="BA68" i="4" s="1"/>
  <c r="FX22" i="3"/>
  <c r="FV22" i="4" s="1"/>
  <c r="FV68" i="4" s="1"/>
  <c r="CP22" i="3"/>
  <c r="CN22" i="4" s="1"/>
  <c r="CN68" i="4" s="1"/>
  <c r="BE22" i="3"/>
  <c r="BC22" i="4" s="1"/>
  <c r="BC68" i="4" s="1"/>
  <c r="BH22" i="3"/>
  <c r="BF22" i="4" s="1"/>
  <c r="BF68" i="4" s="1"/>
  <c r="AH22" i="3"/>
  <c r="AF22" i="4" s="1"/>
  <c r="AF68" i="4" s="1"/>
  <c r="AJ22" i="3"/>
  <c r="AH22" i="4" s="1"/>
  <c r="AH68" i="4" s="1"/>
  <c r="BF22" i="3"/>
  <c r="BD22" i="4" s="1"/>
  <c r="BD68" i="4" s="1"/>
  <c r="R22" i="3"/>
  <c r="P22" i="4" s="1"/>
  <c r="P68" i="4" s="1"/>
  <c r="O22" i="3"/>
  <c r="M22" i="4" s="1"/>
  <c r="M68" i="4" s="1"/>
  <c r="KU22" i="3"/>
  <c r="KV22" i="3"/>
  <c r="IK22" i="3"/>
  <c r="II22" i="4" s="1"/>
  <c r="II68" i="4" s="1"/>
  <c r="JM22" i="3"/>
  <c r="LN22" i="3"/>
  <c r="MV22" i="3"/>
  <c r="HA22" i="3"/>
  <c r="GY22" i="4" s="1"/>
  <c r="GY68" i="4" s="1"/>
  <c r="GR22" i="3"/>
  <c r="GP22" i="4" s="1"/>
  <c r="GP68" i="4" s="1"/>
  <c r="KM22" i="3"/>
  <c r="IB22" i="3"/>
  <c r="HZ22" i="4" s="1"/>
  <c r="HZ68" i="4" s="1"/>
  <c r="KN22" i="3"/>
  <c r="IC22" i="3"/>
  <c r="IA22" i="4" s="1"/>
  <c r="IA68" i="4" s="1"/>
  <c r="KO22" i="3"/>
  <c r="JZ22" i="3"/>
  <c r="JB22" i="3"/>
  <c r="IZ22" i="4" s="1"/>
  <c r="IZ68" i="4" s="1"/>
  <c r="MP22" i="3"/>
  <c r="LW22" i="3"/>
  <c r="LB22" i="3"/>
  <c r="KD22" i="3"/>
  <c r="IU22" i="3"/>
  <c r="IS22" i="4" s="1"/>
  <c r="IS68" i="4" s="1"/>
  <c r="ML22" i="3"/>
  <c r="KJ22" i="3"/>
  <c r="JJ22" i="3"/>
  <c r="GS22" i="3"/>
  <c r="GQ22" i="4" s="1"/>
  <c r="GQ68" i="4" s="1"/>
  <c r="HG22" i="3"/>
  <c r="HE22" i="4" s="1"/>
  <c r="HE68" i="4" s="1"/>
  <c r="GI22" i="3"/>
  <c r="GG22" i="4" s="1"/>
  <c r="GG68" i="4" s="1"/>
  <c r="HL22" i="3"/>
  <c r="HJ22" i="4" s="1"/>
  <c r="HJ68" i="4" s="1"/>
  <c r="GL22" i="3"/>
  <c r="GJ22" i="4" s="1"/>
  <c r="GJ68" i="4" s="1"/>
  <c r="HX22" i="3"/>
  <c r="HV22" i="4" s="1"/>
  <c r="HV68" i="4" s="1"/>
  <c r="CX22" i="3"/>
  <c r="CV22" i="4" s="1"/>
  <c r="CV68" i="4" s="1"/>
  <c r="FJ22" i="3"/>
  <c r="FH22" i="4" s="1"/>
  <c r="FH68" i="4" s="1"/>
  <c r="EN22" i="3"/>
  <c r="EL22" i="4" s="1"/>
  <c r="EL68" i="4" s="1"/>
  <c r="DR22" i="3"/>
  <c r="DP22" i="4" s="1"/>
  <c r="DP68" i="4" s="1"/>
  <c r="DA22" i="3"/>
  <c r="CY22" i="4" s="1"/>
  <c r="CY68" i="4" s="1"/>
  <c r="DO22" i="3"/>
  <c r="DM22" i="4" s="1"/>
  <c r="DM68" i="4" s="1"/>
  <c r="EC22" i="3"/>
  <c r="EA22" i="4" s="1"/>
  <c r="EA68" i="4" s="1"/>
  <c r="ER22" i="3"/>
  <c r="EP22" i="4" s="1"/>
  <c r="EP68" i="4" s="1"/>
  <c r="FG22" i="3"/>
  <c r="FE22" i="4" s="1"/>
  <c r="FE68" i="4" s="1"/>
  <c r="FU22" i="3"/>
  <c r="FS22" i="4" s="1"/>
  <c r="FS68" i="4" s="1"/>
  <c r="CY22" i="3"/>
  <c r="CW22" i="4" s="1"/>
  <c r="CW68" i="4" s="1"/>
  <c r="CS22" i="3"/>
  <c r="CQ22" i="4" s="1"/>
  <c r="CQ68" i="4" s="1"/>
  <c r="FK22" i="3"/>
  <c r="FI22" i="4" s="1"/>
  <c r="FI68" i="4" s="1"/>
  <c r="CI22" i="3"/>
  <c r="CG22" i="4" s="1"/>
  <c r="CG68" i="4" s="1"/>
  <c r="CA22" i="3"/>
  <c r="BY22" i="4" s="1"/>
  <c r="BY68" i="4" s="1"/>
  <c r="BM22" i="3"/>
  <c r="BK22" i="4" s="1"/>
  <c r="BK68" i="4" s="1"/>
  <c r="BP22" i="3"/>
  <c r="BN22" i="4" s="1"/>
  <c r="BN68" i="4" s="1"/>
  <c r="AP22" i="3"/>
  <c r="AN22" i="4" s="1"/>
  <c r="AN68" i="4" s="1"/>
  <c r="AR22" i="3"/>
  <c r="AP22" i="4" s="1"/>
  <c r="AP68" i="4" s="1"/>
  <c r="AD22" i="3"/>
  <c r="AB22" i="4" s="1"/>
  <c r="AB68" i="4" s="1"/>
  <c r="Z22" i="3"/>
  <c r="X22" i="4" s="1"/>
  <c r="X68" i="4" s="1"/>
  <c r="L22" i="3"/>
  <c r="J22" i="4" s="1"/>
  <c r="J68" i="4" s="1"/>
  <c r="T22" i="3"/>
  <c r="R22" i="4" s="1"/>
  <c r="R68" i="4" s="1"/>
  <c r="KK22" i="3"/>
  <c r="KR22" i="3"/>
  <c r="MD22" i="3"/>
  <c r="HP22" i="3"/>
  <c r="HN22" i="4" s="1"/>
  <c r="HN68" i="4" s="1"/>
  <c r="DQ4" i="3"/>
  <c r="DO4" i="4" s="1"/>
  <c r="DO50" i="4" s="1"/>
  <c r="AK22" i="3"/>
  <c r="AI22" i="4" s="1"/>
  <c r="AI68" i="4" s="1"/>
  <c r="AX22" i="3"/>
  <c r="AV22" i="4" s="1"/>
  <c r="AV68" i="4" s="1"/>
  <c r="BG22" i="3"/>
  <c r="BE22" i="4" s="1"/>
  <c r="BE68" i="4" s="1"/>
  <c r="BZ22" i="3"/>
  <c r="BX22" i="4" s="1"/>
  <c r="BX68" i="4" s="1"/>
  <c r="BV22" i="3"/>
  <c r="BT22" i="4" s="1"/>
  <c r="BT68" i="4" s="1"/>
  <c r="EY22" i="3"/>
  <c r="EW22" i="4" s="1"/>
  <c r="EW68" i="4" s="1"/>
  <c r="CW22" i="3"/>
  <c r="CU22" i="4" s="1"/>
  <c r="CU68" i="4" s="1"/>
  <c r="CU22" i="3"/>
  <c r="CS22" i="4" s="1"/>
  <c r="CS68" i="4" s="1"/>
  <c r="GA22" i="3"/>
  <c r="FY22" i="4" s="1"/>
  <c r="FY68" i="4" s="1"/>
  <c r="EA22" i="3"/>
  <c r="DY22" i="4" s="1"/>
  <c r="DY68" i="4" s="1"/>
  <c r="FT22" i="3"/>
  <c r="FR22" i="4" s="1"/>
  <c r="FR68" i="4" s="1"/>
  <c r="FR22" i="3"/>
  <c r="FP22" i="4" s="1"/>
  <c r="FP68" i="4" s="1"/>
  <c r="GD22" i="3"/>
  <c r="GB22" i="4" s="1"/>
  <c r="GB68" i="4" s="1"/>
  <c r="GG22" i="3"/>
  <c r="GE22" i="4" s="1"/>
  <c r="GE68" i="4" s="1"/>
  <c r="GZ22" i="3"/>
  <c r="GX22" i="4" s="1"/>
  <c r="GX68" i="4" s="1"/>
  <c r="LQ22" i="3"/>
  <c r="KI22" i="3"/>
  <c r="MK22" i="3"/>
  <c r="JR22" i="3"/>
  <c r="LJ22" i="3"/>
  <c r="IL22" i="3"/>
  <c r="IJ22" i="4" s="1"/>
  <c r="IJ68" i="4" s="1"/>
  <c r="MB22" i="3"/>
  <c r="MA22" i="3"/>
  <c r="AZ4" i="3"/>
  <c r="AX4" i="4" s="1"/>
  <c r="AX50" i="4" s="1"/>
  <c r="BY4" i="3"/>
  <c r="BW4" i="4" s="1"/>
  <c r="BW50" i="4" s="1"/>
  <c r="BE4" i="3"/>
  <c r="BC4" i="4" s="1"/>
  <c r="BC50" i="4" s="1"/>
  <c r="FD4" i="3"/>
  <c r="FB4" i="4" s="1"/>
  <c r="FB50" i="4" s="1"/>
  <c r="HG4" i="3"/>
  <c r="HE4" i="4" s="1"/>
  <c r="HE50" i="4" s="1"/>
  <c r="KD4" i="3"/>
  <c r="IE4" i="3"/>
  <c r="IC4" i="4" s="1"/>
  <c r="IC50" i="4" s="1"/>
  <c r="LO4" i="3"/>
  <c r="IR4" i="3"/>
  <c r="IP4" i="4" s="1"/>
  <c r="IP50" i="4" s="1"/>
  <c r="JY4" i="3"/>
  <c r="LZ4" i="3"/>
  <c r="GP4" i="3"/>
  <c r="GN4" i="4" s="1"/>
  <c r="GN50" i="4" s="1"/>
  <c r="DK4" i="3"/>
  <c r="DI4" i="4" s="1"/>
  <c r="DI50" i="4" s="1"/>
  <c r="DF4" i="3"/>
  <c r="DD4" i="4" s="1"/>
  <c r="DD50" i="4" s="1"/>
  <c r="DY4" i="3"/>
  <c r="DW4" i="4" s="1"/>
  <c r="DW50" i="4" s="1"/>
  <c r="CI4" i="3"/>
  <c r="CG4" i="4" s="1"/>
  <c r="CG50" i="4" s="1"/>
  <c r="CR4" i="3"/>
  <c r="CP4" i="4" s="1"/>
  <c r="CP50" i="4" s="1"/>
  <c r="AT4" i="3"/>
  <c r="AR4" i="4" s="1"/>
  <c r="AR50" i="4" s="1"/>
  <c r="AG4" i="3"/>
  <c r="AE4" i="4" s="1"/>
  <c r="AE50" i="4" s="1"/>
  <c r="AA4" i="3"/>
  <c r="Y4" i="4" s="1"/>
  <c r="Y50" i="4" s="1"/>
  <c r="AC4" i="3"/>
  <c r="AA4" i="4" s="1"/>
  <c r="AA50" i="4" s="1"/>
  <c r="G4" i="3"/>
  <c r="E4" i="4" s="1"/>
  <c r="E50" i="4" s="1"/>
  <c r="E99" i="4" s="1"/>
  <c r="P4" i="3"/>
  <c r="N4" i="4" s="1"/>
  <c r="N50" i="4" s="1"/>
  <c r="DT4" i="3"/>
  <c r="DR4" i="4" s="1"/>
  <c r="DR50" i="4" s="1"/>
  <c r="BH4" i="3"/>
  <c r="BF4" i="4" s="1"/>
  <c r="BF50" i="4" s="1"/>
  <c r="CS4" i="3"/>
  <c r="CQ4" i="4" s="1"/>
  <c r="CQ50" i="4" s="1"/>
  <c r="BA4" i="3"/>
  <c r="AY4" i="4" s="1"/>
  <c r="AY50" i="4" s="1"/>
  <c r="MU4" i="3"/>
  <c r="JX4" i="3"/>
  <c r="MK4" i="3"/>
  <c r="JA4" i="3"/>
  <c r="IY4" i="4" s="1"/>
  <c r="IY50" i="4" s="1"/>
  <c r="HV4" i="3"/>
  <c r="HT4" i="4" s="1"/>
  <c r="HT50" i="4" s="1"/>
  <c r="EQ4" i="3"/>
  <c r="EO4" i="4" s="1"/>
  <c r="EO50" i="4" s="1"/>
  <c r="EL4" i="3"/>
  <c r="EJ4" i="4" s="1"/>
  <c r="EJ50" i="4" s="1"/>
  <c r="DA4" i="3"/>
  <c r="CY4" i="4" s="1"/>
  <c r="CY50" i="4" s="1"/>
  <c r="BD4" i="3"/>
  <c r="BB4" i="4" s="1"/>
  <c r="BB50" i="4" s="1"/>
  <c r="BW4" i="3"/>
  <c r="BU4" i="4" s="1"/>
  <c r="BU50" i="4" s="1"/>
  <c r="AE4" i="3"/>
  <c r="AC4" i="4" s="1"/>
  <c r="AC50" i="4" s="1"/>
  <c r="AO4" i="3"/>
  <c r="AM4" i="4" s="1"/>
  <c r="AM50" i="4" s="1"/>
  <c r="AI4" i="3"/>
  <c r="AG4" i="4" s="1"/>
  <c r="AG50" i="4" s="1"/>
  <c r="AK4" i="3"/>
  <c r="AI4" i="4" s="1"/>
  <c r="AI50" i="4" s="1"/>
  <c r="R4" i="3"/>
  <c r="P4" i="4" s="1"/>
  <c r="P50" i="4" s="1"/>
  <c r="W4" i="3"/>
  <c r="U4" i="4" s="1"/>
  <c r="U50" i="4" s="1"/>
  <c r="LP4" i="3"/>
  <c r="MJ4" i="3"/>
  <c r="ML4" i="3"/>
  <c r="MS4" i="3"/>
  <c r="GT4" i="3"/>
  <c r="GR4" i="4" s="1"/>
  <c r="GR50" i="4" s="1"/>
  <c r="DO4" i="3"/>
  <c r="DM4" i="4" s="1"/>
  <c r="DM50" i="4" s="1"/>
  <c r="FU4" i="3"/>
  <c r="FS4" i="4" s="1"/>
  <c r="FS50" i="4" s="1"/>
  <c r="BI4" i="3"/>
  <c r="BG4" i="4" s="1"/>
  <c r="BG50" i="4" s="1"/>
  <c r="AY4" i="3"/>
  <c r="AW4" i="4" s="1"/>
  <c r="AW50" i="4" s="1"/>
  <c r="JT4" i="3"/>
  <c r="LD4" i="3"/>
  <c r="JZ4" i="3"/>
  <c r="JN4" i="3"/>
  <c r="GS4" i="3"/>
  <c r="GQ4" i="4" s="1"/>
  <c r="GQ50" i="4" s="1"/>
  <c r="FW4" i="3"/>
  <c r="FU4" i="4" s="1"/>
  <c r="FU50" i="4" s="1"/>
  <c r="FR4" i="3"/>
  <c r="FP4" i="4" s="1"/>
  <c r="FP50" i="4" s="1"/>
  <c r="EH4" i="3"/>
  <c r="EF4" i="4" s="1"/>
  <c r="EF50" i="4" s="1"/>
  <c r="CJ4" i="3"/>
  <c r="CH4" i="4" s="1"/>
  <c r="CH50" i="4" s="1"/>
  <c r="BF4" i="3"/>
  <c r="BD4" i="4" s="1"/>
  <c r="BD50" i="4" s="1"/>
  <c r="AM4" i="3"/>
  <c r="AK4" i="4" s="1"/>
  <c r="AK50" i="4" s="1"/>
  <c r="AW4" i="3"/>
  <c r="AU4" i="4" s="1"/>
  <c r="AU50" i="4" s="1"/>
  <c r="AQ4" i="3"/>
  <c r="AO4" i="4" s="1"/>
  <c r="AO50" i="4" s="1"/>
  <c r="AS4" i="3"/>
  <c r="AQ4" i="4" s="1"/>
  <c r="AQ50" i="4" s="1"/>
  <c r="X4" i="3"/>
  <c r="V4" i="4" s="1"/>
  <c r="V50" i="4" s="1"/>
  <c r="U4" i="3"/>
  <c r="S4" i="4" s="1"/>
  <c r="S50" i="4" s="1"/>
  <c r="AU4" i="3"/>
  <c r="AS4" i="4" s="1"/>
  <c r="AS50" i="4" s="1"/>
  <c r="Y4" i="3"/>
  <c r="W4" i="4" s="1"/>
  <c r="W50" i="4" s="1"/>
  <c r="BJ4" i="3"/>
  <c r="BH4" i="4" s="1"/>
  <c r="BH50" i="4" s="1"/>
  <c r="EX4" i="3"/>
  <c r="EV4" i="4" s="1"/>
  <c r="EV50" i="4" s="1"/>
  <c r="GN4" i="3"/>
  <c r="GL4" i="4" s="1"/>
  <c r="GL50" i="4" s="1"/>
  <c r="N4" i="3"/>
  <c r="L4" i="4" s="1"/>
  <c r="L50" i="4" s="1"/>
  <c r="LX22" i="3"/>
  <c r="IR22" i="3"/>
  <c r="IP22" i="4" s="1"/>
  <c r="IP68" i="4" s="1"/>
  <c r="EZ4" i="3"/>
  <c r="EX4" i="4" s="1"/>
  <c r="EX50" i="4" s="1"/>
  <c r="V4" i="3"/>
  <c r="T4" i="4" s="1"/>
  <c r="T50" i="4" s="1"/>
  <c r="O4" i="3"/>
  <c r="M4" i="4" s="1"/>
  <c r="M50" i="4" s="1"/>
  <c r="I22" i="3"/>
  <c r="G22" i="4" s="1"/>
  <c r="G68" i="4" s="1"/>
  <c r="S22" i="3"/>
  <c r="Q22" i="4" s="1"/>
  <c r="Q68" i="4" s="1"/>
  <c r="BS22" i="3"/>
  <c r="BQ22" i="4" s="1"/>
  <c r="BQ68" i="4" s="1"/>
  <c r="EK22" i="3"/>
  <c r="EI22" i="4" s="1"/>
  <c r="EI68" i="4" s="1"/>
  <c r="FQ22" i="3"/>
  <c r="FO22" i="4" s="1"/>
  <c r="FO68" i="4" s="1"/>
  <c r="FO22" i="3"/>
  <c r="FM22" i="4" s="1"/>
  <c r="FM68" i="4" s="1"/>
  <c r="DM22" i="3"/>
  <c r="DK22" i="4" s="1"/>
  <c r="DK68" i="4" s="1"/>
  <c r="FL22" i="3"/>
  <c r="FJ22" i="4" s="1"/>
  <c r="FJ68" i="4" s="1"/>
  <c r="EL22" i="3"/>
  <c r="EJ22" i="4" s="1"/>
  <c r="EJ68" i="4" s="1"/>
  <c r="HM22" i="3"/>
  <c r="HK22" i="4" s="1"/>
  <c r="HK68" i="4" s="1"/>
  <c r="GQ22" i="3"/>
  <c r="GO22" i="4" s="1"/>
  <c r="GO68" i="4" s="1"/>
  <c r="JU22" i="3"/>
  <c r="IG22" i="3"/>
  <c r="IE22" i="4" s="1"/>
  <c r="IE68" i="4" s="1"/>
  <c r="LY22" i="3"/>
  <c r="JD22" i="3"/>
  <c r="JB22" i="4" s="1"/>
  <c r="JB68" i="4" s="1"/>
  <c r="KZ22" i="3"/>
  <c r="IF22" i="3"/>
  <c r="ID22" i="4" s="1"/>
  <c r="ID68" i="4" s="1"/>
  <c r="LT22" i="3"/>
  <c r="LS22" i="3"/>
  <c r="AR4" i="3"/>
  <c r="AP4" i="4" s="1"/>
  <c r="AP50" i="4" s="1"/>
  <c r="AV4" i="3"/>
  <c r="AT4" i="4" s="1"/>
  <c r="AT50" i="4" s="1"/>
  <c r="BB4" i="3"/>
  <c r="AZ4" i="4" s="1"/>
  <c r="AZ50" i="4" s="1"/>
  <c r="DX4" i="3"/>
  <c r="DV4" i="4" s="1"/>
  <c r="DV50" i="4" s="1"/>
  <c r="GL4" i="3"/>
  <c r="GJ4" i="4" s="1"/>
  <c r="GJ50" i="4" s="1"/>
  <c r="IH4" i="3"/>
  <c r="IF4" i="4" s="1"/>
  <c r="IF50" i="4" s="1"/>
  <c r="LA4" i="3"/>
  <c r="JT22" i="3"/>
  <c r="JC22" i="3"/>
  <c r="JA22" i="4" s="1"/>
  <c r="JA68" i="4" s="1"/>
  <c r="KY22" i="3"/>
  <c r="IS22" i="3"/>
  <c r="IQ22" i="4" s="1"/>
  <c r="IQ68" i="4" s="1"/>
  <c r="BG4" i="3"/>
  <c r="BE4" i="4" s="1"/>
  <c r="BE50" i="4" s="1"/>
  <c r="CD4" i="3"/>
  <c r="CB4" i="4" s="1"/>
  <c r="CB50" i="4" s="1"/>
  <c r="HC4" i="3"/>
  <c r="HA4" i="4" s="1"/>
  <c r="HA50" i="4" s="1"/>
  <c r="JV4" i="3"/>
  <c r="AC22" i="3"/>
  <c r="AA22" i="4" s="1"/>
  <c r="AA68" i="4" s="1"/>
  <c r="AO22" i="3"/>
  <c r="AM22" i="4" s="1"/>
  <c r="AM68" i="4" s="1"/>
  <c r="CO22" i="3"/>
  <c r="CM22" i="4" s="1"/>
  <c r="CM68" i="4" s="1"/>
  <c r="CM22" i="3"/>
  <c r="CK22" i="4" s="1"/>
  <c r="CK68" i="4" s="1"/>
  <c r="EI22" i="3"/>
  <c r="EG22" i="4" s="1"/>
  <c r="EG68" i="4" s="1"/>
  <c r="HO22" i="3"/>
  <c r="HM22" i="4" s="1"/>
  <c r="HM68" i="4" s="1"/>
  <c r="K4" i="3"/>
  <c r="I4" i="4" s="1"/>
  <c r="I50" i="4" s="1"/>
  <c r="H4" i="3"/>
  <c r="F4" i="4" s="1"/>
  <c r="F50" i="4" s="1"/>
  <c r="M22" i="3"/>
  <c r="K22" i="4" s="1"/>
  <c r="K68" i="4" s="1"/>
  <c r="H22" i="3"/>
  <c r="F22" i="4" s="1"/>
  <c r="F68" i="4" s="1"/>
  <c r="Q22" i="3"/>
  <c r="O22" i="4" s="1"/>
  <c r="O68" i="4" s="1"/>
  <c r="AU22" i="3"/>
  <c r="AS22" i="4" s="1"/>
  <c r="AS68" i="4" s="1"/>
  <c r="BR22" i="3"/>
  <c r="BP22" i="4" s="1"/>
  <c r="BP68" i="4" s="1"/>
  <c r="AG22" i="3"/>
  <c r="AE22" i="4" s="1"/>
  <c r="AE68" i="4" s="1"/>
  <c r="CG22" i="3"/>
  <c r="CE22" i="4" s="1"/>
  <c r="CE68" i="4" s="1"/>
  <c r="BQ22" i="3"/>
  <c r="BO22" i="4" s="1"/>
  <c r="BO68" i="4" s="1"/>
  <c r="BU22" i="3"/>
  <c r="BS22" i="4" s="1"/>
  <c r="BS68" i="4" s="1"/>
  <c r="DY22" i="3"/>
  <c r="DW22" i="4" s="1"/>
  <c r="DW68" i="4" s="1"/>
  <c r="DU22" i="3"/>
  <c r="DS22" i="4" s="1"/>
  <c r="DS68" i="4" s="1"/>
  <c r="FE22" i="3"/>
  <c r="FC22" i="4" s="1"/>
  <c r="FC68" i="4" s="1"/>
  <c r="FA22" i="3"/>
  <c r="EY22" i="4" s="1"/>
  <c r="EY68" i="4" s="1"/>
  <c r="FF22" i="3"/>
  <c r="FD22" i="4" s="1"/>
  <c r="FD68" i="4" s="1"/>
  <c r="FD22" i="3"/>
  <c r="FB22" i="4" s="1"/>
  <c r="FB68" i="4" s="1"/>
  <c r="ED22" i="3"/>
  <c r="EB22" i="4" s="1"/>
  <c r="EB68" i="4" s="1"/>
  <c r="GU22" i="3"/>
  <c r="GS22" i="4" s="1"/>
  <c r="GS68" i="4" s="1"/>
  <c r="GW22" i="3"/>
  <c r="GU22" i="4" s="1"/>
  <c r="GU68" i="4" s="1"/>
  <c r="GH22" i="3"/>
  <c r="GF22" i="4" s="1"/>
  <c r="GF68" i="4" s="1"/>
  <c r="JK22" i="3"/>
  <c r="LR22" i="3"/>
  <c r="LO22" i="3"/>
  <c r="IP22" i="3"/>
  <c r="IN22" i="4" s="1"/>
  <c r="IN68" i="4" s="1"/>
  <c r="KL22" i="3"/>
  <c r="IM22" i="3"/>
  <c r="IK22" i="4" s="1"/>
  <c r="IK68" i="4" s="1"/>
  <c r="LL22" i="3"/>
  <c r="LK22" i="3"/>
  <c r="AJ4" i="3"/>
  <c r="AH4" i="4" s="1"/>
  <c r="AH50" i="4" s="1"/>
  <c r="AN4" i="3"/>
  <c r="AL4" i="4" s="1"/>
  <c r="AL50" i="4" s="1"/>
  <c r="CL4" i="3"/>
  <c r="CJ4" i="4" s="1"/>
  <c r="CJ50" i="4" s="1"/>
  <c r="GA4" i="3"/>
  <c r="FY4" i="4" s="1"/>
  <c r="FY50" i="4" s="1"/>
  <c r="HP4" i="3"/>
  <c r="HN4" i="4" s="1"/>
  <c r="HN50" i="4" s="1"/>
  <c r="MQ4" i="3"/>
  <c r="JM4" i="3"/>
  <c r="IZ23" i="3"/>
  <c r="IX23" i="4" s="1"/>
  <c r="IX69" i="4" s="1"/>
  <c r="LB23" i="3"/>
  <c r="IG23" i="3"/>
  <c r="IE23" i="4" s="1"/>
  <c r="IE69" i="4" s="1"/>
  <c r="JZ23" i="3"/>
  <c r="LR23" i="3"/>
  <c r="IE23" i="3"/>
  <c r="IC23" i="4" s="1"/>
  <c r="IC69" i="4" s="1"/>
  <c r="JW23" i="3"/>
  <c r="LU23" i="3"/>
  <c r="IS23" i="3"/>
  <c r="IQ23" i="4" s="1"/>
  <c r="IQ69" i="4" s="1"/>
  <c r="KS23" i="3"/>
  <c r="MU23" i="3"/>
  <c r="JP23" i="3"/>
  <c r="KZ23" i="3"/>
  <c r="MR23" i="3"/>
  <c r="JN23" i="3"/>
  <c r="LM23" i="3"/>
  <c r="IK23" i="3"/>
  <c r="II23" i="4" s="1"/>
  <c r="II69" i="4" s="1"/>
  <c r="II28" i="3"/>
  <c r="IG27" i="4" s="1"/>
  <c r="IG74" i="4" s="1"/>
  <c r="KK28" i="3"/>
  <c r="MM28" i="3"/>
  <c r="JQ28" i="3"/>
  <c r="LS28" i="3"/>
  <c r="IX28" i="3"/>
  <c r="IV27" i="4" s="1"/>
  <c r="IV74" i="4" s="1"/>
  <c r="KZ28" i="3"/>
  <c r="IE28" i="3"/>
  <c r="IC27" i="4" s="1"/>
  <c r="IC74" i="4" s="1"/>
  <c r="KP28" i="3"/>
  <c r="ID28" i="3"/>
  <c r="IB27" i="4" s="1"/>
  <c r="IB74" i="4" s="1"/>
  <c r="MN28" i="3"/>
  <c r="JS28" i="3"/>
  <c r="LT28" i="3"/>
  <c r="IY28" i="3"/>
  <c r="IW27" i="4" s="1"/>
  <c r="IW74" i="4" s="1"/>
  <c r="LA28" i="3"/>
  <c r="IF28" i="3"/>
  <c r="ID27" i="4" s="1"/>
  <c r="ID74" i="4" s="1"/>
  <c r="KG28" i="3"/>
  <c r="ML28" i="3"/>
  <c r="BU4" i="3"/>
  <c r="BS4" i="4" s="1"/>
  <c r="BS50" i="4" s="1"/>
  <c r="BX4" i="3"/>
  <c r="BV4" i="4" s="1"/>
  <c r="BV50" i="4" s="1"/>
  <c r="BK4" i="3"/>
  <c r="BI4" i="4" s="1"/>
  <c r="BI50" i="4" s="1"/>
  <c r="CO4" i="3"/>
  <c r="CM4" i="4" s="1"/>
  <c r="CM50" i="4" s="1"/>
  <c r="FV4" i="3"/>
  <c r="FT4" i="4" s="1"/>
  <c r="FT50" i="4" s="1"/>
  <c r="DB4" i="3"/>
  <c r="CZ4" i="4" s="1"/>
  <c r="CZ50" i="4" s="1"/>
  <c r="GB4" i="3"/>
  <c r="FZ4" i="4" s="1"/>
  <c r="FZ50" i="4" s="1"/>
  <c r="DP4" i="3"/>
  <c r="DN4" i="4" s="1"/>
  <c r="DN50" i="4" s="1"/>
  <c r="EM4" i="3"/>
  <c r="EK4" i="4" s="1"/>
  <c r="EK50" i="4" s="1"/>
  <c r="FJ4" i="3"/>
  <c r="FH4" i="4" s="1"/>
  <c r="FH50" i="4" s="1"/>
  <c r="CX4" i="3"/>
  <c r="CV4" i="4" s="1"/>
  <c r="CV50" i="4" s="1"/>
  <c r="DU4" i="3"/>
  <c r="DS4" i="4" s="1"/>
  <c r="DS50" i="4" s="1"/>
  <c r="ER4" i="3"/>
  <c r="EP4" i="4" s="1"/>
  <c r="EP50" i="4" s="1"/>
  <c r="FO4" i="3"/>
  <c r="FM4" i="4" s="1"/>
  <c r="FM50" i="4" s="1"/>
  <c r="DC4" i="3"/>
  <c r="DA4" i="4" s="1"/>
  <c r="DA50" i="4" s="1"/>
  <c r="HQ4" i="3"/>
  <c r="HO4" i="4" s="1"/>
  <c r="HO50" i="4" s="1"/>
  <c r="GI4" i="3"/>
  <c r="GG4" i="4" s="1"/>
  <c r="GG50" i="4" s="1"/>
  <c r="HX4" i="3"/>
  <c r="HV4" i="4" s="1"/>
  <c r="HV50" i="4" s="1"/>
  <c r="GH4" i="3"/>
  <c r="GF4" i="4" s="1"/>
  <c r="GF50" i="4" s="1"/>
  <c r="HL4" i="3"/>
  <c r="HJ4" i="4" s="1"/>
  <c r="HJ50" i="4" s="1"/>
  <c r="GU4" i="3"/>
  <c r="GS4" i="4" s="1"/>
  <c r="GS50" i="4" s="1"/>
  <c r="JB4" i="3"/>
  <c r="IZ4" i="4" s="1"/>
  <c r="IZ50" i="4" s="1"/>
  <c r="KG4" i="3"/>
  <c r="MT4" i="3"/>
  <c r="JO4" i="3"/>
  <c r="JJ4" i="3"/>
  <c r="JI4" i="3"/>
  <c r="JG4" i="3"/>
  <c r="JE4" i="4" s="1"/>
  <c r="JE50" i="4" s="1"/>
  <c r="JF4" i="3"/>
  <c r="JD4" i="4" s="1"/>
  <c r="JD50" i="4" s="1"/>
  <c r="KV4" i="3"/>
  <c r="IJ4" i="3"/>
  <c r="IH4" i="4" s="1"/>
  <c r="IH50" i="4" s="1"/>
  <c r="KK4" i="3"/>
  <c r="MN4" i="3"/>
  <c r="JL4" i="3"/>
  <c r="LG4" i="3"/>
  <c r="BC4" i="3"/>
  <c r="BA4" i="4" s="1"/>
  <c r="BA50" i="4" s="1"/>
  <c r="CG4" i="3"/>
  <c r="CE4" i="4" s="1"/>
  <c r="CE50" i="4" s="1"/>
  <c r="EP4" i="3"/>
  <c r="EN4" i="4" s="1"/>
  <c r="EN50" i="4" s="1"/>
  <c r="FM4" i="3"/>
  <c r="FK4" i="4" s="1"/>
  <c r="FK50" i="4" s="1"/>
  <c r="FT4" i="3"/>
  <c r="FR4" i="4" s="1"/>
  <c r="FR50" i="4" s="1"/>
  <c r="DH4" i="3"/>
  <c r="DF4" i="4" s="1"/>
  <c r="DF50" i="4" s="1"/>
  <c r="EE4" i="3"/>
  <c r="EC4" i="4" s="1"/>
  <c r="EC50" i="4" s="1"/>
  <c r="FB4" i="3"/>
  <c r="EZ4" i="4" s="1"/>
  <c r="EZ50" i="4" s="1"/>
  <c r="FY4" i="3"/>
  <c r="FW4" i="4" s="1"/>
  <c r="FW50" i="4" s="1"/>
  <c r="DM4" i="3"/>
  <c r="DK4" i="4" s="1"/>
  <c r="DK50" i="4" s="1"/>
  <c r="EJ4" i="3"/>
  <c r="EH4" i="4" s="1"/>
  <c r="EH50" i="4" s="1"/>
  <c r="FG4" i="3"/>
  <c r="FE4" i="4" s="1"/>
  <c r="FE50" i="4" s="1"/>
  <c r="CU4" i="3"/>
  <c r="CS4" i="4" s="1"/>
  <c r="CS50" i="4" s="1"/>
  <c r="HA4" i="3"/>
  <c r="GY4" i="4" s="1"/>
  <c r="GY50" i="4" s="1"/>
  <c r="HZ4" i="3"/>
  <c r="HX4" i="4" s="1"/>
  <c r="HX50" i="4" s="1"/>
  <c r="HH4" i="3"/>
  <c r="HF4" i="4" s="1"/>
  <c r="HF50" i="4" s="1"/>
  <c r="HU4" i="3"/>
  <c r="HS4" i="4" s="1"/>
  <c r="HS50" i="4" s="1"/>
  <c r="HD4" i="3"/>
  <c r="HB4" i="4" s="1"/>
  <c r="HB50" i="4" s="1"/>
  <c r="GM4" i="3"/>
  <c r="GK4" i="4" s="1"/>
  <c r="GK50" i="4" s="1"/>
  <c r="MD4" i="3"/>
  <c r="IL4" i="3"/>
  <c r="IJ4" i="4" s="1"/>
  <c r="IJ50" i="4" s="1"/>
  <c r="LJ4" i="3"/>
  <c r="IY4" i="3"/>
  <c r="IW4" i="4" s="1"/>
  <c r="IW50" i="4" s="1"/>
  <c r="IT4" i="3"/>
  <c r="IR4" i="4" s="1"/>
  <c r="IR50" i="4" s="1"/>
  <c r="IS4" i="3"/>
  <c r="IQ4" i="4" s="1"/>
  <c r="IQ50" i="4" s="1"/>
  <c r="IQ4" i="3"/>
  <c r="IO4" i="4" s="1"/>
  <c r="IO50" i="4" s="1"/>
  <c r="IP4" i="3"/>
  <c r="IN4" i="4" s="1"/>
  <c r="IN50" i="4" s="1"/>
  <c r="KN4" i="3"/>
  <c r="MW4" i="3"/>
  <c r="KC4" i="3"/>
  <c r="MF4" i="3"/>
  <c r="JD4" i="3"/>
  <c r="JB4" i="4" s="1"/>
  <c r="JB50" i="4" s="1"/>
  <c r="KI4" i="3"/>
  <c r="BP4" i="3"/>
  <c r="BN4" i="4" s="1"/>
  <c r="BN50" i="4" s="1"/>
  <c r="BN4" i="3"/>
  <c r="BL4" i="4" s="1"/>
  <c r="BL50" i="4" s="1"/>
  <c r="BL4" i="3"/>
  <c r="BJ4" i="4" s="1"/>
  <c r="BJ50" i="4" s="1"/>
  <c r="CA4" i="3"/>
  <c r="BY4" i="4" s="1"/>
  <c r="BY50" i="4" s="1"/>
  <c r="CN4" i="3"/>
  <c r="CL4" i="4" s="1"/>
  <c r="CL50" i="4" s="1"/>
  <c r="DJ4" i="3"/>
  <c r="DH4" i="4" s="1"/>
  <c r="DH50" i="4" s="1"/>
  <c r="EG4" i="3"/>
  <c r="EE4" i="4" s="1"/>
  <c r="EE50" i="4" s="1"/>
  <c r="FL4" i="3"/>
  <c r="FJ4" i="4" s="1"/>
  <c r="FJ50" i="4" s="1"/>
  <c r="CZ4" i="3"/>
  <c r="CX4" i="4" s="1"/>
  <c r="CX50" i="4" s="1"/>
  <c r="DW4" i="3"/>
  <c r="DU4" i="4" s="1"/>
  <c r="DU50" i="4" s="1"/>
  <c r="ET4" i="3"/>
  <c r="ER4" i="4" s="1"/>
  <c r="ER50" i="4" s="1"/>
  <c r="FQ4" i="3"/>
  <c r="FO4" i="4" s="1"/>
  <c r="FO50" i="4" s="1"/>
  <c r="DE4" i="3"/>
  <c r="DC4" i="4" s="1"/>
  <c r="DC50" i="4" s="1"/>
  <c r="EB4" i="3"/>
  <c r="DZ4" i="4" s="1"/>
  <c r="DZ50" i="4" s="1"/>
  <c r="EY4" i="3"/>
  <c r="EW4" i="4" s="1"/>
  <c r="EW50" i="4" s="1"/>
  <c r="HW4" i="3"/>
  <c r="HU4" i="4" s="1"/>
  <c r="HU50" i="4" s="1"/>
  <c r="GK4" i="3"/>
  <c r="GI4" i="4" s="1"/>
  <c r="GI50" i="4" s="1"/>
  <c r="HJ4" i="3"/>
  <c r="HH4" i="4" s="1"/>
  <c r="HH50" i="4" s="1"/>
  <c r="GR4" i="3"/>
  <c r="GP4" i="4" s="1"/>
  <c r="GP50" i="4" s="1"/>
  <c r="HM4" i="3"/>
  <c r="HK4" i="4" s="1"/>
  <c r="HK50" i="4" s="1"/>
  <c r="GV4" i="3"/>
  <c r="GT4" i="4" s="1"/>
  <c r="GT50" i="4" s="1"/>
  <c r="GE4" i="3"/>
  <c r="GC4" i="4" s="1"/>
  <c r="GC50" i="4" s="1"/>
  <c r="KT4" i="3"/>
  <c r="LN4" i="3"/>
  <c r="JQ4" i="3"/>
  <c r="II4" i="3"/>
  <c r="IG4" i="4" s="1"/>
  <c r="IG50" i="4" s="1"/>
  <c r="ID4" i="3"/>
  <c r="IB4" i="4" s="1"/>
  <c r="IB50" i="4" s="1"/>
  <c r="IC4" i="3"/>
  <c r="IA4" i="4" s="1"/>
  <c r="IA50" i="4" s="1"/>
  <c r="IA4" i="3"/>
  <c r="HY4" i="4" s="1"/>
  <c r="HY50" i="4" s="1"/>
  <c r="MR4" i="3"/>
  <c r="KF4" i="3"/>
  <c r="MO4" i="3"/>
  <c r="JU4" i="3"/>
  <c r="LX4" i="3"/>
  <c r="IV4" i="3"/>
  <c r="IT4" i="4" s="1"/>
  <c r="IT50" i="4" s="1"/>
  <c r="KA4" i="3"/>
  <c r="JA23" i="3"/>
  <c r="IY23" i="4" s="1"/>
  <c r="IY69" i="4" s="1"/>
  <c r="JO22" i="3"/>
  <c r="CC4" i="3"/>
  <c r="CA4" i="4" s="1"/>
  <c r="CA50" i="4" s="1"/>
  <c r="BV4" i="3"/>
  <c r="BT4" i="4" s="1"/>
  <c r="BT50" i="4" s="1"/>
  <c r="CK4" i="3"/>
  <c r="CI4" i="4" s="1"/>
  <c r="CI50" i="4" s="1"/>
  <c r="CB4" i="3"/>
  <c r="BZ4" i="4" s="1"/>
  <c r="BZ50" i="4" s="1"/>
  <c r="CP4" i="3"/>
  <c r="CN4" i="4" s="1"/>
  <c r="CN50" i="4" s="1"/>
  <c r="DR4" i="3"/>
  <c r="DP4" i="4" s="1"/>
  <c r="DP50" i="4" s="1"/>
  <c r="EO4" i="3"/>
  <c r="EM4" i="4" s="1"/>
  <c r="EM50" i="4" s="1"/>
  <c r="FF4" i="3"/>
  <c r="FD4" i="4" s="1"/>
  <c r="FD50" i="4" s="1"/>
  <c r="EV4" i="3"/>
  <c r="ET4" i="4" s="1"/>
  <c r="ET50" i="4" s="1"/>
  <c r="FS4" i="3"/>
  <c r="FQ4" i="4" s="1"/>
  <c r="FQ50" i="4" s="1"/>
  <c r="DG4" i="3"/>
  <c r="DE4" i="4" s="1"/>
  <c r="DE50" i="4" s="1"/>
  <c r="ED4" i="3"/>
  <c r="EB4" i="4" s="1"/>
  <c r="EB50" i="4" s="1"/>
  <c r="FA4" i="3"/>
  <c r="EY4" i="4" s="1"/>
  <c r="EY50" i="4" s="1"/>
  <c r="FX4" i="3"/>
  <c r="FV4" i="4" s="1"/>
  <c r="FV50" i="4" s="1"/>
  <c r="DL4" i="3"/>
  <c r="DJ4" i="4" s="1"/>
  <c r="DJ50" i="4" s="1"/>
  <c r="EI4" i="3"/>
  <c r="EG4" i="4" s="1"/>
  <c r="EG50" i="4" s="1"/>
  <c r="HR4" i="3"/>
  <c r="HP4" i="4" s="1"/>
  <c r="HP50" i="4" s="1"/>
  <c r="GZ4" i="3"/>
  <c r="GX4" i="4" s="1"/>
  <c r="GX50" i="4" s="1"/>
  <c r="GD4" i="3"/>
  <c r="GB4" i="4" s="1"/>
  <c r="GB50" i="4" s="1"/>
  <c r="HN4" i="3"/>
  <c r="HL4" i="4" s="1"/>
  <c r="HL50" i="4" s="1"/>
  <c r="GW4" i="3"/>
  <c r="GU4" i="4" s="1"/>
  <c r="GU50" i="4" s="1"/>
  <c r="GF4" i="3"/>
  <c r="GD4" i="4" s="1"/>
  <c r="GD50" i="4" s="1"/>
  <c r="MP4" i="3"/>
  <c r="MC4" i="3"/>
  <c r="IK4" i="3"/>
  <c r="II4" i="4" s="1"/>
  <c r="II50" i="4" s="1"/>
  <c r="MA4" i="3"/>
  <c r="LV4" i="3"/>
  <c r="LU4" i="3"/>
  <c r="LS4" i="3"/>
  <c r="LR4" i="3"/>
  <c r="MB4" i="3"/>
  <c r="JP4" i="3"/>
  <c r="LY4" i="3"/>
  <c r="JE4" i="3"/>
  <c r="JC4" i="4" s="1"/>
  <c r="JC50" i="4" s="1"/>
  <c r="LH4" i="3"/>
  <c r="MM4" i="3"/>
  <c r="JK4" i="3"/>
  <c r="JG22" i="3"/>
  <c r="JE22" i="4" s="1"/>
  <c r="JE68" i="4" s="1"/>
  <c r="CT4" i="3"/>
  <c r="CR4" i="4" s="1"/>
  <c r="CR50" i="4" s="1"/>
  <c r="CM4" i="3"/>
  <c r="CK4" i="4" s="1"/>
  <c r="CK50" i="4" s="1"/>
  <c r="BM4" i="3"/>
  <c r="BK4" i="4" s="1"/>
  <c r="BK50" i="4" s="1"/>
  <c r="BT4" i="3"/>
  <c r="BR4" i="4" s="1"/>
  <c r="BR50" i="4" s="1"/>
  <c r="CH4" i="3"/>
  <c r="CF4" i="4" s="1"/>
  <c r="CF50" i="4" s="1"/>
  <c r="GC4" i="3"/>
  <c r="GA4" i="4" s="1"/>
  <c r="GA50" i="4" s="1"/>
  <c r="DI4" i="3"/>
  <c r="DG4" i="4" s="1"/>
  <c r="DG50" i="4" s="1"/>
  <c r="DZ4" i="3"/>
  <c r="DX4" i="4" s="1"/>
  <c r="DX50" i="4" s="1"/>
  <c r="EN4" i="3"/>
  <c r="EL4" i="4" s="1"/>
  <c r="EL50" i="4" s="1"/>
  <c r="FK4" i="3"/>
  <c r="FI4" i="4" s="1"/>
  <c r="FI50" i="4" s="1"/>
  <c r="CY4" i="3"/>
  <c r="CW4" i="4" s="1"/>
  <c r="CW50" i="4" s="1"/>
  <c r="DV4" i="3"/>
  <c r="DT4" i="4" s="1"/>
  <c r="DT50" i="4" s="1"/>
  <c r="ES4" i="3"/>
  <c r="EQ4" i="4" s="1"/>
  <c r="EQ50" i="4" s="1"/>
  <c r="FP4" i="3"/>
  <c r="FN4" i="4" s="1"/>
  <c r="FN50" i="4" s="1"/>
  <c r="DD4" i="3"/>
  <c r="DB4" i="4" s="1"/>
  <c r="DB50" i="4" s="1"/>
  <c r="EA4" i="3"/>
  <c r="DY4" i="4" s="1"/>
  <c r="DY50" i="4" s="1"/>
  <c r="HB4" i="3"/>
  <c r="GZ4" i="4" s="1"/>
  <c r="GZ50" i="4" s="1"/>
  <c r="GJ4" i="3"/>
  <c r="GH4" i="4" s="1"/>
  <c r="GH50" i="4" s="1"/>
  <c r="HY4" i="3"/>
  <c r="HW4" i="4" s="1"/>
  <c r="HW50" i="4" s="1"/>
  <c r="HF4" i="3"/>
  <c r="HD4" i="4" s="1"/>
  <c r="HD50" i="4" s="1"/>
  <c r="GO4" i="3"/>
  <c r="GM4" i="4" s="1"/>
  <c r="GM50" i="4" s="1"/>
  <c r="HS4" i="3"/>
  <c r="HQ4" i="4" s="1"/>
  <c r="HQ50" i="4" s="1"/>
  <c r="KX4" i="3"/>
  <c r="KH4" i="3"/>
  <c r="LM4" i="3"/>
  <c r="LK4" i="3"/>
  <c r="LF4" i="3"/>
  <c r="LE4" i="3"/>
  <c r="LC4" i="3"/>
  <c r="LB4" i="3"/>
  <c r="LT4" i="3"/>
  <c r="JH4" i="3"/>
  <c r="LQ4" i="3"/>
  <c r="IW4" i="3"/>
  <c r="IU4" i="4" s="1"/>
  <c r="IU50" i="4" s="1"/>
  <c r="KJ4" i="3"/>
  <c r="ME4" i="3"/>
  <c r="JC4" i="3"/>
  <c r="JA4" i="4" s="1"/>
  <c r="JA50" i="4" s="1"/>
  <c r="IC23" i="3"/>
  <c r="IA23" i="4" s="1"/>
  <c r="IA69" i="4" s="1"/>
  <c r="IY22" i="3"/>
  <c r="IW22" i="4" s="1"/>
  <c r="IW68" i="4" s="1"/>
  <c r="BQ4" i="3"/>
  <c r="BO4" i="4" s="1"/>
  <c r="BO50" i="4" s="1"/>
  <c r="BO4" i="3"/>
  <c r="BM4" i="4" s="1"/>
  <c r="BM50" i="4" s="1"/>
  <c r="CE4" i="3"/>
  <c r="CC4" i="4" s="1"/>
  <c r="CC50" i="4" s="1"/>
  <c r="CQ4" i="3"/>
  <c r="CO4" i="4" s="1"/>
  <c r="CO50" i="4" s="1"/>
  <c r="BZ4" i="3"/>
  <c r="BX4" i="4" s="1"/>
  <c r="BX50" i="4" s="1"/>
  <c r="EW4" i="3"/>
  <c r="EU4" i="4" s="1"/>
  <c r="EU50" i="4" s="1"/>
  <c r="FN4" i="3"/>
  <c r="FL4" i="4" s="1"/>
  <c r="FL50" i="4" s="1"/>
  <c r="FE4" i="3"/>
  <c r="FC4" i="4" s="1"/>
  <c r="FC50" i="4" s="1"/>
  <c r="EF4" i="3"/>
  <c r="ED4" i="4" s="1"/>
  <c r="ED50" i="4" s="1"/>
  <c r="FC4" i="3"/>
  <c r="FA4" i="4" s="1"/>
  <c r="FA50" i="4" s="1"/>
  <c r="FZ4" i="3"/>
  <c r="FX4" i="4" s="1"/>
  <c r="FX50" i="4" s="1"/>
  <c r="DN4" i="3"/>
  <c r="DL4" i="4" s="1"/>
  <c r="DL50" i="4" s="1"/>
  <c r="EK4" i="3"/>
  <c r="EI4" i="4" s="1"/>
  <c r="EI50" i="4" s="1"/>
  <c r="FH4" i="3"/>
  <c r="FF4" i="4" s="1"/>
  <c r="FF50" i="4" s="1"/>
  <c r="CV4" i="3"/>
  <c r="CT4" i="4" s="1"/>
  <c r="CT50" i="4" s="1"/>
  <c r="DS4" i="3"/>
  <c r="DQ4" i="4" s="1"/>
  <c r="DQ50" i="4" s="1"/>
  <c r="GQ4" i="3"/>
  <c r="GO4" i="4" s="1"/>
  <c r="GO50" i="4" s="1"/>
  <c r="HO4" i="3"/>
  <c r="HM4" i="4" s="1"/>
  <c r="HM50" i="4" s="1"/>
  <c r="HI4" i="3"/>
  <c r="HG4" i="4" s="1"/>
  <c r="HG50" i="4" s="1"/>
  <c r="GX4" i="3"/>
  <c r="GV4" i="4" s="1"/>
  <c r="GV50" i="4" s="1"/>
  <c r="GG4" i="3"/>
  <c r="GE4" i="4" s="1"/>
  <c r="GE50" i="4" s="1"/>
  <c r="HK4" i="3"/>
  <c r="HI4" i="4" s="1"/>
  <c r="HI50" i="4" s="1"/>
  <c r="KW4" i="3"/>
  <c r="IX4" i="3"/>
  <c r="IV4" i="4" s="1"/>
  <c r="IV50" i="4" s="1"/>
  <c r="JR4" i="3"/>
  <c r="KU4" i="3"/>
  <c r="KP4" i="3"/>
  <c r="KO4" i="3"/>
  <c r="KM4" i="3"/>
  <c r="KL4" i="3"/>
  <c r="LL4" i="3"/>
  <c r="IZ4" i="3"/>
  <c r="IX4" i="4" s="1"/>
  <c r="IX50" i="4" s="1"/>
  <c r="LI4" i="3"/>
  <c r="IO4" i="3"/>
  <c r="IM4" i="4" s="1"/>
  <c r="IM50" i="4" s="1"/>
  <c r="KB4" i="3"/>
  <c r="LW4" i="3"/>
  <c r="IU4" i="3"/>
  <c r="IS4" i="4" s="1"/>
  <c r="IS50" i="4" s="1"/>
  <c r="MB23" i="3"/>
  <c r="JG23" i="3"/>
  <c r="JE23" i="4" s="1"/>
  <c r="JE69" i="4" s="1"/>
  <c r="LI23" i="3"/>
  <c r="IN23" i="3"/>
  <c r="IL23" i="4" s="1"/>
  <c r="IL69" i="4" s="1"/>
  <c r="KP23" i="3"/>
  <c r="MS23" i="3"/>
  <c r="KG23" i="3"/>
  <c r="IB23" i="3"/>
  <c r="HZ23" i="4" s="1"/>
  <c r="HZ69" i="4" s="1"/>
  <c r="KZ4" i="3"/>
  <c r="IN4" i="3"/>
  <c r="IL4" i="4" s="1"/>
  <c r="IL50" i="4" s="1"/>
  <c r="KY4" i="3"/>
  <c r="IM4" i="3"/>
  <c r="IK4" i="4" s="1"/>
  <c r="IK50" i="4" s="1"/>
  <c r="IB4" i="3"/>
  <c r="HZ4" i="4" s="1"/>
  <c r="HZ50" i="4" s="1"/>
  <c r="KS4" i="3"/>
  <c r="IG4" i="3"/>
  <c r="IE4" i="4" s="1"/>
  <c r="IE50" i="4" s="1"/>
  <c r="KR4" i="3"/>
  <c r="IF4" i="3"/>
  <c r="ID4" i="4" s="1"/>
  <c r="ID50" i="4" s="1"/>
  <c r="KQ4" i="3"/>
  <c r="E17" i="3"/>
  <c r="MO17" i="3" s="1"/>
  <c r="E11" i="3"/>
  <c r="DY11" i="3" s="1"/>
  <c r="DW11" i="4" s="1"/>
  <c r="DW57" i="4" s="1"/>
  <c r="E19" i="3"/>
  <c r="Y19" i="3" s="1"/>
  <c r="W19" i="4" s="1"/>
  <c r="W65" i="4" s="1"/>
  <c r="E20" i="3"/>
  <c r="KI20" i="3" s="1"/>
  <c r="E12" i="3"/>
  <c r="GH12" i="3" s="1"/>
  <c r="GF12" i="4" s="1"/>
  <c r="GF58" i="4" s="1"/>
  <c r="E5" i="3"/>
  <c r="HT5" i="3" s="1"/>
  <c r="HR5" i="4" s="1"/>
  <c r="HR51" i="4" s="1"/>
  <c r="E13" i="3"/>
  <c r="E21" i="3"/>
  <c r="HY21" i="3" s="1"/>
  <c r="HW21" i="4" s="1"/>
  <c r="HW67" i="4" s="1"/>
  <c r="E14" i="3"/>
  <c r="KE14" i="3" s="1"/>
  <c r="E6" i="3"/>
  <c r="IW6" i="3" s="1"/>
  <c r="IU6" i="4" s="1"/>
  <c r="IU52" i="4" s="1"/>
  <c r="E8" i="3"/>
  <c r="EG8" i="3" s="1"/>
  <c r="EE8" i="4" s="1"/>
  <c r="EE54" i="4" s="1"/>
  <c r="E7" i="3"/>
  <c r="LD7" i="3" s="1"/>
  <c r="E15" i="3"/>
  <c r="BC15" i="3" s="1"/>
  <c r="BA15" i="4" s="1"/>
  <c r="BA61" i="4" s="1"/>
  <c r="E16" i="3"/>
  <c r="AN16" i="3" s="1"/>
  <c r="AL16" i="4" s="1"/>
  <c r="AL62" i="4" s="1"/>
  <c r="E10" i="3"/>
  <c r="E9" i="3"/>
  <c r="IA9" i="3" s="1"/>
  <c r="HY9" i="4" s="1"/>
  <c r="HY55" i="4" s="1"/>
  <c r="E18" i="3"/>
  <c r="Z18" i="3" s="1"/>
  <c r="X18" i="4" s="1"/>
  <c r="X64" i="4" s="1"/>
  <c r="I18" i="2"/>
  <c r="D62" i="4" s="1"/>
  <c r="D111" i="4" s="1"/>
  <c r="J10" i="2"/>
  <c r="D78" i="4" s="1"/>
  <c r="D128" i="4" s="1"/>
  <c r="I19" i="2"/>
  <c r="D63" i="4" s="1"/>
  <c r="D112" i="4" s="1"/>
  <c r="I12" i="2"/>
  <c r="D56" i="4" s="1"/>
  <c r="D105" i="4" s="1"/>
  <c r="I10" i="2"/>
  <c r="D54" i="4" s="1"/>
  <c r="D103" i="4" s="1"/>
  <c r="I7" i="2"/>
  <c r="D51" i="4" s="1"/>
  <c r="D100" i="4" s="1"/>
  <c r="I23" i="2"/>
  <c r="D67" i="4" s="1"/>
  <c r="D116" i="4" s="1"/>
  <c r="J25" i="2"/>
  <c r="D93" i="4" s="1"/>
  <c r="D143" i="4" s="1"/>
  <c r="I5" i="3"/>
  <c r="G5" i="4" s="1"/>
  <c r="G51" i="4" s="1"/>
  <c r="I11" i="2"/>
  <c r="D55" i="4" s="1"/>
  <c r="D104" i="4" s="1"/>
  <c r="J22" i="2"/>
  <c r="D90" i="4" s="1"/>
  <c r="D140" i="4" s="1"/>
  <c r="J7" i="2"/>
  <c r="D75" i="4" s="1"/>
  <c r="D125" i="4" s="1"/>
  <c r="I13" i="2"/>
  <c r="D57" i="4" s="1"/>
  <c r="D106" i="4" s="1"/>
  <c r="J19" i="2"/>
  <c r="D87" i="4" s="1"/>
  <c r="D137" i="4" s="1"/>
  <c r="I15" i="2"/>
  <c r="D59" i="4" s="1"/>
  <c r="D108" i="4" s="1"/>
  <c r="I9" i="2"/>
  <c r="D53" i="4" s="1"/>
  <c r="D102" i="4" s="1"/>
  <c r="J18" i="2"/>
  <c r="D86" i="4" s="1"/>
  <c r="D136" i="4" s="1"/>
  <c r="I17" i="2"/>
  <c r="D61" i="4" s="1"/>
  <c r="D110" i="4" s="1"/>
  <c r="D52" i="4"/>
  <c r="D101" i="4" s="1"/>
  <c r="J15" i="2"/>
  <c r="D83" i="4" s="1"/>
  <c r="D133" i="4" s="1"/>
  <c r="J13" i="2"/>
  <c r="D81" i="4" s="1"/>
  <c r="D131" i="4" s="1"/>
  <c r="J23" i="2"/>
  <c r="D91" i="4" s="1"/>
  <c r="D141" i="4" s="1"/>
  <c r="I25" i="2"/>
  <c r="I14" i="2"/>
  <c r="J14" i="2"/>
  <c r="D82" i="4" s="1"/>
  <c r="D132" i="4" s="1"/>
  <c r="J9" i="2"/>
  <c r="D77" i="4" s="1"/>
  <c r="D127" i="4" s="1"/>
  <c r="J8" i="2"/>
  <c r="D76" i="4" s="1"/>
  <c r="D126" i="4" s="1"/>
  <c r="J11" i="2"/>
  <c r="D79" i="4" s="1"/>
  <c r="D129" i="4" s="1"/>
  <c r="I22" i="2"/>
  <c r="J12" i="2"/>
  <c r="D80" i="4" s="1"/>
  <c r="D130" i="4" s="1"/>
  <c r="J17" i="2"/>
  <c r="D85" i="4" s="1"/>
  <c r="D135" i="4" s="1"/>
  <c r="U28" i="3"/>
  <c r="S27" i="4" s="1"/>
  <c r="S74" i="4" s="1"/>
  <c r="I28" i="3"/>
  <c r="G27" i="4" s="1"/>
  <c r="G74" i="4" s="1"/>
  <c r="Y28" i="3"/>
  <c r="W27" i="4" s="1"/>
  <c r="W74" i="4" s="1"/>
  <c r="Q28" i="3"/>
  <c r="O27" i="4" s="1"/>
  <c r="O74" i="4" s="1"/>
  <c r="G28" i="3"/>
  <c r="E27" i="4" s="1"/>
  <c r="N28" i="3"/>
  <c r="L27" i="4" s="1"/>
  <c r="L74" i="4" s="1"/>
  <c r="X28" i="3"/>
  <c r="V27" i="4" s="1"/>
  <c r="V74" i="4" s="1"/>
  <c r="M28" i="3"/>
  <c r="K27" i="4" s="1"/>
  <c r="K74" i="4" s="1"/>
  <c r="W28" i="3"/>
  <c r="U27" i="4" s="1"/>
  <c r="U74" i="4" s="1"/>
  <c r="V28" i="3"/>
  <c r="T27" i="4" s="1"/>
  <c r="T74" i="4" s="1"/>
  <c r="K28" i="3"/>
  <c r="I27" i="4" s="1"/>
  <c r="I74" i="4" s="1"/>
  <c r="O28" i="3"/>
  <c r="M27" i="4" s="1"/>
  <c r="M74" i="4" s="1"/>
  <c r="P28" i="3"/>
  <c r="N27" i="4" s="1"/>
  <c r="N74" i="4" s="1"/>
  <c r="S28" i="3"/>
  <c r="Q27" i="4" s="1"/>
  <c r="Q74" i="4" s="1"/>
  <c r="J28" i="3"/>
  <c r="H27" i="4" s="1"/>
  <c r="H74" i="4" s="1"/>
  <c r="R28" i="3"/>
  <c r="P27" i="4" s="1"/>
  <c r="P74" i="4" s="1"/>
  <c r="L28" i="3"/>
  <c r="J27" i="4" s="1"/>
  <c r="J74" i="4" s="1"/>
  <c r="T28" i="3"/>
  <c r="R27" i="4" s="1"/>
  <c r="R74" i="4" s="1"/>
  <c r="H28" i="3"/>
  <c r="F27" i="4" s="1"/>
  <c r="F74" i="4" s="1"/>
  <c r="I21" i="2" l="1"/>
  <c r="D65" i="4" s="1"/>
  <c r="D114" i="4" s="1"/>
  <c r="I16" i="2"/>
  <c r="D60" i="4" s="1"/>
  <c r="D109" i="4" s="1"/>
  <c r="I24" i="2"/>
  <c r="D68" i="4" s="1"/>
  <c r="D117" i="4" s="1"/>
  <c r="Q19" i="3"/>
  <c r="O19" i="4" s="1"/>
  <c r="O65" i="4" s="1"/>
  <c r="BP20" i="3"/>
  <c r="BN20" i="4" s="1"/>
  <c r="BN66" i="4" s="1"/>
  <c r="HL9" i="3"/>
  <c r="HJ9" i="4" s="1"/>
  <c r="HJ55" i="4" s="1"/>
  <c r="JM15" i="3"/>
  <c r="MU15" i="3"/>
  <c r="S21" i="3"/>
  <c r="Q21" i="4" s="1"/>
  <c r="Q67" i="4" s="1"/>
  <c r="GX14" i="3"/>
  <c r="GV14" i="4" s="1"/>
  <c r="GV60" i="4" s="1"/>
  <c r="M21" i="3"/>
  <c r="K21" i="4" s="1"/>
  <c r="K67" i="4" s="1"/>
  <c r="V5" i="3"/>
  <c r="T5" i="4" s="1"/>
  <c r="T51" i="4" s="1"/>
  <c r="N14" i="3"/>
  <c r="L14" i="4" s="1"/>
  <c r="L60" i="4" s="1"/>
  <c r="KR9" i="3"/>
  <c r="MR14" i="3"/>
  <c r="EX5" i="3"/>
  <c r="EV5" i="4" s="1"/>
  <c r="EV51" i="4" s="1"/>
  <c r="ED14" i="3"/>
  <c r="EB14" i="4" s="1"/>
  <c r="EB60" i="4" s="1"/>
  <c r="CU5" i="3"/>
  <c r="CS5" i="4" s="1"/>
  <c r="CS51" i="4" s="1"/>
  <c r="HE6" i="3"/>
  <c r="HC6" i="4" s="1"/>
  <c r="HC52" i="4" s="1"/>
  <c r="LZ14" i="3"/>
  <c r="FK5" i="3"/>
  <c r="FI5" i="4" s="1"/>
  <c r="FI51" i="4" s="1"/>
  <c r="I14" i="3"/>
  <c r="G14" i="4" s="1"/>
  <c r="G60" i="4" s="1"/>
  <c r="Z21" i="3"/>
  <c r="X21" i="4" s="1"/>
  <c r="X67" i="4" s="1"/>
  <c r="P20" i="3"/>
  <c r="N20" i="4" s="1"/>
  <c r="N66" i="4" s="1"/>
  <c r="R5" i="3"/>
  <c r="P5" i="4" s="1"/>
  <c r="P51" i="4" s="1"/>
  <c r="G21" i="3"/>
  <c r="E21" i="4" s="1"/>
  <c r="E67" i="4" s="1"/>
  <c r="KJ6" i="3"/>
  <c r="LO14" i="3"/>
  <c r="HG5" i="3"/>
  <c r="HE5" i="4" s="1"/>
  <c r="HE51" i="4" s="1"/>
  <c r="FU14" i="3"/>
  <c r="FS14" i="4" s="1"/>
  <c r="FS60" i="4" s="1"/>
  <c r="DY14" i="3"/>
  <c r="DW14" i="4" s="1"/>
  <c r="DW60" i="4" s="1"/>
  <c r="U5" i="3"/>
  <c r="S5" i="4" s="1"/>
  <c r="S51" i="4" s="1"/>
  <c r="LH14" i="3"/>
  <c r="HR5" i="3"/>
  <c r="HP5" i="4" s="1"/>
  <c r="HP51" i="4" s="1"/>
  <c r="AN14" i="3"/>
  <c r="AL14" i="4" s="1"/>
  <c r="AL60" i="4" s="1"/>
  <c r="GD14" i="3"/>
  <c r="GB14" i="4" s="1"/>
  <c r="GB60" i="4" s="1"/>
  <c r="X14" i="3"/>
  <c r="V14" i="4" s="1"/>
  <c r="V60" i="4" s="1"/>
  <c r="BQ14" i="3"/>
  <c r="BO14" i="4" s="1"/>
  <c r="BO60" i="4" s="1"/>
  <c r="HS14" i="3"/>
  <c r="HQ14" i="4" s="1"/>
  <c r="HQ60" i="4" s="1"/>
  <c r="X19" i="3"/>
  <c r="V19" i="4" s="1"/>
  <c r="V65" i="4" s="1"/>
  <c r="Q5" i="3"/>
  <c r="O5" i="4" s="1"/>
  <c r="O51" i="4" s="1"/>
  <c r="J5" i="3"/>
  <c r="H5" i="4" s="1"/>
  <c r="H51" i="4" s="1"/>
  <c r="U14" i="3"/>
  <c r="S14" i="4" s="1"/>
  <c r="S60" i="4" s="1"/>
  <c r="N21" i="3"/>
  <c r="L21" i="4" s="1"/>
  <c r="L67" i="4" s="1"/>
  <c r="G20" i="3"/>
  <c r="E20" i="4" s="1"/>
  <c r="E66" i="4" s="1"/>
  <c r="GD5" i="3"/>
  <c r="GB5" i="4" s="1"/>
  <c r="GB51" i="4" s="1"/>
  <c r="BL14" i="3"/>
  <c r="BJ14" i="4" s="1"/>
  <c r="BJ60" i="4" s="1"/>
  <c r="HI14" i="3"/>
  <c r="HG14" i="4" s="1"/>
  <c r="HG60" i="4" s="1"/>
  <c r="LC5" i="3"/>
  <c r="X20" i="3"/>
  <c r="V20" i="4" s="1"/>
  <c r="V66" i="4" s="1"/>
  <c r="G5" i="3"/>
  <c r="E5" i="4" s="1"/>
  <c r="E51" i="4" s="1"/>
  <c r="E100" i="4" s="1"/>
  <c r="P14" i="3"/>
  <c r="N14" i="4" s="1"/>
  <c r="N60" i="4" s="1"/>
  <c r="DL6" i="3"/>
  <c r="DJ6" i="4" s="1"/>
  <c r="DJ52" i="4" s="1"/>
  <c r="FH14" i="3"/>
  <c r="FF14" i="4" s="1"/>
  <c r="FF60" i="4" s="1"/>
  <c r="II14" i="3"/>
  <c r="IG14" i="4" s="1"/>
  <c r="IG60" i="4" s="1"/>
  <c r="BC5" i="3"/>
  <c r="BA5" i="4" s="1"/>
  <c r="BA51" i="4" s="1"/>
  <c r="MC5" i="3"/>
  <c r="Q6" i="3"/>
  <c r="O6" i="4" s="1"/>
  <c r="O52" i="4" s="1"/>
  <c r="DH6" i="3"/>
  <c r="DF6" i="4" s="1"/>
  <c r="DF52" i="4" s="1"/>
  <c r="U20" i="3"/>
  <c r="S20" i="4" s="1"/>
  <c r="S66" i="4" s="1"/>
  <c r="H20" i="3"/>
  <c r="F20" i="4" s="1"/>
  <c r="F66" i="4" s="1"/>
  <c r="K21" i="3"/>
  <c r="I21" i="4" s="1"/>
  <c r="I67" i="4" s="1"/>
  <c r="J20" i="3"/>
  <c r="H20" i="4" s="1"/>
  <c r="H66" i="4" s="1"/>
  <c r="MD6" i="3"/>
  <c r="EE5" i="3"/>
  <c r="EC5" i="4" s="1"/>
  <c r="EC51" i="4" s="1"/>
  <c r="LA5" i="3"/>
  <c r="Z16" i="3"/>
  <c r="X16" i="4" s="1"/>
  <c r="X62" i="4" s="1"/>
  <c r="L9" i="3"/>
  <c r="J9" i="4" s="1"/>
  <c r="J55" i="4" s="1"/>
  <c r="H5" i="3"/>
  <c r="F5" i="4" s="1"/>
  <c r="F51" i="4" s="1"/>
  <c r="L20" i="3"/>
  <c r="J20" i="4" s="1"/>
  <c r="J66" i="4" s="1"/>
  <c r="T20" i="3"/>
  <c r="R20" i="4" s="1"/>
  <c r="R66" i="4" s="1"/>
  <c r="Q21" i="3"/>
  <c r="O21" i="4" s="1"/>
  <c r="O67" i="4" s="1"/>
  <c r="W14" i="3"/>
  <c r="U14" i="4" s="1"/>
  <c r="U60" i="4" s="1"/>
  <c r="U21" i="3"/>
  <c r="S21" i="4" s="1"/>
  <c r="S67" i="4" s="1"/>
  <c r="EY16" i="3"/>
  <c r="EW16" i="4" s="1"/>
  <c r="EW62" i="4" s="1"/>
  <c r="AQ6" i="3"/>
  <c r="AO6" i="4" s="1"/>
  <c r="AO52" i="4" s="1"/>
  <c r="AY14" i="3"/>
  <c r="AW14" i="4" s="1"/>
  <c r="AW60" i="4" s="1"/>
  <c r="DU14" i="3"/>
  <c r="DS14" i="4" s="1"/>
  <c r="DS60" i="4" s="1"/>
  <c r="LC14" i="3"/>
  <c r="HE5" i="3"/>
  <c r="HC5" i="4" s="1"/>
  <c r="HC51" i="4" s="1"/>
  <c r="CC12" i="3"/>
  <c r="CA12" i="4" s="1"/>
  <c r="CA58" i="4" s="1"/>
  <c r="V20" i="3"/>
  <c r="T20" i="4" s="1"/>
  <c r="T66" i="4" s="1"/>
  <c r="K20" i="3"/>
  <c r="I20" i="4" s="1"/>
  <c r="I66" i="4" s="1"/>
  <c r="W20" i="3"/>
  <c r="U20" i="4" s="1"/>
  <c r="U66" i="4" s="1"/>
  <c r="M20" i="3"/>
  <c r="K20" i="4" s="1"/>
  <c r="K66" i="4" s="1"/>
  <c r="Y21" i="3"/>
  <c r="W21" i="4" s="1"/>
  <c r="W67" i="4" s="1"/>
  <c r="L21" i="3"/>
  <c r="J21" i="4" s="1"/>
  <c r="J67" i="4" s="1"/>
  <c r="M5" i="3"/>
  <c r="K5" i="4" s="1"/>
  <c r="K51" i="4" s="1"/>
  <c r="O20" i="3"/>
  <c r="M20" i="4" s="1"/>
  <c r="M66" i="4" s="1"/>
  <c r="I20" i="3"/>
  <c r="G20" i="4" s="1"/>
  <c r="G66" i="4" s="1"/>
  <c r="W21" i="3"/>
  <c r="U21" i="4" s="1"/>
  <c r="U67" i="4" s="1"/>
  <c r="V9" i="3"/>
  <c r="T9" i="4" s="1"/>
  <c r="T55" i="4" s="1"/>
  <c r="FJ16" i="3"/>
  <c r="FH16" i="4" s="1"/>
  <c r="FH62" i="4" s="1"/>
  <c r="EJ6" i="3"/>
  <c r="EH6" i="4" s="1"/>
  <c r="EH52" i="4" s="1"/>
  <c r="AO14" i="3"/>
  <c r="AM14" i="4" s="1"/>
  <c r="AM60" i="4" s="1"/>
  <c r="EH14" i="3"/>
  <c r="EF14" i="4" s="1"/>
  <c r="EF60" i="4" s="1"/>
  <c r="LS14" i="3"/>
  <c r="BE5" i="3"/>
  <c r="BC5" i="4" s="1"/>
  <c r="BC51" i="4" s="1"/>
  <c r="IP12" i="3"/>
  <c r="IN12" i="4" s="1"/>
  <c r="IN58" i="4" s="1"/>
  <c r="I6" i="3"/>
  <c r="G6" i="4" s="1"/>
  <c r="G52" i="4" s="1"/>
  <c r="P6" i="3"/>
  <c r="N6" i="4" s="1"/>
  <c r="N52" i="4" s="1"/>
  <c r="BD6" i="3"/>
  <c r="BB6" i="4" s="1"/>
  <c r="BB52" i="4" s="1"/>
  <c r="EQ6" i="3"/>
  <c r="EO6" i="4" s="1"/>
  <c r="EO52" i="4" s="1"/>
  <c r="HH6" i="3"/>
  <c r="HF6" i="4" s="1"/>
  <c r="HF52" i="4" s="1"/>
  <c r="MB6" i="3"/>
  <c r="LV6" i="3"/>
  <c r="O6" i="3"/>
  <c r="M6" i="4" s="1"/>
  <c r="M52" i="4" s="1"/>
  <c r="DZ6" i="3"/>
  <c r="DX6" i="4" s="1"/>
  <c r="DX52" i="4" s="1"/>
  <c r="JS6" i="3"/>
  <c r="CB6" i="3"/>
  <c r="BZ6" i="4" s="1"/>
  <c r="BZ52" i="4" s="1"/>
  <c r="ET6" i="3"/>
  <c r="ER6" i="4" s="1"/>
  <c r="ER52" i="4" s="1"/>
  <c r="LM6" i="3"/>
  <c r="Y6" i="3"/>
  <c r="W6" i="4" s="1"/>
  <c r="W52" i="4" s="1"/>
  <c r="CI6" i="3"/>
  <c r="CG6" i="4" s="1"/>
  <c r="CG52" i="4" s="1"/>
  <c r="Z20" i="3"/>
  <c r="X20" i="4" s="1"/>
  <c r="X66" i="4" s="1"/>
  <c r="X6" i="3"/>
  <c r="V6" i="4" s="1"/>
  <c r="V52" i="4" s="1"/>
  <c r="K6" i="3"/>
  <c r="I6" i="4" s="1"/>
  <c r="I52" i="4" s="1"/>
  <c r="BQ9" i="3"/>
  <c r="BO9" i="4" s="1"/>
  <c r="BO55" i="4" s="1"/>
  <c r="AT6" i="3"/>
  <c r="AR6" i="4" s="1"/>
  <c r="AR52" i="4" s="1"/>
  <c r="CG6" i="3"/>
  <c r="CE6" i="4" s="1"/>
  <c r="CE52" i="4" s="1"/>
  <c r="CJ6" i="3"/>
  <c r="CH6" i="4" s="1"/>
  <c r="CH52" i="4" s="1"/>
  <c r="FT6" i="3"/>
  <c r="FR6" i="4" s="1"/>
  <c r="FR52" i="4" s="1"/>
  <c r="EC6" i="3"/>
  <c r="EA6" i="4" s="1"/>
  <c r="EA52" i="4" s="1"/>
  <c r="HZ6" i="3"/>
  <c r="HX6" i="4" s="1"/>
  <c r="HX52" i="4" s="1"/>
  <c r="JK6" i="3"/>
  <c r="LZ6" i="3"/>
  <c r="BZ14" i="3"/>
  <c r="BX14" i="4" s="1"/>
  <c r="BX60" i="4" s="1"/>
  <c r="GA14" i="3"/>
  <c r="FY14" i="4" s="1"/>
  <c r="FY60" i="4" s="1"/>
  <c r="JJ14" i="3"/>
  <c r="JT14" i="3"/>
  <c r="AO6" i="3"/>
  <c r="AM6" i="4" s="1"/>
  <c r="AM52" i="4" s="1"/>
  <c r="FZ6" i="3"/>
  <c r="FX6" i="4" s="1"/>
  <c r="FX52" i="4" s="1"/>
  <c r="JZ6" i="3"/>
  <c r="L6" i="3"/>
  <c r="J6" i="4" s="1"/>
  <c r="J52" i="4" s="1"/>
  <c r="BZ6" i="3"/>
  <c r="BX6" i="4" s="1"/>
  <c r="BX52" i="4" s="1"/>
  <c r="R6" i="3"/>
  <c r="P6" i="4" s="1"/>
  <c r="P52" i="4" s="1"/>
  <c r="ED6" i="3"/>
  <c r="EB6" i="4" s="1"/>
  <c r="EB52" i="4" s="1"/>
  <c r="ER9" i="3"/>
  <c r="EP9" i="4" s="1"/>
  <c r="EP55" i="4" s="1"/>
  <c r="GD6" i="3"/>
  <c r="GB6" i="4" s="1"/>
  <c r="GB52" i="4" s="1"/>
  <c r="AI6" i="3"/>
  <c r="AG6" i="4" s="1"/>
  <c r="AG52" i="4" s="1"/>
  <c r="CZ6" i="3"/>
  <c r="CX6" i="4" s="1"/>
  <c r="CX52" i="4" s="1"/>
  <c r="J6" i="3"/>
  <c r="H6" i="4" s="1"/>
  <c r="H52" i="4" s="1"/>
  <c r="CL6" i="3"/>
  <c r="CJ6" i="4" s="1"/>
  <c r="CJ52" i="4" s="1"/>
  <c r="HG6" i="3"/>
  <c r="HE6" i="4" s="1"/>
  <c r="HE52" i="4" s="1"/>
  <c r="W6" i="3"/>
  <c r="U6" i="4" s="1"/>
  <c r="U52" i="4" s="1"/>
  <c r="S6" i="3"/>
  <c r="Q6" i="4" s="1"/>
  <c r="Q52" i="4" s="1"/>
  <c r="DB6" i="3"/>
  <c r="CZ6" i="4" s="1"/>
  <c r="CZ52" i="4" s="1"/>
  <c r="GQ6" i="3"/>
  <c r="GO6" i="4" s="1"/>
  <c r="GO52" i="4" s="1"/>
  <c r="JW6" i="3"/>
  <c r="CK6" i="3"/>
  <c r="CI6" i="4" s="1"/>
  <c r="CI52" i="4" s="1"/>
  <c r="FM6" i="3"/>
  <c r="FK6" i="4" s="1"/>
  <c r="FK52" i="4" s="1"/>
  <c r="HC6" i="3"/>
  <c r="HA6" i="4" s="1"/>
  <c r="HA52" i="4" s="1"/>
  <c r="IK6" i="3"/>
  <c r="II6" i="4" s="1"/>
  <c r="II52" i="4" s="1"/>
  <c r="IQ6" i="3"/>
  <c r="IO6" i="4" s="1"/>
  <c r="IO52" i="4" s="1"/>
  <c r="H6" i="3"/>
  <c r="F6" i="4" s="1"/>
  <c r="F52" i="4" s="1"/>
  <c r="T6" i="3"/>
  <c r="R6" i="4" s="1"/>
  <c r="R52" i="4" s="1"/>
  <c r="BA6" i="3"/>
  <c r="AY6" i="4" s="1"/>
  <c r="AY52" i="4" s="1"/>
  <c r="BW6" i="3"/>
  <c r="BU6" i="4" s="1"/>
  <c r="BU52" i="4" s="1"/>
  <c r="CU6" i="3"/>
  <c r="CS6" i="4" s="1"/>
  <c r="CS52" i="4" s="1"/>
  <c r="EF6" i="3"/>
  <c r="ED6" i="4" s="1"/>
  <c r="ED52" i="4" s="1"/>
  <c r="DM6" i="3"/>
  <c r="DK6" i="4" s="1"/>
  <c r="DK52" i="4" s="1"/>
  <c r="IE6" i="3"/>
  <c r="IC6" i="4" s="1"/>
  <c r="IC52" i="4" s="1"/>
  <c r="LQ6" i="3"/>
  <c r="Y20" i="3"/>
  <c r="W20" i="4" s="1"/>
  <c r="W66" i="4" s="1"/>
  <c r="N6" i="3"/>
  <c r="L6" i="4" s="1"/>
  <c r="L52" i="4" s="1"/>
  <c r="G6" i="3"/>
  <c r="E6" i="4" s="1"/>
  <c r="E52" i="4" s="1"/>
  <c r="E101" i="4" s="1"/>
  <c r="CU9" i="3"/>
  <c r="CS9" i="4" s="1"/>
  <c r="CS55" i="4" s="1"/>
  <c r="AJ6" i="3"/>
  <c r="AH6" i="4" s="1"/>
  <c r="AH52" i="4" s="1"/>
  <c r="CE6" i="3"/>
  <c r="CC6" i="4" s="1"/>
  <c r="CC52" i="4" s="1"/>
  <c r="ER6" i="3"/>
  <c r="EP6" i="4" s="1"/>
  <c r="EP52" i="4" s="1"/>
  <c r="DX6" i="3"/>
  <c r="DV6" i="4" s="1"/>
  <c r="DV52" i="4" s="1"/>
  <c r="DE6" i="3"/>
  <c r="DC6" i="4" s="1"/>
  <c r="DC52" i="4" s="1"/>
  <c r="MU6" i="3"/>
  <c r="KO6" i="3"/>
  <c r="LI6" i="3"/>
  <c r="CB14" i="3"/>
  <c r="BZ14" i="4" s="1"/>
  <c r="BZ60" i="4" s="1"/>
  <c r="DF14" i="3"/>
  <c r="DD14" i="4" s="1"/>
  <c r="DD60" i="4" s="1"/>
  <c r="MC14" i="3"/>
  <c r="T9" i="3"/>
  <c r="R9" i="4" s="1"/>
  <c r="R55" i="4" s="1"/>
  <c r="G19" i="3"/>
  <c r="E19" i="4" s="1"/>
  <c r="E65" i="4" s="1"/>
  <c r="E114" i="4" s="1"/>
  <c r="V6" i="3"/>
  <c r="T6" i="4" s="1"/>
  <c r="T52" i="4" s="1"/>
  <c r="R14" i="3"/>
  <c r="P14" i="4" s="1"/>
  <c r="P60" i="4" s="1"/>
  <c r="IE9" i="3"/>
  <c r="IC9" i="4" s="1"/>
  <c r="IC55" i="4" s="1"/>
  <c r="GI16" i="3"/>
  <c r="GG16" i="4" s="1"/>
  <c r="GG62" i="4" s="1"/>
  <c r="KW8" i="3"/>
  <c r="AA6" i="3"/>
  <c r="Y6" i="4" s="1"/>
  <c r="Y52" i="4" s="1"/>
  <c r="CP6" i="3"/>
  <c r="CN6" i="4" s="1"/>
  <c r="CN52" i="4" s="1"/>
  <c r="FP6" i="3"/>
  <c r="FN6" i="4" s="1"/>
  <c r="FN52" i="4" s="1"/>
  <c r="FU6" i="3"/>
  <c r="FS6" i="4" s="1"/>
  <c r="FS52" i="4" s="1"/>
  <c r="DG6" i="3"/>
  <c r="DE6" i="4" s="1"/>
  <c r="DE52" i="4" s="1"/>
  <c r="GO6" i="3"/>
  <c r="GM6" i="4" s="1"/>
  <c r="GM52" i="4" s="1"/>
  <c r="HR6" i="3"/>
  <c r="HP6" i="4" s="1"/>
  <c r="HP52" i="4" s="1"/>
  <c r="JQ6" i="3"/>
  <c r="LN6" i="3"/>
  <c r="KK6" i="3"/>
  <c r="CN14" i="3"/>
  <c r="CL14" i="4" s="1"/>
  <c r="CL60" i="4" s="1"/>
  <c r="DE14" i="3"/>
  <c r="DC14" i="4" s="1"/>
  <c r="DC60" i="4" s="1"/>
  <c r="HV14" i="3"/>
  <c r="HT14" i="4" s="1"/>
  <c r="HT60" i="4" s="1"/>
  <c r="IP14" i="3"/>
  <c r="IN14" i="4" s="1"/>
  <c r="IN60" i="4" s="1"/>
  <c r="IV14" i="3"/>
  <c r="IT14" i="4" s="1"/>
  <c r="IT60" i="4" s="1"/>
  <c r="KM9" i="3"/>
  <c r="J12" i="3"/>
  <c r="H12" i="4" s="1"/>
  <c r="H58" i="4" s="1"/>
  <c r="AA9" i="3"/>
  <c r="Y9" i="4" s="1"/>
  <c r="Y55" i="4" s="1"/>
  <c r="LD16" i="3"/>
  <c r="K11" i="3"/>
  <c r="I11" i="4" s="1"/>
  <c r="I57" i="4" s="1"/>
  <c r="U6" i="3"/>
  <c r="S6" i="4" s="1"/>
  <c r="S52" i="4" s="1"/>
  <c r="BH9" i="3"/>
  <c r="BF9" i="4" s="1"/>
  <c r="BF55" i="4" s="1"/>
  <c r="LH9" i="3"/>
  <c r="JC16" i="3"/>
  <c r="JA16" i="4" s="1"/>
  <c r="JA62" i="4" s="1"/>
  <c r="BM6" i="3"/>
  <c r="BK6" i="4" s="1"/>
  <c r="BK52" i="4" s="1"/>
  <c r="BB6" i="3"/>
  <c r="AZ6" i="4" s="1"/>
  <c r="AZ52" i="4" s="1"/>
  <c r="BL6" i="3"/>
  <c r="BJ6" i="4" s="1"/>
  <c r="BJ52" i="4" s="1"/>
  <c r="EZ6" i="3"/>
  <c r="EX6" i="4" s="1"/>
  <c r="EX52" i="4" s="1"/>
  <c r="EO6" i="3"/>
  <c r="EM6" i="4" s="1"/>
  <c r="EM52" i="4" s="1"/>
  <c r="FR6" i="3"/>
  <c r="FP6" i="4" s="1"/>
  <c r="FP52" i="4" s="1"/>
  <c r="GG6" i="3"/>
  <c r="GE6" i="4" s="1"/>
  <c r="GE52" i="4" s="1"/>
  <c r="JD6" i="3"/>
  <c r="JB6" i="4" s="1"/>
  <c r="JB52" i="4" s="1"/>
  <c r="KA6" i="3"/>
  <c r="KM6" i="3"/>
  <c r="AJ14" i="3"/>
  <c r="AH14" i="4" s="1"/>
  <c r="AH60" i="4" s="1"/>
  <c r="BD14" i="3"/>
  <c r="BB14" i="4" s="1"/>
  <c r="BB60" i="4" s="1"/>
  <c r="EF14" i="3"/>
  <c r="ED14" i="4" s="1"/>
  <c r="ED60" i="4" s="1"/>
  <c r="GE14" i="3"/>
  <c r="GC14" i="4" s="1"/>
  <c r="GC60" i="4" s="1"/>
  <c r="KQ14" i="3"/>
  <c r="LC11" i="3"/>
  <c r="AY12" i="3"/>
  <c r="AW12" i="4" s="1"/>
  <c r="AW58" i="4" s="1"/>
  <c r="EX14" i="3"/>
  <c r="EV14" i="4" s="1"/>
  <c r="EV60" i="4" s="1"/>
  <c r="HE14" i="3"/>
  <c r="HC14" i="4" s="1"/>
  <c r="HC60" i="4" s="1"/>
  <c r="KU14" i="3"/>
  <c r="KH14" i="3"/>
  <c r="IN14" i="3"/>
  <c r="IL14" i="4" s="1"/>
  <c r="IL60" i="4" s="1"/>
  <c r="FE20" i="3"/>
  <c r="FC20" i="4" s="1"/>
  <c r="FC66" i="4" s="1"/>
  <c r="FM9" i="3"/>
  <c r="FK9" i="4" s="1"/>
  <c r="FK55" i="4" s="1"/>
  <c r="JP15" i="3"/>
  <c r="T17" i="3"/>
  <c r="R17" i="4" s="1"/>
  <c r="R63" i="4" s="1"/>
  <c r="HM9" i="3"/>
  <c r="HK9" i="4" s="1"/>
  <c r="HK55" i="4" s="1"/>
  <c r="MO15" i="3"/>
  <c r="DZ14" i="3"/>
  <c r="DX14" i="4" s="1"/>
  <c r="DX60" i="4" s="1"/>
  <c r="GL14" i="3"/>
  <c r="GJ14" i="4" s="1"/>
  <c r="GJ60" i="4" s="1"/>
  <c r="LW14" i="3"/>
  <c r="MI14" i="3"/>
  <c r="BN12" i="3"/>
  <c r="BL12" i="4" s="1"/>
  <c r="BL58" i="4" s="1"/>
  <c r="JX12" i="3"/>
  <c r="MH11" i="3"/>
  <c r="FO12" i="3"/>
  <c r="FM12" i="4" s="1"/>
  <c r="FM58" i="4" s="1"/>
  <c r="AG17" i="3"/>
  <c r="AE17" i="4" s="1"/>
  <c r="AE63" i="4" s="1"/>
  <c r="L12" i="3"/>
  <c r="J12" i="4" s="1"/>
  <c r="J58" i="4" s="1"/>
  <c r="HD6" i="3"/>
  <c r="HB6" i="4" s="1"/>
  <c r="HB52" i="4" s="1"/>
  <c r="HY6" i="3"/>
  <c r="HW6" i="4" s="1"/>
  <c r="HW52" i="4" s="1"/>
  <c r="KI6" i="3"/>
  <c r="LH6" i="3"/>
  <c r="JY6" i="3"/>
  <c r="JB6" i="3"/>
  <c r="IZ6" i="4" s="1"/>
  <c r="IZ52" i="4" s="1"/>
  <c r="LR6" i="3"/>
  <c r="EI12" i="3"/>
  <c r="EG12" i="4" s="1"/>
  <c r="EG58" i="4" s="1"/>
  <c r="CP17" i="3"/>
  <c r="CN17" i="4" s="1"/>
  <c r="CN63" i="4" s="1"/>
  <c r="CD9" i="3"/>
  <c r="CB9" i="4" s="1"/>
  <c r="CB55" i="4" s="1"/>
  <c r="HP9" i="3"/>
  <c r="HN9" i="4" s="1"/>
  <c r="HN55" i="4" s="1"/>
  <c r="FW7" i="3"/>
  <c r="FU7" i="4" s="1"/>
  <c r="FU53" i="4" s="1"/>
  <c r="AK6" i="3"/>
  <c r="AI6" i="4" s="1"/>
  <c r="AI52" i="4" s="1"/>
  <c r="AG6" i="3"/>
  <c r="AE6" i="4" s="1"/>
  <c r="AE52" i="4" s="1"/>
  <c r="BG6" i="3"/>
  <c r="BE6" i="4" s="1"/>
  <c r="BE52" i="4" s="1"/>
  <c r="BV6" i="3"/>
  <c r="BT6" i="4" s="1"/>
  <c r="BT52" i="4" s="1"/>
  <c r="DC6" i="3"/>
  <c r="DA6" i="4" s="1"/>
  <c r="DA52" i="4" s="1"/>
  <c r="DK6" i="3"/>
  <c r="DI6" i="4" s="1"/>
  <c r="DI52" i="4" s="1"/>
  <c r="DY6" i="3"/>
  <c r="DW6" i="4" s="1"/>
  <c r="DW52" i="4" s="1"/>
  <c r="FS6" i="3"/>
  <c r="FQ6" i="4" s="1"/>
  <c r="FQ52" i="4" s="1"/>
  <c r="DF6" i="3"/>
  <c r="DD6" i="4" s="1"/>
  <c r="DD52" i="4" s="1"/>
  <c r="GI6" i="3"/>
  <c r="GG6" i="4" s="1"/>
  <c r="GG52" i="4" s="1"/>
  <c r="GV6" i="3"/>
  <c r="GT6" i="4" s="1"/>
  <c r="GT52" i="4" s="1"/>
  <c r="HA6" i="3"/>
  <c r="GY6" i="4" s="1"/>
  <c r="GY52" i="4" s="1"/>
  <c r="LP6" i="3"/>
  <c r="KR6" i="3"/>
  <c r="IC6" i="3"/>
  <c r="IA6" i="4" s="1"/>
  <c r="IA52" i="4" s="1"/>
  <c r="IT6" i="3"/>
  <c r="IR6" i="4" s="1"/>
  <c r="IR52" i="4" s="1"/>
  <c r="JV6" i="3"/>
  <c r="FY12" i="3"/>
  <c r="FW12" i="4" s="1"/>
  <c r="FW58" i="4" s="1"/>
  <c r="EZ17" i="3"/>
  <c r="EX17" i="4" s="1"/>
  <c r="EX63" i="4" s="1"/>
  <c r="N11" i="3"/>
  <c r="L11" i="4" s="1"/>
  <c r="L57" i="4" s="1"/>
  <c r="H9" i="3"/>
  <c r="F9" i="4" s="1"/>
  <c r="F55" i="4" s="1"/>
  <c r="N9" i="3"/>
  <c r="L9" i="4" s="1"/>
  <c r="L55" i="4" s="1"/>
  <c r="Q12" i="3"/>
  <c r="O12" i="4" s="1"/>
  <c r="O58" i="4" s="1"/>
  <c r="FY9" i="3"/>
  <c r="FW9" i="4" s="1"/>
  <c r="FW55" i="4" s="1"/>
  <c r="GZ9" i="3"/>
  <c r="GX9" i="4" s="1"/>
  <c r="GX55" i="4" s="1"/>
  <c r="AQ15" i="3"/>
  <c r="AO15" i="4" s="1"/>
  <c r="AO61" i="4" s="1"/>
  <c r="AC6" i="3"/>
  <c r="AA6" i="4" s="1"/>
  <c r="AA52" i="4" s="1"/>
  <c r="AN6" i="3"/>
  <c r="AL6" i="4" s="1"/>
  <c r="AL52" i="4" s="1"/>
  <c r="BF6" i="3"/>
  <c r="BD6" i="4" s="1"/>
  <c r="BD52" i="4" s="1"/>
  <c r="CM6" i="3"/>
  <c r="CK6" i="4" s="1"/>
  <c r="CK52" i="4" s="1"/>
  <c r="EB6" i="3"/>
  <c r="DZ6" i="4" s="1"/>
  <c r="DZ52" i="4" s="1"/>
  <c r="FN6" i="3"/>
  <c r="FL6" i="4" s="1"/>
  <c r="FL52" i="4" s="1"/>
  <c r="DA6" i="3"/>
  <c r="CY6" i="4" s="1"/>
  <c r="CY52" i="4" s="1"/>
  <c r="EM6" i="3"/>
  <c r="EK6" i="4" s="1"/>
  <c r="EK52" i="4" s="1"/>
  <c r="FY6" i="3"/>
  <c r="FW6" i="4" s="1"/>
  <c r="FW52" i="4" s="1"/>
  <c r="GX6" i="3"/>
  <c r="GV6" i="4" s="1"/>
  <c r="GV52" i="4" s="1"/>
  <c r="GF6" i="3"/>
  <c r="GD6" i="4" s="1"/>
  <c r="GD52" i="4" s="1"/>
  <c r="GK6" i="3"/>
  <c r="GI6" i="4" s="1"/>
  <c r="GI52" i="4" s="1"/>
  <c r="JT6" i="3"/>
  <c r="KB6" i="3"/>
  <c r="LD6" i="3"/>
  <c r="LS6" i="3"/>
  <c r="JN6" i="3"/>
  <c r="GP12" i="3"/>
  <c r="GN12" i="4" s="1"/>
  <c r="GN58" i="4" s="1"/>
  <c r="HD17" i="3"/>
  <c r="HB17" i="4" s="1"/>
  <c r="HB63" i="4" s="1"/>
  <c r="G12" i="3"/>
  <c r="E12" i="4" s="1"/>
  <c r="E58" i="4" s="1"/>
  <c r="P9" i="3"/>
  <c r="N9" i="4" s="1"/>
  <c r="N55" i="4" s="1"/>
  <c r="Q9" i="3"/>
  <c r="O9" i="4" s="1"/>
  <c r="O55" i="4" s="1"/>
  <c r="Y9" i="3"/>
  <c r="W9" i="4" s="1"/>
  <c r="W55" i="4" s="1"/>
  <c r="FI9" i="3"/>
  <c r="FG9" i="4" s="1"/>
  <c r="FG55" i="4" s="1"/>
  <c r="MR9" i="3"/>
  <c r="GV8" i="3"/>
  <c r="GT8" i="4" s="1"/>
  <c r="GT54" i="4" s="1"/>
  <c r="AZ6" i="3"/>
  <c r="AX6" i="4" s="1"/>
  <c r="AX52" i="4" s="1"/>
  <c r="AF6" i="3"/>
  <c r="AD6" i="4" s="1"/>
  <c r="AD52" i="4" s="1"/>
  <c r="CQ6" i="3"/>
  <c r="CO6" i="4" s="1"/>
  <c r="CO52" i="4" s="1"/>
  <c r="BC6" i="3"/>
  <c r="BA6" i="4" s="1"/>
  <c r="BA52" i="4" s="1"/>
  <c r="EA6" i="3"/>
  <c r="DY6" i="4" s="1"/>
  <c r="DY52" i="4" s="1"/>
  <c r="EH6" i="3"/>
  <c r="EF6" i="4" s="1"/>
  <c r="EF52" i="4" s="1"/>
  <c r="GB6" i="3"/>
  <c r="FZ6" i="4" s="1"/>
  <c r="FZ52" i="4" s="1"/>
  <c r="EE6" i="3"/>
  <c r="EC6" i="4" s="1"/>
  <c r="EC52" i="4" s="1"/>
  <c r="EK6" i="3"/>
  <c r="EI6" i="4" s="1"/>
  <c r="EI52" i="4" s="1"/>
  <c r="GH6" i="3"/>
  <c r="GF6" i="4" s="1"/>
  <c r="GF52" i="4" s="1"/>
  <c r="HS6" i="3"/>
  <c r="HQ6" i="4" s="1"/>
  <c r="HQ52" i="4" s="1"/>
  <c r="JP6" i="3"/>
  <c r="IJ6" i="3"/>
  <c r="IH6" i="4" s="1"/>
  <c r="IH52" i="4" s="1"/>
  <c r="LW6" i="3"/>
  <c r="IB6" i="3"/>
  <c r="HZ6" i="4" s="1"/>
  <c r="HZ52" i="4" s="1"/>
  <c r="LK6" i="3"/>
  <c r="IP6" i="3"/>
  <c r="IN6" i="4" s="1"/>
  <c r="IN52" i="4" s="1"/>
  <c r="IC14" i="3"/>
  <c r="IA14" i="4" s="1"/>
  <c r="IA60" i="4" s="1"/>
  <c r="AC12" i="3"/>
  <c r="AA12" i="4" s="1"/>
  <c r="AA58" i="4" s="1"/>
  <c r="KG17" i="3"/>
  <c r="CX17" i="3"/>
  <c r="CV17" i="4" s="1"/>
  <c r="CV63" i="4" s="1"/>
  <c r="CW17" i="3"/>
  <c r="CU17" i="4" s="1"/>
  <c r="CU63" i="4" s="1"/>
  <c r="GZ17" i="3"/>
  <c r="GX17" i="4" s="1"/>
  <c r="GX63" i="4" s="1"/>
  <c r="Z13" i="3"/>
  <c r="X13" i="4" s="1"/>
  <c r="X59" i="4" s="1"/>
  <c r="GP13" i="3"/>
  <c r="GN13" i="4" s="1"/>
  <c r="GN59" i="4" s="1"/>
  <c r="J13" i="3"/>
  <c r="H13" i="4" s="1"/>
  <c r="H59" i="4" s="1"/>
  <c r="Y13" i="3"/>
  <c r="W13" i="4" s="1"/>
  <c r="W59" i="4" s="1"/>
  <c r="CH17" i="3"/>
  <c r="CF17" i="4" s="1"/>
  <c r="CF63" i="4" s="1"/>
  <c r="CZ17" i="3"/>
  <c r="CX17" i="4" s="1"/>
  <c r="CX63" i="4" s="1"/>
  <c r="GI17" i="3"/>
  <c r="GG17" i="4" s="1"/>
  <c r="GG63" i="4" s="1"/>
  <c r="GV17" i="3"/>
  <c r="GT17" i="4" s="1"/>
  <c r="GT63" i="4" s="1"/>
  <c r="GU17" i="3"/>
  <c r="GS17" i="4" s="1"/>
  <c r="GS63" i="4" s="1"/>
  <c r="EF17" i="3"/>
  <c r="ED17" i="4" s="1"/>
  <c r="ED63" i="4" s="1"/>
  <c r="IK17" i="3"/>
  <c r="II17" i="4" s="1"/>
  <c r="II63" i="4" s="1"/>
  <c r="MC12" i="3"/>
  <c r="KM12" i="3"/>
  <c r="LP12" i="3"/>
  <c r="JJ12" i="3"/>
  <c r="GS12" i="3"/>
  <c r="GQ12" i="4" s="1"/>
  <c r="GQ58" i="4" s="1"/>
  <c r="DM12" i="3"/>
  <c r="DK12" i="4" s="1"/>
  <c r="DK58" i="4" s="1"/>
  <c r="EV12" i="3"/>
  <c r="ET12" i="4" s="1"/>
  <c r="ET58" i="4" s="1"/>
  <c r="DW12" i="3"/>
  <c r="DU12" i="4" s="1"/>
  <c r="DU58" i="4" s="1"/>
  <c r="CI12" i="3"/>
  <c r="CG12" i="4" s="1"/>
  <c r="CG58" i="4" s="1"/>
  <c r="BE12" i="3"/>
  <c r="BC12" i="4" s="1"/>
  <c r="BC58" i="4" s="1"/>
  <c r="AB12" i="3"/>
  <c r="Z12" i="4" s="1"/>
  <c r="Z58" i="4" s="1"/>
  <c r="LE12" i="3"/>
  <c r="IN12" i="3"/>
  <c r="IL12" i="4" s="1"/>
  <c r="IL58" i="4" s="1"/>
  <c r="LD12" i="3"/>
  <c r="HT12" i="3"/>
  <c r="HR12" i="4" s="1"/>
  <c r="HR58" i="4" s="1"/>
  <c r="FI12" i="3"/>
  <c r="FG12" i="4" s="1"/>
  <c r="FG58" i="4" s="1"/>
  <c r="DO12" i="3"/>
  <c r="DM12" i="4" s="1"/>
  <c r="DM58" i="4" s="1"/>
  <c r="DI12" i="3"/>
  <c r="DG12" i="4" s="1"/>
  <c r="DG58" i="4" s="1"/>
  <c r="BT12" i="3"/>
  <c r="BR12" i="4" s="1"/>
  <c r="BR58" i="4" s="1"/>
  <c r="CT12" i="3"/>
  <c r="CR12" i="4" s="1"/>
  <c r="CR58" i="4" s="1"/>
  <c r="AJ12" i="3"/>
  <c r="AH12" i="4" s="1"/>
  <c r="AH58" i="4" s="1"/>
  <c r="KW12" i="3"/>
  <c r="IX12" i="3"/>
  <c r="IV12" i="4" s="1"/>
  <c r="IV58" i="4" s="1"/>
  <c r="MJ12" i="3"/>
  <c r="GQ12" i="3"/>
  <c r="GO12" i="4" s="1"/>
  <c r="GO58" i="4" s="1"/>
  <c r="FQ12" i="3"/>
  <c r="FO12" i="4" s="1"/>
  <c r="FO58" i="4" s="1"/>
  <c r="DQ12" i="3"/>
  <c r="DO12" i="4" s="1"/>
  <c r="DO58" i="4" s="1"/>
  <c r="EO12" i="3"/>
  <c r="EM12" i="4" s="1"/>
  <c r="EM58" i="4" s="1"/>
  <c r="CJ12" i="3"/>
  <c r="CH12" i="4" s="1"/>
  <c r="CH58" i="4" s="1"/>
  <c r="AT12" i="3"/>
  <c r="AR12" i="4" s="1"/>
  <c r="AR58" i="4" s="1"/>
  <c r="AK12" i="3"/>
  <c r="AI12" i="4" s="1"/>
  <c r="AI58" i="4" s="1"/>
  <c r="KC12" i="3"/>
  <c r="IY12" i="3"/>
  <c r="IW12" i="4" s="1"/>
  <c r="IW58" i="4" s="1"/>
  <c r="GD12" i="3"/>
  <c r="GB12" i="4" s="1"/>
  <c r="GB58" i="4" s="1"/>
  <c r="FR12" i="3"/>
  <c r="FP12" i="4" s="1"/>
  <c r="FP58" i="4" s="1"/>
  <c r="DK12" i="3"/>
  <c r="DI12" i="4" s="1"/>
  <c r="DI58" i="4" s="1"/>
  <c r="CM12" i="3"/>
  <c r="CK12" i="4" s="1"/>
  <c r="CK58" i="4" s="1"/>
  <c r="T12" i="3"/>
  <c r="R12" i="4" s="1"/>
  <c r="R58" i="4" s="1"/>
  <c r="DE12" i="3"/>
  <c r="DC12" i="4" s="1"/>
  <c r="DC58" i="4" s="1"/>
  <c r="KK12" i="3"/>
  <c r="LB12" i="3"/>
  <c r="GZ12" i="3"/>
  <c r="GX12" i="4" s="1"/>
  <c r="GX58" i="4" s="1"/>
  <c r="CZ12" i="3"/>
  <c r="CX12" i="4" s="1"/>
  <c r="CX58" i="4" s="1"/>
  <c r="EA12" i="3"/>
  <c r="DY12" i="4" s="1"/>
  <c r="DY58" i="4" s="1"/>
  <c r="BV12" i="3"/>
  <c r="BT12" i="4" s="1"/>
  <c r="BT58" i="4" s="1"/>
  <c r="CG12" i="3"/>
  <c r="CE12" i="4" s="1"/>
  <c r="CE58" i="4" s="1"/>
  <c r="KB12" i="3"/>
  <c r="EW12" i="3"/>
  <c r="EU12" i="4" s="1"/>
  <c r="EU58" i="4" s="1"/>
  <c r="R12" i="3"/>
  <c r="P12" i="4" s="1"/>
  <c r="P58" i="4" s="1"/>
  <c r="LL12" i="3"/>
  <c r="CF12" i="3"/>
  <c r="CD12" i="4" s="1"/>
  <c r="CD58" i="4" s="1"/>
  <c r="ML12" i="3"/>
  <c r="LJ12" i="3"/>
  <c r="HA12" i="3"/>
  <c r="GY12" i="4" s="1"/>
  <c r="GY58" i="4" s="1"/>
  <c r="DP12" i="3"/>
  <c r="DN12" i="4" s="1"/>
  <c r="DN58" i="4" s="1"/>
  <c r="CN12" i="3"/>
  <c r="CL12" i="4" s="1"/>
  <c r="CL58" i="4" s="1"/>
  <c r="CR12" i="3"/>
  <c r="CP12" i="4" s="1"/>
  <c r="CP58" i="4" s="1"/>
  <c r="MT12" i="3"/>
  <c r="DD12" i="3"/>
  <c r="DB12" i="4" s="1"/>
  <c r="DB58" i="4" s="1"/>
  <c r="AN12" i="3"/>
  <c r="AL12" i="4" s="1"/>
  <c r="AL58" i="4" s="1"/>
  <c r="O12" i="3"/>
  <c r="M12" i="4" s="1"/>
  <c r="M58" i="4" s="1"/>
  <c r="BW12" i="3"/>
  <c r="BU12" i="4" s="1"/>
  <c r="BU58" i="4" s="1"/>
  <c r="JA12" i="3"/>
  <c r="IY12" i="4" s="1"/>
  <c r="IY58" i="4" s="1"/>
  <c r="EG12" i="3"/>
  <c r="EE12" i="4" s="1"/>
  <c r="EE58" i="4" s="1"/>
  <c r="IL12" i="3"/>
  <c r="IJ12" i="4" s="1"/>
  <c r="IJ58" i="4" s="1"/>
  <c r="DT12" i="3"/>
  <c r="DR12" i="4" s="1"/>
  <c r="DR58" i="4" s="1"/>
  <c r="CO12" i="3"/>
  <c r="CM12" i="4" s="1"/>
  <c r="CM58" i="4" s="1"/>
  <c r="MU12" i="3"/>
  <c r="FM12" i="3"/>
  <c r="FK12" i="4" s="1"/>
  <c r="FK58" i="4" s="1"/>
  <c r="AG12" i="3"/>
  <c r="AE12" i="4" s="1"/>
  <c r="AE58" i="4" s="1"/>
  <c r="CB17" i="3"/>
  <c r="BZ17" i="4" s="1"/>
  <c r="BZ63" i="4" s="1"/>
  <c r="DT17" i="3"/>
  <c r="DR17" i="4" s="1"/>
  <c r="DR63" i="4" s="1"/>
  <c r="FM17" i="3"/>
  <c r="FK17" i="4" s="1"/>
  <c r="FK63" i="4" s="1"/>
  <c r="GR17" i="3"/>
  <c r="GP17" i="4" s="1"/>
  <c r="GP63" i="4" s="1"/>
  <c r="IJ17" i="3"/>
  <c r="IH17" i="4" s="1"/>
  <c r="IH63" i="4" s="1"/>
  <c r="KO17" i="3"/>
  <c r="FT17" i="3"/>
  <c r="FR17" i="4" s="1"/>
  <c r="FR63" i="4" s="1"/>
  <c r="BF17" i="3"/>
  <c r="BD17" i="4" s="1"/>
  <c r="BD63" i="4" s="1"/>
  <c r="FU17" i="3"/>
  <c r="FS17" i="4" s="1"/>
  <c r="FS63" i="4" s="1"/>
  <c r="P17" i="3"/>
  <c r="N17" i="4" s="1"/>
  <c r="N63" i="4" s="1"/>
  <c r="AC17" i="3"/>
  <c r="AA17" i="4" s="1"/>
  <c r="AA63" i="4" s="1"/>
  <c r="BY17" i="3"/>
  <c r="BW17" i="4" s="1"/>
  <c r="BW63" i="4" s="1"/>
  <c r="DP17" i="3"/>
  <c r="DN17" i="4" s="1"/>
  <c r="DN63" i="4" s="1"/>
  <c r="HO17" i="3"/>
  <c r="HM17" i="4" s="1"/>
  <c r="HM63" i="4" s="1"/>
  <c r="MJ17" i="3"/>
  <c r="W17" i="3"/>
  <c r="U17" i="4" s="1"/>
  <c r="U63" i="4" s="1"/>
  <c r="IV17" i="3"/>
  <c r="IT17" i="4" s="1"/>
  <c r="IT63" i="4" s="1"/>
  <c r="JU17" i="3"/>
  <c r="JV17" i="3"/>
  <c r="IR17" i="3"/>
  <c r="IP17" i="4" s="1"/>
  <c r="IP63" i="4" s="1"/>
  <c r="KN17" i="3"/>
  <c r="LN17" i="3"/>
  <c r="KQ17" i="3"/>
  <c r="JS17" i="3"/>
  <c r="ID17" i="3"/>
  <c r="IB17" i="4" s="1"/>
  <c r="IB63" i="4" s="1"/>
  <c r="GH17" i="3"/>
  <c r="GF17" i="4" s="1"/>
  <c r="GF63" i="4" s="1"/>
  <c r="HX17" i="3"/>
  <c r="HV17" i="4" s="1"/>
  <c r="HV63" i="4" s="1"/>
  <c r="HE17" i="3"/>
  <c r="HC17" i="4" s="1"/>
  <c r="HC63" i="4" s="1"/>
  <c r="HI17" i="3"/>
  <c r="HG17" i="4" s="1"/>
  <c r="HG63" i="4" s="1"/>
  <c r="GN17" i="3"/>
  <c r="GL17" i="4" s="1"/>
  <c r="GL63" i="4" s="1"/>
  <c r="HT17" i="3"/>
  <c r="HR17" i="4" s="1"/>
  <c r="HR63" i="4" s="1"/>
  <c r="DQ17" i="3"/>
  <c r="DO17" i="4" s="1"/>
  <c r="DO63" i="4" s="1"/>
  <c r="GC17" i="3"/>
  <c r="GA17" i="4" s="1"/>
  <c r="GA63" i="4" s="1"/>
  <c r="EY17" i="3"/>
  <c r="EW17" i="4" s="1"/>
  <c r="EW63" i="4" s="1"/>
  <c r="EC17" i="3"/>
  <c r="EA17" i="4" s="1"/>
  <c r="EA63" i="4" s="1"/>
  <c r="DN17" i="3"/>
  <c r="DL17" i="4" s="1"/>
  <c r="DL63" i="4" s="1"/>
  <c r="EB17" i="3"/>
  <c r="DZ17" i="4" s="1"/>
  <c r="DZ63" i="4" s="1"/>
  <c r="EP17" i="3"/>
  <c r="EN17" i="4" s="1"/>
  <c r="EN63" i="4" s="1"/>
  <c r="FD17" i="3"/>
  <c r="FB17" i="4" s="1"/>
  <c r="FB63" i="4" s="1"/>
  <c r="CV17" i="3"/>
  <c r="CT17" i="4" s="1"/>
  <c r="CT63" i="4" s="1"/>
  <c r="DJ17" i="3"/>
  <c r="DH17" i="4" s="1"/>
  <c r="DH63" i="4" s="1"/>
  <c r="EL17" i="3"/>
  <c r="EJ17" i="4" s="1"/>
  <c r="EJ63" i="4" s="1"/>
  <c r="BW17" i="3"/>
  <c r="BU17" i="4" s="1"/>
  <c r="BU63" i="4" s="1"/>
  <c r="BK17" i="3"/>
  <c r="BI17" i="4" s="1"/>
  <c r="BI63" i="4" s="1"/>
  <c r="CG17" i="3"/>
  <c r="CE17" i="4" s="1"/>
  <c r="CE63" i="4" s="1"/>
  <c r="CM17" i="3"/>
  <c r="CK17" i="4" s="1"/>
  <c r="CK63" i="4" s="1"/>
  <c r="CO17" i="3"/>
  <c r="CM17" i="4" s="1"/>
  <c r="CM63" i="4" s="1"/>
  <c r="BT17" i="3"/>
  <c r="BR17" i="4" s="1"/>
  <c r="BR63" i="4" s="1"/>
  <c r="AO17" i="3"/>
  <c r="AM17" i="4" s="1"/>
  <c r="AM63" i="4" s="1"/>
  <c r="AY17" i="3"/>
  <c r="AW17" i="4" s="1"/>
  <c r="AW63" i="4" s="1"/>
  <c r="BA17" i="3"/>
  <c r="AY17" i="4" s="1"/>
  <c r="AY63" i="4" s="1"/>
  <c r="KJ17" i="3"/>
  <c r="KC17" i="3"/>
  <c r="KD17" i="3"/>
  <c r="IZ17" i="3"/>
  <c r="IX17" i="4" s="1"/>
  <c r="IX63" i="4" s="1"/>
  <c r="KY17" i="3"/>
  <c r="JK17" i="3"/>
  <c r="LE17" i="3"/>
  <c r="KH17" i="3"/>
  <c r="KW17" i="3"/>
  <c r="GP17" i="3"/>
  <c r="GN17" i="4" s="1"/>
  <c r="GN63" i="4" s="1"/>
  <c r="GG17" i="3"/>
  <c r="GE17" i="4" s="1"/>
  <c r="GE63" i="4" s="1"/>
  <c r="HQ17" i="3"/>
  <c r="HO17" i="4" s="1"/>
  <c r="HO63" i="4" s="1"/>
  <c r="HS17" i="3"/>
  <c r="HQ17" i="4" s="1"/>
  <c r="HQ63" i="4" s="1"/>
  <c r="HJ17" i="3"/>
  <c r="HH17" i="4" s="1"/>
  <c r="HH63" i="4" s="1"/>
  <c r="GE17" i="3"/>
  <c r="GC17" i="4" s="1"/>
  <c r="GC63" i="4" s="1"/>
  <c r="DY17" i="3"/>
  <c r="DW17" i="4" s="1"/>
  <c r="DW63" i="4" s="1"/>
  <c r="CU17" i="3"/>
  <c r="CS17" i="4" s="1"/>
  <c r="CS63" i="4" s="1"/>
  <c r="FG17" i="3"/>
  <c r="FE17" i="4" s="1"/>
  <c r="FE63" i="4" s="1"/>
  <c r="EK17" i="3"/>
  <c r="EI17" i="4" s="1"/>
  <c r="EI63" i="4" s="1"/>
  <c r="DZ17" i="3"/>
  <c r="DX17" i="4" s="1"/>
  <c r="DX63" i="4" s="1"/>
  <c r="EN17" i="3"/>
  <c r="EL17" i="4" s="1"/>
  <c r="EL63" i="4" s="1"/>
  <c r="FC17" i="3"/>
  <c r="FA17" i="4" s="1"/>
  <c r="FA63" i="4" s="1"/>
  <c r="FR17" i="3"/>
  <c r="FP17" i="4" s="1"/>
  <c r="FP63" i="4" s="1"/>
  <c r="DH17" i="3"/>
  <c r="DF17" i="4" s="1"/>
  <c r="DF63" i="4" s="1"/>
  <c r="DW17" i="3"/>
  <c r="DU17" i="4" s="1"/>
  <c r="DU63" i="4" s="1"/>
  <c r="EX17" i="3"/>
  <c r="EV17" i="4" s="1"/>
  <c r="EV63" i="4" s="1"/>
  <c r="CE17" i="3"/>
  <c r="CC17" i="4" s="1"/>
  <c r="CC63" i="4" s="1"/>
  <c r="CK17" i="3"/>
  <c r="CI17" i="4" s="1"/>
  <c r="CI63" i="4" s="1"/>
  <c r="CA17" i="3"/>
  <c r="BY17" i="4" s="1"/>
  <c r="BY63" i="4" s="1"/>
  <c r="CC17" i="3"/>
  <c r="CA17" i="4" s="1"/>
  <c r="CA63" i="4" s="1"/>
  <c r="BS17" i="3"/>
  <c r="BQ17" i="4" s="1"/>
  <c r="BQ63" i="4" s="1"/>
  <c r="AE17" i="3"/>
  <c r="AC17" i="4" s="1"/>
  <c r="AC63" i="4" s="1"/>
  <c r="AW17" i="3"/>
  <c r="AU17" i="4" s="1"/>
  <c r="AU63" i="4" s="1"/>
  <c r="AB17" i="3"/>
  <c r="Z17" i="4" s="1"/>
  <c r="Z63" i="4" s="1"/>
  <c r="AL17" i="3"/>
  <c r="AJ17" i="4" s="1"/>
  <c r="AJ63" i="4" s="1"/>
  <c r="H17" i="3"/>
  <c r="F17" i="4" s="1"/>
  <c r="F63" i="4" s="1"/>
  <c r="LH17" i="3"/>
  <c r="KK17" i="3"/>
  <c r="KL17" i="3"/>
  <c r="IC17" i="3"/>
  <c r="IA17" i="4" s="1"/>
  <c r="IA63" i="4" s="1"/>
  <c r="LM17" i="3"/>
  <c r="KE17" i="3"/>
  <c r="LS17" i="3"/>
  <c r="KV17" i="3"/>
  <c r="MT17" i="3"/>
  <c r="GX17" i="3"/>
  <c r="GV17" i="4" s="1"/>
  <c r="GV63" i="4" s="1"/>
  <c r="GS17" i="3"/>
  <c r="GQ17" i="4" s="1"/>
  <c r="GQ63" i="4" s="1"/>
  <c r="GL17" i="3"/>
  <c r="GJ17" i="4" s="1"/>
  <c r="GJ63" i="4" s="1"/>
  <c r="GF17" i="3"/>
  <c r="GD17" i="4" s="1"/>
  <c r="GD63" i="4" s="1"/>
  <c r="GO17" i="3"/>
  <c r="GM17" i="4" s="1"/>
  <c r="GM63" i="4" s="1"/>
  <c r="GT17" i="3"/>
  <c r="GR17" i="4" s="1"/>
  <c r="GR63" i="4" s="1"/>
  <c r="EG17" i="3"/>
  <c r="EE17" i="4" s="1"/>
  <c r="EE63" i="4" s="1"/>
  <c r="DC17" i="3"/>
  <c r="DA17" i="4" s="1"/>
  <c r="DA63" i="4" s="1"/>
  <c r="FO17" i="3"/>
  <c r="FM17" i="4" s="1"/>
  <c r="FM63" i="4" s="1"/>
  <c r="ES17" i="3"/>
  <c r="EQ17" i="4" s="1"/>
  <c r="EQ63" i="4" s="1"/>
  <c r="EM17" i="3"/>
  <c r="EK17" i="4" s="1"/>
  <c r="EK63" i="4" s="1"/>
  <c r="FB17" i="3"/>
  <c r="EZ17" i="4" s="1"/>
  <c r="EZ63" i="4" s="1"/>
  <c r="FP17" i="3"/>
  <c r="FN17" i="4" s="1"/>
  <c r="FN63" i="4" s="1"/>
  <c r="DG17" i="3"/>
  <c r="DE17" i="4" s="1"/>
  <c r="DE63" i="4" s="1"/>
  <c r="DV17" i="3"/>
  <c r="DT17" i="4" s="1"/>
  <c r="DT63" i="4" s="1"/>
  <c r="EJ17" i="3"/>
  <c r="EH17" i="4" s="1"/>
  <c r="EH63" i="4" s="1"/>
  <c r="FK17" i="3"/>
  <c r="FI17" i="4" s="1"/>
  <c r="FI63" i="4" s="1"/>
  <c r="CY17" i="3"/>
  <c r="CW17" i="4" s="1"/>
  <c r="CW63" i="4" s="1"/>
  <c r="CS17" i="3"/>
  <c r="CQ17" i="4" s="1"/>
  <c r="CQ63" i="4" s="1"/>
  <c r="BE17" i="3"/>
  <c r="BC17" i="4" s="1"/>
  <c r="BC63" i="4" s="1"/>
  <c r="BG17" i="3"/>
  <c r="BE17" i="4" s="1"/>
  <c r="BE63" i="4" s="1"/>
  <c r="BI17" i="3"/>
  <c r="BG17" i="4" s="1"/>
  <c r="BG63" i="4" s="1"/>
  <c r="AM17" i="3"/>
  <c r="AK17" i="4" s="1"/>
  <c r="AK63" i="4" s="1"/>
  <c r="AH17" i="3"/>
  <c r="AF17" i="4" s="1"/>
  <c r="AF63" i="4" s="1"/>
  <c r="AJ17" i="3"/>
  <c r="AH17" i="4" s="1"/>
  <c r="AH63" i="4" s="1"/>
  <c r="AT17" i="3"/>
  <c r="AR17" i="4" s="1"/>
  <c r="AR63" i="4" s="1"/>
  <c r="N17" i="3"/>
  <c r="L17" i="4" s="1"/>
  <c r="L63" i="4" s="1"/>
  <c r="LP17" i="3"/>
  <c r="MW17" i="3"/>
  <c r="IS17" i="3"/>
  <c r="IQ17" i="4" s="1"/>
  <c r="IQ63" i="4" s="1"/>
  <c r="LC17" i="3"/>
  <c r="KU17" i="3"/>
  <c r="JB17" i="3"/>
  <c r="IZ17" i="4" s="1"/>
  <c r="IZ63" i="4" s="1"/>
  <c r="HH17" i="3"/>
  <c r="HF17" i="4" s="1"/>
  <c r="HF63" i="4" s="1"/>
  <c r="HG17" i="3"/>
  <c r="HE17" i="4" s="1"/>
  <c r="HE63" i="4" s="1"/>
  <c r="HZ17" i="3"/>
  <c r="HX17" i="4" s="1"/>
  <c r="HX63" i="4" s="1"/>
  <c r="HU17" i="3"/>
  <c r="HS17" i="4" s="1"/>
  <c r="HS63" i="4" s="1"/>
  <c r="DK17" i="3"/>
  <c r="DI17" i="4" s="1"/>
  <c r="DI63" i="4" s="1"/>
  <c r="DM17" i="3"/>
  <c r="DK17" i="4" s="1"/>
  <c r="DK63" i="4" s="1"/>
  <c r="FL17" i="3"/>
  <c r="FJ17" i="4" s="1"/>
  <c r="FJ63" i="4" s="1"/>
  <c r="ED17" i="3"/>
  <c r="EB17" i="4" s="1"/>
  <c r="EB63" i="4" s="1"/>
  <c r="ET17" i="3"/>
  <c r="ER17" i="4" s="1"/>
  <c r="ER63" i="4" s="1"/>
  <c r="EV17" i="3"/>
  <c r="ET17" i="4" s="1"/>
  <c r="ET63" i="4" s="1"/>
  <c r="CI17" i="3"/>
  <c r="CG17" i="4" s="1"/>
  <c r="CG63" i="4" s="1"/>
  <c r="BD17" i="3"/>
  <c r="BB17" i="4" s="1"/>
  <c r="BB63" i="4" s="1"/>
  <c r="BP17" i="3"/>
  <c r="BN17" i="4" s="1"/>
  <c r="BN63" i="4" s="1"/>
  <c r="BZ17" i="3"/>
  <c r="BX17" i="4" s="1"/>
  <c r="BX63" i="4" s="1"/>
  <c r="AP17" i="3"/>
  <c r="AN17" i="4" s="1"/>
  <c r="AN63" i="4" s="1"/>
  <c r="AK17" i="3"/>
  <c r="AI17" i="4" s="1"/>
  <c r="AI63" i="4" s="1"/>
  <c r="G17" i="3"/>
  <c r="E17" i="4" s="1"/>
  <c r="E63" i="4" s="1"/>
  <c r="E112" i="4" s="1"/>
  <c r="J17" i="3"/>
  <c r="H17" i="4" s="1"/>
  <c r="H63" i="4" s="1"/>
  <c r="JJ17" i="3"/>
  <c r="HF17" i="3"/>
  <c r="HD17" i="4" s="1"/>
  <c r="HD63" i="4" s="1"/>
  <c r="GY17" i="3"/>
  <c r="GW17" i="4" s="1"/>
  <c r="GW63" i="4" s="1"/>
  <c r="FY17" i="3"/>
  <c r="FW17" i="4" s="1"/>
  <c r="FW63" i="4" s="1"/>
  <c r="FH17" i="3"/>
  <c r="FF17" i="4" s="1"/>
  <c r="FF63" i="4" s="1"/>
  <c r="CL17" i="3"/>
  <c r="CJ17" i="4" s="1"/>
  <c r="CJ63" i="4" s="1"/>
  <c r="LX17" i="3"/>
  <c r="IP17" i="3"/>
  <c r="IN17" i="4" s="1"/>
  <c r="IN63" i="4" s="1"/>
  <c r="JA17" i="3"/>
  <c r="IY17" i="4" s="1"/>
  <c r="IY63" i="4" s="1"/>
  <c r="KP17" i="3"/>
  <c r="LF17" i="3"/>
  <c r="LK17" i="3"/>
  <c r="HP17" i="3"/>
  <c r="HN17" i="4" s="1"/>
  <c r="HN63" i="4" s="1"/>
  <c r="HR17" i="3"/>
  <c r="HP17" i="4" s="1"/>
  <c r="HP63" i="4" s="1"/>
  <c r="HK17" i="3"/>
  <c r="HI17" i="4" s="1"/>
  <c r="HI63" i="4" s="1"/>
  <c r="DA17" i="3"/>
  <c r="CY17" i="4" s="1"/>
  <c r="CY63" i="4" s="1"/>
  <c r="DS17" i="3"/>
  <c r="DQ17" i="4" s="1"/>
  <c r="DQ63" i="4" s="1"/>
  <c r="DU17" i="3"/>
  <c r="DS17" i="4" s="1"/>
  <c r="DS63" i="4" s="1"/>
  <c r="FZ17" i="3"/>
  <c r="FX17" i="4" s="1"/>
  <c r="FX63" i="4" s="1"/>
  <c r="GB17" i="3"/>
  <c r="FZ17" i="4" s="1"/>
  <c r="FZ63" i="4" s="1"/>
  <c r="FF17" i="3"/>
  <c r="FD17" i="4" s="1"/>
  <c r="FD63" i="4" s="1"/>
  <c r="FJ17" i="3"/>
  <c r="FH17" i="4" s="1"/>
  <c r="FH63" i="4" s="1"/>
  <c r="CQ17" i="3"/>
  <c r="CO17" i="4" s="1"/>
  <c r="CO63" i="4" s="1"/>
  <c r="BL17" i="3"/>
  <c r="BJ17" i="4" s="1"/>
  <c r="BJ63" i="4" s="1"/>
  <c r="BQ17" i="3"/>
  <c r="BO17" i="4" s="1"/>
  <c r="BO63" i="4" s="1"/>
  <c r="BB17" i="3"/>
  <c r="AZ17" i="4" s="1"/>
  <c r="AZ63" i="4" s="1"/>
  <c r="AX17" i="3"/>
  <c r="AV17" i="4" s="1"/>
  <c r="AV63" i="4" s="1"/>
  <c r="AS17" i="3"/>
  <c r="AQ17" i="4" s="1"/>
  <c r="AQ63" i="4" s="1"/>
  <c r="S17" i="3"/>
  <c r="Q17" i="4" s="1"/>
  <c r="Q63" i="4" s="1"/>
  <c r="O17" i="3"/>
  <c r="M17" i="4" s="1"/>
  <c r="M63" i="4" s="1"/>
  <c r="R17" i="3"/>
  <c r="P17" i="4" s="1"/>
  <c r="P63" i="4" s="1"/>
  <c r="U17" i="3"/>
  <c r="S17" i="4" s="1"/>
  <c r="S63" i="4" s="1"/>
  <c r="Q17" i="3"/>
  <c r="O17" i="4" s="1"/>
  <c r="O63" i="4" s="1"/>
  <c r="LJ17" i="3"/>
  <c r="LG17" i="3"/>
  <c r="HM17" i="3"/>
  <c r="HK17" i="4" s="1"/>
  <c r="HK63" i="4" s="1"/>
  <c r="GW17" i="3"/>
  <c r="GU17" i="4" s="1"/>
  <c r="GU63" i="4" s="1"/>
  <c r="EI17" i="3"/>
  <c r="EG17" i="4" s="1"/>
  <c r="EG63" i="4" s="1"/>
  <c r="DO17" i="3"/>
  <c r="DM17" i="4" s="1"/>
  <c r="DM63" i="4" s="1"/>
  <c r="DL17" i="3"/>
  <c r="DJ17" i="4" s="1"/>
  <c r="DJ63" i="4" s="1"/>
  <c r="AU17" i="3"/>
  <c r="AS17" i="4" s="1"/>
  <c r="AS63" i="4" s="1"/>
  <c r="LU17" i="3"/>
  <c r="HB17" i="3"/>
  <c r="GZ17" i="4" s="1"/>
  <c r="GZ63" i="4" s="1"/>
  <c r="EQ17" i="3"/>
  <c r="EO17" i="4" s="1"/>
  <c r="EO63" i="4" s="1"/>
  <c r="EE17" i="3"/>
  <c r="EC17" i="4" s="1"/>
  <c r="EC63" i="4" s="1"/>
  <c r="DX17" i="3"/>
  <c r="DV17" i="4" s="1"/>
  <c r="DV63" i="4" s="1"/>
  <c r="CD17" i="3"/>
  <c r="CB17" i="4" s="1"/>
  <c r="CB63" i="4" s="1"/>
  <c r="AQ17" i="3"/>
  <c r="AO17" i="4" s="1"/>
  <c r="AO63" i="4" s="1"/>
  <c r="Y17" i="3"/>
  <c r="W17" i="4" s="1"/>
  <c r="W63" i="4" s="1"/>
  <c r="BH17" i="3"/>
  <c r="BF17" i="4" s="1"/>
  <c r="BF63" i="4" s="1"/>
  <c r="MF17" i="3"/>
  <c r="LB17" i="3"/>
  <c r="JI17" i="3"/>
  <c r="LD17" i="3"/>
  <c r="LT17" i="3"/>
  <c r="JC17" i="3"/>
  <c r="JA17" i="4" s="1"/>
  <c r="JA63" i="4" s="1"/>
  <c r="HC17" i="3"/>
  <c r="HA17" i="4" s="1"/>
  <c r="HA63" i="4" s="1"/>
  <c r="GM17" i="3"/>
  <c r="GK17" i="4" s="1"/>
  <c r="GK63" i="4" s="1"/>
  <c r="GQ17" i="3"/>
  <c r="GO17" i="4" s="1"/>
  <c r="GO63" i="4" s="1"/>
  <c r="DI17" i="3"/>
  <c r="DG17" i="4" s="1"/>
  <c r="DG63" i="4" s="1"/>
  <c r="EA17" i="3"/>
  <c r="DY17" i="4" s="1"/>
  <c r="DY63" i="4" s="1"/>
  <c r="FA17" i="3"/>
  <c r="EY17" i="4" s="1"/>
  <c r="EY63" i="4" s="1"/>
  <c r="DB17" i="3"/>
  <c r="CZ17" i="4" s="1"/>
  <c r="CZ63" i="4" s="1"/>
  <c r="DF17" i="3"/>
  <c r="DD17" i="4" s="1"/>
  <c r="DD63" i="4" s="1"/>
  <c r="FS17" i="3"/>
  <c r="FQ17" i="4" s="1"/>
  <c r="FQ63" i="4" s="1"/>
  <c r="FV17" i="3"/>
  <c r="FT17" i="4" s="1"/>
  <c r="FT63" i="4" s="1"/>
  <c r="CJ17" i="3"/>
  <c r="CH17" i="4" s="1"/>
  <c r="CH63" i="4" s="1"/>
  <c r="CT17" i="3"/>
  <c r="CR17" i="4" s="1"/>
  <c r="CR63" i="4" s="1"/>
  <c r="CN17" i="3"/>
  <c r="CL17" i="4" s="1"/>
  <c r="CL63" i="4" s="1"/>
  <c r="BN17" i="3"/>
  <c r="BL17" i="4" s="1"/>
  <c r="BL63" i="4" s="1"/>
  <c r="AA17" i="3"/>
  <c r="Y17" i="4" s="1"/>
  <c r="Y63" i="4" s="1"/>
  <c r="BJ17" i="3"/>
  <c r="BH17" i="4" s="1"/>
  <c r="BH63" i="4" s="1"/>
  <c r="X17" i="3"/>
  <c r="V17" i="4" s="1"/>
  <c r="V63" i="4" s="1"/>
  <c r="L17" i="3"/>
  <c r="J17" i="4" s="1"/>
  <c r="J63" i="4" s="1"/>
  <c r="Z17" i="3"/>
  <c r="X17" i="4" s="1"/>
  <c r="X63" i="4" s="1"/>
  <c r="JE17" i="3"/>
  <c r="JC17" i="4" s="1"/>
  <c r="JC63" i="4" s="1"/>
  <c r="JZ17" i="3"/>
  <c r="LO17" i="3"/>
  <c r="LL17" i="3"/>
  <c r="EO17" i="3"/>
  <c r="EM17" i="4" s="1"/>
  <c r="EM63" i="4" s="1"/>
  <c r="FI17" i="3"/>
  <c r="FG17" i="4" s="1"/>
  <c r="FG63" i="4" s="1"/>
  <c r="EH17" i="3"/>
  <c r="EF17" i="4" s="1"/>
  <c r="EF63" i="4" s="1"/>
  <c r="CR17" i="3"/>
  <c r="CP17" i="4" s="1"/>
  <c r="CP63" i="4" s="1"/>
  <c r="BR17" i="3"/>
  <c r="BP17" i="4" s="1"/>
  <c r="BP63" i="4" s="1"/>
  <c r="AD17" i="3"/>
  <c r="AB17" i="4" s="1"/>
  <c r="AB63" i="4" s="1"/>
  <c r="JM17" i="3"/>
  <c r="JW17" i="3"/>
  <c r="EW17" i="3"/>
  <c r="EU17" i="4" s="1"/>
  <c r="EU63" i="4" s="1"/>
  <c r="FN17" i="3"/>
  <c r="FL17" i="4" s="1"/>
  <c r="FL63" i="4" s="1"/>
  <c r="BO17" i="3"/>
  <c r="BM17" i="4" s="1"/>
  <c r="BM63" i="4" s="1"/>
  <c r="I17" i="3"/>
  <c r="G17" i="4" s="1"/>
  <c r="G63" i="4" s="1"/>
  <c r="IB17" i="3"/>
  <c r="HZ17" i="4" s="1"/>
  <c r="HZ63" i="4" s="1"/>
  <c r="MI17" i="3"/>
  <c r="HW17" i="3"/>
  <c r="HU17" i="4" s="1"/>
  <c r="HU63" i="4" s="1"/>
  <c r="FW17" i="3"/>
  <c r="FU17" i="4" s="1"/>
  <c r="FU63" i="4" s="1"/>
  <c r="ER17" i="3"/>
  <c r="EP17" i="4" s="1"/>
  <c r="EP63" i="4" s="1"/>
  <c r="CF17" i="3"/>
  <c r="CD17" i="4" s="1"/>
  <c r="CD63" i="4" s="1"/>
  <c r="AR17" i="3"/>
  <c r="AP17" i="4" s="1"/>
  <c r="AP63" i="4" s="1"/>
  <c r="V17" i="3"/>
  <c r="T17" i="4" s="1"/>
  <c r="T63" i="4" s="1"/>
  <c r="HL17" i="3"/>
  <c r="HJ17" i="4" s="1"/>
  <c r="HJ63" i="4" s="1"/>
  <c r="DR17" i="3"/>
  <c r="DP17" i="4" s="1"/>
  <c r="DP63" i="4" s="1"/>
  <c r="BU17" i="3"/>
  <c r="BS17" i="4" s="1"/>
  <c r="BS63" i="4" s="1"/>
  <c r="AI17" i="3"/>
  <c r="AG17" i="4" s="1"/>
  <c r="AG63" i="4" s="1"/>
  <c r="II17" i="3"/>
  <c r="IG17" i="4" s="1"/>
  <c r="IG63" i="4" s="1"/>
  <c r="MA17" i="3"/>
  <c r="JO17" i="3"/>
  <c r="HY17" i="3"/>
  <c r="HW17" i="4" s="1"/>
  <c r="HW63" i="4" s="1"/>
  <c r="GD17" i="3"/>
  <c r="GB17" i="4" s="1"/>
  <c r="GB63" i="4" s="1"/>
  <c r="FQ17" i="3"/>
  <c r="FO17" i="4" s="1"/>
  <c r="FO63" i="4" s="1"/>
  <c r="EU17" i="3"/>
  <c r="ES17" i="4" s="1"/>
  <c r="ES63" i="4" s="1"/>
  <c r="BX17" i="3"/>
  <c r="BV17" i="4" s="1"/>
  <c r="BV63" i="4" s="1"/>
  <c r="AF17" i="3"/>
  <c r="AD17" i="4" s="1"/>
  <c r="AD63" i="4" s="1"/>
  <c r="M17" i="3"/>
  <c r="K17" i="4" s="1"/>
  <c r="K63" i="4" s="1"/>
  <c r="LY17" i="3"/>
  <c r="KF17" i="3"/>
  <c r="GK17" i="3"/>
  <c r="GI17" i="4" s="1"/>
  <c r="GI63" i="4" s="1"/>
  <c r="FE17" i="3"/>
  <c r="FC17" i="4" s="1"/>
  <c r="FC63" i="4" s="1"/>
  <c r="GA17" i="3"/>
  <c r="FY17" i="4" s="1"/>
  <c r="FY63" i="4" s="1"/>
  <c r="FX17" i="3"/>
  <c r="FV17" i="4" s="1"/>
  <c r="FV63" i="4" s="1"/>
  <c r="AN17" i="3"/>
  <c r="AL17" i="4" s="1"/>
  <c r="AL63" i="4" s="1"/>
  <c r="AV17" i="3"/>
  <c r="AT17" i="4" s="1"/>
  <c r="AT63" i="4" s="1"/>
  <c r="JR17" i="3"/>
  <c r="BM17" i="3"/>
  <c r="BK17" i="4" s="1"/>
  <c r="BK63" i="4" s="1"/>
  <c r="DE17" i="3"/>
  <c r="DC17" i="4" s="1"/>
  <c r="DC63" i="4" s="1"/>
  <c r="K17" i="3"/>
  <c r="I17" i="4" s="1"/>
  <c r="I63" i="4" s="1"/>
  <c r="BS18" i="3"/>
  <c r="BQ18" i="4" s="1"/>
  <c r="BQ64" i="4" s="1"/>
  <c r="JG18" i="3"/>
  <c r="JE18" i="4" s="1"/>
  <c r="JE64" i="4" s="1"/>
  <c r="W18" i="3"/>
  <c r="U18" i="4" s="1"/>
  <c r="U64" i="4" s="1"/>
  <c r="DC18" i="3"/>
  <c r="DA18" i="4" s="1"/>
  <c r="DA64" i="4" s="1"/>
  <c r="K18" i="3"/>
  <c r="I18" i="4" s="1"/>
  <c r="I64" i="4" s="1"/>
  <c r="FD18" i="3"/>
  <c r="FB18" i="4" s="1"/>
  <c r="FB64" i="4" s="1"/>
  <c r="J18" i="3"/>
  <c r="H18" i="4" s="1"/>
  <c r="H64" i="4" s="1"/>
  <c r="BV17" i="3"/>
  <c r="BT17" i="4" s="1"/>
  <c r="BT63" i="4" s="1"/>
  <c r="KA17" i="3"/>
  <c r="T18" i="3"/>
  <c r="R18" i="4" s="1"/>
  <c r="R64" i="4" s="1"/>
  <c r="Z12" i="3"/>
  <c r="X12" i="4" s="1"/>
  <c r="X58" i="4" s="1"/>
  <c r="LH16" i="3"/>
  <c r="KX16" i="3"/>
  <c r="HP16" i="3"/>
  <c r="HN16" i="4" s="1"/>
  <c r="HN62" i="4" s="1"/>
  <c r="FA16" i="3"/>
  <c r="EY16" i="4" s="1"/>
  <c r="EY62" i="4" s="1"/>
  <c r="AZ16" i="3"/>
  <c r="AX16" i="4" s="1"/>
  <c r="AX62" i="4" s="1"/>
  <c r="MV16" i="3"/>
  <c r="LE16" i="3"/>
  <c r="HS16" i="3"/>
  <c r="HQ16" i="4" s="1"/>
  <c r="HQ62" i="4" s="1"/>
  <c r="DK16" i="3"/>
  <c r="DI16" i="4" s="1"/>
  <c r="DI62" i="4" s="1"/>
  <c r="BF16" i="3"/>
  <c r="BD16" i="4" s="1"/>
  <c r="BD62" i="4" s="1"/>
  <c r="LB16" i="3"/>
  <c r="ID16" i="3"/>
  <c r="IB16" i="4" s="1"/>
  <c r="IB62" i="4" s="1"/>
  <c r="GB16" i="3"/>
  <c r="FZ16" i="4" s="1"/>
  <c r="FZ62" i="4" s="1"/>
  <c r="EE16" i="3"/>
  <c r="EC16" i="4" s="1"/>
  <c r="EC62" i="4" s="1"/>
  <c r="AM16" i="3"/>
  <c r="AK16" i="4" s="1"/>
  <c r="AK62" i="4" s="1"/>
  <c r="KY16" i="3"/>
  <c r="HO16" i="3"/>
  <c r="HM16" i="4" s="1"/>
  <c r="HM62" i="4" s="1"/>
  <c r="DV16" i="3"/>
  <c r="DT16" i="4" s="1"/>
  <c r="DT62" i="4" s="1"/>
  <c r="LC16" i="3"/>
  <c r="CL16" i="3"/>
  <c r="CJ16" i="4" s="1"/>
  <c r="CJ62" i="4" s="1"/>
  <c r="KZ16" i="3"/>
  <c r="GK16" i="3"/>
  <c r="GI16" i="4" s="1"/>
  <c r="GI62" i="4" s="1"/>
  <c r="CO16" i="3"/>
  <c r="CM16" i="4" s="1"/>
  <c r="CM62" i="4" s="1"/>
  <c r="HK16" i="3"/>
  <c r="HI16" i="4" s="1"/>
  <c r="HI62" i="4" s="1"/>
  <c r="FN16" i="3"/>
  <c r="FL16" i="4" s="1"/>
  <c r="FL62" i="4" s="1"/>
  <c r="LJ16" i="3"/>
  <c r="HZ16" i="3"/>
  <c r="HX16" i="4" s="1"/>
  <c r="HX62" i="4" s="1"/>
  <c r="CE16" i="3"/>
  <c r="CC16" i="4" s="1"/>
  <c r="CC62" i="4" s="1"/>
  <c r="CC16" i="3"/>
  <c r="CA16" i="4" s="1"/>
  <c r="CA62" i="4" s="1"/>
  <c r="JG16" i="3"/>
  <c r="JE16" i="4" s="1"/>
  <c r="JE62" i="4" s="1"/>
  <c r="CA16" i="3"/>
  <c r="BY16" i="4" s="1"/>
  <c r="BY62" i="4" s="1"/>
  <c r="U16" i="3"/>
  <c r="S16" i="4" s="1"/>
  <c r="S62" i="4" s="1"/>
  <c r="L16" i="3"/>
  <c r="J16" i="4" s="1"/>
  <c r="J62" i="4" s="1"/>
  <c r="H16" i="3"/>
  <c r="F16" i="4" s="1"/>
  <c r="F62" i="4" s="1"/>
  <c r="JW16" i="3"/>
  <c r="EG16" i="3"/>
  <c r="EE16" i="4" s="1"/>
  <c r="EE62" i="4" s="1"/>
  <c r="FJ12" i="3"/>
  <c r="FH12" i="4" s="1"/>
  <c r="FH58" i="4" s="1"/>
  <c r="AZ17" i="3"/>
  <c r="AX17" i="4" s="1"/>
  <c r="AX63" i="4" s="1"/>
  <c r="BC17" i="3"/>
  <c r="BA17" i="4" s="1"/>
  <c r="BA63" i="4" s="1"/>
  <c r="DD17" i="3"/>
  <c r="DB17" i="4" s="1"/>
  <c r="DB63" i="4" s="1"/>
  <c r="HA17" i="3"/>
  <c r="GY17" i="4" s="1"/>
  <c r="GY63" i="4" s="1"/>
  <c r="KM17" i="3"/>
  <c r="MG17" i="3"/>
  <c r="H8" i="3"/>
  <c r="F8" i="4" s="1"/>
  <c r="F54" i="4" s="1"/>
  <c r="HN11" i="3"/>
  <c r="HL11" i="4" s="1"/>
  <c r="HL57" i="4" s="1"/>
  <c r="DC11" i="3"/>
  <c r="DA11" i="4" s="1"/>
  <c r="DA57" i="4" s="1"/>
  <c r="Z11" i="3"/>
  <c r="X11" i="4" s="1"/>
  <c r="X57" i="4" s="1"/>
  <c r="DM11" i="3"/>
  <c r="DK11" i="4" s="1"/>
  <c r="DK57" i="4" s="1"/>
  <c r="GI15" i="3"/>
  <c r="GG15" i="4" s="1"/>
  <c r="GG61" i="4" s="1"/>
  <c r="BP15" i="3"/>
  <c r="BN15" i="4" s="1"/>
  <c r="BN61" i="4" s="1"/>
  <c r="GG15" i="3"/>
  <c r="GE15" i="4" s="1"/>
  <c r="GE61" i="4" s="1"/>
  <c r="BI15" i="3"/>
  <c r="BG15" i="4" s="1"/>
  <c r="BG61" i="4" s="1"/>
  <c r="Y15" i="3"/>
  <c r="W15" i="4" s="1"/>
  <c r="W61" i="4" s="1"/>
  <c r="T15" i="3"/>
  <c r="R15" i="4" s="1"/>
  <c r="R61" i="4" s="1"/>
  <c r="DY15" i="3"/>
  <c r="DW15" i="4" s="1"/>
  <c r="DW61" i="4" s="1"/>
  <c r="AH15" i="3"/>
  <c r="AF15" i="4" s="1"/>
  <c r="AF61" i="4" s="1"/>
  <c r="J8" i="3"/>
  <c r="H8" i="4" s="1"/>
  <c r="H54" i="4" s="1"/>
  <c r="H14" i="3"/>
  <c r="F14" i="4" s="1"/>
  <c r="F60" i="4" s="1"/>
  <c r="CC9" i="3"/>
  <c r="CA9" i="4" s="1"/>
  <c r="CA55" i="4" s="1"/>
  <c r="GY9" i="3"/>
  <c r="GW9" i="4" s="1"/>
  <c r="GW55" i="4" s="1"/>
  <c r="DF15" i="3"/>
  <c r="DD15" i="4" s="1"/>
  <c r="DD61" i="4" s="1"/>
  <c r="AL14" i="3"/>
  <c r="AJ14" i="4" s="1"/>
  <c r="AJ60" i="4" s="1"/>
  <c r="BG14" i="3"/>
  <c r="BE14" i="4" s="1"/>
  <c r="BE60" i="4" s="1"/>
  <c r="CJ14" i="3"/>
  <c r="CH14" i="4" s="1"/>
  <c r="CH60" i="4" s="1"/>
  <c r="FP14" i="3"/>
  <c r="FN14" i="4" s="1"/>
  <c r="FN60" i="4" s="1"/>
  <c r="FC14" i="3"/>
  <c r="FA14" i="4" s="1"/>
  <c r="FA60" i="4" s="1"/>
  <c r="HO14" i="3"/>
  <c r="HM14" i="4" s="1"/>
  <c r="HM60" i="4" s="1"/>
  <c r="HA14" i="3"/>
  <c r="GY14" i="4" s="1"/>
  <c r="GY60" i="4" s="1"/>
  <c r="JR14" i="3"/>
  <c r="JP14" i="3"/>
  <c r="AQ11" i="3"/>
  <c r="AO11" i="4" s="1"/>
  <c r="AO57" i="4" s="1"/>
  <c r="M8" i="3"/>
  <c r="K8" i="4" s="1"/>
  <c r="K54" i="4" s="1"/>
  <c r="BU15" i="3"/>
  <c r="BS15" i="4" s="1"/>
  <c r="BS61" i="4" s="1"/>
  <c r="LP14" i="3"/>
  <c r="IU14" i="3"/>
  <c r="IS14" i="4" s="1"/>
  <c r="IS60" i="4" s="1"/>
  <c r="KY14" i="3"/>
  <c r="IY14" i="3"/>
  <c r="IW14" i="4" s="1"/>
  <c r="IW60" i="4" s="1"/>
  <c r="LU14" i="3"/>
  <c r="IJ14" i="3"/>
  <c r="IH14" i="4" s="1"/>
  <c r="IH60" i="4" s="1"/>
  <c r="GF14" i="3"/>
  <c r="GD14" i="4" s="1"/>
  <c r="GD60" i="4" s="1"/>
  <c r="HG14" i="3"/>
  <c r="HE14" i="4" s="1"/>
  <c r="HE60" i="4" s="1"/>
  <c r="EL14" i="3"/>
  <c r="EJ14" i="4" s="1"/>
  <c r="EJ60" i="4" s="1"/>
  <c r="EN14" i="3"/>
  <c r="EL14" i="4" s="1"/>
  <c r="EL60" i="4" s="1"/>
  <c r="DC14" i="3"/>
  <c r="DA14" i="4" s="1"/>
  <c r="DA60" i="4" s="1"/>
  <c r="CU14" i="3"/>
  <c r="CS14" i="4" s="1"/>
  <c r="CS60" i="4" s="1"/>
  <c r="CL14" i="3"/>
  <c r="CJ14" i="4" s="1"/>
  <c r="CJ60" i="4" s="1"/>
  <c r="CF14" i="3"/>
  <c r="CD14" i="4" s="1"/>
  <c r="CD60" i="4" s="1"/>
  <c r="AW14" i="3"/>
  <c r="AU14" i="4" s="1"/>
  <c r="AU60" i="4" s="1"/>
  <c r="AT14" i="3"/>
  <c r="AR14" i="4" s="1"/>
  <c r="AR60" i="4" s="1"/>
  <c r="J14" i="3"/>
  <c r="H14" i="4" s="1"/>
  <c r="H60" i="4" s="1"/>
  <c r="LX14" i="3"/>
  <c r="JE14" i="3"/>
  <c r="JC14" i="4" s="1"/>
  <c r="JC60" i="4" s="1"/>
  <c r="LR14" i="3"/>
  <c r="JH14" i="3"/>
  <c r="MD14" i="3"/>
  <c r="LE14" i="3"/>
  <c r="GN14" i="3"/>
  <c r="GL14" i="4" s="1"/>
  <c r="GL60" i="4" s="1"/>
  <c r="GJ14" i="3"/>
  <c r="GH14" i="4" s="1"/>
  <c r="GH60" i="4" s="1"/>
  <c r="FB14" i="3"/>
  <c r="EZ14" i="4" s="1"/>
  <c r="EZ60" i="4" s="1"/>
  <c r="EV14" i="3"/>
  <c r="ET14" i="4" s="1"/>
  <c r="ET60" i="4" s="1"/>
  <c r="DS14" i="3"/>
  <c r="DQ14" i="4" s="1"/>
  <c r="DQ60" i="4" s="1"/>
  <c r="EA14" i="3"/>
  <c r="DY14" i="4" s="1"/>
  <c r="DY60" i="4" s="1"/>
  <c r="CT14" i="3"/>
  <c r="CR14" i="4" s="1"/>
  <c r="CR60" i="4" s="1"/>
  <c r="BM14" i="3"/>
  <c r="BK14" i="4" s="1"/>
  <c r="BK60" i="4" s="1"/>
  <c r="AH14" i="3"/>
  <c r="AF14" i="4" s="1"/>
  <c r="AF60" i="4" s="1"/>
  <c r="AU14" i="3"/>
  <c r="AS14" i="4" s="1"/>
  <c r="AS60" i="4" s="1"/>
  <c r="L14" i="3"/>
  <c r="J14" i="4" s="1"/>
  <c r="J60" i="4" s="1"/>
  <c r="K14" i="3"/>
  <c r="I14" i="4" s="1"/>
  <c r="I60" i="4" s="1"/>
  <c r="IB14" i="3"/>
  <c r="HZ14" i="4" s="1"/>
  <c r="HZ60" i="4" s="1"/>
  <c r="KF14" i="3"/>
  <c r="IE14" i="3"/>
  <c r="IC14" i="4" s="1"/>
  <c r="IC60" i="4" s="1"/>
  <c r="LB14" i="3"/>
  <c r="JA14" i="3"/>
  <c r="IY14" i="4" s="1"/>
  <c r="IY60" i="4" s="1"/>
  <c r="IR14" i="3"/>
  <c r="IP14" i="4" s="1"/>
  <c r="IP60" i="4" s="1"/>
  <c r="GI14" i="3"/>
  <c r="GG14" i="4" s="1"/>
  <c r="GG60" i="4" s="1"/>
  <c r="HP14" i="3"/>
  <c r="HN14" i="4" s="1"/>
  <c r="HN60" i="4" s="1"/>
  <c r="CY14" i="3"/>
  <c r="CW14" i="4" s="1"/>
  <c r="CW60" i="4" s="1"/>
  <c r="DB14" i="3"/>
  <c r="CZ14" i="4" s="1"/>
  <c r="CZ60" i="4" s="1"/>
  <c r="FO14" i="3"/>
  <c r="FM14" i="4" s="1"/>
  <c r="FM60" i="4" s="1"/>
  <c r="CV14" i="3"/>
  <c r="CT14" i="4" s="1"/>
  <c r="CT60" i="4" s="1"/>
  <c r="CM14" i="3"/>
  <c r="CK14" i="4" s="1"/>
  <c r="CK60" i="4" s="1"/>
  <c r="BN14" i="3"/>
  <c r="BL14" i="4" s="1"/>
  <c r="BL60" i="4" s="1"/>
  <c r="BP14" i="3"/>
  <c r="BN14" i="4" s="1"/>
  <c r="BN60" i="4" s="1"/>
  <c r="KF19" i="3"/>
  <c r="DG19" i="3"/>
  <c r="DE19" i="4" s="1"/>
  <c r="DE65" i="4" s="1"/>
  <c r="T14" i="3"/>
  <c r="R14" i="4" s="1"/>
  <c r="R60" i="4" s="1"/>
  <c r="Z14" i="3"/>
  <c r="X14" i="4" s="1"/>
  <c r="X60" i="4" s="1"/>
  <c r="KP9" i="3"/>
  <c r="IX9" i="3"/>
  <c r="IV9" i="4" s="1"/>
  <c r="IV55" i="4" s="1"/>
  <c r="EV9" i="3"/>
  <c r="ET9" i="4" s="1"/>
  <c r="ET55" i="4" s="1"/>
  <c r="ET9" i="3"/>
  <c r="ER9" i="4" s="1"/>
  <c r="ER55" i="4" s="1"/>
  <c r="AI9" i="3"/>
  <c r="AG9" i="4" s="1"/>
  <c r="AG55" i="4" s="1"/>
  <c r="K9" i="3"/>
  <c r="I9" i="4" s="1"/>
  <c r="I55" i="4" s="1"/>
  <c r="IG9" i="3"/>
  <c r="IE9" i="4" s="1"/>
  <c r="IE55" i="4" s="1"/>
  <c r="MI9" i="3"/>
  <c r="FD9" i="3"/>
  <c r="FB9" i="4" s="1"/>
  <c r="FB55" i="4" s="1"/>
  <c r="DV9" i="3"/>
  <c r="DT9" i="4" s="1"/>
  <c r="DT55" i="4" s="1"/>
  <c r="BA9" i="3"/>
  <c r="AY9" i="4" s="1"/>
  <c r="AY55" i="4" s="1"/>
  <c r="JD9" i="3"/>
  <c r="JB9" i="4" s="1"/>
  <c r="JB55" i="4" s="1"/>
  <c r="MV9" i="3"/>
  <c r="EW9" i="3"/>
  <c r="EU9" i="4" s="1"/>
  <c r="EU55" i="4" s="1"/>
  <c r="BD9" i="3"/>
  <c r="BB9" i="4" s="1"/>
  <c r="BB55" i="4" s="1"/>
  <c r="AT9" i="3"/>
  <c r="AR9" i="4" s="1"/>
  <c r="AR55" i="4" s="1"/>
  <c r="EA15" i="3"/>
  <c r="DY15" i="4" s="1"/>
  <c r="DY61" i="4" s="1"/>
  <c r="AC14" i="3"/>
  <c r="AA14" i="4" s="1"/>
  <c r="AA60" i="4" s="1"/>
  <c r="BX14" i="3"/>
  <c r="BV14" i="4" s="1"/>
  <c r="BV60" i="4" s="1"/>
  <c r="ES14" i="3"/>
  <c r="EQ14" i="4" s="1"/>
  <c r="EQ60" i="4" s="1"/>
  <c r="FM14" i="3"/>
  <c r="FK14" i="4" s="1"/>
  <c r="FK60" i="4" s="1"/>
  <c r="EU14" i="3"/>
  <c r="ES14" i="4" s="1"/>
  <c r="ES60" i="4" s="1"/>
  <c r="HN14" i="3"/>
  <c r="HL14" i="4" s="1"/>
  <c r="HL60" i="4" s="1"/>
  <c r="GK14" i="3"/>
  <c r="GI14" i="4" s="1"/>
  <c r="GI60" i="4" s="1"/>
  <c r="IH14" i="3"/>
  <c r="IF14" i="4" s="1"/>
  <c r="IF60" i="4" s="1"/>
  <c r="KP14" i="3"/>
  <c r="JM14" i="3"/>
  <c r="EJ21" i="3"/>
  <c r="EH21" i="4" s="1"/>
  <c r="EH67" i="4" s="1"/>
  <c r="T21" i="3"/>
  <c r="R21" i="4" s="1"/>
  <c r="R67" i="4" s="1"/>
  <c r="FB21" i="3"/>
  <c r="EZ21" i="4" s="1"/>
  <c r="EZ67" i="4" s="1"/>
  <c r="CS21" i="3"/>
  <c r="CQ21" i="4" s="1"/>
  <c r="CQ67" i="4" s="1"/>
  <c r="J21" i="3"/>
  <c r="H21" i="4" s="1"/>
  <c r="H67" i="4" s="1"/>
  <c r="R21" i="3"/>
  <c r="P21" i="4" s="1"/>
  <c r="P67" i="4" s="1"/>
  <c r="CD11" i="3"/>
  <c r="CB11" i="4" s="1"/>
  <c r="CB57" i="4" s="1"/>
  <c r="DK15" i="3"/>
  <c r="DI15" i="4" s="1"/>
  <c r="DI61" i="4" s="1"/>
  <c r="GF8" i="3"/>
  <c r="GD8" i="4" s="1"/>
  <c r="GD54" i="4" s="1"/>
  <c r="AR14" i="3"/>
  <c r="AP14" i="4" s="1"/>
  <c r="AP60" i="4" s="1"/>
  <c r="BJ14" i="3"/>
  <c r="BH14" i="4" s="1"/>
  <c r="BH60" i="4" s="1"/>
  <c r="EC14" i="3"/>
  <c r="EA14" i="4" s="1"/>
  <c r="EA60" i="4" s="1"/>
  <c r="DA14" i="3"/>
  <c r="CY14" i="4" s="1"/>
  <c r="CY60" i="4" s="1"/>
  <c r="EE14" i="3"/>
  <c r="EC14" i="4" s="1"/>
  <c r="EC60" i="4" s="1"/>
  <c r="HM14" i="3"/>
  <c r="HK14" i="4" s="1"/>
  <c r="HK60" i="4" s="1"/>
  <c r="MO14" i="3"/>
  <c r="ML14" i="3"/>
  <c r="JO14" i="3"/>
  <c r="JC14" i="3"/>
  <c r="JA14" i="4" s="1"/>
  <c r="JA60" i="4" s="1"/>
  <c r="JU5" i="3"/>
  <c r="JJ5" i="3"/>
  <c r="EC5" i="3"/>
  <c r="EA5" i="4" s="1"/>
  <c r="EA51" i="4" s="1"/>
  <c r="BU5" i="3"/>
  <c r="BS5" i="4" s="1"/>
  <c r="BS51" i="4" s="1"/>
  <c r="LV5" i="3"/>
  <c r="FQ5" i="3"/>
  <c r="FO5" i="4" s="1"/>
  <c r="FO51" i="4" s="1"/>
  <c r="CL5" i="3"/>
  <c r="CJ5" i="4" s="1"/>
  <c r="CJ51" i="4" s="1"/>
  <c r="JK5" i="3"/>
  <c r="CY5" i="3"/>
  <c r="CW5" i="4" s="1"/>
  <c r="CW51" i="4" s="1"/>
  <c r="AT5" i="3"/>
  <c r="AR5" i="4" s="1"/>
  <c r="AR51" i="4" s="1"/>
  <c r="K5" i="3"/>
  <c r="I5" i="4" s="1"/>
  <c r="I51" i="4" s="1"/>
  <c r="CT11" i="3"/>
  <c r="CR11" i="4" s="1"/>
  <c r="CR57" i="4" s="1"/>
  <c r="E117" i="4"/>
  <c r="KB11" i="3"/>
  <c r="KZ11" i="3"/>
  <c r="JS11" i="3"/>
  <c r="LQ11" i="3"/>
  <c r="LJ11" i="3"/>
  <c r="KS11" i="3"/>
  <c r="GO11" i="3"/>
  <c r="GM11" i="4" s="1"/>
  <c r="GM57" i="4" s="1"/>
  <c r="HK11" i="3"/>
  <c r="HI11" i="4" s="1"/>
  <c r="HI57" i="4" s="1"/>
  <c r="CV11" i="3"/>
  <c r="CT11" i="4" s="1"/>
  <c r="CT57" i="4" s="1"/>
  <c r="DU11" i="3"/>
  <c r="DS11" i="4" s="1"/>
  <c r="DS57" i="4" s="1"/>
  <c r="DV11" i="3"/>
  <c r="DT11" i="4" s="1"/>
  <c r="DT57" i="4" s="1"/>
  <c r="FV11" i="3"/>
  <c r="FT11" i="4" s="1"/>
  <c r="FT57" i="4" s="1"/>
  <c r="EG11" i="3"/>
  <c r="EE11" i="4" s="1"/>
  <c r="EE57" i="4" s="1"/>
  <c r="CG11" i="3"/>
  <c r="CE11" i="4" s="1"/>
  <c r="CE57" i="4" s="1"/>
  <c r="BP11" i="3"/>
  <c r="BN11" i="4" s="1"/>
  <c r="BN57" i="4" s="1"/>
  <c r="AG11" i="3"/>
  <c r="AE11" i="4" s="1"/>
  <c r="AE57" i="4" s="1"/>
  <c r="AD11" i="3"/>
  <c r="AB11" i="4" s="1"/>
  <c r="AB57" i="4" s="1"/>
  <c r="G11" i="3"/>
  <c r="E11" i="4" s="1"/>
  <c r="E57" i="4" s="1"/>
  <c r="E106" i="4" s="1"/>
  <c r="IG11" i="3"/>
  <c r="IE11" i="4" s="1"/>
  <c r="IE57" i="4" s="1"/>
  <c r="KM11" i="3"/>
  <c r="LZ11" i="3"/>
  <c r="ML11" i="3"/>
  <c r="KT11" i="3"/>
  <c r="HP11" i="3"/>
  <c r="HN11" i="4" s="1"/>
  <c r="HN57" i="4" s="1"/>
  <c r="GK11" i="3"/>
  <c r="GI11" i="4" s="1"/>
  <c r="GI57" i="4" s="1"/>
  <c r="DL11" i="3"/>
  <c r="DJ11" i="4" s="1"/>
  <c r="DJ57" i="4" s="1"/>
  <c r="FQ11" i="3"/>
  <c r="FO11" i="4" s="1"/>
  <c r="FO57" i="4" s="1"/>
  <c r="EL11" i="3"/>
  <c r="EJ11" i="4" s="1"/>
  <c r="EJ57" i="4" s="1"/>
  <c r="CX11" i="3"/>
  <c r="CV11" i="4" s="1"/>
  <c r="CV57" i="4" s="1"/>
  <c r="EW11" i="3"/>
  <c r="EU11" i="4" s="1"/>
  <c r="EU57" i="4" s="1"/>
  <c r="CO11" i="3"/>
  <c r="CM11" i="4" s="1"/>
  <c r="CM57" i="4" s="1"/>
  <c r="CF11" i="3"/>
  <c r="CD11" i="4" s="1"/>
  <c r="CD57" i="4" s="1"/>
  <c r="AW11" i="3"/>
  <c r="AU11" i="4" s="1"/>
  <c r="AU57" i="4" s="1"/>
  <c r="AL11" i="3"/>
  <c r="AJ11" i="4" s="1"/>
  <c r="AJ57" i="4" s="1"/>
  <c r="IO11" i="3"/>
  <c r="IM11" i="4" s="1"/>
  <c r="IM57" i="4" s="1"/>
  <c r="ID11" i="3"/>
  <c r="IB11" i="4" s="1"/>
  <c r="IB57" i="4" s="1"/>
  <c r="MR11" i="3"/>
  <c r="IA11" i="3"/>
  <c r="HY11" i="4" s="1"/>
  <c r="HY57" i="4" s="1"/>
  <c r="GF11" i="3"/>
  <c r="GD11" i="4" s="1"/>
  <c r="GD57" i="4" s="1"/>
  <c r="GR11" i="3"/>
  <c r="GP11" i="4" s="1"/>
  <c r="GP57" i="4" s="1"/>
  <c r="HM11" i="3"/>
  <c r="HK11" i="4" s="1"/>
  <c r="HK57" i="4" s="1"/>
  <c r="DT11" i="3"/>
  <c r="DR11" i="4" s="1"/>
  <c r="DR57" i="4" s="1"/>
  <c r="FY11" i="3"/>
  <c r="FW11" i="4" s="1"/>
  <c r="FW57" i="4" s="1"/>
  <c r="FB11" i="3"/>
  <c r="EZ11" i="4" s="1"/>
  <c r="EZ57" i="4" s="1"/>
  <c r="DN11" i="3"/>
  <c r="DL11" i="4" s="1"/>
  <c r="DL57" i="4" s="1"/>
  <c r="CL11" i="3"/>
  <c r="CJ11" i="4" s="1"/>
  <c r="CJ57" i="4" s="1"/>
  <c r="CA11" i="3"/>
  <c r="BY11" i="4" s="1"/>
  <c r="BY57" i="4" s="1"/>
  <c r="BH11" i="3"/>
  <c r="BF11" i="4" s="1"/>
  <c r="BF57" i="4" s="1"/>
  <c r="AH11" i="3"/>
  <c r="AF11" i="4" s="1"/>
  <c r="AF57" i="4" s="1"/>
  <c r="AT11" i="3"/>
  <c r="AR11" i="4" s="1"/>
  <c r="AR57" i="4" s="1"/>
  <c r="KE19" i="3"/>
  <c r="ID19" i="3"/>
  <c r="IB19" i="4" s="1"/>
  <c r="IB65" i="4" s="1"/>
  <c r="GX19" i="3"/>
  <c r="GV19" i="4" s="1"/>
  <c r="GV65" i="4" s="1"/>
  <c r="DY19" i="3"/>
  <c r="DW19" i="4" s="1"/>
  <c r="DW65" i="4" s="1"/>
  <c r="J19" i="3"/>
  <c r="H19" i="4" s="1"/>
  <c r="H65" i="4" s="1"/>
  <c r="IN19" i="3"/>
  <c r="IL19" i="4" s="1"/>
  <c r="IL65" i="4" s="1"/>
  <c r="GT19" i="3"/>
  <c r="GR19" i="4" s="1"/>
  <c r="GR65" i="4" s="1"/>
  <c r="EO19" i="3"/>
  <c r="EM19" i="4" s="1"/>
  <c r="EM65" i="4" s="1"/>
  <c r="O19" i="3"/>
  <c r="M19" i="4" s="1"/>
  <c r="M65" i="4" s="1"/>
  <c r="IX19" i="3"/>
  <c r="IV19" i="4" s="1"/>
  <c r="IV65" i="4" s="1"/>
  <c r="GO19" i="3"/>
  <c r="GM19" i="4" s="1"/>
  <c r="GM65" i="4" s="1"/>
  <c r="CM19" i="3"/>
  <c r="CK19" i="4" s="1"/>
  <c r="CK65" i="4" s="1"/>
  <c r="GA7" i="3"/>
  <c r="FY7" i="4" s="1"/>
  <c r="FY53" i="4" s="1"/>
  <c r="GM19" i="3"/>
  <c r="GK19" i="4" s="1"/>
  <c r="GK65" i="4" s="1"/>
  <c r="CC11" i="3"/>
  <c r="CA11" i="4" s="1"/>
  <c r="CA57" i="4" s="1"/>
  <c r="CW11" i="3"/>
  <c r="CU11" i="4" s="1"/>
  <c r="CU57" i="4" s="1"/>
  <c r="GX11" i="3"/>
  <c r="GV11" i="4" s="1"/>
  <c r="GV57" i="4" s="1"/>
  <c r="H11" i="3"/>
  <c r="F11" i="4" s="1"/>
  <c r="F57" i="4" s="1"/>
  <c r="AT18" i="3"/>
  <c r="AR18" i="4" s="1"/>
  <c r="AR64" i="4" s="1"/>
  <c r="DJ18" i="3"/>
  <c r="DH18" i="4" s="1"/>
  <c r="DH64" i="4" s="1"/>
  <c r="AE11" i="3"/>
  <c r="AC11" i="4" s="1"/>
  <c r="AC57" i="4" s="1"/>
  <c r="BL11" i="3"/>
  <c r="BJ11" i="4" s="1"/>
  <c r="BJ57" i="4" s="1"/>
  <c r="EV11" i="3"/>
  <c r="ET11" i="4" s="1"/>
  <c r="ET57" i="4" s="1"/>
  <c r="GA11" i="3"/>
  <c r="FY11" i="4" s="1"/>
  <c r="FY57" i="4" s="1"/>
  <c r="HS11" i="3"/>
  <c r="HQ11" i="4" s="1"/>
  <c r="HQ57" i="4" s="1"/>
  <c r="GP11" i="3"/>
  <c r="GN11" i="4" s="1"/>
  <c r="GN57" i="4" s="1"/>
  <c r="MJ11" i="3"/>
  <c r="JI11" i="3"/>
  <c r="MF7" i="3"/>
  <c r="JO21" i="3"/>
  <c r="LL21" i="3"/>
  <c r="I21" i="3"/>
  <c r="G21" i="4" s="1"/>
  <c r="G67" i="4" s="1"/>
  <c r="JR21" i="3"/>
  <c r="JU21" i="3"/>
  <c r="P21" i="3"/>
  <c r="N21" i="4" s="1"/>
  <c r="N67" i="4" s="1"/>
  <c r="H21" i="3"/>
  <c r="F21" i="4" s="1"/>
  <c r="F67" i="4" s="1"/>
  <c r="BF19" i="3"/>
  <c r="BD19" i="4" s="1"/>
  <c r="BD65" i="4" s="1"/>
  <c r="L11" i="3"/>
  <c r="J11" i="4" s="1"/>
  <c r="J57" i="4" s="1"/>
  <c r="U11" i="3"/>
  <c r="S11" i="4" s="1"/>
  <c r="S57" i="4" s="1"/>
  <c r="S19" i="3"/>
  <c r="Q19" i="4" s="1"/>
  <c r="Q65" i="4" s="1"/>
  <c r="W11" i="3"/>
  <c r="U11" i="4" s="1"/>
  <c r="U57" i="4" s="1"/>
  <c r="I19" i="3"/>
  <c r="G19" i="4" s="1"/>
  <c r="G65" i="4" s="1"/>
  <c r="X21" i="3"/>
  <c r="V21" i="4" s="1"/>
  <c r="V67" i="4" s="1"/>
  <c r="O21" i="3"/>
  <c r="M21" i="4" s="1"/>
  <c r="M67" i="4" s="1"/>
  <c r="J7" i="3"/>
  <c r="H7" i="4" s="1"/>
  <c r="H53" i="4" s="1"/>
  <c r="KQ16" i="3"/>
  <c r="MU16" i="3"/>
  <c r="MW16" i="3"/>
  <c r="IB16" i="3"/>
  <c r="HZ16" i="4" s="1"/>
  <c r="HZ62" i="4" s="1"/>
  <c r="JA16" i="3"/>
  <c r="IY16" i="4" s="1"/>
  <c r="IY62" i="4" s="1"/>
  <c r="HJ16" i="3"/>
  <c r="HH16" i="4" s="1"/>
  <c r="HH62" i="4" s="1"/>
  <c r="GJ16" i="3"/>
  <c r="GH16" i="4" s="1"/>
  <c r="GH62" i="4" s="1"/>
  <c r="EJ16" i="3"/>
  <c r="EH16" i="4" s="1"/>
  <c r="EH62" i="4" s="1"/>
  <c r="EA16" i="3"/>
  <c r="DY16" i="4" s="1"/>
  <c r="DY62" i="4" s="1"/>
  <c r="BC16" i="3"/>
  <c r="BA16" i="4" s="1"/>
  <c r="BA62" i="4" s="1"/>
  <c r="AH16" i="3"/>
  <c r="AF16" i="4" s="1"/>
  <c r="AF62" i="4" s="1"/>
  <c r="Q16" i="3"/>
  <c r="O16" i="4" s="1"/>
  <c r="O62" i="4" s="1"/>
  <c r="IF16" i="3"/>
  <c r="ID16" i="4" s="1"/>
  <c r="ID62" i="4" s="1"/>
  <c r="IH16" i="3"/>
  <c r="IF16" i="4" s="1"/>
  <c r="IF62" i="4" s="1"/>
  <c r="IJ16" i="3"/>
  <c r="IH16" i="4" s="1"/>
  <c r="IH62" i="4" s="1"/>
  <c r="KG16" i="3"/>
  <c r="HT16" i="3"/>
  <c r="HR16" i="4" s="1"/>
  <c r="HR62" i="4" s="1"/>
  <c r="DX16" i="3"/>
  <c r="DV16" i="4" s="1"/>
  <c r="DV62" i="4" s="1"/>
  <c r="FH16" i="3"/>
  <c r="FF16" i="4" s="1"/>
  <c r="FF62" i="4" s="1"/>
  <c r="FQ16" i="3"/>
  <c r="FO16" i="4" s="1"/>
  <c r="FO62" i="4" s="1"/>
  <c r="CQ16" i="3"/>
  <c r="CO16" i="4" s="1"/>
  <c r="CO62" i="4" s="1"/>
  <c r="AA16" i="3"/>
  <c r="Y16" i="4" s="1"/>
  <c r="Y62" i="4" s="1"/>
  <c r="G16" i="3"/>
  <c r="E16" i="4" s="1"/>
  <c r="E62" i="4" s="1"/>
  <c r="E111" i="4" s="1"/>
  <c r="Y16" i="3"/>
  <c r="W16" i="4" s="1"/>
  <c r="W62" i="4" s="1"/>
  <c r="JD16" i="3"/>
  <c r="JB16" i="4" s="1"/>
  <c r="JB62" i="4" s="1"/>
  <c r="JF16" i="3"/>
  <c r="JD16" i="4" s="1"/>
  <c r="JD62" i="4" s="1"/>
  <c r="JH16" i="3"/>
  <c r="JB16" i="3"/>
  <c r="IZ16" i="4" s="1"/>
  <c r="IZ62" i="4" s="1"/>
  <c r="HM16" i="3"/>
  <c r="HK16" i="4" s="1"/>
  <c r="HK62" i="4" s="1"/>
  <c r="FT16" i="3"/>
  <c r="FR16" i="4" s="1"/>
  <c r="FR62" i="4" s="1"/>
  <c r="EW16" i="3"/>
  <c r="EU16" i="4" s="1"/>
  <c r="EU62" i="4" s="1"/>
  <c r="FE16" i="3"/>
  <c r="FC16" i="4" s="1"/>
  <c r="FC62" i="4" s="1"/>
  <c r="BY16" i="3"/>
  <c r="BW16" i="4" s="1"/>
  <c r="BW62" i="4" s="1"/>
  <c r="AR16" i="3"/>
  <c r="AP16" i="4" s="1"/>
  <c r="AP62" i="4" s="1"/>
  <c r="JJ7" i="3"/>
  <c r="KF8" i="3"/>
  <c r="EI8" i="3"/>
  <c r="EG8" i="4" s="1"/>
  <c r="EG54" i="4" s="1"/>
  <c r="DN8" i="3"/>
  <c r="DL8" i="4" s="1"/>
  <c r="DL54" i="4" s="1"/>
  <c r="R8" i="3"/>
  <c r="P8" i="4" s="1"/>
  <c r="P54" i="4" s="1"/>
  <c r="BA8" i="3"/>
  <c r="AY8" i="4" s="1"/>
  <c r="AY54" i="4" s="1"/>
  <c r="AQ12" i="3"/>
  <c r="AO12" i="4" s="1"/>
  <c r="AO58" i="4" s="1"/>
  <c r="AD12" i="3"/>
  <c r="AB12" i="4" s="1"/>
  <c r="AB58" i="4" s="1"/>
  <c r="BB12" i="3"/>
  <c r="AZ12" i="4" s="1"/>
  <c r="AZ58" i="4" s="1"/>
  <c r="BK12" i="3"/>
  <c r="BI12" i="4" s="1"/>
  <c r="BI58" i="4" s="1"/>
  <c r="DZ12" i="3"/>
  <c r="DX12" i="4" s="1"/>
  <c r="DX58" i="4" s="1"/>
  <c r="DS12" i="3"/>
  <c r="DQ12" i="4" s="1"/>
  <c r="DQ58" i="4" s="1"/>
  <c r="CY12" i="3"/>
  <c r="CW12" i="4" s="1"/>
  <c r="CW58" i="4" s="1"/>
  <c r="FB12" i="3"/>
  <c r="EZ12" i="4" s="1"/>
  <c r="EZ58" i="4" s="1"/>
  <c r="CW12" i="3"/>
  <c r="CU12" i="4" s="1"/>
  <c r="CU58" i="4" s="1"/>
  <c r="HI12" i="3"/>
  <c r="HG12" i="4" s="1"/>
  <c r="HG58" i="4" s="1"/>
  <c r="HM12" i="3"/>
  <c r="HK12" i="4" s="1"/>
  <c r="HK58" i="4" s="1"/>
  <c r="MA12" i="3"/>
  <c r="IF12" i="3"/>
  <c r="ID12" i="4" s="1"/>
  <c r="ID58" i="4" s="1"/>
  <c r="MM12" i="3"/>
  <c r="H19" i="3"/>
  <c r="F19" i="4" s="1"/>
  <c r="F65" i="4" s="1"/>
  <c r="CD19" i="3"/>
  <c r="CB19" i="4" s="1"/>
  <c r="CB65" i="4" s="1"/>
  <c r="LD19" i="3"/>
  <c r="AR11" i="3"/>
  <c r="AP11" i="4" s="1"/>
  <c r="AP57" i="4" s="1"/>
  <c r="BU11" i="3"/>
  <c r="BS11" i="4" s="1"/>
  <c r="BS57" i="4" s="1"/>
  <c r="BY11" i="3"/>
  <c r="BW11" i="4" s="1"/>
  <c r="BW57" i="4" s="1"/>
  <c r="ET11" i="3"/>
  <c r="ER11" i="4" s="1"/>
  <c r="ER57" i="4" s="1"/>
  <c r="EE11" i="3"/>
  <c r="EC11" i="4" s="1"/>
  <c r="EC57" i="4" s="1"/>
  <c r="FO11" i="3"/>
  <c r="FM11" i="4" s="1"/>
  <c r="FM57" i="4" s="1"/>
  <c r="GT11" i="3"/>
  <c r="GR11" i="4" s="1"/>
  <c r="GR57" i="4" s="1"/>
  <c r="LT11" i="3"/>
  <c r="KP11" i="3"/>
  <c r="KU11" i="3"/>
  <c r="R11" i="3"/>
  <c r="P11" i="4" s="1"/>
  <c r="P57" i="4" s="1"/>
  <c r="IO18" i="3"/>
  <c r="IM18" i="4" s="1"/>
  <c r="IM64" i="4" s="1"/>
  <c r="LB18" i="3"/>
  <c r="GI18" i="3"/>
  <c r="GG18" i="4" s="1"/>
  <c r="GG64" i="4" s="1"/>
  <c r="DY18" i="3"/>
  <c r="DW18" i="4" s="1"/>
  <c r="DW64" i="4" s="1"/>
  <c r="IK18" i="3"/>
  <c r="II18" i="4" s="1"/>
  <c r="II64" i="4" s="1"/>
  <c r="GP18" i="3"/>
  <c r="GN18" i="4" s="1"/>
  <c r="GN64" i="4" s="1"/>
  <c r="BX18" i="3"/>
  <c r="BV18" i="4" s="1"/>
  <c r="BV64" i="4" s="1"/>
  <c r="LG18" i="3"/>
  <c r="HQ18" i="3"/>
  <c r="HO18" i="4" s="1"/>
  <c r="HO64" i="4" s="1"/>
  <c r="BK18" i="3"/>
  <c r="BI18" i="4" s="1"/>
  <c r="BI64" i="4" s="1"/>
  <c r="JD10" i="3"/>
  <c r="JB10" i="4" s="1"/>
  <c r="JB56" i="4" s="1"/>
  <c r="LQ10" i="3"/>
  <c r="DW10" i="3"/>
  <c r="DU10" i="4" s="1"/>
  <c r="DU56" i="4" s="1"/>
  <c r="AR10" i="3"/>
  <c r="AP10" i="4" s="1"/>
  <c r="AP56" i="4" s="1"/>
  <c r="AT19" i="3"/>
  <c r="AR19" i="4" s="1"/>
  <c r="AR65" i="4" s="1"/>
  <c r="BO11" i="3"/>
  <c r="BM11" i="4" s="1"/>
  <c r="BM57" i="4" s="1"/>
  <c r="I11" i="3"/>
  <c r="G11" i="4" s="1"/>
  <c r="G57" i="4" s="1"/>
  <c r="Y10" i="3"/>
  <c r="W10" i="4" s="1"/>
  <c r="W56" i="4" s="1"/>
  <c r="AP18" i="3"/>
  <c r="AN18" i="4" s="1"/>
  <c r="AN64" i="4" s="1"/>
  <c r="X11" i="3"/>
  <c r="V11" i="4" s="1"/>
  <c r="V57" i="4" s="1"/>
  <c r="GB11" i="3"/>
  <c r="FZ11" i="4" s="1"/>
  <c r="FZ57" i="4" s="1"/>
  <c r="HJ11" i="3"/>
  <c r="HH11" i="4" s="1"/>
  <c r="HH57" i="4" s="1"/>
  <c r="IP11" i="3"/>
  <c r="IN11" i="4" s="1"/>
  <c r="IN57" i="4" s="1"/>
  <c r="P10" i="3"/>
  <c r="N10" i="4" s="1"/>
  <c r="N56" i="4" s="1"/>
  <c r="V11" i="3"/>
  <c r="T11" i="4" s="1"/>
  <c r="T57" i="4" s="1"/>
  <c r="CP19" i="3"/>
  <c r="CN19" i="4" s="1"/>
  <c r="CN65" i="4" s="1"/>
  <c r="BB11" i="3"/>
  <c r="AZ11" i="4" s="1"/>
  <c r="AZ57" i="4" s="1"/>
  <c r="FX11" i="3"/>
  <c r="FV11" i="4" s="1"/>
  <c r="FV57" i="4" s="1"/>
  <c r="X18" i="3"/>
  <c r="V18" i="4" s="1"/>
  <c r="V64" i="4" s="1"/>
  <c r="MO18" i="3"/>
  <c r="LA12" i="3"/>
  <c r="JC12" i="3"/>
  <c r="JA12" i="4" s="1"/>
  <c r="JA58" i="4" s="1"/>
  <c r="JD12" i="3"/>
  <c r="JB12" i="4" s="1"/>
  <c r="JB58" i="4" s="1"/>
  <c r="KG12" i="3"/>
  <c r="KQ12" i="3"/>
  <c r="LR12" i="3"/>
  <c r="LC12" i="3"/>
  <c r="GE12" i="3"/>
  <c r="GC12" i="4" s="1"/>
  <c r="GC58" i="4" s="1"/>
  <c r="HD12" i="3"/>
  <c r="HB12" i="4" s="1"/>
  <c r="HB58" i="4" s="1"/>
  <c r="GK12" i="3"/>
  <c r="GI12" i="4" s="1"/>
  <c r="GI58" i="4" s="1"/>
  <c r="EB12" i="3"/>
  <c r="DZ12" i="4" s="1"/>
  <c r="DZ58" i="4" s="1"/>
  <c r="DU12" i="3"/>
  <c r="DS12" i="4" s="1"/>
  <c r="DS58" i="4" s="1"/>
  <c r="DV12" i="3"/>
  <c r="DT12" i="4" s="1"/>
  <c r="DT58" i="4" s="1"/>
  <c r="DX12" i="3"/>
  <c r="DV12" i="4" s="1"/>
  <c r="DV58" i="4" s="1"/>
  <c r="EE12" i="3"/>
  <c r="EC12" i="4" s="1"/>
  <c r="EC58" i="4" s="1"/>
  <c r="DR12" i="3"/>
  <c r="DP12" i="4" s="1"/>
  <c r="DP58" i="4" s="1"/>
  <c r="EM12" i="3"/>
  <c r="EK12" i="4" s="1"/>
  <c r="EK58" i="4" s="1"/>
  <c r="EP12" i="3"/>
  <c r="EN12" i="4" s="1"/>
  <c r="EN58" i="4" s="1"/>
  <c r="BZ12" i="3"/>
  <c r="BX12" i="4" s="1"/>
  <c r="BX58" i="4" s="1"/>
  <c r="CB12" i="3"/>
  <c r="BZ12" i="4" s="1"/>
  <c r="BZ58" i="4" s="1"/>
  <c r="BJ12" i="3"/>
  <c r="BH12" i="4" s="1"/>
  <c r="BH58" i="4" s="1"/>
  <c r="CS12" i="3"/>
  <c r="CQ12" i="4" s="1"/>
  <c r="CQ58" i="4" s="1"/>
  <c r="AE12" i="3"/>
  <c r="AC12" i="4" s="1"/>
  <c r="AC58" i="4" s="1"/>
  <c r="AW12" i="3"/>
  <c r="AU12" i="4" s="1"/>
  <c r="AU58" i="4" s="1"/>
  <c r="AZ12" i="3"/>
  <c r="AX12" i="4" s="1"/>
  <c r="AX58" i="4" s="1"/>
  <c r="IJ12" i="3"/>
  <c r="IH12" i="4" s="1"/>
  <c r="IH58" i="4" s="1"/>
  <c r="JL12" i="3"/>
  <c r="JN12" i="3"/>
  <c r="KP12" i="3"/>
  <c r="MG12" i="3"/>
  <c r="LZ12" i="3"/>
  <c r="II12" i="3"/>
  <c r="IG12" i="4" s="1"/>
  <c r="IG58" i="4" s="1"/>
  <c r="GU12" i="3"/>
  <c r="GS12" i="4" s="1"/>
  <c r="GS58" i="4" s="1"/>
  <c r="HQ12" i="3"/>
  <c r="HO12" i="4" s="1"/>
  <c r="HO58" i="4" s="1"/>
  <c r="HP12" i="3"/>
  <c r="HN12" i="4" s="1"/>
  <c r="HN58" i="4" s="1"/>
  <c r="EJ12" i="3"/>
  <c r="EH12" i="4" s="1"/>
  <c r="EH58" i="4" s="1"/>
  <c r="EC12" i="3"/>
  <c r="EA12" i="4" s="1"/>
  <c r="EA58" i="4" s="1"/>
  <c r="EL12" i="3"/>
  <c r="EJ12" i="4" s="1"/>
  <c r="EJ58" i="4" s="1"/>
  <c r="EF12" i="3"/>
  <c r="ED12" i="4" s="1"/>
  <c r="ED58" i="4" s="1"/>
  <c r="EU12" i="3"/>
  <c r="ES12" i="4" s="1"/>
  <c r="ES58" i="4" s="1"/>
  <c r="EX12" i="3"/>
  <c r="EV12" i="4" s="1"/>
  <c r="EV58" i="4" s="1"/>
  <c r="FC12" i="3"/>
  <c r="FA12" i="4" s="1"/>
  <c r="FA58" i="4" s="1"/>
  <c r="FF12" i="3"/>
  <c r="FD12" i="4" s="1"/>
  <c r="FD58" i="4" s="1"/>
  <c r="CP12" i="3"/>
  <c r="CN12" i="4" s="1"/>
  <c r="CN58" i="4" s="1"/>
  <c r="BD12" i="3"/>
  <c r="BB12" i="4" s="1"/>
  <c r="BB58" i="4" s="1"/>
  <c r="CK12" i="3"/>
  <c r="CI12" i="4" s="1"/>
  <c r="CI58" i="4" s="1"/>
  <c r="BG12" i="3"/>
  <c r="BE12" i="4" s="1"/>
  <c r="BE58" i="4" s="1"/>
  <c r="AM12" i="3"/>
  <c r="AK12" i="4" s="1"/>
  <c r="AK58" i="4" s="1"/>
  <c r="AH12" i="3"/>
  <c r="AF12" i="4" s="1"/>
  <c r="AF58" i="4" s="1"/>
  <c r="BF12" i="3"/>
  <c r="BD12" i="4" s="1"/>
  <c r="BD58" i="4" s="1"/>
  <c r="X12" i="3"/>
  <c r="V12" i="4" s="1"/>
  <c r="V58" i="4" s="1"/>
  <c r="Y12" i="3"/>
  <c r="W12" i="4" s="1"/>
  <c r="W58" i="4" s="1"/>
  <c r="IS12" i="3"/>
  <c r="IQ12" i="4" s="1"/>
  <c r="IQ58" i="4" s="1"/>
  <c r="JV12" i="3"/>
  <c r="LG12" i="3"/>
  <c r="KY12" i="3"/>
  <c r="MW12" i="3"/>
  <c r="MP12" i="3"/>
  <c r="JS12" i="3"/>
  <c r="GO12" i="3"/>
  <c r="GM12" i="4" s="1"/>
  <c r="GM58" i="4" s="1"/>
  <c r="GF12" i="3"/>
  <c r="GD12" i="4" s="1"/>
  <c r="GD58" i="4" s="1"/>
  <c r="GN12" i="3"/>
  <c r="GL12" i="4" s="1"/>
  <c r="GL58" i="4" s="1"/>
  <c r="ER12" i="3"/>
  <c r="EP12" i="4" s="1"/>
  <c r="EP58" i="4" s="1"/>
  <c r="ES12" i="3"/>
  <c r="EQ12" i="4" s="1"/>
  <c r="EQ58" i="4" s="1"/>
  <c r="ET12" i="3"/>
  <c r="ER12" i="4" s="1"/>
  <c r="ER58" i="4" s="1"/>
  <c r="EN12" i="3"/>
  <c r="EL12" i="4" s="1"/>
  <c r="EL58" i="4" s="1"/>
  <c r="GA12" i="3"/>
  <c r="FY12" i="4" s="1"/>
  <c r="FY58" i="4" s="1"/>
  <c r="FN12" i="3"/>
  <c r="FL12" i="4" s="1"/>
  <c r="FL58" i="4" s="1"/>
  <c r="FS12" i="3"/>
  <c r="FQ12" i="4" s="1"/>
  <c r="FQ58" i="4" s="1"/>
  <c r="FW12" i="3"/>
  <c r="FU12" i="4" s="1"/>
  <c r="FU58" i="4" s="1"/>
  <c r="BS12" i="3"/>
  <c r="BQ12" i="4" s="1"/>
  <c r="BQ58" i="4" s="1"/>
  <c r="BL12" i="3"/>
  <c r="BJ12" i="4" s="1"/>
  <c r="BJ58" i="4" s="1"/>
  <c r="BM12" i="3"/>
  <c r="BK12" i="4" s="1"/>
  <c r="BK58" i="4" s="1"/>
  <c r="BQ12" i="3"/>
  <c r="BO12" i="4" s="1"/>
  <c r="BO58" i="4" s="1"/>
  <c r="AU12" i="3"/>
  <c r="AS12" i="4" s="1"/>
  <c r="AS58" i="4" s="1"/>
  <c r="AX12" i="3"/>
  <c r="AV12" i="4" s="1"/>
  <c r="AV58" i="4" s="1"/>
  <c r="BA12" i="3"/>
  <c r="AY12" i="4" s="1"/>
  <c r="AY58" i="4" s="1"/>
  <c r="BJ11" i="3"/>
  <c r="BH11" i="4" s="1"/>
  <c r="BH57" i="4" s="1"/>
  <c r="FZ11" i="3"/>
  <c r="FX11" i="4" s="1"/>
  <c r="FX57" i="4" s="1"/>
  <c r="HH11" i="3"/>
  <c r="HF11" i="4" s="1"/>
  <c r="HF57" i="4" s="1"/>
  <c r="W12" i="3"/>
  <c r="U12" i="4" s="1"/>
  <c r="U58" i="4" s="1"/>
  <c r="P18" i="3"/>
  <c r="N18" i="4" s="1"/>
  <c r="N64" i="4" s="1"/>
  <c r="H18" i="3"/>
  <c r="F18" i="4" s="1"/>
  <c r="F64" i="4" s="1"/>
  <c r="K19" i="3"/>
  <c r="I19" i="4" s="1"/>
  <c r="I65" i="4" s="1"/>
  <c r="J11" i="3"/>
  <c r="H11" i="4" s="1"/>
  <c r="H57" i="4" s="1"/>
  <c r="S18" i="3"/>
  <c r="Q18" i="4" s="1"/>
  <c r="Q64" i="4" s="1"/>
  <c r="S16" i="3"/>
  <c r="Q16" i="4" s="1"/>
  <c r="Q62" i="4" s="1"/>
  <c r="I12" i="3"/>
  <c r="G12" i="4" s="1"/>
  <c r="G58" i="4" s="1"/>
  <c r="P19" i="3"/>
  <c r="N19" i="4" s="1"/>
  <c r="N65" i="4" s="1"/>
  <c r="U12" i="3"/>
  <c r="S12" i="4" s="1"/>
  <c r="S58" i="4" s="1"/>
  <c r="CP18" i="3"/>
  <c r="CN18" i="4" s="1"/>
  <c r="CN64" i="4" s="1"/>
  <c r="IQ18" i="3"/>
  <c r="IO18" i="4" s="1"/>
  <c r="IO64" i="4" s="1"/>
  <c r="LF9" i="3"/>
  <c r="KD9" i="3"/>
  <c r="IN9" i="3"/>
  <c r="IL9" i="4" s="1"/>
  <c r="IL55" i="4" s="1"/>
  <c r="HR9" i="3"/>
  <c r="HP9" i="4" s="1"/>
  <c r="HP55" i="4" s="1"/>
  <c r="EI9" i="3"/>
  <c r="EG9" i="4" s="1"/>
  <c r="EG55" i="4" s="1"/>
  <c r="FJ9" i="3"/>
  <c r="FH9" i="4" s="1"/>
  <c r="FH55" i="4" s="1"/>
  <c r="BN9" i="3"/>
  <c r="BL9" i="4" s="1"/>
  <c r="BL55" i="4" s="1"/>
  <c r="JS9" i="3"/>
  <c r="MF9" i="3"/>
  <c r="KT9" i="3"/>
  <c r="HG9" i="3"/>
  <c r="HE9" i="4" s="1"/>
  <c r="HE55" i="4" s="1"/>
  <c r="FG9" i="3"/>
  <c r="FE9" i="4" s="1"/>
  <c r="FE55" i="4" s="1"/>
  <c r="CJ9" i="3"/>
  <c r="CH9" i="4" s="1"/>
  <c r="CH55" i="4" s="1"/>
  <c r="AU9" i="3"/>
  <c r="AS9" i="4" s="1"/>
  <c r="AS55" i="4" s="1"/>
  <c r="ME9" i="3"/>
  <c r="LA9" i="3"/>
  <c r="MJ9" i="3"/>
  <c r="EN9" i="3"/>
  <c r="EL9" i="4" s="1"/>
  <c r="EL55" i="4" s="1"/>
  <c r="EJ9" i="3"/>
  <c r="EH9" i="4" s="1"/>
  <c r="EH55" i="4" s="1"/>
  <c r="BC9" i="3"/>
  <c r="BA9" i="4" s="1"/>
  <c r="BA55" i="4" s="1"/>
  <c r="AH9" i="3"/>
  <c r="AF9" i="4" s="1"/>
  <c r="AF55" i="4" s="1"/>
  <c r="BH16" i="3"/>
  <c r="BF16" i="4" s="1"/>
  <c r="BF62" i="4" s="1"/>
  <c r="FG16" i="3"/>
  <c r="FE16" i="4" s="1"/>
  <c r="FE62" i="4" s="1"/>
  <c r="EH16" i="3"/>
  <c r="EF16" i="4" s="1"/>
  <c r="EF62" i="4" s="1"/>
  <c r="HX16" i="3"/>
  <c r="HV16" i="4" s="1"/>
  <c r="HV62" i="4" s="1"/>
  <c r="IL16" i="3"/>
  <c r="IJ16" i="4" s="1"/>
  <c r="IJ62" i="4" s="1"/>
  <c r="LA16" i="3"/>
  <c r="JK15" i="3"/>
  <c r="MJ15" i="3"/>
  <c r="EC15" i="3"/>
  <c r="EA15" i="4" s="1"/>
  <c r="EA61" i="4" s="1"/>
  <c r="CK15" i="3"/>
  <c r="CI15" i="4" s="1"/>
  <c r="CI61" i="4" s="1"/>
  <c r="JA15" i="3"/>
  <c r="IY15" i="4" s="1"/>
  <c r="IY61" i="4" s="1"/>
  <c r="ED15" i="3"/>
  <c r="EB15" i="4" s="1"/>
  <c r="EB61" i="4" s="1"/>
  <c r="AD15" i="3"/>
  <c r="AB15" i="4" s="1"/>
  <c r="AB61" i="4" s="1"/>
  <c r="HW15" i="3"/>
  <c r="HU15" i="4" s="1"/>
  <c r="HU61" i="4" s="1"/>
  <c r="DB15" i="3"/>
  <c r="CZ15" i="4" s="1"/>
  <c r="CZ61" i="4" s="1"/>
  <c r="BJ15" i="3"/>
  <c r="BH15" i="4" s="1"/>
  <c r="BH61" i="4" s="1"/>
  <c r="H15" i="3"/>
  <c r="F15" i="4" s="1"/>
  <c r="F61" i="4" s="1"/>
  <c r="U15" i="3"/>
  <c r="S15" i="4" s="1"/>
  <c r="S61" i="4" s="1"/>
  <c r="AI12" i="3"/>
  <c r="AG12" i="4" s="1"/>
  <c r="AG58" i="4" s="1"/>
  <c r="BH12" i="3"/>
  <c r="BF12" i="4" s="1"/>
  <c r="BF58" i="4" s="1"/>
  <c r="CD12" i="3"/>
  <c r="CB12" i="4" s="1"/>
  <c r="CB58" i="4" s="1"/>
  <c r="BC12" i="3"/>
  <c r="BA12" i="4" s="1"/>
  <c r="BA58" i="4" s="1"/>
  <c r="DJ12" i="3"/>
  <c r="DH12" i="4" s="1"/>
  <c r="DH58" i="4" s="1"/>
  <c r="DC12" i="3"/>
  <c r="DA12" i="4" s="1"/>
  <c r="DA58" i="4" s="1"/>
  <c r="GB12" i="3"/>
  <c r="FZ12" i="4" s="1"/>
  <c r="FZ58" i="4" s="1"/>
  <c r="DF12" i="3"/>
  <c r="DD12" i="4" s="1"/>
  <c r="DD58" i="4" s="1"/>
  <c r="FP12" i="3"/>
  <c r="FN12" i="4" s="1"/>
  <c r="FN58" i="4" s="1"/>
  <c r="GV12" i="3"/>
  <c r="GT12" i="4" s="1"/>
  <c r="GT58" i="4" s="1"/>
  <c r="GW12" i="3"/>
  <c r="GU12" i="4" s="1"/>
  <c r="GU58" i="4" s="1"/>
  <c r="JI12" i="3"/>
  <c r="KH12" i="3"/>
  <c r="ME12" i="3"/>
  <c r="LU12" i="3"/>
  <c r="DI19" i="3"/>
  <c r="DG19" i="4" s="1"/>
  <c r="DG65" i="4" s="1"/>
  <c r="IH19" i="3"/>
  <c r="IF19" i="4" s="1"/>
  <c r="IF65" i="4" s="1"/>
  <c r="AJ11" i="3"/>
  <c r="AH11" i="4" s="1"/>
  <c r="AH57" i="4" s="1"/>
  <c r="CJ11" i="3"/>
  <c r="CH11" i="4" s="1"/>
  <c r="CH57" i="4" s="1"/>
  <c r="CM11" i="3"/>
  <c r="CK11" i="4" s="1"/>
  <c r="CK57" i="4" s="1"/>
  <c r="FE11" i="3"/>
  <c r="FC11" i="4" s="1"/>
  <c r="FC57" i="4" s="1"/>
  <c r="DO11" i="3"/>
  <c r="DM11" i="4" s="1"/>
  <c r="DM57" i="4" s="1"/>
  <c r="EI11" i="3"/>
  <c r="EG11" i="4" s="1"/>
  <c r="EG57" i="4" s="1"/>
  <c r="HR11" i="3"/>
  <c r="HP11" i="4" s="1"/>
  <c r="HP57" i="4" s="1"/>
  <c r="LL11" i="3"/>
  <c r="JA11" i="3"/>
  <c r="IY11" i="4" s="1"/>
  <c r="IY57" i="4" s="1"/>
  <c r="KC11" i="3"/>
  <c r="IO7" i="3"/>
  <c r="IM7" i="4" s="1"/>
  <c r="IM53" i="4" s="1"/>
  <c r="BO7" i="3"/>
  <c r="BM7" i="4" s="1"/>
  <c r="BM53" i="4" s="1"/>
  <c r="GK7" i="3"/>
  <c r="GI7" i="4" s="1"/>
  <c r="GI53" i="4" s="1"/>
  <c r="BJ7" i="3"/>
  <c r="BH7" i="4" s="1"/>
  <c r="BH53" i="4" s="1"/>
  <c r="V7" i="3"/>
  <c r="T7" i="4" s="1"/>
  <c r="T53" i="4" s="1"/>
  <c r="U7" i="3"/>
  <c r="S7" i="4" s="1"/>
  <c r="S53" i="4" s="1"/>
  <c r="HF7" i="3"/>
  <c r="HD7" i="4" s="1"/>
  <c r="HD53" i="4" s="1"/>
  <c r="CK7" i="3"/>
  <c r="CI7" i="4" s="1"/>
  <c r="CI53" i="4" s="1"/>
  <c r="FU7" i="3"/>
  <c r="FS7" i="4" s="1"/>
  <c r="FS53" i="4" s="1"/>
  <c r="DE19" i="3"/>
  <c r="DC19" i="4" s="1"/>
  <c r="DC65" i="4" s="1"/>
  <c r="AA11" i="3"/>
  <c r="Y11" i="4" s="1"/>
  <c r="Y57" i="4" s="1"/>
  <c r="DQ11" i="3"/>
  <c r="DO11" i="4" s="1"/>
  <c r="DO57" i="4" s="1"/>
  <c r="DI11" i="3"/>
  <c r="DG11" i="4" s="1"/>
  <c r="DG57" i="4" s="1"/>
  <c r="DE11" i="3"/>
  <c r="DC11" i="4" s="1"/>
  <c r="DC57" i="4" s="1"/>
  <c r="CU11" i="3"/>
  <c r="CS11" i="4" s="1"/>
  <c r="CS57" i="4" s="1"/>
  <c r="HF11" i="3"/>
  <c r="HD11" i="4" s="1"/>
  <c r="HD57" i="4" s="1"/>
  <c r="KQ11" i="3"/>
  <c r="KE11" i="3"/>
  <c r="O18" i="3"/>
  <c r="M18" i="4" s="1"/>
  <c r="M64" i="4" s="1"/>
  <c r="M11" i="3"/>
  <c r="K11" i="4" s="1"/>
  <c r="K57" i="4" s="1"/>
  <c r="L7" i="3"/>
  <c r="J7" i="4" s="1"/>
  <c r="J53" i="4" s="1"/>
  <c r="EB18" i="3"/>
  <c r="DZ18" i="4" s="1"/>
  <c r="DZ64" i="4" s="1"/>
  <c r="AY19" i="3"/>
  <c r="AW19" i="4" s="1"/>
  <c r="AW65" i="4" s="1"/>
  <c r="BN11" i="3"/>
  <c r="BL11" i="4" s="1"/>
  <c r="BL57" i="4" s="1"/>
  <c r="FT11" i="3"/>
  <c r="FR11" i="4" s="1"/>
  <c r="FR57" i="4" s="1"/>
  <c r="JY11" i="3"/>
  <c r="S11" i="3"/>
  <c r="Q11" i="4" s="1"/>
  <c r="Q57" i="4" s="1"/>
  <c r="CX7" i="3"/>
  <c r="CV7" i="4" s="1"/>
  <c r="CV53" i="4" s="1"/>
  <c r="KV19" i="3"/>
  <c r="Q11" i="3"/>
  <c r="O11" i="4" s="1"/>
  <c r="O57" i="4" s="1"/>
  <c r="AR18" i="3"/>
  <c r="AP18" i="4" s="1"/>
  <c r="AP64" i="4" s="1"/>
  <c r="KE12" i="3"/>
  <c r="KC19" i="3"/>
  <c r="BI11" i="3"/>
  <c r="BG11" i="4" s="1"/>
  <c r="BG57" i="4" s="1"/>
  <c r="BK11" i="3"/>
  <c r="BI11" i="4" s="1"/>
  <c r="BI57" i="4" s="1"/>
  <c r="FK11" i="3"/>
  <c r="FI11" i="4" s="1"/>
  <c r="FI57" i="4" s="1"/>
  <c r="EB11" i="3"/>
  <c r="DZ11" i="4" s="1"/>
  <c r="DZ57" i="4" s="1"/>
  <c r="JF11" i="3"/>
  <c r="JD11" i="4" s="1"/>
  <c r="JD57" i="4" s="1"/>
  <c r="KY11" i="3"/>
  <c r="LM11" i="3"/>
  <c r="T11" i="3"/>
  <c r="R11" i="4" s="1"/>
  <c r="R57" i="4" s="1"/>
  <c r="W19" i="3"/>
  <c r="U19" i="4" s="1"/>
  <c r="U65" i="4" s="1"/>
  <c r="MD18" i="3"/>
  <c r="Y18" i="3"/>
  <c r="W18" i="4" s="1"/>
  <c r="W64" i="4" s="1"/>
  <c r="H10" i="3"/>
  <c r="F10" i="4" s="1"/>
  <c r="F56" i="4" s="1"/>
  <c r="V18" i="3"/>
  <c r="T18" i="4" s="1"/>
  <c r="T64" i="4" s="1"/>
  <c r="P11" i="3"/>
  <c r="N11" i="4" s="1"/>
  <c r="N57" i="4" s="1"/>
  <c r="O11" i="3"/>
  <c r="M11" i="4" s="1"/>
  <c r="M57" i="4" s="1"/>
  <c r="G18" i="3"/>
  <c r="E18" i="4" s="1"/>
  <c r="E64" i="4" s="1"/>
  <c r="E113" i="4" s="1"/>
  <c r="H12" i="3"/>
  <c r="F12" i="4" s="1"/>
  <c r="F58" i="4" s="1"/>
  <c r="S12" i="3"/>
  <c r="Q12" i="4" s="1"/>
  <c r="Q58" i="4" s="1"/>
  <c r="W7" i="3"/>
  <c r="U7" i="4" s="1"/>
  <c r="U53" i="4" s="1"/>
  <c r="W8" i="3"/>
  <c r="U8" i="4" s="1"/>
  <c r="U54" i="4" s="1"/>
  <c r="Y11" i="3"/>
  <c r="W11" i="4" s="1"/>
  <c r="W57" i="4" s="1"/>
  <c r="EV18" i="3"/>
  <c r="ET18" i="4" s="1"/>
  <c r="ET64" i="4" s="1"/>
  <c r="ID18" i="3"/>
  <c r="IB18" i="4" s="1"/>
  <c r="IB64" i="4" s="1"/>
  <c r="T19" i="3"/>
  <c r="R19" i="4" s="1"/>
  <c r="R65" i="4" s="1"/>
  <c r="CS16" i="3"/>
  <c r="CQ16" i="4" s="1"/>
  <c r="CQ62" i="4" s="1"/>
  <c r="FR16" i="3"/>
  <c r="FP16" i="4" s="1"/>
  <c r="FP62" i="4" s="1"/>
  <c r="DR16" i="3"/>
  <c r="DP16" i="4" s="1"/>
  <c r="DP62" i="4" s="1"/>
  <c r="HQ16" i="3"/>
  <c r="HO16" i="4" s="1"/>
  <c r="HO62" i="4" s="1"/>
  <c r="IK16" i="3"/>
  <c r="II16" i="4" s="1"/>
  <c r="II62" i="4" s="1"/>
  <c r="JU16" i="3"/>
  <c r="ES7" i="3"/>
  <c r="EQ7" i="4" s="1"/>
  <c r="EQ53" i="4" s="1"/>
  <c r="LK7" i="3"/>
  <c r="R19" i="3"/>
  <c r="P19" i="4" s="1"/>
  <c r="P65" i="4" s="1"/>
  <c r="IN5" i="3"/>
  <c r="IL5" i="4" s="1"/>
  <c r="IL51" i="4" s="1"/>
  <c r="KD5" i="3"/>
  <c r="MR5" i="3"/>
  <c r="HO5" i="3"/>
  <c r="HM5" i="4" s="1"/>
  <c r="HM51" i="4" s="1"/>
  <c r="GB5" i="3"/>
  <c r="FZ5" i="4" s="1"/>
  <c r="FZ51" i="4" s="1"/>
  <c r="BZ5" i="3"/>
  <c r="BX5" i="4" s="1"/>
  <c r="BX51" i="4" s="1"/>
  <c r="L5" i="3"/>
  <c r="J5" i="4" s="1"/>
  <c r="J51" i="4" s="1"/>
  <c r="O5" i="3"/>
  <c r="M5" i="4" s="1"/>
  <c r="M51" i="4" s="1"/>
  <c r="Y5" i="3"/>
  <c r="W5" i="4" s="1"/>
  <c r="W51" i="4" s="1"/>
  <c r="LR5" i="3"/>
  <c r="JS5" i="3"/>
  <c r="GP5" i="3"/>
  <c r="GN5" i="4" s="1"/>
  <c r="GN51" i="4" s="1"/>
  <c r="FE5" i="3"/>
  <c r="FC5" i="4" s="1"/>
  <c r="FC51" i="4" s="1"/>
  <c r="CG5" i="3"/>
  <c r="CE5" i="4" s="1"/>
  <c r="CE51" i="4" s="1"/>
  <c r="P5" i="3"/>
  <c r="N5" i="4" s="1"/>
  <c r="N51" i="4" s="1"/>
  <c r="T5" i="3"/>
  <c r="R5" i="4" s="1"/>
  <c r="R51" i="4" s="1"/>
  <c r="MP5" i="3"/>
  <c r="KE5" i="3"/>
  <c r="DE5" i="3"/>
  <c r="DC5" i="4" s="1"/>
  <c r="DC51" i="4" s="1"/>
  <c r="EQ5" i="3"/>
  <c r="EO5" i="4" s="1"/>
  <c r="EO51" i="4" s="1"/>
  <c r="BA5" i="3"/>
  <c r="AY5" i="4" s="1"/>
  <c r="AY51" i="4" s="1"/>
  <c r="AO12" i="3"/>
  <c r="AM12" i="4" s="1"/>
  <c r="AM58" i="4" s="1"/>
  <c r="BY12" i="3"/>
  <c r="BW12" i="4" s="1"/>
  <c r="BW58" i="4" s="1"/>
  <c r="BI12" i="3"/>
  <c r="BG12" i="4" s="1"/>
  <c r="BG58" i="4" s="1"/>
  <c r="CA12" i="3"/>
  <c r="BY12" i="4" s="1"/>
  <c r="BY58" i="4" s="1"/>
  <c r="FU12" i="3"/>
  <c r="FS12" i="4" s="1"/>
  <c r="FS58" i="4" s="1"/>
  <c r="GC12" i="3"/>
  <c r="GA12" i="4" s="1"/>
  <c r="GA58" i="4" s="1"/>
  <c r="FL12" i="3"/>
  <c r="FJ12" i="4" s="1"/>
  <c r="FJ58" i="4" s="1"/>
  <c r="CX12" i="3"/>
  <c r="CV12" i="4" s="1"/>
  <c r="CV58" i="4" s="1"/>
  <c r="EZ12" i="3"/>
  <c r="EX12" i="4" s="1"/>
  <c r="EX58" i="4" s="1"/>
  <c r="GJ12" i="3"/>
  <c r="GH12" i="4" s="1"/>
  <c r="GH58" i="4" s="1"/>
  <c r="LK12" i="3"/>
  <c r="KL12" i="3"/>
  <c r="JP12" i="3"/>
  <c r="LW12" i="3"/>
  <c r="LM12" i="3"/>
  <c r="FR19" i="3"/>
  <c r="FP19" i="4" s="1"/>
  <c r="FP65" i="4" s="1"/>
  <c r="MU19" i="3"/>
  <c r="AB11" i="3"/>
  <c r="Z11" i="4" s="1"/>
  <c r="Z57" i="4" s="1"/>
  <c r="BF11" i="3"/>
  <c r="BD11" i="4" s="1"/>
  <c r="BD57" i="4" s="1"/>
  <c r="DB11" i="3"/>
  <c r="CZ11" i="4" s="1"/>
  <c r="CZ57" i="4" s="1"/>
  <c r="EO11" i="3"/>
  <c r="EM11" i="4" s="1"/>
  <c r="EM57" i="4" s="1"/>
  <c r="CY11" i="3"/>
  <c r="CW11" i="4" s="1"/>
  <c r="CW57" i="4" s="1"/>
  <c r="DS11" i="3"/>
  <c r="DQ11" i="4" s="1"/>
  <c r="DQ57" i="4" s="1"/>
  <c r="HW11" i="3"/>
  <c r="HU11" i="4" s="1"/>
  <c r="HU57" i="4" s="1"/>
  <c r="KA11" i="3"/>
  <c r="IE11" i="3"/>
  <c r="IC11" i="4" s="1"/>
  <c r="IC57" i="4" s="1"/>
  <c r="JU11" i="3"/>
  <c r="JU6" i="3"/>
  <c r="ED20" i="3"/>
  <c r="EB20" i="4" s="1"/>
  <c r="EB66" i="4" s="1"/>
  <c r="AD18" i="3"/>
  <c r="AB18" i="4" s="1"/>
  <c r="AB64" i="4" s="1"/>
  <c r="BN18" i="3"/>
  <c r="BL18" i="4" s="1"/>
  <c r="BL64" i="4" s="1"/>
  <c r="BY18" i="3"/>
  <c r="BW18" i="4" s="1"/>
  <c r="BW64" i="4" s="1"/>
  <c r="EK18" i="3"/>
  <c r="EI18" i="4" s="1"/>
  <c r="EI64" i="4" s="1"/>
  <c r="EE18" i="3"/>
  <c r="EC18" i="4" s="1"/>
  <c r="EC64" i="4" s="1"/>
  <c r="FV18" i="3"/>
  <c r="FT18" i="4" s="1"/>
  <c r="FT64" i="4" s="1"/>
  <c r="HX18" i="3"/>
  <c r="HV18" i="4" s="1"/>
  <c r="HV64" i="4" s="1"/>
  <c r="GO18" i="3"/>
  <c r="GM18" i="4" s="1"/>
  <c r="GM64" i="4" s="1"/>
  <c r="LU18" i="3"/>
  <c r="JY18" i="3"/>
  <c r="KX18" i="3"/>
  <c r="JV18" i="3"/>
  <c r="CI10" i="3"/>
  <c r="CG10" i="4" s="1"/>
  <c r="CG56" i="4" s="1"/>
  <c r="MQ10" i="3"/>
  <c r="AA18" i="3"/>
  <c r="Y18" i="4" s="1"/>
  <c r="Y64" i="4" s="1"/>
  <c r="AC18" i="3"/>
  <c r="AA18" i="4" s="1"/>
  <c r="AA64" i="4" s="1"/>
  <c r="BM18" i="3"/>
  <c r="BK18" i="4" s="1"/>
  <c r="BK64" i="4" s="1"/>
  <c r="CL18" i="3"/>
  <c r="CJ18" i="4" s="1"/>
  <c r="CJ64" i="4" s="1"/>
  <c r="FU18" i="3"/>
  <c r="FS18" i="4" s="1"/>
  <c r="FS64" i="4" s="1"/>
  <c r="DP18" i="3"/>
  <c r="DN18" i="4" s="1"/>
  <c r="DN64" i="4" s="1"/>
  <c r="EX18" i="3"/>
  <c r="EV18" i="4" s="1"/>
  <c r="EV64" i="4" s="1"/>
  <c r="GF18" i="3"/>
  <c r="GD18" i="4" s="1"/>
  <c r="GD64" i="4" s="1"/>
  <c r="MW18" i="3"/>
  <c r="LL18" i="3"/>
  <c r="JP18" i="3"/>
  <c r="JD18" i="3"/>
  <c r="JB18" i="4" s="1"/>
  <c r="JB64" i="4" s="1"/>
  <c r="FD10" i="3"/>
  <c r="FB10" i="4" s="1"/>
  <c r="FB56" i="4" s="1"/>
  <c r="EE21" i="3"/>
  <c r="EC21" i="4" s="1"/>
  <c r="EC67" i="4" s="1"/>
  <c r="LR18" i="3"/>
  <c r="KO18" i="3"/>
  <c r="IM18" i="3"/>
  <c r="IK18" i="4" s="1"/>
  <c r="IK64" i="4" s="1"/>
  <c r="LA18" i="3"/>
  <c r="KK18" i="3"/>
  <c r="IS18" i="3"/>
  <c r="IQ18" i="4" s="1"/>
  <c r="IQ64" i="4" s="1"/>
  <c r="HT18" i="3"/>
  <c r="HR18" i="4" s="1"/>
  <c r="HR64" i="4" s="1"/>
  <c r="HF18" i="3"/>
  <c r="HD18" i="4" s="1"/>
  <c r="HD64" i="4" s="1"/>
  <c r="ER18" i="3"/>
  <c r="EP18" i="4" s="1"/>
  <c r="EP64" i="4" s="1"/>
  <c r="GB18" i="3"/>
  <c r="FZ18" i="4" s="1"/>
  <c r="FZ64" i="4" s="1"/>
  <c r="FG18" i="3"/>
  <c r="FE18" i="4" s="1"/>
  <c r="FE64" i="4" s="1"/>
  <c r="IG18" i="3"/>
  <c r="IE18" i="4" s="1"/>
  <c r="IE64" i="4" s="1"/>
  <c r="KN18" i="3"/>
  <c r="JE18" i="3"/>
  <c r="JC18" i="4" s="1"/>
  <c r="JC64" i="4" s="1"/>
  <c r="MT18" i="3"/>
  <c r="KS18" i="3"/>
  <c r="IF18" i="3"/>
  <c r="ID18" i="4" s="1"/>
  <c r="ID64" i="4" s="1"/>
  <c r="GY18" i="3"/>
  <c r="GW18" i="4" s="1"/>
  <c r="GW64" i="4" s="1"/>
  <c r="GU18" i="3"/>
  <c r="GS18" i="4" s="1"/>
  <c r="GS64" i="4" s="1"/>
  <c r="EP18" i="3"/>
  <c r="EN18" i="4" s="1"/>
  <c r="EN64" i="4" s="1"/>
  <c r="ED18" i="3"/>
  <c r="EB18" i="4" s="1"/>
  <c r="EB64" i="4" s="1"/>
  <c r="ES18" i="3"/>
  <c r="EQ18" i="4" s="1"/>
  <c r="EQ64" i="4" s="1"/>
  <c r="EW18" i="3"/>
  <c r="EU18" i="4" s="1"/>
  <c r="EU64" i="4" s="1"/>
  <c r="LG10" i="3"/>
  <c r="MR10" i="3"/>
  <c r="EB10" i="3"/>
  <c r="DZ10" i="4" s="1"/>
  <c r="DZ56" i="4" s="1"/>
  <c r="AX10" i="3"/>
  <c r="AV10" i="4" s="1"/>
  <c r="AV56" i="4" s="1"/>
  <c r="LE10" i="3"/>
  <c r="EL10" i="3"/>
  <c r="EJ10" i="4" s="1"/>
  <c r="EJ56" i="4" s="1"/>
  <c r="MV10" i="3"/>
  <c r="GF10" i="3"/>
  <c r="GD10" i="4" s="1"/>
  <c r="GD56" i="4" s="1"/>
  <c r="CC10" i="3"/>
  <c r="CA10" i="4" s="1"/>
  <c r="CA56" i="4" s="1"/>
  <c r="LT10" i="3"/>
  <c r="HV10" i="3"/>
  <c r="HT10" i="4" s="1"/>
  <c r="HT56" i="4" s="1"/>
  <c r="JN21" i="3"/>
  <c r="IP21" i="3"/>
  <c r="IN21" i="4" s="1"/>
  <c r="IN67" i="4" s="1"/>
  <c r="JW21" i="3"/>
  <c r="LT21" i="3"/>
  <c r="KH21" i="3"/>
  <c r="LO21" i="3"/>
  <c r="LA21" i="3"/>
  <c r="GT21" i="3"/>
  <c r="GR21" i="4" s="1"/>
  <c r="GR67" i="4" s="1"/>
  <c r="GE21" i="3"/>
  <c r="GC21" i="4" s="1"/>
  <c r="GC67" i="4" s="1"/>
  <c r="HC21" i="3"/>
  <c r="HA21" i="4" s="1"/>
  <c r="HA67" i="4" s="1"/>
  <c r="EU21" i="3"/>
  <c r="ES21" i="4" s="1"/>
  <c r="ES67" i="4" s="1"/>
  <c r="EX21" i="3"/>
  <c r="EV21" i="4" s="1"/>
  <c r="EV67" i="4" s="1"/>
  <c r="FO21" i="3"/>
  <c r="FM21" i="4" s="1"/>
  <c r="FM67" i="4" s="1"/>
  <c r="CV21" i="3"/>
  <c r="CT21" i="4" s="1"/>
  <c r="CT67" i="4" s="1"/>
  <c r="BU21" i="3"/>
  <c r="BS21" i="4" s="1"/>
  <c r="BS67" i="4" s="1"/>
  <c r="BI21" i="3"/>
  <c r="BG21" i="4" s="1"/>
  <c r="BG67" i="4" s="1"/>
  <c r="BR21" i="3"/>
  <c r="BP21" i="4" s="1"/>
  <c r="BP67" i="4" s="1"/>
  <c r="IX21" i="3"/>
  <c r="IV21" i="4" s="1"/>
  <c r="IV67" i="4" s="1"/>
  <c r="KM21" i="3"/>
  <c r="MB21" i="3"/>
  <c r="KP21" i="3"/>
  <c r="ME21" i="3"/>
  <c r="LY21" i="3"/>
  <c r="HB21" i="3"/>
  <c r="GZ21" i="4" s="1"/>
  <c r="GZ67" i="4" s="1"/>
  <c r="GW21" i="3"/>
  <c r="GU21" i="4" s="1"/>
  <c r="GU67" i="4" s="1"/>
  <c r="HH21" i="3"/>
  <c r="HF21" i="4" s="1"/>
  <c r="HF67" i="4" s="1"/>
  <c r="FC21" i="3"/>
  <c r="FA21" i="4" s="1"/>
  <c r="FA67" i="4" s="1"/>
  <c r="FW21" i="3"/>
  <c r="FU21" i="4" s="1"/>
  <c r="FU67" i="4" s="1"/>
  <c r="GB21" i="3"/>
  <c r="FZ21" i="4" s="1"/>
  <c r="FZ67" i="4" s="1"/>
  <c r="DJ21" i="3"/>
  <c r="DH21" i="4" s="1"/>
  <c r="DH67" i="4" s="1"/>
  <c r="BD21" i="3"/>
  <c r="BB21" i="4" s="1"/>
  <c r="BB67" i="4" s="1"/>
  <c r="BV21" i="3"/>
  <c r="BT21" i="4" s="1"/>
  <c r="BT67" i="4" s="1"/>
  <c r="AE21" i="3"/>
  <c r="AC21" i="4" s="1"/>
  <c r="AC67" i="4" s="1"/>
  <c r="JF21" i="3"/>
  <c r="JD21" i="4" s="1"/>
  <c r="JD67" i="4" s="1"/>
  <c r="LC21" i="3"/>
  <c r="MJ21" i="3"/>
  <c r="KX21" i="3"/>
  <c r="MU21" i="3"/>
  <c r="MV21" i="3"/>
  <c r="HJ21" i="3"/>
  <c r="HH21" i="4" s="1"/>
  <c r="HH67" i="4" s="1"/>
  <c r="HO21" i="3"/>
  <c r="HM21" i="4" s="1"/>
  <c r="HM67" i="4" s="1"/>
  <c r="HU21" i="3"/>
  <c r="HS21" i="4" s="1"/>
  <c r="HS67" i="4" s="1"/>
  <c r="FK21" i="3"/>
  <c r="FI21" i="4" s="1"/>
  <c r="FI67" i="4" s="1"/>
  <c r="DL21" i="3"/>
  <c r="DJ21" i="4" s="1"/>
  <c r="DJ67" i="4" s="1"/>
  <c r="DD21" i="3"/>
  <c r="DB21" i="4" s="1"/>
  <c r="DB67" i="4" s="1"/>
  <c r="DV21" i="3"/>
  <c r="DT21" i="4" s="1"/>
  <c r="DT67" i="4" s="1"/>
  <c r="CL21" i="3"/>
  <c r="CJ21" i="4" s="1"/>
  <c r="CJ67" i="4" s="1"/>
  <c r="BM21" i="3"/>
  <c r="BK21" i="4" s="1"/>
  <c r="BK67" i="4" s="1"/>
  <c r="AM21" i="3"/>
  <c r="AK21" i="4" s="1"/>
  <c r="AK67" i="4" s="1"/>
  <c r="LJ21" i="3"/>
  <c r="IB21" i="3"/>
  <c r="HZ21" i="4" s="1"/>
  <c r="HZ67" i="4" s="1"/>
  <c r="JQ21" i="3"/>
  <c r="IE21" i="3"/>
  <c r="IC21" i="4" s="1"/>
  <c r="IC67" i="4" s="1"/>
  <c r="IG21" i="3"/>
  <c r="IE21" i="4" s="1"/>
  <c r="IE67" i="4" s="1"/>
  <c r="KC21" i="3"/>
  <c r="HT21" i="3"/>
  <c r="HR21" i="4" s="1"/>
  <c r="HR67" i="4" s="1"/>
  <c r="GF21" i="3"/>
  <c r="GD21" i="4" s="1"/>
  <c r="GD67" i="4" s="1"/>
  <c r="EC21" i="3"/>
  <c r="EA21" i="4" s="1"/>
  <c r="EA67" i="4" s="1"/>
  <c r="EG21" i="3"/>
  <c r="EE21" i="4" s="1"/>
  <c r="EE67" i="4" s="1"/>
  <c r="DB21" i="3"/>
  <c r="CZ21" i="4" s="1"/>
  <c r="CZ67" i="4" s="1"/>
  <c r="DS21" i="3"/>
  <c r="DQ21" i="4" s="1"/>
  <c r="DQ67" i="4" s="1"/>
  <c r="BS21" i="3"/>
  <c r="BQ21" i="4" s="1"/>
  <c r="BQ67" i="4" s="1"/>
  <c r="BZ21" i="3"/>
  <c r="BX21" i="4" s="1"/>
  <c r="BX67" i="4" s="1"/>
  <c r="AY21" i="3"/>
  <c r="AW21" i="4" s="1"/>
  <c r="AW67" i="4" s="1"/>
  <c r="AO21" i="3"/>
  <c r="AM21" i="4" s="1"/>
  <c r="AM67" i="4" s="1"/>
  <c r="LR21" i="3"/>
  <c r="IR21" i="3"/>
  <c r="IP21" i="4" s="1"/>
  <c r="IP67" i="4" s="1"/>
  <c r="JY21" i="3"/>
  <c r="IM21" i="3"/>
  <c r="IK21" i="4" s="1"/>
  <c r="IK67" i="4" s="1"/>
  <c r="KS21" i="3"/>
  <c r="LI21" i="3"/>
  <c r="GK21" i="3"/>
  <c r="GI21" i="4" s="1"/>
  <c r="GI67" i="4" s="1"/>
  <c r="HP21" i="3"/>
  <c r="HN21" i="4" s="1"/>
  <c r="HN67" i="4" s="1"/>
  <c r="EK21" i="3"/>
  <c r="EI21" i="4" s="1"/>
  <c r="EI67" i="4" s="1"/>
  <c r="EO21" i="3"/>
  <c r="EM21" i="4" s="1"/>
  <c r="EM67" i="4" s="1"/>
  <c r="EA21" i="3"/>
  <c r="DY21" i="4" s="1"/>
  <c r="DY67" i="4" s="1"/>
  <c r="EF21" i="3"/>
  <c r="ED21" i="4" s="1"/>
  <c r="ED67" i="4" s="1"/>
  <c r="CA21" i="3"/>
  <c r="BY21" i="4" s="1"/>
  <c r="BY67" i="4" s="1"/>
  <c r="BP21" i="3"/>
  <c r="BN21" i="4" s="1"/>
  <c r="BN67" i="4" s="1"/>
  <c r="CT21" i="3"/>
  <c r="CR21" i="4" s="1"/>
  <c r="CR67" i="4" s="1"/>
  <c r="AW21" i="3"/>
  <c r="AU21" i="4" s="1"/>
  <c r="AU67" i="4" s="1"/>
  <c r="LZ21" i="3"/>
  <c r="IZ21" i="3"/>
  <c r="IX21" i="4" s="1"/>
  <c r="IX67" i="4" s="1"/>
  <c r="KO21" i="3"/>
  <c r="IU21" i="3"/>
  <c r="IS21" i="4" s="1"/>
  <c r="IS67" i="4" s="1"/>
  <c r="LU21" i="3"/>
  <c r="MK21" i="3"/>
  <c r="GU21" i="3"/>
  <c r="GS21" i="4" s="1"/>
  <c r="GS67" i="4" s="1"/>
  <c r="GG21" i="3"/>
  <c r="GE21" i="4" s="1"/>
  <c r="GE67" i="4" s="1"/>
  <c r="FA21" i="3"/>
  <c r="EY21" i="4" s="1"/>
  <c r="EY67" i="4" s="1"/>
  <c r="EW21" i="3"/>
  <c r="EU21" i="4" s="1"/>
  <c r="EU67" i="4" s="1"/>
  <c r="EN21" i="3"/>
  <c r="EL21" i="4" s="1"/>
  <c r="EL67" i="4" s="1"/>
  <c r="FF21" i="3"/>
  <c r="FD21" i="4" s="1"/>
  <c r="FD67" i="4" s="1"/>
  <c r="FH21" i="3"/>
  <c r="FF21" i="4" s="1"/>
  <c r="FF67" i="4" s="1"/>
  <c r="CM21" i="3"/>
  <c r="CK21" i="4" s="1"/>
  <c r="CK67" i="4" s="1"/>
  <c r="AJ21" i="3"/>
  <c r="AH21" i="4" s="1"/>
  <c r="AH67" i="4" s="1"/>
  <c r="AX21" i="3"/>
  <c r="AV21" i="4" s="1"/>
  <c r="AV67" i="4" s="1"/>
  <c r="MH21" i="3"/>
  <c r="JH21" i="3"/>
  <c r="LE21" i="3"/>
  <c r="JC21" i="3"/>
  <c r="JA21" i="4" s="1"/>
  <c r="JA67" i="4" s="1"/>
  <c r="MO21" i="3"/>
  <c r="JE21" i="3"/>
  <c r="JC21" i="4" s="1"/>
  <c r="JC67" i="4" s="1"/>
  <c r="HD21" i="3"/>
  <c r="HB21" i="4" s="1"/>
  <c r="HB67" i="4" s="1"/>
  <c r="GY21" i="3"/>
  <c r="GW21" i="4" s="1"/>
  <c r="GW67" i="4" s="1"/>
  <c r="FQ21" i="3"/>
  <c r="FO21" i="4" s="1"/>
  <c r="FO67" i="4" s="1"/>
  <c r="FE21" i="3"/>
  <c r="FC21" i="4" s="1"/>
  <c r="FC67" i="4" s="1"/>
  <c r="EZ21" i="3"/>
  <c r="EX21" i="4" s="1"/>
  <c r="EX67" i="4" s="1"/>
  <c r="CU21" i="3"/>
  <c r="CS21" i="4" s="1"/>
  <c r="CS67" i="4" s="1"/>
  <c r="CJ21" i="3"/>
  <c r="CH21" i="4" s="1"/>
  <c r="CH67" i="4" s="1"/>
  <c r="CD21" i="3"/>
  <c r="CB21" i="4" s="1"/>
  <c r="CB67" i="4" s="1"/>
  <c r="AZ21" i="3"/>
  <c r="AX21" i="4" s="1"/>
  <c r="AX67" i="4" s="1"/>
  <c r="AH21" i="3"/>
  <c r="AF21" i="4" s="1"/>
  <c r="AF67" i="4" s="1"/>
  <c r="AH18" i="3"/>
  <c r="AF18" i="4" s="1"/>
  <c r="AF64" i="4" s="1"/>
  <c r="AB18" i="3"/>
  <c r="Z18" i="4" s="1"/>
  <c r="Z64" i="4" s="1"/>
  <c r="BI18" i="3"/>
  <c r="BG18" i="4" s="1"/>
  <c r="BG64" i="4" s="1"/>
  <c r="EN18" i="3"/>
  <c r="EL18" i="4" s="1"/>
  <c r="EL64" i="4" s="1"/>
  <c r="EU18" i="3"/>
  <c r="ES18" i="4" s="1"/>
  <c r="ES64" i="4" s="1"/>
  <c r="FZ18" i="3"/>
  <c r="FX18" i="4" s="1"/>
  <c r="FX64" i="4" s="1"/>
  <c r="GT18" i="3"/>
  <c r="GR18" i="4" s="1"/>
  <c r="GR64" i="4" s="1"/>
  <c r="GN18" i="3"/>
  <c r="GL18" i="4" s="1"/>
  <c r="GL64" i="4" s="1"/>
  <c r="JT18" i="3"/>
  <c r="MU18" i="3"/>
  <c r="MA18" i="3"/>
  <c r="LF18" i="3"/>
  <c r="EG10" i="3"/>
  <c r="EE10" i="4" s="1"/>
  <c r="EE56" i="4" s="1"/>
  <c r="AL21" i="3"/>
  <c r="AJ21" i="4" s="1"/>
  <c r="AJ67" i="4" s="1"/>
  <c r="HW21" i="3"/>
  <c r="HU21" i="4" s="1"/>
  <c r="HU67" i="4" s="1"/>
  <c r="N18" i="3"/>
  <c r="L18" i="4" s="1"/>
  <c r="L64" i="4" s="1"/>
  <c r="R18" i="3"/>
  <c r="P18" i="4" s="1"/>
  <c r="P64" i="4" s="1"/>
  <c r="CG18" i="3"/>
  <c r="CE18" i="4" s="1"/>
  <c r="CE64" i="4" s="1"/>
  <c r="BF18" i="3"/>
  <c r="BD18" i="4" s="1"/>
  <c r="BD64" i="4" s="1"/>
  <c r="CE18" i="3"/>
  <c r="CC18" i="4" s="1"/>
  <c r="CC64" i="4" s="1"/>
  <c r="EA18" i="3"/>
  <c r="DY18" i="4" s="1"/>
  <c r="DY64" i="4" s="1"/>
  <c r="EG18" i="3"/>
  <c r="EE18" i="4" s="1"/>
  <c r="EE64" i="4" s="1"/>
  <c r="DF18" i="3"/>
  <c r="DD18" i="4" s="1"/>
  <c r="DD64" i="4" s="1"/>
  <c r="HN18" i="3"/>
  <c r="HL18" i="4" s="1"/>
  <c r="HL64" i="4" s="1"/>
  <c r="HH18" i="3"/>
  <c r="HF18" i="4" s="1"/>
  <c r="HF64" i="4" s="1"/>
  <c r="MF18" i="3"/>
  <c r="MC18" i="3"/>
  <c r="KP18" i="3"/>
  <c r="KE18" i="3"/>
  <c r="JC9" i="3"/>
  <c r="JA9" i="4" s="1"/>
  <c r="JA55" i="4" s="1"/>
  <c r="MN9" i="3"/>
  <c r="LU9" i="3"/>
  <c r="MW9" i="3"/>
  <c r="GK9" i="3"/>
  <c r="GI9" i="4" s="1"/>
  <c r="GI55" i="4" s="1"/>
  <c r="HJ9" i="3"/>
  <c r="HH9" i="4" s="1"/>
  <c r="HH55" i="4" s="1"/>
  <c r="EP9" i="3"/>
  <c r="EN9" i="4" s="1"/>
  <c r="EN55" i="4" s="1"/>
  <c r="DE9" i="3"/>
  <c r="DC9" i="4" s="1"/>
  <c r="DC55" i="4" s="1"/>
  <c r="CH9" i="3"/>
  <c r="CF9" i="4" s="1"/>
  <c r="CF55" i="4" s="1"/>
  <c r="JK9" i="3"/>
  <c r="KC9" i="3"/>
  <c r="MG9" i="3"/>
  <c r="LP9" i="3"/>
  <c r="GL9" i="3"/>
  <c r="GJ9" i="4" s="1"/>
  <c r="GJ55" i="4" s="1"/>
  <c r="HS9" i="3"/>
  <c r="HQ9" i="4" s="1"/>
  <c r="HQ55" i="4" s="1"/>
  <c r="FN9" i="3"/>
  <c r="FL9" i="4" s="1"/>
  <c r="FL55" i="4" s="1"/>
  <c r="FA9" i="3"/>
  <c r="EY9" i="4" s="1"/>
  <c r="EY55" i="4" s="1"/>
  <c r="CI9" i="3"/>
  <c r="CG9" i="4" s="1"/>
  <c r="CG55" i="4" s="1"/>
  <c r="CO9" i="3"/>
  <c r="CM9" i="4" s="1"/>
  <c r="CM55" i="4" s="1"/>
  <c r="AR9" i="3"/>
  <c r="AP9" i="4" s="1"/>
  <c r="AP55" i="4" s="1"/>
  <c r="JZ9" i="3"/>
  <c r="JG9" i="3"/>
  <c r="JE9" i="4" s="1"/>
  <c r="JE55" i="4" s="1"/>
  <c r="KZ9" i="3"/>
  <c r="JW9" i="3"/>
  <c r="GH9" i="3"/>
  <c r="GF9" i="4" s="1"/>
  <c r="GF55" i="4" s="1"/>
  <c r="GE9" i="3"/>
  <c r="GC9" i="4" s="1"/>
  <c r="GC55" i="4" s="1"/>
  <c r="EO9" i="3"/>
  <c r="EM9" i="4" s="1"/>
  <c r="EM55" i="4" s="1"/>
  <c r="DL9" i="3"/>
  <c r="DJ9" i="4" s="1"/>
  <c r="DJ55" i="4" s="1"/>
  <c r="EU9" i="3"/>
  <c r="ES9" i="4" s="1"/>
  <c r="ES55" i="4" s="1"/>
  <c r="CT9" i="3"/>
  <c r="CR9" i="4" s="1"/>
  <c r="CR55" i="4" s="1"/>
  <c r="AF9" i="3"/>
  <c r="AD9" i="4" s="1"/>
  <c r="AD55" i="4" s="1"/>
  <c r="EQ10" i="3"/>
  <c r="EO10" i="4" s="1"/>
  <c r="EO56" i="4" s="1"/>
  <c r="CF21" i="3"/>
  <c r="CD21" i="4" s="1"/>
  <c r="CD67" i="4" s="1"/>
  <c r="GD21" i="3"/>
  <c r="GB21" i="4" s="1"/>
  <c r="GB67" i="4" s="1"/>
  <c r="JK13" i="3"/>
  <c r="KI13" i="3"/>
  <c r="EC13" i="3"/>
  <c r="EA13" i="4" s="1"/>
  <c r="EA59" i="4" s="1"/>
  <c r="IN13" i="3"/>
  <c r="IL13" i="4" s="1"/>
  <c r="IL59" i="4" s="1"/>
  <c r="ED13" i="3"/>
  <c r="EB13" i="4" s="1"/>
  <c r="EB59" i="4" s="1"/>
  <c r="JN13" i="3"/>
  <c r="EE13" i="3"/>
  <c r="EC13" i="4" s="1"/>
  <c r="EC59" i="4" s="1"/>
  <c r="JQ13" i="3"/>
  <c r="EI13" i="3"/>
  <c r="EG13" i="4" s="1"/>
  <c r="EG59" i="4" s="1"/>
  <c r="KW13" i="3"/>
  <c r="CQ13" i="3"/>
  <c r="CO13" i="4" s="1"/>
  <c r="CO59" i="4" s="1"/>
  <c r="LX13" i="3"/>
  <c r="CS13" i="3"/>
  <c r="CQ13" i="4" s="1"/>
  <c r="CQ59" i="4" s="1"/>
  <c r="IR13" i="3"/>
  <c r="IP13" i="4" s="1"/>
  <c r="IP59" i="4" s="1"/>
  <c r="CM13" i="3"/>
  <c r="CK13" i="4" s="1"/>
  <c r="CK59" i="4" s="1"/>
  <c r="AO18" i="3"/>
  <c r="AM18" i="4" s="1"/>
  <c r="AM64" i="4" s="1"/>
  <c r="BG18" i="3"/>
  <c r="BE18" i="4" s="1"/>
  <c r="BE64" i="4" s="1"/>
  <c r="BT18" i="3"/>
  <c r="BR18" i="4" s="1"/>
  <c r="BR64" i="4" s="1"/>
  <c r="FY18" i="3"/>
  <c r="FW18" i="4" s="1"/>
  <c r="FW64" i="4" s="1"/>
  <c r="DU18" i="3"/>
  <c r="DS18" i="4" s="1"/>
  <c r="DS64" i="4" s="1"/>
  <c r="CX18" i="3"/>
  <c r="CV18" i="4" s="1"/>
  <c r="CV64" i="4" s="1"/>
  <c r="GK18" i="3"/>
  <c r="GI18" i="4" s="1"/>
  <c r="GI64" i="4" s="1"/>
  <c r="HG18" i="3"/>
  <c r="HE18" i="4" s="1"/>
  <c r="HE64" i="4" s="1"/>
  <c r="JK18" i="3"/>
  <c r="JH18" i="3"/>
  <c r="JX18" i="3"/>
  <c r="JC18" i="3"/>
  <c r="JA18" i="4" s="1"/>
  <c r="JA64" i="4" s="1"/>
  <c r="HP10" i="3"/>
  <c r="HN10" i="4" s="1"/>
  <c r="HN56" i="4" s="1"/>
  <c r="AE18" i="3"/>
  <c r="AC18" i="4" s="1"/>
  <c r="AC64" i="4" s="1"/>
  <c r="BE18" i="3"/>
  <c r="BC18" i="4" s="1"/>
  <c r="BC64" i="4" s="1"/>
  <c r="BZ18" i="3"/>
  <c r="BX18" i="4" s="1"/>
  <c r="BX64" i="4" s="1"/>
  <c r="FL18" i="3"/>
  <c r="FJ18" i="4" s="1"/>
  <c r="FJ64" i="4" s="1"/>
  <c r="GC18" i="3"/>
  <c r="GA18" i="4" s="1"/>
  <c r="GA64" i="4" s="1"/>
  <c r="EZ18" i="3"/>
  <c r="EX18" i="4" s="1"/>
  <c r="EX64" i="4" s="1"/>
  <c r="GX18" i="3"/>
  <c r="GV18" i="4" s="1"/>
  <c r="GV64" i="4" s="1"/>
  <c r="GQ18" i="3"/>
  <c r="GO18" i="4" s="1"/>
  <c r="GO64" i="4" s="1"/>
  <c r="KM18" i="3"/>
  <c r="IN18" i="3"/>
  <c r="IL18" i="4" s="1"/>
  <c r="IL64" i="4" s="1"/>
  <c r="MR18" i="3"/>
  <c r="MH18" i="3"/>
  <c r="GG10" i="3"/>
  <c r="GE10" i="4" s="1"/>
  <c r="GE56" i="4" s="1"/>
  <c r="JV7" i="3"/>
  <c r="IB7" i="3"/>
  <c r="HZ7" i="4" s="1"/>
  <c r="HZ53" i="4" s="1"/>
  <c r="KP7" i="3"/>
  <c r="JA7" i="3"/>
  <c r="IY7" i="4" s="1"/>
  <c r="IY53" i="4" s="1"/>
  <c r="HT7" i="3"/>
  <c r="HR7" i="4" s="1"/>
  <c r="HR53" i="4" s="1"/>
  <c r="FT7" i="3"/>
  <c r="FR7" i="4" s="1"/>
  <c r="FR53" i="4" s="1"/>
  <c r="EC7" i="3"/>
  <c r="EA7" i="4" s="1"/>
  <c r="EA53" i="4" s="1"/>
  <c r="BP7" i="3"/>
  <c r="BN7" i="4" s="1"/>
  <c r="BN53" i="4" s="1"/>
  <c r="JH7" i="3"/>
  <c r="LF7" i="3"/>
  <c r="JE7" i="3"/>
  <c r="JC7" i="4" s="1"/>
  <c r="JC53" i="4" s="1"/>
  <c r="HY7" i="3"/>
  <c r="HW7" i="4" s="1"/>
  <c r="HW53" i="4" s="1"/>
  <c r="GB7" i="3"/>
  <c r="FZ7" i="4" s="1"/>
  <c r="FZ53" i="4" s="1"/>
  <c r="EK7" i="3"/>
  <c r="EI7" i="4" s="1"/>
  <c r="EI53" i="4" s="1"/>
  <c r="BT7" i="3"/>
  <c r="BR7" i="4" s="1"/>
  <c r="BR53" i="4" s="1"/>
  <c r="JX7" i="3"/>
  <c r="IG7" i="3"/>
  <c r="IE7" i="4" s="1"/>
  <c r="IE53" i="4" s="1"/>
  <c r="GJ7" i="3"/>
  <c r="GH7" i="4" s="1"/>
  <c r="GH53" i="4" s="1"/>
  <c r="HD7" i="3"/>
  <c r="HB7" i="4" s="1"/>
  <c r="HB53" i="4" s="1"/>
  <c r="DQ7" i="3"/>
  <c r="DO7" i="4" s="1"/>
  <c r="DO53" i="4" s="1"/>
  <c r="FX7" i="3"/>
  <c r="FV7" i="4" s="1"/>
  <c r="FV53" i="4" s="1"/>
  <c r="BX7" i="3"/>
  <c r="BV7" i="4" s="1"/>
  <c r="BV53" i="4" s="1"/>
  <c r="JF7" i="3"/>
  <c r="JD7" i="4" s="1"/>
  <c r="JD53" i="4" s="1"/>
  <c r="IS7" i="3"/>
  <c r="IQ7" i="4" s="1"/>
  <c r="IQ53" i="4" s="1"/>
  <c r="KH7" i="3"/>
  <c r="GE7" i="3"/>
  <c r="GC7" i="4" s="1"/>
  <c r="GC53" i="4" s="1"/>
  <c r="DV7" i="3"/>
  <c r="DT7" i="4" s="1"/>
  <c r="DT53" i="4" s="1"/>
  <c r="FF7" i="3"/>
  <c r="FD7" i="4" s="1"/>
  <c r="FD53" i="4" s="1"/>
  <c r="CM7" i="3"/>
  <c r="CK7" i="4" s="1"/>
  <c r="CK53" i="4" s="1"/>
  <c r="AE7" i="3"/>
  <c r="AC7" i="4" s="1"/>
  <c r="AC53" i="4" s="1"/>
  <c r="IA7" i="3"/>
  <c r="HY7" i="4" s="1"/>
  <c r="HY53" i="4" s="1"/>
  <c r="JI7" i="3"/>
  <c r="MK7" i="3"/>
  <c r="GM7" i="3"/>
  <c r="GK7" i="4" s="1"/>
  <c r="GK53" i="4" s="1"/>
  <c r="FR7" i="3"/>
  <c r="FP7" i="4" s="1"/>
  <c r="FP53" i="4" s="1"/>
  <c r="FV7" i="3"/>
  <c r="FT7" i="4" s="1"/>
  <c r="FT53" i="4" s="1"/>
  <c r="BC7" i="3"/>
  <c r="BA7" i="4" s="1"/>
  <c r="BA53" i="4" s="1"/>
  <c r="AG7" i="3"/>
  <c r="AE7" i="4" s="1"/>
  <c r="AE53" i="4" s="1"/>
  <c r="JG7" i="3"/>
  <c r="JE7" i="4" s="1"/>
  <c r="JE53" i="4" s="1"/>
  <c r="MC7" i="3"/>
  <c r="JU7" i="3"/>
  <c r="HK7" i="3"/>
  <c r="HI7" i="4" s="1"/>
  <c r="HI53" i="4" s="1"/>
  <c r="EE7" i="3"/>
  <c r="EC7" i="4" s="1"/>
  <c r="EC53" i="4" s="1"/>
  <c r="DS7" i="3"/>
  <c r="DQ7" i="4" s="1"/>
  <c r="DQ53" i="4" s="1"/>
  <c r="BB7" i="3"/>
  <c r="AZ7" i="4" s="1"/>
  <c r="AZ53" i="4" s="1"/>
  <c r="AP7" i="3"/>
  <c r="AN7" i="4" s="1"/>
  <c r="AN53" i="4" s="1"/>
  <c r="FT21" i="3"/>
  <c r="FR21" i="4" s="1"/>
  <c r="FR67" i="4" s="1"/>
  <c r="LG21" i="3"/>
  <c r="AL19" i="3"/>
  <c r="AJ19" i="4" s="1"/>
  <c r="AJ65" i="4" s="1"/>
  <c r="BM19" i="3"/>
  <c r="BK19" i="4" s="1"/>
  <c r="BK65" i="4" s="1"/>
  <c r="CG19" i="3"/>
  <c r="CE19" i="4" s="1"/>
  <c r="CE65" i="4" s="1"/>
  <c r="FM19" i="3"/>
  <c r="FK19" i="4" s="1"/>
  <c r="FK65" i="4" s="1"/>
  <c r="CV19" i="3"/>
  <c r="CT19" i="4" s="1"/>
  <c r="CT65" i="4" s="1"/>
  <c r="CY19" i="3"/>
  <c r="CW19" i="4" s="1"/>
  <c r="CW65" i="4" s="1"/>
  <c r="GG19" i="3"/>
  <c r="GE19" i="4" s="1"/>
  <c r="GE65" i="4" s="1"/>
  <c r="HK19" i="3"/>
  <c r="HI19" i="4" s="1"/>
  <c r="HI65" i="4" s="1"/>
  <c r="LX19" i="3"/>
  <c r="KT19" i="3"/>
  <c r="ML19" i="3"/>
  <c r="IE19" i="3"/>
  <c r="IC19" i="4" s="1"/>
  <c r="IC65" i="4" s="1"/>
  <c r="MI19" i="3"/>
  <c r="EK15" i="3"/>
  <c r="EI15" i="4" s="1"/>
  <c r="EI61" i="4" s="1"/>
  <c r="EF15" i="3"/>
  <c r="ED15" i="4" s="1"/>
  <c r="ED61" i="4" s="1"/>
  <c r="LB15" i="3"/>
  <c r="DR8" i="3"/>
  <c r="DP8" i="4" s="1"/>
  <c r="DP54" i="4" s="1"/>
  <c r="AJ19" i="3"/>
  <c r="AH19" i="4" s="1"/>
  <c r="AH65" i="4" s="1"/>
  <c r="BT19" i="3"/>
  <c r="BR19" i="4" s="1"/>
  <c r="BR65" i="4" s="1"/>
  <c r="BK19" i="3"/>
  <c r="BI19" i="4" s="1"/>
  <c r="BI65" i="4" s="1"/>
  <c r="EZ19" i="3"/>
  <c r="EX19" i="4" s="1"/>
  <c r="EX65" i="4" s="1"/>
  <c r="FT19" i="3"/>
  <c r="FR19" i="4" s="1"/>
  <c r="FR65" i="4" s="1"/>
  <c r="DU19" i="3"/>
  <c r="DS19" i="4" s="1"/>
  <c r="DS65" i="4" s="1"/>
  <c r="GZ19" i="3"/>
  <c r="GX19" i="4" s="1"/>
  <c r="GX65" i="4" s="1"/>
  <c r="HA19" i="3"/>
  <c r="GY19" i="4" s="1"/>
  <c r="GY65" i="4" s="1"/>
  <c r="KN19" i="3"/>
  <c r="KK19" i="3"/>
  <c r="JQ19" i="3"/>
  <c r="LH19" i="3"/>
  <c r="LS19" i="3"/>
  <c r="AB19" i="3"/>
  <c r="Z19" i="4" s="1"/>
  <c r="Z65" i="4" s="1"/>
  <c r="CI19" i="3"/>
  <c r="CG19" i="4" s="1"/>
  <c r="CG65" i="4" s="1"/>
  <c r="BC19" i="3"/>
  <c r="BA19" i="4" s="1"/>
  <c r="BA65" i="4" s="1"/>
  <c r="EL19" i="3"/>
  <c r="EJ19" i="4" s="1"/>
  <c r="EJ65" i="4" s="1"/>
  <c r="DH19" i="3"/>
  <c r="DF19" i="4" s="1"/>
  <c r="DF65" i="4" s="1"/>
  <c r="DM19" i="3"/>
  <c r="DK19" i="4" s="1"/>
  <c r="DK65" i="4" s="1"/>
  <c r="GD19" i="3"/>
  <c r="GB19" i="4" s="1"/>
  <c r="GB65" i="4" s="1"/>
  <c r="GQ19" i="3"/>
  <c r="GO19" i="4" s="1"/>
  <c r="GO65" i="4" s="1"/>
  <c r="LN19" i="3"/>
  <c r="IR19" i="3"/>
  <c r="IP19" i="4" s="1"/>
  <c r="IP65" i="4" s="1"/>
  <c r="JH19" i="3"/>
  <c r="KY19" i="3"/>
  <c r="IA19" i="3"/>
  <c r="HY19" i="4" s="1"/>
  <c r="HY65" i="4" s="1"/>
  <c r="MQ19" i="3"/>
  <c r="IM19" i="3"/>
  <c r="IK19" i="4" s="1"/>
  <c r="IK65" i="4" s="1"/>
  <c r="JF19" i="3"/>
  <c r="JD19" i="4" s="1"/>
  <c r="JD65" i="4" s="1"/>
  <c r="JZ19" i="3"/>
  <c r="KS19" i="3"/>
  <c r="LM19" i="3"/>
  <c r="IT19" i="3"/>
  <c r="IR19" i="4" s="1"/>
  <c r="IR65" i="4" s="1"/>
  <c r="GF19" i="3"/>
  <c r="GD19" i="4" s="1"/>
  <c r="GD65" i="4" s="1"/>
  <c r="HW19" i="3"/>
  <c r="HU19" i="4" s="1"/>
  <c r="HU65" i="4" s="1"/>
  <c r="HJ19" i="3"/>
  <c r="HH19" i="4" s="1"/>
  <c r="HH65" i="4" s="1"/>
  <c r="HI19" i="3"/>
  <c r="HG19" i="4" s="1"/>
  <c r="HG65" i="4" s="1"/>
  <c r="EC19" i="3"/>
  <c r="EA19" i="4" s="1"/>
  <c r="EA65" i="4" s="1"/>
  <c r="FS19" i="3"/>
  <c r="FQ19" i="4" s="1"/>
  <c r="FQ65" i="4" s="1"/>
  <c r="DV19" i="3"/>
  <c r="DT19" i="4" s="1"/>
  <c r="DT65" i="4" s="1"/>
  <c r="EX19" i="3"/>
  <c r="EV19" i="4" s="1"/>
  <c r="EV65" i="4" s="1"/>
  <c r="GB19" i="3"/>
  <c r="FZ19" i="4" s="1"/>
  <c r="FZ65" i="4" s="1"/>
  <c r="CO19" i="3"/>
  <c r="CM19" i="4" s="1"/>
  <c r="CM65" i="4" s="1"/>
  <c r="BP19" i="3"/>
  <c r="BN19" i="4" s="1"/>
  <c r="BN65" i="4" s="1"/>
  <c r="BB19" i="3"/>
  <c r="AZ19" i="4" s="1"/>
  <c r="AZ65" i="4" s="1"/>
  <c r="AR19" i="3"/>
  <c r="AP19" i="4" s="1"/>
  <c r="AP65" i="4" s="1"/>
  <c r="JM19" i="3"/>
  <c r="KG19" i="3"/>
  <c r="KZ19" i="3"/>
  <c r="LT19" i="3"/>
  <c r="MM19" i="3"/>
  <c r="IJ19" i="3"/>
  <c r="IH19" i="4" s="1"/>
  <c r="IH65" i="4" s="1"/>
  <c r="LW19" i="3"/>
  <c r="HT19" i="3"/>
  <c r="HR19" i="4" s="1"/>
  <c r="HR65" i="4" s="1"/>
  <c r="HY19" i="3"/>
  <c r="HW19" i="4" s="1"/>
  <c r="HW65" i="4" s="1"/>
  <c r="GY19" i="3"/>
  <c r="GW19" i="4" s="1"/>
  <c r="GW65" i="4" s="1"/>
  <c r="EA19" i="3"/>
  <c r="DY19" i="4" s="1"/>
  <c r="DY65" i="4" s="1"/>
  <c r="FQ19" i="3"/>
  <c r="FO19" i="4" s="1"/>
  <c r="FO65" i="4" s="1"/>
  <c r="ER19" i="3"/>
  <c r="EP19" i="4" s="1"/>
  <c r="EP65" i="4" s="1"/>
  <c r="CX19" i="3"/>
  <c r="CV19" i="4" s="1"/>
  <c r="CV65" i="4" s="1"/>
  <c r="DZ19" i="3"/>
  <c r="DX19" i="4" s="1"/>
  <c r="DX65" i="4" s="1"/>
  <c r="DD19" i="3"/>
  <c r="DB19" i="4" s="1"/>
  <c r="DB65" i="4" s="1"/>
  <c r="DQ19" i="3"/>
  <c r="DO19" i="4" s="1"/>
  <c r="DO65" i="4" s="1"/>
  <c r="CE19" i="3"/>
  <c r="CC19" i="4" s="1"/>
  <c r="CC65" i="4" s="1"/>
  <c r="AH19" i="3"/>
  <c r="AF19" i="4" s="1"/>
  <c r="AF65" i="4" s="1"/>
  <c r="BA19" i="3"/>
  <c r="AY19" i="4" s="1"/>
  <c r="AY65" i="4" s="1"/>
  <c r="JV19" i="3"/>
  <c r="KP19" i="3"/>
  <c r="LI19" i="3"/>
  <c r="MC19" i="3"/>
  <c r="MV19" i="3"/>
  <c r="JT19" i="3"/>
  <c r="JC19" i="3"/>
  <c r="JA19" i="4" s="1"/>
  <c r="JA65" i="4" s="1"/>
  <c r="GH19" i="3"/>
  <c r="GF19" i="4" s="1"/>
  <c r="GF65" i="4" s="1"/>
  <c r="GJ19" i="3"/>
  <c r="GH19" i="4" s="1"/>
  <c r="GH65" i="4" s="1"/>
  <c r="HS19" i="3"/>
  <c r="HQ19" i="4" s="1"/>
  <c r="HQ65" i="4" s="1"/>
  <c r="EI19" i="3"/>
  <c r="EG19" i="4" s="1"/>
  <c r="EG65" i="4" s="1"/>
  <c r="FY19" i="3"/>
  <c r="FW19" i="4" s="1"/>
  <c r="FW65" i="4" s="1"/>
  <c r="FE19" i="3"/>
  <c r="FC19" i="4" s="1"/>
  <c r="FC65" i="4" s="1"/>
  <c r="DJ19" i="3"/>
  <c r="DH19" i="4" s="1"/>
  <c r="DH65" i="4" s="1"/>
  <c r="EN19" i="3"/>
  <c r="EL19" i="4" s="1"/>
  <c r="EL65" i="4" s="1"/>
  <c r="CL19" i="3"/>
  <c r="CJ19" i="4" s="1"/>
  <c r="CJ65" i="4" s="1"/>
  <c r="CH19" i="3"/>
  <c r="CF19" i="4" s="1"/>
  <c r="CF65" i="4" s="1"/>
  <c r="BH19" i="3"/>
  <c r="BF19" i="4" s="1"/>
  <c r="BF65" i="4" s="1"/>
  <c r="AP19" i="3"/>
  <c r="AN19" i="4" s="1"/>
  <c r="AN65" i="4" s="1"/>
  <c r="AD19" i="3"/>
  <c r="AB19" i="4" s="1"/>
  <c r="AB65" i="4" s="1"/>
  <c r="IO5" i="3"/>
  <c r="IM5" i="4" s="1"/>
  <c r="IM51" i="4" s="1"/>
  <c r="AF19" i="3"/>
  <c r="AD19" i="4" s="1"/>
  <c r="AD65" i="4" s="1"/>
  <c r="BU19" i="3"/>
  <c r="BS19" i="4" s="1"/>
  <c r="BS65" i="4" s="1"/>
  <c r="CB19" i="3"/>
  <c r="BZ19" i="4" s="1"/>
  <c r="BZ65" i="4" s="1"/>
  <c r="CT19" i="3"/>
  <c r="CR19" i="4" s="1"/>
  <c r="CR65" i="4" s="1"/>
  <c r="DL19" i="3"/>
  <c r="DJ19" i="4" s="1"/>
  <c r="DJ65" i="4" s="1"/>
  <c r="FK19" i="3"/>
  <c r="FI19" i="4" s="1"/>
  <c r="FI65" i="4" s="1"/>
  <c r="EY19" i="3"/>
  <c r="EW19" i="4" s="1"/>
  <c r="EW65" i="4" s="1"/>
  <c r="HQ19" i="3"/>
  <c r="HO19" i="4" s="1"/>
  <c r="HO65" i="4" s="1"/>
  <c r="GP19" i="3"/>
  <c r="GN19" i="4" s="1"/>
  <c r="GN65" i="4" s="1"/>
  <c r="IS19" i="3"/>
  <c r="IQ19" i="4" s="1"/>
  <c r="IQ65" i="4" s="1"/>
  <c r="KJ19" i="3"/>
  <c r="MB19" i="3"/>
  <c r="MR19" i="3"/>
  <c r="CR15" i="3"/>
  <c r="CP15" i="4" s="1"/>
  <c r="CP61" i="4" s="1"/>
  <c r="FV15" i="3"/>
  <c r="FT15" i="4" s="1"/>
  <c r="FT61" i="4" s="1"/>
  <c r="HR15" i="3"/>
  <c r="HP15" i="4" s="1"/>
  <c r="HP61" i="4" s="1"/>
  <c r="AI8" i="3"/>
  <c r="AG8" i="4" s="1"/>
  <c r="AG54" i="4" s="1"/>
  <c r="LD8" i="3"/>
  <c r="CX6" i="3"/>
  <c r="CV6" i="4" s="1"/>
  <c r="CV52" i="4" s="1"/>
  <c r="GZ6" i="3"/>
  <c r="GX6" i="4" s="1"/>
  <c r="GX52" i="4" s="1"/>
  <c r="HV6" i="3"/>
  <c r="HT6" i="4" s="1"/>
  <c r="HT52" i="4" s="1"/>
  <c r="GT6" i="3"/>
  <c r="GR6" i="4" s="1"/>
  <c r="GR52" i="4" s="1"/>
  <c r="ME6" i="3"/>
  <c r="MC6" i="3"/>
  <c r="LG6" i="3"/>
  <c r="JH6" i="3"/>
  <c r="ID6" i="3"/>
  <c r="IB6" i="4" s="1"/>
  <c r="IB52" i="4" s="1"/>
  <c r="LJ6" i="3"/>
  <c r="JM6" i="3"/>
  <c r="CT5" i="3"/>
  <c r="CR5" i="4" s="1"/>
  <c r="CR51" i="4" s="1"/>
  <c r="EG5" i="3"/>
  <c r="EE5" i="4" s="1"/>
  <c r="EE51" i="4" s="1"/>
  <c r="HQ5" i="3"/>
  <c r="HO5" i="4" s="1"/>
  <c r="HO51" i="4" s="1"/>
  <c r="MT5" i="3"/>
  <c r="IA5" i="3"/>
  <c r="HY5" i="4" s="1"/>
  <c r="HY51" i="4" s="1"/>
  <c r="JL5" i="3"/>
  <c r="AN19" i="3"/>
  <c r="AL19" i="4" s="1"/>
  <c r="AL65" i="4" s="1"/>
  <c r="AX19" i="3"/>
  <c r="AV19" i="4" s="1"/>
  <c r="AV65" i="4" s="1"/>
  <c r="CR19" i="3"/>
  <c r="CP19" i="4" s="1"/>
  <c r="CP65" i="4" s="1"/>
  <c r="FN19" i="3"/>
  <c r="FL19" i="4" s="1"/>
  <c r="FL65" i="4" s="1"/>
  <c r="EJ19" i="3"/>
  <c r="EH19" i="4" s="1"/>
  <c r="EH65" i="4" s="1"/>
  <c r="FC19" i="3"/>
  <c r="FA19" i="4" s="1"/>
  <c r="FA65" i="4" s="1"/>
  <c r="EQ19" i="3"/>
  <c r="EO19" i="4" s="1"/>
  <c r="EO65" i="4" s="1"/>
  <c r="HG19" i="3"/>
  <c r="HE19" i="4" s="1"/>
  <c r="HE65" i="4" s="1"/>
  <c r="KW19" i="3"/>
  <c r="MO19" i="3"/>
  <c r="KA19" i="3"/>
  <c r="LR19" i="3"/>
  <c r="MH19" i="3"/>
  <c r="CO8" i="3"/>
  <c r="CM8" i="4" s="1"/>
  <c r="CM54" i="4" s="1"/>
  <c r="IG12" i="3"/>
  <c r="IE12" i="4" s="1"/>
  <c r="IE58" i="4" s="1"/>
  <c r="JE12" i="3"/>
  <c r="JC12" i="4" s="1"/>
  <c r="JC58" i="4" s="1"/>
  <c r="JB12" i="3"/>
  <c r="IZ12" i="4" s="1"/>
  <c r="IZ58" i="4" s="1"/>
  <c r="MK12" i="3"/>
  <c r="LN12" i="3"/>
  <c r="JW12" i="3"/>
  <c r="ID12" i="3"/>
  <c r="IB12" i="4" s="1"/>
  <c r="IB58" i="4" s="1"/>
  <c r="MF12" i="3"/>
  <c r="KZ12" i="3"/>
  <c r="JH12" i="3"/>
  <c r="KJ12" i="3"/>
  <c r="KU12" i="3"/>
  <c r="MQ12" i="3"/>
  <c r="HK12" i="3"/>
  <c r="HI12" i="4" s="1"/>
  <c r="HI58" i="4" s="1"/>
  <c r="GX12" i="3"/>
  <c r="GV12" i="4" s="1"/>
  <c r="GV58" i="4" s="1"/>
  <c r="HG12" i="3"/>
  <c r="HE12" i="4" s="1"/>
  <c r="HE58" i="4" s="1"/>
  <c r="HJ12" i="3"/>
  <c r="HH12" i="4" s="1"/>
  <c r="HH58" i="4" s="1"/>
  <c r="HL12" i="3"/>
  <c r="HJ12" i="4" s="1"/>
  <c r="HJ58" i="4" s="1"/>
  <c r="JM12" i="3"/>
  <c r="JK12" i="3"/>
  <c r="IB12" i="3"/>
  <c r="HZ12" i="4" s="1"/>
  <c r="HZ58" i="4" s="1"/>
  <c r="LV12" i="3"/>
  <c r="KF12" i="3"/>
  <c r="IV12" i="3"/>
  <c r="IT12" i="4" s="1"/>
  <c r="IT58" i="4" s="1"/>
  <c r="MN12" i="3"/>
  <c r="LI12" i="3"/>
  <c r="JZ12" i="3"/>
  <c r="LS12" i="3"/>
  <c r="MB12" i="3"/>
  <c r="IQ12" i="3"/>
  <c r="IO12" i="4" s="1"/>
  <c r="IO58" i="4" s="1"/>
  <c r="HS12" i="3"/>
  <c r="HQ12" i="4" s="1"/>
  <c r="HQ58" i="4" s="1"/>
  <c r="HF12" i="3"/>
  <c r="HD12" i="4" s="1"/>
  <c r="HD58" i="4" s="1"/>
  <c r="GI12" i="3"/>
  <c r="GG12" i="4" s="1"/>
  <c r="GG58" i="4" s="1"/>
  <c r="HX12" i="3"/>
  <c r="HV12" i="4" s="1"/>
  <c r="HV58" i="4" s="1"/>
  <c r="HB12" i="3"/>
  <c r="GZ12" i="4" s="1"/>
  <c r="GZ58" i="4" s="1"/>
  <c r="JU12" i="3"/>
  <c r="JT12" i="3"/>
  <c r="IT12" i="3"/>
  <c r="IR12" i="4" s="1"/>
  <c r="IR58" i="4" s="1"/>
  <c r="MD12" i="3"/>
  <c r="KO12" i="3"/>
  <c r="JO12" i="3"/>
  <c r="IE12" i="3"/>
  <c r="IC12" i="4" s="1"/>
  <c r="IC58" i="4" s="1"/>
  <c r="LQ12" i="3"/>
  <c r="KR12" i="3"/>
  <c r="MV12" i="3"/>
  <c r="IH12" i="3"/>
  <c r="IF12" i="4" s="1"/>
  <c r="IF58" i="4" s="1"/>
  <c r="KA12" i="3"/>
  <c r="GG12" i="3"/>
  <c r="GE12" i="4" s="1"/>
  <c r="GE58" i="4" s="1"/>
  <c r="HN12" i="3"/>
  <c r="HL12" i="4" s="1"/>
  <c r="HL58" i="4" s="1"/>
  <c r="HH12" i="3"/>
  <c r="HF12" i="4" s="1"/>
  <c r="HF58" i="4" s="1"/>
  <c r="GL12" i="3"/>
  <c r="GJ12" i="4" s="1"/>
  <c r="GJ58" i="4" s="1"/>
  <c r="HO12" i="3"/>
  <c r="HM12" i="4" s="1"/>
  <c r="HM58" i="4" s="1"/>
  <c r="AV19" i="3"/>
  <c r="AT19" i="4" s="1"/>
  <c r="AT65" i="4" s="1"/>
  <c r="BW19" i="3"/>
  <c r="BU19" i="4" s="1"/>
  <c r="BU65" i="4" s="1"/>
  <c r="ED19" i="3"/>
  <c r="EB19" i="4" s="1"/>
  <c r="EB65" i="4" s="1"/>
  <c r="FB19" i="3"/>
  <c r="EZ19" i="4" s="1"/>
  <c r="EZ65" i="4" s="1"/>
  <c r="DX19" i="3"/>
  <c r="DV19" i="4" s="1"/>
  <c r="DV65" i="4" s="1"/>
  <c r="EU19" i="3"/>
  <c r="ES19" i="4" s="1"/>
  <c r="ES65" i="4" s="1"/>
  <c r="HB19" i="3"/>
  <c r="GZ19" i="4" s="1"/>
  <c r="GZ65" i="4" s="1"/>
  <c r="HE19" i="3"/>
  <c r="HC19" i="4" s="1"/>
  <c r="HC65" i="4" s="1"/>
  <c r="MF19" i="3"/>
  <c r="LE19" i="3"/>
  <c r="JR19" i="3"/>
  <c r="IW19" i="3"/>
  <c r="IU19" i="4" s="1"/>
  <c r="IU65" i="4" s="1"/>
  <c r="KO19" i="3"/>
  <c r="IT11" i="3"/>
  <c r="IR11" i="4" s="1"/>
  <c r="IR57" i="4" s="1"/>
  <c r="JQ11" i="3"/>
  <c r="LA11" i="3"/>
  <c r="LR11" i="3"/>
  <c r="MI11" i="3"/>
  <c r="IQ11" i="3"/>
  <c r="IO11" i="4" s="1"/>
  <c r="IO57" i="4" s="1"/>
  <c r="JJ11" i="3"/>
  <c r="KD11" i="3"/>
  <c r="LD11" i="3"/>
  <c r="JE11" i="3"/>
  <c r="JC11" i="4" s="1"/>
  <c r="JC57" i="4" s="1"/>
  <c r="KJ11" i="3"/>
  <c r="JT11" i="3"/>
  <c r="GW11" i="3"/>
  <c r="GU11" i="4" s="1"/>
  <c r="GU57" i="4" s="1"/>
  <c r="HA11" i="3"/>
  <c r="GY11" i="4" s="1"/>
  <c r="GY57" i="4" s="1"/>
  <c r="GS11" i="3"/>
  <c r="GQ11" i="4" s="1"/>
  <c r="GQ57" i="4" s="1"/>
  <c r="HO11" i="3"/>
  <c r="HM11" i="4" s="1"/>
  <c r="HM57" i="4" s="1"/>
  <c r="GH11" i="3"/>
  <c r="GF11" i="4" s="1"/>
  <c r="GF57" i="4" s="1"/>
  <c r="MC11" i="3"/>
  <c r="IK11" i="3"/>
  <c r="II11" i="4" s="1"/>
  <c r="II57" i="4" s="1"/>
  <c r="LB11" i="3"/>
  <c r="JC11" i="3"/>
  <c r="JA11" i="4" s="1"/>
  <c r="JA57" i="4" s="1"/>
  <c r="KG11" i="3"/>
  <c r="LG11" i="3"/>
  <c r="LO11" i="3"/>
  <c r="MP11" i="3"/>
  <c r="IY11" i="3"/>
  <c r="IW11" i="4" s="1"/>
  <c r="IW57" i="4" s="1"/>
  <c r="JH11" i="3"/>
  <c r="MV11" i="3"/>
  <c r="IK20" i="3"/>
  <c r="II20" i="4" s="1"/>
  <c r="II66" i="4" s="1"/>
  <c r="AV11" i="3"/>
  <c r="AT11" i="4" s="1"/>
  <c r="AT57" i="4" s="1"/>
  <c r="AS11" i="3"/>
  <c r="AQ11" i="4" s="1"/>
  <c r="AQ57" i="4" s="1"/>
  <c r="BW11" i="3"/>
  <c r="BU11" i="4" s="1"/>
  <c r="BU57" i="4" s="1"/>
  <c r="CB11" i="3"/>
  <c r="BZ11" i="4" s="1"/>
  <c r="BZ57" i="4" s="1"/>
  <c r="CI11" i="3"/>
  <c r="CG11" i="4" s="1"/>
  <c r="CG57" i="4" s="1"/>
  <c r="CR11" i="3"/>
  <c r="CP11" i="4" s="1"/>
  <c r="CP57" i="4" s="1"/>
  <c r="BC11" i="3"/>
  <c r="BA11" i="4" s="1"/>
  <c r="BA57" i="4" s="1"/>
  <c r="EX11" i="3"/>
  <c r="EV11" i="4" s="1"/>
  <c r="EV57" i="4" s="1"/>
  <c r="EF11" i="3"/>
  <c r="ED11" i="4" s="1"/>
  <c r="ED57" i="4" s="1"/>
  <c r="FF11" i="3"/>
  <c r="FD11" i="4" s="1"/>
  <c r="FD57" i="4" s="1"/>
  <c r="EN11" i="3"/>
  <c r="EL11" i="4" s="1"/>
  <c r="EL57" i="4" s="1"/>
  <c r="FC11" i="3"/>
  <c r="FA11" i="4" s="1"/>
  <c r="FA57" i="4" s="1"/>
  <c r="FI11" i="3"/>
  <c r="FG11" i="4" s="1"/>
  <c r="FG57" i="4" s="1"/>
  <c r="FH11" i="3"/>
  <c r="FF11" i="4" s="1"/>
  <c r="FF57" i="4" s="1"/>
  <c r="FG11" i="3"/>
  <c r="FE11" i="4" s="1"/>
  <c r="FE57" i="4" s="1"/>
  <c r="GL11" i="3"/>
  <c r="GJ11" i="4" s="1"/>
  <c r="GJ57" i="4" s="1"/>
  <c r="HU11" i="3"/>
  <c r="HS11" i="4" s="1"/>
  <c r="HS57" i="4" s="1"/>
  <c r="GE11" i="3"/>
  <c r="GC11" i="4" s="1"/>
  <c r="GC57" i="4" s="1"/>
  <c r="HG11" i="3"/>
  <c r="HE11" i="4" s="1"/>
  <c r="HE57" i="4" s="1"/>
  <c r="HL11" i="3"/>
  <c r="HJ11" i="4" s="1"/>
  <c r="HJ57" i="4" s="1"/>
  <c r="LU11" i="3"/>
  <c r="MU11" i="3"/>
  <c r="MT11" i="3"/>
  <c r="IS11" i="3"/>
  <c r="IQ11" i="4" s="1"/>
  <c r="IQ57" i="4" s="1"/>
  <c r="JX11" i="3"/>
  <c r="KO11" i="3"/>
  <c r="LF11" i="3"/>
  <c r="MG11" i="3"/>
  <c r="IC11" i="3"/>
  <c r="IA11" i="4" s="1"/>
  <c r="IA57" i="4" s="1"/>
  <c r="IX11" i="3"/>
  <c r="IV11" i="4" s="1"/>
  <c r="IV57" i="4" s="1"/>
  <c r="MN11" i="3"/>
  <c r="GJ17" i="3"/>
  <c r="GH17" i="4" s="1"/>
  <c r="GH63" i="4" s="1"/>
  <c r="LW17" i="3"/>
  <c r="KX17" i="3"/>
  <c r="KI17" i="3"/>
  <c r="IY17" i="3"/>
  <c r="IW17" i="4" s="1"/>
  <c r="IW63" i="4" s="1"/>
  <c r="IU17" i="3"/>
  <c r="IS17" i="4" s="1"/>
  <c r="IS63" i="4" s="1"/>
  <c r="IT17" i="3"/>
  <c r="IR17" i="4" s="1"/>
  <c r="IR63" i="4" s="1"/>
  <c r="IQ17" i="3"/>
  <c r="IO17" i="4" s="1"/>
  <c r="IO63" i="4" s="1"/>
  <c r="IM17" i="3"/>
  <c r="IK17" i="4" s="1"/>
  <c r="IK63" i="4" s="1"/>
  <c r="JG17" i="3"/>
  <c r="JE17" i="4" s="1"/>
  <c r="JE63" i="4" s="1"/>
  <c r="JX17" i="3"/>
  <c r="IA17" i="3"/>
  <c r="HY17" i="4" s="1"/>
  <c r="HY63" i="4" s="1"/>
  <c r="JN17" i="3"/>
  <c r="LQ17" i="3"/>
  <c r="IW17" i="3"/>
  <c r="IU17" i="4" s="1"/>
  <c r="IU63" i="4" s="1"/>
  <c r="KB17" i="3"/>
  <c r="LB20" i="3"/>
  <c r="AN11" i="3"/>
  <c r="AL11" i="4" s="1"/>
  <c r="AL57" i="4" s="1"/>
  <c r="AC11" i="3"/>
  <c r="AA11" i="4" s="1"/>
  <c r="AA57" i="4" s="1"/>
  <c r="AX11" i="3"/>
  <c r="AV11" i="4" s="1"/>
  <c r="AV57" i="4" s="1"/>
  <c r="CQ11" i="3"/>
  <c r="CO11" i="4" s="1"/>
  <c r="CO57" i="4" s="1"/>
  <c r="BG11" i="3"/>
  <c r="BE11" i="4" s="1"/>
  <c r="BE57" i="4" s="1"/>
  <c r="BV11" i="3"/>
  <c r="BT11" i="4" s="1"/>
  <c r="BT57" i="4" s="1"/>
  <c r="BZ11" i="3"/>
  <c r="BX11" i="4" s="1"/>
  <c r="BX57" i="4" s="1"/>
  <c r="GC11" i="3"/>
  <c r="GA11" i="4" s="1"/>
  <c r="GA57" i="4" s="1"/>
  <c r="DP11" i="3"/>
  <c r="DN11" i="4" s="1"/>
  <c r="DN57" i="4" s="1"/>
  <c r="EP11" i="3"/>
  <c r="EN11" i="4" s="1"/>
  <c r="EN57" i="4" s="1"/>
  <c r="DH11" i="3"/>
  <c r="DF11" i="4" s="1"/>
  <c r="DF57" i="4" s="1"/>
  <c r="EU11" i="3"/>
  <c r="ES11" i="4" s="1"/>
  <c r="ES57" i="4" s="1"/>
  <c r="FA11" i="3"/>
  <c r="EY11" i="4" s="1"/>
  <c r="EY57" i="4" s="1"/>
  <c r="ER11" i="3"/>
  <c r="EP11" i="4" s="1"/>
  <c r="EP57" i="4" s="1"/>
  <c r="EY11" i="3"/>
  <c r="EW11" i="4" s="1"/>
  <c r="EW57" i="4" s="1"/>
  <c r="HZ11" i="3"/>
  <c r="HX11" i="4" s="1"/>
  <c r="HX57" i="4" s="1"/>
  <c r="GU11" i="3"/>
  <c r="GS11" i="4" s="1"/>
  <c r="GS57" i="4" s="1"/>
  <c r="HQ11" i="3"/>
  <c r="HO11" i="4" s="1"/>
  <c r="HO57" i="4" s="1"/>
  <c r="GY11" i="3"/>
  <c r="GW11" i="4" s="1"/>
  <c r="GW57" i="4" s="1"/>
  <c r="GV11" i="3"/>
  <c r="GT11" i="4" s="1"/>
  <c r="GT57" i="4" s="1"/>
  <c r="KK11" i="3"/>
  <c r="LK11" i="3"/>
  <c r="MB11" i="3"/>
  <c r="II11" i="3"/>
  <c r="IG11" i="4" s="1"/>
  <c r="IG57" i="4" s="1"/>
  <c r="JN11" i="3"/>
  <c r="JW11" i="3"/>
  <c r="KW11" i="3"/>
  <c r="LW11" i="3"/>
  <c r="ME11" i="3"/>
  <c r="IL11" i="3"/>
  <c r="IJ11" i="4" s="1"/>
  <c r="IJ57" i="4" s="1"/>
  <c r="MF11" i="3"/>
  <c r="HV17" i="3"/>
  <c r="HT17" i="4" s="1"/>
  <c r="HT63" i="4" s="1"/>
  <c r="LV17" i="3"/>
  <c r="IE17" i="3"/>
  <c r="IC17" i="4" s="1"/>
  <c r="IC63" i="4" s="1"/>
  <c r="MR17" i="3"/>
  <c r="MQ17" i="3"/>
  <c r="MP17" i="3"/>
  <c r="MM17" i="3"/>
  <c r="ML17" i="3"/>
  <c r="MU17" i="3"/>
  <c r="IL17" i="3"/>
  <c r="IJ17" i="4" s="1"/>
  <c r="IJ63" i="4" s="1"/>
  <c r="JP17" i="3"/>
  <c r="LZ17" i="3"/>
  <c r="JF17" i="3"/>
  <c r="JD17" i="4" s="1"/>
  <c r="JD63" i="4" s="1"/>
  <c r="LI17" i="3"/>
  <c r="MV17" i="3"/>
  <c r="JT17" i="3"/>
  <c r="AU11" i="3"/>
  <c r="AS11" i="4" s="1"/>
  <c r="AS57" i="4" s="1"/>
  <c r="AZ11" i="3"/>
  <c r="AX11" i="4" s="1"/>
  <c r="AX57" i="4" s="1"/>
  <c r="AP11" i="3"/>
  <c r="AN11" i="4" s="1"/>
  <c r="AN57" i="4" s="1"/>
  <c r="BX11" i="3"/>
  <c r="BV11" i="4" s="1"/>
  <c r="BV57" i="4" s="1"/>
  <c r="CE11" i="3"/>
  <c r="CC11" i="4" s="1"/>
  <c r="CC57" i="4" s="1"/>
  <c r="CH11" i="3"/>
  <c r="CF11" i="4" s="1"/>
  <c r="CF57" i="4" s="1"/>
  <c r="CN11" i="3"/>
  <c r="CL11" i="4" s="1"/>
  <c r="CL57" i="4" s="1"/>
  <c r="FM11" i="3"/>
  <c r="FK11" i="4" s="1"/>
  <c r="FK57" i="4" s="1"/>
  <c r="CZ11" i="3"/>
  <c r="CX11" i="4" s="1"/>
  <c r="CX57" i="4" s="1"/>
  <c r="DJ11" i="3"/>
  <c r="DH11" i="4" s="1"/>
  <c r="DH57" i="4" s="1"/>
  <c r="FR11" i="3"/>
  <c r="FP11" i="4" s="1"/>
  <c r="FP57" i="4" s="1"/>
  <c r="EM11" i="3"/>
  <c r="EK11" i="4" s="1"/>
  <c r="EK57" i="4" s="1"/>
  <c r="EK11" i="3"/>
  <c r="EI11" i="4" s="1"/>
  <c r="EI57" i="4" s="1"/>
  <c r="EJ11" i="3"/>
  <c r="EH11" i="4" s="1"/>
  <c r="EH57" i="4" s="1"/>
  <c r="EQ11" i="3"/>
  <c r="EO11" i="4" s="1"/>
  <c r="EO57" i="4" s="1"/>
  <c r="HY11" i="3"/>
  <c r="HW11" i="4" s="1"/>
  <c r="HW57" i="4" s="1"/>
  <c r="GJ11" i="3"/>
  <c r="GH11" i="4" s="1"/>
  <c r="GH57" i="4" s="1"/>
  <c r="HC11" i="3"/>
  <c r="HA11" i="4" s="1"/>
  <c r="HA57" i="4" s="1"/>
  <c r="GI11" i="3"/>
  <c r="GG11" i="4" s="1"/>
  <c r="GG57" i="4" s="1"/>
  <c r="GN11" i="3"/>
  <c r="GL11" i="4" s="1"/>
  <c r="GL57" i="4" s="1"/>
  <c r="IU11" i="3"/>
  <c r="IS11" i="4" s="1"/>
  <c r="IS57" i="4" s="1"/>
  <c r="IJ11" i="3"/>
  <c r="IH11" i="4" s="1"/>
  <c r="IH57" i="4" s="1"/>
  <c r="LS11" i="3"/>
  <c r="MS11" i="3"/>
  <c r="IR11" i="3"/>
  <c r="IP11" i="4" s="1"/>
  <c r="IP57" i="4" s="1"/>
  <c r="JK11" i="3"/>
  <c r="KN11" i="3"/>
  <c r="LE11" i="3"/>
  <c r="LV11" i="3"/>
  <c r="IB11" i="3"/>
  <c r="HZ11" i="4" s="1"/>
  <c r="HZ57" i="4" s="1"/>
  <c r="LP11" i="3"/>
  <c r="HN17" i="3"/>
  <c r="HL17" i="4" s="1"/>
  <c r="HL63" i="4" s="1"/>
  <c r="JY17" i="3"/>
  <c r="MS17" i="3"/>
  <c r="MH17" i="3"/>
  <c r="ME17" i="3"/>
  <c r="MD17" i="3"/>
  <c r="MC17" i="3"/>
  <c r="MB17" i="3"/>
  <c r="MK17" i="3"/>
  <c r="JQ17" i="3"/>
  <c r="JH17" i="3"/>
  <c r="LR17" i="3"/>
  <c r="IX17" i="3"/>
  <c r="IV17" i="4" s="1"/>
  <c r="IV63" i="4" s="1"/>
  <c r="LA17" i="3"/>
  <c r="MN17" i="3"/>
  <c r="JL17" i="3"/>
  <c r="IB9" i="3"/>
  <c r="HZ9" i="4" s="1"/>
  <c r="HZ55" i="4" s="1"/>
  <c r="LN9" i="3"/>
  <c r="LG9" i="3"/>
  <c r="KB9" i="3"/>
  <c r="KW9" i="3"/>
  <c r="MP9" i="3"/>
  <c r="JV9" i="3"/>
  <c r="KS9" i="3"/>
  <c r="JY9" i="3"/>
  <c r="GP9" i="3"/>
  <c r="GN9" i="4" s="1"/>
  <c r="GN55" i="4" s="1"/>
  <c r="HI9" i="3"/>
  <c r="HG9" i="4" s="1"/>
  <c r="HG55" i="4" s="1"/>
  <c r="GO9" i="3"/>
  <c r="GM9" i="4" s="1"/>
  <c r="GM55" i="4" s="1"/>
  <c r="HT9" i="3"/>
  <c r="HR9" i="4" s="1"/>
  <c r="HR55" i="4" s="1"/>
  <c r="FL9" i="3"/>
  <c r="FJ9" i="4" s="1"/>
  <c r="FJ55" i="4" s="1"/>
  <c r="DJ9" i="3"/>
  <c r="DH9" i="4" s="1"/>
  <c r="DH55" i="4" s="1"/>
  <c r="EQ9" i="3"/>
  <c r="EO9" i="4" s="1"/>
  <c r="EO55" i="4" s="1"/>
  <c r="FH9" i="3"/>
  <c r="FF9" i="4" s="1"/>
  <c r="FF55" i="4" s="1"/>
  <c r="DF9" i="3"/>
  <c r="DD9" i="4" s="1"/>
  <c r="DD55" i="4" s="1"/>
  <c r="FC9" i="3"/>
  <c r="FA9" i="4" s="1"/>
  <c r="FA55" i="4" s="1"/>
  <c r="CR9" i="3"/>
  <c r="CP9" i="4" s="1"/>
  <c r="CP55" i="4" s="1"/>
  <c r="BO9" i="3"/>
  <c r="BM9" i="4" s="1"/>
  <c r="BM55" i="4" s="1"/>
  <c r="BI9" i="3"/>
  <c r="BG9" i="4" s="1"/>
  <c r="BG55" i="4" s="1"/>
  <c r="AV9" i="3"/>
  <c r="AT9" i="4" s="1"/>
  <c r="AT55" i="4" s="1"/>
  <c r="AZ9" i="3"/>
  <c r="AX9" i="4" s="1"/>
  <c r="AX55" i="4" s="1"/>
  <c r="W9" i="3"/>
  <c r="U9" i="4" s="1"/>
  <c r="U55" i="4" s="1"/>
  <c r="IJ9" i="3"/>
  <c r="IH9" i="4" s="1"/>
  <c r="IH55" i="4" s="1"/>
  <c r="MD9" i="3"/>
  <c r="LW9" i="3"/>
  <c r="KV9" i="3"/>
  <c r="MC9" i="3"/>
  <c r="IV9" i="3"/>
  <c r="IT9" i="4" s="1"/>
  <c r="IT55" i="4" s="1"/>
  <c r="KF9" i="3"/>
  <c r="LY9" i="3"/>
  <c r="LZ9" i="3"/>
  <c r="GX9" i="3"/>
  <c r="GV9" i="4" s="1"/>
  <c r="GV55" i="4" s="1"/>
  <c r="HY9" i="3"/>
  <c r="HW9" i="4" s="1"/>
  <c r="HW55" i="4" s="1"/>
  <c r="HO9" i="3"/>
  <c r="HM9" i="4" s="1"/>
  <c r="HM55" i="4" s="1"/>
  <c r="GT9" i="3"/>
  <c r="GR9" i="4" s="1"/>
  <c r="GR55" i="4" s="1"/>
  <c r="DA9" i="3"/>
  <c r="CY9" i="4" s="1"/>
  <c r="CY55" i="4" s="1"/>
  <c r="DZ9" i="3"/>
  <c r="DX9" i="4" s="1"/>
  <c r="DX55" i="4" s="1"/>
  <c r="EY9" i="3"/>
  <c r="EW9" i="4" s="1"/>
  <c r="EW55" i="4" s="1"/>
  <c r="CW9" i="3"/>
  <c r="CU9" i="4" s="1"/>
  <c r="CU55" i="4" s="1"/>
  <c r="EM9" i="3"/>
  <c r="EK9" i="4" s="1"/>
  <c r="EK55" i="4" s="1"/>
  <c r="CX9" i="3"/>
  <c r="CV9" i="4" s="1"/>
  <c r="CV55" i="4" s="1"/>
  <c r="CF9" i="3"/>
  <c r="CD9" i="4" s="1"/>
  <c r="CD55" i="4" s="1"/>
  <c r="BR9" i="3"/>
  <c r="BP9" i="4" s="1"/>
  <c r="BP55" i="4" s="1"/>
  <c r="BM9" i="3"/>
  <c r="BK9" i="4" s="1"/>
  <c r="BK55" i="4" s="1"/>
  <c r="AW9" i="3"/>
  <c r="AU9" i="4" s="1"/>
  <c r="AU55" i="4" s="1"/>
  <c r="AK9" i="3"/>
  <c r="AI9" i="4" s="1"/>
  <c r="AI55" i="4" s="1"/>
  <c r="J9" i="3"/>
  <c r="H9" i="4" s="1"/>
  <c r="H55" i="4" s="1"/>
  <c r="M9" i="3"/>
  <c r="K9" i="4" s="1"/>
  <c r="K55" i="4" s="1"/>
  <c r="X9" i="3"/>
  <c r="V9" i="4" s="1"/>
  <c r="V55" i="4" s="1"/>
  <c r="JB9" i="3"/>
  <c r="IZ9" i="4" s="1"/>
  <c r="IZ55" i="4" s="1"/>
  <c r="IU9" i="3"/>
  <c r="IS9" i="4" s="1"/>
  <c r="IS55" i="4" s="1"/>
  <c r="MM9" i="3"/>
  <c r="MB9" i="3"/>
  <c r="JF9" i="3"/>
  <c r="JD9" i="4" s="1"/>
  <c r="JD55" i="4" s="1"/>
  <c r="KO9" i="3"/>
  <c r="LX9" i="3"/>
  <c r="JM9" i="3"/>
  <c r="KK9" i="3"/>
  <c r="GR9" i="3"/>
  <c r="GP9" i="4" s="1"/>
  <c r="GP55" i="4" s="1"/>
  <c r="GM9" i="3"/>
  <c r="GK9" i="4" s="1"/>
  <c r="GK55" i="4" s="1"/>
  <c r="GQ9" i="3"/>
  <c r="GO9" i="4" s="1"/>
  <c r="GO55" i="4" s="1"/>
  <c r="CZ9" i="3"/>
  <c r="CX9" i="4" s="1"/>
  <c r="CX55" i="4" s="1"/>
  <c r="EG9" i="3"/>
  <c r="EE9" i="4" s="1"/>
  <c r="EE55" i="4" s="1"/>
  <c r="FF9" i="3"/>
  <c r="FD9" i="4" s="1"/>
  <c r="FD55" i="4" s="1"/>
  <c r="CV9" i="3"/>
  <c r="CT9" i="4" s="1"/>
  <c r="CT55" i="4" s="1"/>
  <c r="DU9" i="3"/>
  <c r="DS9" i="4" s="1"/>
  <c r="DS55" i="4" s="1"/>
  <c r="DN9" i="3"/>
  <c r="DL9" i="4" s="1"/>
  <c r="DL55" i="4" s="1"/>
  <c r="EE9" i="3"/>
  <c r="EC9" i="4" s="1"/>
  <c r="EC55" i="4" s="1"/>
  <c r="BY9" i="3"/>
  <c r="BW9" i="4" s="1"/>
  <c r="BW55" i="4" s="1"/>
  <c r="BF9" i="3"/>
  <c r="BD9" i="4" s="1"/>
  <c r="BD55" i="4" s="1"/>
  <c r="BB9" i="3"/>
  <c r="AZ9" i="4" s="1"/>
  <c r="AZ55" i="4" s="1"/>
  <c r="AX9" i="3"/>
  <c r="AV9" i="4" s="1"/>
  <c r="AV55" i="4" s="1"/>
  <c r="AL9" i="3"/>
  <c r="AJ9" i="4" s="1"/>
  <c r="AJ55" i="4" s="1"/>
  <c r="S9" i="3"/>
  <c r="Q9" i="4" s="1"/>
  <c r="Q55" i="4" s="1"/>
  <c r="U9" i="3"/>
  <c r="S9" i="4" s="1"/>
  <c r="S55" i="4" s="1"/>
  <c r="BH10" i="3"/>
  <c r="BF10" i="4" s="1"/>
  <c r="BF56" i="4" s="1"/>
  <c r="EN10" i="3"/>
  <c r="EL10" i="4" s="1"/>
  <c r="EL56" i="4" s="1"/>
  <c r="DU10" i="3"/>
  <c r="DS10" i="4" s="1"/>
  <c r="DS56" i="4" s="1"/>
  <c r="HS10" i="3"/>
  <c r="HQ10" i="4" s="1"/>
  <c r="HQ56" i="4" s="1"/>
  <c r="IS10" i="3"/>
  <c r="IQ10" i="4" s="1"/>
  <c r="IQ56" i="4" s="1"/>
  <c r="KP10" i="3"/>
  <c r="KZ10" i="3"/>
  <c r="T10" i="3"/>
  <c r="R10" i="4" s="1"/>
  <c r="R56" i="4" s="1"/>
  <c r="IP18" i="3"/>
  <c r="IN18" i="4" s="1"/>
  <c r="IN64" i="4" s="1"/>
  <c r="JF18" i="3"/>
  <c r="JD18" i="4" s="1"/>
  <c r="JD64" i="4" s="1"/>
  <c r="MP18" i="3"/>
  <c r="MQ18" i="3"/>
  <c r="LP18" i="3"/>
  <c r="LH18" i="3"/>
  <c r="KH18" i="3"/>
  <c r="JZ18" i="3"/>
  <c r="JI18" i="3"/>
  <c r="LV18" i="3"/>
  <c r="JS18" i="3"/>
  <c r="LM18" i="3"/>
  <c r="HO18" i="3"/>
  <c r="HM18" i="4" s="1"/>
  <c r="HM64" i="4" s="1"/>
  <c r="HA18" i="3"/>
  <c r="GY18" i="4" s="1"/>
  <c r="GY64" i="4" s="1"/>
  <c r="HS18" i="3"/>
  <c r="HQ18" i="4" s="1"/>
  <c r="HQ64" i="4" s="1"/>
  <c r="HP18" i="3"/>
  <c r="HN18" i="4" s="1"/>
  <c r="HN64" i="4" s="1"/>
  <c r="DD18" i="3"/>
  <c r="DB18" i="4" s="1"/>
  <c r="DB64" i="4" s="1"/>
  <c r="DN18" i="3"/>
  <c r="DL18" i="4" s="1"/>
  <c r="DL64" i="4" s="1"/>
  <c r="EO18" i="3"/>
  <c r="EM18" i="4" s="1"/>
  <c r="EM64" i="4" s="1"/>
  <c r="DS18" i="3"/>
  <c r="DQ18" i="4" s="1"/>
  <c r="DQ64" i="4" s="1"/>
  <c r="CW18" i="3"/>
  <c r="CU18" i="4" s="1"/>
  <c r="CU64" i="4" s="1"/>
  <c r="FK18" i="3"/>
  <c r="FI18" i="4" s="1"/>
  <c r="FI64" i="4" s="1"/>
  <c r="CJ18" i="3"/>
  <c r="CH18" i="4" s="1"/>
  <c r="CH64" i="4" s="1"/>
  <c r="DA18" i="3"/>
  <c r="CY18" i="4" s="1"/>
  <c r="CY64" i="4" s="1"/>
  <c r="CB18" i="3"/>
  <c r="BZ18" i="4" s="1"/>
  <c r="BZ64" i="4" s="1"/>
  <c r="BO18" i="3"/>
  <c r="BM18" i="4" s="1"/>
  <c r="BM64" i="4" s="1"/>
  <c r="BU18" i="3"/>
  <c r="BS18" i="4" s="1"/>
  <c r="BS64" i="4" s="1"/>
  <c r="AU18" i="3"/>
  <c r="AS18" i="4" s="1"/>
  <c r="AS64" i="4" s="1"/>
  <c r="AQ18" i="3"/>
  <c r="AO18" i="4" s="1"/>
  <c r="AO64" i="4" s="1"/>
  <c r="M18" i="3"/>
  <c r="K18" i="4" s="1"/>
  <c r="K64" i="4" s="1"/>
  <c r="JN18" i="3"/>
  <c r="IJ18" i="3"/>
  <c r="IH18" i="4" s="1"/>
  <c r="IH64" i="4" s="1"/>
  <c r="IA18" i="3"/>
  <c r="HY18" i="4" s="1"/>
  <c r="HY64" i="4" s="1"/>
  <c r="LY18" i="3"/>
  <c r="LQ18" i="3"/>
  <c r="KQ18" i="3"/>
  <c r="KR18" i="3"/>
  <c r="KA18" i="3"/>
  <c r="JB18" i="3"/>
  <c r="IZ18" i="4" s="1"/>
  <c r="IZ64" i="4" s="1"/>
  <c r="MN18" i="3"/>
  <c r="GG18" i="3"/>
  <c r="GE18" i="4" s="1"/>
  <c r="GE64" i="4" s="1"/>
  <c r="GL18" i="3"/>
  <c r="GJ18" i="4" s="1"/>
  <c r="GJ64" i="4" s="1"/>
  <c r="HK18" i="3"/>
  <c r="HI18" i="4" s="1"/>
  <c r="HI64" i="4" s="1"/>
  <c r="GJ18" i="3"/>
  <c r="GH18" i="4" s="1"/>
  <c r="GH64" i="4" s="1"/>
  <c r="DB18" i="3"/>
  <c r="CZ18" i="4" s="1"/>
  <c r="CZ64" i="4" s="1"/>
  <c r="DT18" i="3"/>
  <c r="DR18" i="4" s="1"/>
  <c r="DR64" i="4" s="1"/>
  <c r="DV18" i="3"/>
  <c r="DT18" i="4" s="1"/>
  <c r="DT64" i="4" s="1"/>
  <c r="FO18" i="3"/>
  <c r="FM18" i="4" s="1"/>
  <c r="FM64" i="4" s="1"/>
  <c r="EF18" i="3"/>
  <c r="ED18" i="4" s="1"/>
  <c r="ED64" i="4" s="1"/>
  <c r="DW18" i="3"/>
  <c r="DU18" i="4" s="1"/>
  <c r="DU64" i="4" s="1"/>
  <c r="CZ18" i="3"/>
  <c r="CX18" i="4" s="1"/>
  <c r="CX64" i="4" s="1"/>
  <c r="CR18" i="3"/>
  <c r="CP18" i="4" s="1"/>
  <c r="CP64" i="4" s="1"/>
  <c r="CM18" i="3"/>
  <c r="CK18" i="4" s="1"/>
  <c r="CK64" i="4" s="1"/>
  <c r="BJ18" i="3"/>
  <c r="BH18" i="4" s="1"/>
  <c r="BH64" i="4" s="1"/>
  <c r="CH18" i="3"/>
  <c r="CF18" i="4" s="1"/>
  <c r="CF64" i="4" s="1"/>
  <c r="BP18" i="3"/>
  <c r="BN18" i="4" s="1"/>
  <c r="BN64" i="4" s="1"/>
  <c r="AF18" i="3"/>
  <c r="AD18" i="4" s="1"/>
  <c r="AD64" i="4" s="1"/>
  <c r="U18" i="3"/>
  <c r="S18" i="4" s="1"/>
  <c r="S64" i="4" s="1"/>
  <c r="I18" i="3"/>
  <c r="G18" i="4" s="1"/>
  <c r="G64" i="4" s="1"/>
  <c r="KD18" i="3"/>
  <c r="JU18" i="3"/>
  <c r="IU18" i="3"/>
  <c r="IS18" i="4" s="1"/>
  <c r="IS64" i="4" s="1"/>
  <c r="IL18" i="3"/>
  <c r="IJ18" i="4" s="1"/>
  <c r="IJ64" i="4" s="1"/>
  <c r="MS18" i="3"/>
  <c r="MK18" i="3"/>
  <c r="LK18" i="3"/>
  <c r="LC18" i="3"/>
  <c r="LW18" i="3"/>
  <c r="LE18" i="3"/>
  <c r="GW18" i="3"/>
  <c r="GU18" i="4" s="1"/>
  <c r="GU64" i="4" s="1"/>
  <c r="GD18" i="3"/>
  <c r="GB18" i="4" s="1"/>
  <c r="GB64" i="4" s="1"/>
  <c r="HB18" i="3"/>
  <c r="GZ18" i="4" s="1"/>
  <c r="GZ64" i="4" s="1"/>
  <c r="HZ18" i="3"/>
  <c r="HX18" i="4" s="1"/>
  <c r="HX64" i="4" s="1"/>
  <c r="DZ18" i="3"/>
  <c r="DX18" i="4" s="1"/>
  <c r="DX64" i="4" s="1"/>
  <c r="EJ18" i="3"/>
  <c r="EH18" i="4" s="1"/>
  <c r="EH64" i="4" s="1"/>
  <c r="ET18" i="3"/>
  <c r="ER18" i="4" s="1"/>
  <c r="ER64" i="4" s="1"/>
  <c r="DE18" i="3"/>
  <c r="DC18" i="4" s="1"/>
  <c r="DC64" i="4" s="1"/>
  <c r="DH18" i="3"/>
  <c r="DF18" i="4" s="1"/>
  <c r="DF64" i="4" s="1"/>
  <c r="FI18" i="3"/>
  <c r="FG18" i="4" s="1"/>
  <c r="FG64" i="4" s="1"/>
  <c r="EY18" i="3"/>
  <c r="EW18" i="4" s="1"/>
  <c r="EW64" i="4" s="1"/>
  <c r="CS18" i="3"/>
  <c r="CQ18" i="4" s="1"/>
  <c r="CQ64" i="4" s="1"/>
  <c r="BL18" i="3"/>
  <c r="BJ18" i="4" s="1"/>
  <c r="BJ64" i="4" s="1"/>
  <c r="CC18" i="3"/>
  <c r="CA18" i="4" s="1"/>
  <c r="CA64" i="4" s="1"/>
  <c r="CI18" i="3"/>
  <c r="CG18" i="4" s="1"/>
  <c r="CG64" i="4" s="1"/>
  <c r="AS18" i="3"/>
  <c r="AQ18" i="4" s="1"/>
  <c r="AQ64" i="4" s="1"/>
  <c r="AW18" i="3"/>
  <c r="AU18" i="4" s="1"/>
  <c r="AU64" i="4" s="1"/>
  <c r="L18" i="3"/>
  <c r="J18" i="4" s="1"/>
  <c r="J64" i="4" s="1"/>
  <c r="Q18" i="3"/>
  <c r="O18" i="4" s="1"/>
  <c r="O64" i="4" s="1"/>
  <c r="AN9" i="3"/>
  <c r="AL9" i="4" s="1"/>
  <c r="AL55" i="4" s="1"/>
  <c r="CN9" i="3"/>
  <c r="CL9" i="4" s="1"/>
  <c r="CL55" i="4" s="1"/>
  <c r="BW9" i="3"/>
  <c r="BU9" i="4" s="1"/>
  <c r="BU55" i="4" s="1"/>
  <c r="FS9" i="3"/>
  <c r="FQ9" i="4" s="1"/>
  <c r="FQ55" i="4" s="1"/>
  <c r="EB9" i="3"/>
  <c r="DZ9" i="4" s="1"/>
  <c r="DZ55" i="4" s="1"/>
  <c r="DB9" i="3"/>
  <c r="CZ9" i="4" s="1"/>
  <c r="CZ55" i="4" s="1"/>
  <c r="DH9" i="3"/>
  <c r="DF9" i="4" s="1"/>
  <c r="DF55" i="4" s="1"/>
  <c r="HZ9" i="3"/>
  <c r="HX9" i="4" s="1"/>
  <c r="HX55" i="4" s="1"/>
  <c r="HN9" i="3"/>
  <c r="HL9" i="4" s="1"/>
  <c r="HL55" i="4" s="1"/>
  <c r="LE9" i="3"/>
  <c r="JI9" i="3"/>
  <c r="JT9" i="3"/>
  <c r="JO9" i="3"/>
  <c r="ML9" i="3"/>
  <c r="BS10" i="3"/>
  <c r="BQ10" i="4" s="1"/>
  <c r="BQ56" i="4" s="1"/>
  <c r="EK10" i="3"/>
  <c r="EI10" i="4" s="1"/>
  <c r="EI56" i="4" s="1"/>
  <c r="FO10" i="3"/>
  <c r="FM10" i="4" s="1"/>
  <c r="FM56" i="4" s="1"/>
  <c r="GP10" i="3"/>
  <c r="GN10" i="4" s="1"/>
  <c r="GN56" i="4" s="1"/>
  <c r="MW10" i="3"/>
  <c r="IO10" i="3"/>
  <c r="IM10" i="4" s="1"/>
  <c r="IM56" i="4" s="1"/>
  <c r="KE8" i="3"/>
  <c r="IA8" i="3"/>
  <c r="HY8" i="4" s="1"/>
  <c r="HY54" i="4" s="1"/>
  <c r="KR8" i="3"/>
  <c r="GU8" i="3"/>
  <c r="GS8" i="4" s="1"/>
  <c r="GS54" i="4" s="1"/>
  <c r="EF8" i="3"/>
  <c r="ED8" i="4" s="1"/>
  <c r="ED54" i="4" s="1"/>
  <c r="DT8" i="3"/>
  <c r="DR8" i="4" s="1"/>
  <c r="DR54" i="4" s="1"/>
  <c r="CQ8" i="3"/>
  <c r="CO8" i="4" s="1"/>
  <c r="CO54" i="4" s="1"/>
  <c r="AS8" i="3"/>
  <c r="AQ8" i="4" s="1"/>
  <c r="AQ54" i="4" s="1"/>
  <c r="LC8" i="3"/>
  <c r="MK8" i="3"/>
  <c r="HX8" i="3"/>
  <c r="HV8" i="4" s="1"/>
  <c r="HV54" i="4" s="1"/>
  <c r="DY8" i="3"/>
  <c r="DW8" i="4" s="1"/>
  <c r="DW54" i="4" s="1"/>
  <c r="FI8" i="3"/>
  <c r="FG8" i="4" s="1"/>
  <c r="FG54" i="4" s="1"/>
  <c r="BJ8" i="3"/>
  <c r="BH8" i="4" s="1"/>
  <c r="BH54" i="4" s="1"/>
  <c r="AV8" i="3"/>
  <c r="AT8" i="4" s="1"/>
  <c r="AT54" i="4" s="1"/>
  <c r="LQ8" i="3"/>
  <c r="GN8" i="3"/>
  <c r="GL8" i="4" s="1"/>
  <c r="GL54" i="4" s="1"/>
  <c r="EH8" i="3"/>
  <c r="EF8" i="4" s="1"/>
  <c r="EF54" i="4" s="1"/>
  <c r="BV8" i="3"/>
  <c r="BT8" i="4" s="1"/>
  <c r="BT54" i="4" s="1"/>
  <c r="AG8" i="3"/>
  <c r="AE8" i="4" s="1"/>
  <c r="AE54" i="4" s="1"/>
  <c r="ME8" i="3"/>
  <c r="HS8" i="3"/>
  <c r="HQ8" i="4" s="1"/>
  <c r="HQ54" i="4" s="1"/>
  <c r="EA8" i="3"/>
  <c r="DY8" i="4" s="1"/>
  <c r="DY54" i="4" s="1"/>
  <c r="CF8" i="3"/>
  <c r="CD8" i="4" s="1"/>
  <c r="CD54" i="4" s="1"/>
  <c r="N8" i="3"/>
  <c r="L8" i="4" s="1"/>
  <c r="L54" i="4" s="1"/>
  <c r="KU8" i="3"/>
  <c r="IV8" i="3"/>
  <c r="IT8" i="4" s="1"/>
  <c r="IT54" i="4" s="1"/>
  <c r="DW8" i="3"/>
  <c r="DU8" i="4" s="1"/>
  <c r="DU54" i="4" s="1"/>
  <c r="EB8" i="3"/>
  <c r="DZ8" i="4" s="1"/>
  <c r="DZ54" i="4" s="1"/>
  <c r="BO8" i="3"/>
  <c r="BM8" i="4" s="1"/>
  <c r="BM54" i="4" s="1"/>
  <c r="Z8" i="3"/>
  <c r="X8" i="4" s="1"/>
  <c r="X54" i="4" s="1"/>
  <c r="EM8" i="3"/>
  <c r="EK8" i="4" s="1"/>
  <c r="EK54" i="4" s="1"/>
  <c r="IK8" i="3"/>
  <c r="II8" i="4" s="1"/>
  <c r="II54" i="4" s="1"/>
  <c r="GQ8" i="3"/>
  <c r="GO8" i="4" s="1"/>
  <c r="GO54" i="4" s="1"/>
  <c r="ED8" i="3"/>
  <c r="EB8" i="4" s="1"/>
  <c r="EB54" i="4" s="1"/>
  <c r="CT8" i="3"/>
  <c r="CR8" i="4" s="1"/>
  <c r="CR54" i="4" s="1"/>
  <c r="LW8" i="3"/>
  <c r="HO8" i="3"/>
  <c r="HM8" i="4" s="1"/>
  <c r="HM54" i="4" s="1"/>
  <c r="EN8" i="3"/>
  <c r="EL8" i="4" s="1"/>
  <c r="EL54" i="4" s="1"/>
  <c r="FY8" i="3"/>
  <c r="FW8" i="4" s="1"/>
  <c r="FW54" i="4" s="1"/>
  <c r="BE8" i="3"/>
  <c r="BC8" i="4" s="1"/>
  <c r="BC54" i="4" s="1"/>
  <c r="KI10" i="3"/>
  <c r="IE10" i="3"/>
  <c r="IC10" i="4" s="1"/>
  <c r="IC56" i="4" s="1"/>
  <c r="IA10" i="3"/>
  <c r="HY10" i="4" s="1"/>
  <c r="HY56" i="4" s="1"/>
  <c r="LA10" i="3"/>
  <c r="LY10" i="3"/>
  <c r="MA10" i="3"/>
  <c r="HL10" i="3"/>
  <c r="HJ10" i="4" s="1"/>
  <c r="HJ56" i="4" s="1"/>
  <c r="HJ10" i="3"/>
  <c r="HH10" i="4" s="1"/>
  <c r="HH56" i="4" s="1"/>
  <c r="EJ10" i="3"/>
  <c r="EH10" i="4" s="1"/>
  <c r="EH56" i="4" s="1"/>
  <c r="DO10" i="3"/>
  <c r="DM10" i="4" s="1"/>
  <c r="DM56" i="4" s="1"/>
  <c r="DY10" i="3"/>
  <c r="DW10" i="4" s="1"/>
  <c r="DW56" i="4" s="1"/>
  <c r="CE10" i="3"/>
  <c r="CC10" i="4" s="1"/>
  <c r="CC56" i="4" s="1"/>
  <c r="AU10" i="3"/>
  <c r="AS10" i="4" s="1"/>
  <c r="AS56" i="4" s="1"/>
  <c r="M10" i="3"/>
  <c r="K10" i="4" s="1"/>
  <c r="K56" i="4" s="1"/>
  <c r="X10" i="3"/>
  <c r="V10" i="4" s="1"/>
  <c r="V56" i="4" s="1"/>
  <c r="JC10" i="3"/>
  <c r="JA10" i="4" s="1"/>
  <c r="JA56" i="4" s="1"/>
  <c r="JG10" i="3"/>
  <c r="JE10" i="4" s="1"/>
  <c r="JE56" i="4" s="1"/>
  <c r="LK10" i="3"/>
  <c r="JN10" i="3"/>
  <c r="KU10" i="3"/>
  <c r="GN10" i="3"/>
  <c r="GL10" i="4" s="1"/>
  <c r="GL56" i="4" s="1"/>
  <c r="DZ10" i="3"/>
  <c r="DX10" i="4" s="1"/>
  <c r="DX56" i="4" s="1"/>
  <c r="FX10" i="3"/>
  <c r="FV10" i="4" s="1"/>
  <c r="FV56" i="4" s="1"/>
  <c r="EF10" i="3"/>
  <c r="ED10" i="4" s="1"/>
  <c r="ED56" i="4" s="1"/>
  <c r="CK10" i="3"/>
  <c r="CI10" i="4" s="1"/>
  <c r="CI56" i="4" s="1"/>
  <c r="BB10" i="3"/>
  <c r="AZ10" i="4" s="1"/>
  <c r="AZ56" i="4" s="1"/>
  <c r="BF10" i="3"/>
  <c r="BD10" i="4" s="1"/>
  <c r="BD56" i="4" s="1"/>
  <c r="Q10" i="3"/>
  <c r="O10" i="4" s="1"/>
  <c r="O56" i="4" s="1"/>
  <c r="J10" i="3"/>
  <c r="H10" i="4" s="1"/>
  <c r="H56" i="4" s="1"/>
  <c r="MU10" i="3"/>
  <c r="MC10" i="3"/>
  <c r="KF10" i="3"/>
  <c r="LD10" i="3"/>
  <c r="GO10" i="3"/>
  <c r="GM10" i="4" s="1"/>
  <c r="GM56" i="4" s="1"/>
  <c r="HR10" i="3"/>
  <c r="HP10" i="4" s="1"/>
  <c r="HP56" i="4" s="1"/>
  <c r="FV10" i="3"/>
  <c r="FT10" i="4" s="1"/>
  <c r="FT56" i="4" s="1"/>
  <c r="DF10" i="3"/>
  <c r="DD10" i="4" s="1"/>
  <c r="DD56" i="4" s="1"/>
  <c r="CY10" i="3"/>
  <c r="CW10" i="4" s="1"/>
  <c r="CW56" i="4" s="1"/>
  <c r="BY10" i="3"/>
  <c r="BW10" i="4" s="1"/>
  <c r="BW56" i="4" s="1"/>
  <c r="CA10" i="3"/>
  <c r="BY10" i="4" s="1"/>
  <c r="BY56" i="4" s="1"/>
  <c r="AP10" i="3"/>
  <c r="AN10" i="4" s="1"/>
  <c r="AN56" i="4" s="1"/>
  <c r="N10" i="3"/>
  <c r="L10" i="4" s="1"/>
  <c r="L56" i="4" s="1"/>
  <c r="I10" i="3"/>
  <c r="G10" i="4" s="1"/>
  <c r="G56" i="4" s="1"/>
  <c r="JT10" i="3"/>
  <c r="AV10" i="3"/>
  <c r="AT10" i="4" s="1"/>
  <c r="AT56" i="4" s="1"/>
  <c r="BD10" i="3"/>
  <c r="BB10" i="4" s="1"/>
  <c r="BB56" i="4" s="1"/>
  <c r="FY10" i="3"/>
  <c r="FW10" i="4" s="1"/>
  <c r="FW56" i="4" s="1"/>
  <c r="EI10" i="3"/>
  <c r="EG10" i="4" s="1"/>
  <c r="EG56" i="4" s="1"/>
  <c r="HW10" i="3"/>
  <c r="HU10" i="4" s="1"/>
  <c r="HU56" i="4" s="1"/>
  <c r="JX10" i="3"/>
  <c r="KX10" i="3"/>
  <c r="BR10" i="3"/>
  <c r="BP10" i="4" s="1"/>
  <c r="BP56" i="4" s="1"/>
  <c r="EP10" i="3"/>
  <c r="EN10" i="4" s="1"/>
  <c r="EN56" i="4" s="1"/>
  <c r="KG10" i="3"/>
  <c r="F117" i="4"/>
  <c r="G117" i="4" s="1"/>
  <c r="H117" i="4" s="1"/>
  <c r="I117" i="4" s="1"/>
  <c r="J117" i="4" s="1"/>
  <c r="BA10" i="3"/>
  <c r="AY10" i="4" s="1"/>
  <c r="AY56" i="4" s="1"/>
  <c r="EC10" i="3"/>
  <c r="EA10" i="4" s="1"/>
  <c r="EA56" i="4" s="1"/>
  <c r="HO10" i="3"/>
  <c r="HM10" i="4" s="1"/>
  <c r="HM56" i="4" s="1"/>
  <c r="JH10" i="3"/>
  <c r="Z9" i="3"/>
  <c r="X9" i="4" s="1"/>
  <c r="X55" i="4" s="1"/>
  <c r="R9" i="3"/>
  <c r="P9" i="4" s="1"/>
  <c r="P55" i="4" s="1"/>
  <c r="I9" i="3"/>
  <c r="G9" i="4" s="1"/>
  <c r="G55" i="4" s="1"/>
  <c r="F99" i="4"/>
  <c r="G99" i="4" s="1"/>
  <c r="H99" i="4" s="1"/>
  <c r="I99" i="4" s="1"/>
  <c r="J99" i="4" s="1"/>
  <c r="L10" i="3"/>
  <c r="J10" i="4" s="1"/>
  <c r="J56" i="4" s="1"/>
  <c r="R10" i="3"/>
  <c r="P10" i="4" s="1"/>
  <c r="P56" i="4" s="1"/>
  <c r="O9" i="3"/>
  <c r="M9" i="4" s="1"/>
  <c r="M55" i="4" s="1"/>
  <c r="AM18" i="3"/>
  <c r="AK18" i="4" s="1"/>
  <c r="AK64" i="4" s="1"/>
  <c r="BH18" i="3"/>
  <c r="BF18" i="4" s="1"/>
  <c r="BF64" i="4" s="1"/>
  <c r="CN18" i="3"/>
  <c r="CL18" i="4" s="1"/>
  <c r="CL64" i="4" s="1"/>
  <c r="CK18" i="3"/>
  <c r="CI18" i="4" s="1"/>
  <c r="CI64" i="4" s="1"/>
  <c r="DK18" i="3"/>
  <c r="DI18" i="4" s="1"/>
  <c r="DI64" i="4" s="1"/>
  <c r="DG18" i="3"/>
  <c r="DE18" i="4" s="1"/>
  <c r="DE64" i="4" s="1"/>
  <c r="FJ18" i="3"/>
  <c r="FH18" i="4" s="1"/>
  <c r="FH64" i="4" s="1"/>
  <c r="FF18" i="3"/>
  <c r="FD18" i="4" s="1"/>
  <c r="FD64" i="4" s="1"/>
  <c r="HD18" i="3"/>
  <c r="HB18" i="4" s="1"/>
  <c r="HB64" i="4" s="1"/>
  <c r="GZ18" i="3"/>
  <c r="GX18" i="4" s="1"/>
  <c r="GX64" i="4" s="1"/>
  <c r="KC18" i="3"/>
  <c r="KU18" i="3"/>
  <c r="IE18" i="3"/>
  <c r="IC18" i="4" s="1"/>
  <c r="IC64" i="4" s="1"/>
  <c r="MB18" i="3"/>
  <c r="JO18" i="3"/>
  <c r="LX18" i="3"/>
  <c r="KL18" i="3"/>
  <c r="AY9" i="3"/>
  <c r="AW9" i="4" s="1"/>
  <c r="AW55" i="4" s="1"/>
  <c r="CG9" i="3"/>
  <c r="CE9" i="4" s="1"/>
  <c r="CE55" i="4" s="1"/>
  <c r="BL9" i="3"/>
  <c r="BJ9" i="4" s="1"/>
  <c r="BJ55" i="4" s="1"/>
  <c r="DW9" i="3"/>
  <c r="DU9" i="4" s="1"/>
  <c r="DU55" i="4" s="1"/>
  <c r="EK9" i="3"/>
  <c r="EI9" i="4" s="1"/>
  <c r="EI55" i="4" s="1"/>
  <c r="DC9" i="3"/>
  <c r="DA9" i="4" s="1"/>
  <c r="DA55" i="4" s="1"/>
  <c r="DQ9" i="3"/>
  <c r="DO9" i="4" s="1"/>
  <c r="DO55" i="4" s="1"/>
  <c r="HE9" i="3"/>
  <c r="HC9" i="4" s="1"/>
  <c r="HC55" i="4" s="1"/>
  <c r="HA9" i="3"/>
  <c r="GY9" i="4" s="1"/>
  <c r="GY55" i="4" s="1"/>
  <c r="MA9" i="3"/>
  <c r="JL9" i="3"/>
  <c r="JU9" i="3"/>
  <c r="JQ9" i="3"/>
  <c r="KQ9" i="3"/>
  <c r="JJ9" i="3"/>
  <c r="BV10" i="3"/>
  <c r="BT10" i="4" s="1"/>
  <c r="BT56" i="4" s="1"/>
  <c r="CS10" i="3"/>
  <c r="CQ10" i="4" s="1"/>
  <c r="CQ56" i="4" s="1"/>
  <c r="DH10" i="3"/>
  <c r="DF10" i="4" s="1"/>
  <c r="DF56" i="4" s="1"/>
  <c r="GU10" i="3"/>
  <c r="GS10" i="4" s="1"/>
  <c r="GS56" i="4" s="1"/>
  <c r="HM10" i="3"/>
  <c r="HK10" i="4" s="1"/>
  <c r="HK56" i="4" s="1"/>
  <c r="JM10" i="3"/>
  <c r="LS10" i="3"/>
  <c r="KR15" i="3"/>
  <c r="JG15" i="3"/>
  <c r="JE15" i="4" s="1"/>
  <c r="JE61" i="4" s="1"/>
  <c r="GJ15" i="3"/>
  <c r="GH15" i="4" s="1"/>
  <c r="GH61" i="4" s="1"/>
  <c r="HV15" i="3"/>
  <c r="HT15" i="4" s="1"/>
  <c r="HT61" i="4" s="1"/>
  <c r="IG15" i="3"/>
  <c r="IE15" i="4" s="1"/>
  <c r="IE61" i="4" s="1"/>
  <c r="IW15" i="3"/>
  <c r="IU15" i="4" s="1"/>
  <c r="IU61" i="4" s="1"/>
  <c r="IJ15" i="3"/>
  <c r="IH15" i="4" s="1"/>
  <c r="IH61" i="4" s="1"/>
  <c r="HJ15" i="3"/>
  <c r="HH15" i="4" s="1"/>
  <c r="HH61" i="4" s="1"/>
  <c r="KX15" i="3"/>
  <c r="MW15" i="3"/>
  <c r="LM15" i="3"/>
  <c r="DW15" i="3"/>
  <c r="DU15" i="4" s="1"/>
  <c r="DU61" i="4" s="1"/>
  <c r="FG15" i="3"/>
  <c r="FE15" i="4" s="1"/>
  <c r="FE61" i="4" s="1"/>
  <c r="EH15" i="3"/>
  <c r="EF15" i="4" s="1"/>
  <c r="EF61" i="4" s="1"/>
  <c r="BW15" i="3"/>
  <c r="BU15" i="4" s="1"/>
  <c r="BU61" i="4" s="1"/>
  <c r="BB15" i="3"/>
  <c r="AZ15" i="4" s="1"/>
  <c r="AZ61" i="4" s="1"/>
  <c r="AY15" i="3"/>
  <c r="AW15" i="4" s="1"/>
  <c r="AW61" i="4" s="1"/>
  <c r="IU15" i="3"/>
  <c r="IS15" i="4" s="1"/>
  <c r="IS61" i="4" s="1"/>
  <c r="KT15" i="3"/>
  <c r="GR15" i="3"/>
  <c r="GP15" i="4" s="1"/>
  <c r="GP61" i="4" s="1"/>
  <c r="EM15" i="3"/>
  <c r="EK15" i="4" s="1"/>
  <c r="EK61" i="4" s="1"/>
  <c r="FF15" i="3"/>
  <c r="FD15" i="4" s="1"/>
  <c r="FD61" i="4" s="1"/>
  <c r="DT15" i="3"/>
  <c r="DR15" i="4" s="1"/>
  <c r="DR61" i="4" s="1"/>
  <c r="BD15" i="3"/>
  <c r="BB15" i="4" s="1"/>
  <c r="BB61" i="4" s="1"/>
  <c r="AS15" i="3"/>
  <c r="AQ15" i="4" s="1"/>
  <c r="AQ61" i="4" s="1"/>
  <c r="MM15" i="3"/>
  <c r="JW15" i="3"/>
  <c r="GX15" i="3"/>
  <c r="GV15" i="4" s="1"/>
  <c r="GV61" i="4" s="1"/>
  <c r="EN15" i="3"/>
  <c r="EL15" i="4" s="1"/>
  <c r="EL61" i="4" s="1"/>
  <c r="EB15" i="3"/>
  <c r="DZ15" i="4" s="1"/>
  <c r="DZ61" i="4" s="1"/>
  <c r="FA15" i="3"/>
  <c r="EY15" i="4" s="1"/>
  <c r="EY61" i="4" s="1"/>
  <c r="BF15" i="3"/>
  <c r="BD15" i="4" s="1"/>
  <c r="BD61" i="4" s="1"/>
  <c r="AM15" i="3"/>
  <c r="AK15" i="4" s="1"/>
  <c r="AK61" i="4" s="1"/>
  <c r="KZ15" i="3"/>
  <c r="LD15" i="3"/>
  <c r="HQ15" i="3"/>
  <c r="HO15" i="4" s="1"/>
  <c r="HO61" i="4" s="1"/>
  <c r="EG15" i="3"/>
  <c r="EE15" i="4" s="1"/>
  <c r="EE61" i="4" s="1"/>
  <c r="ES15" i="3"/>
  <c r="EQ15" i="4" s="1"/>
  <c r="EQ61" i="4" s="1"/>
  <c r="CM15" i="3"/>
  <c r="CK15" i="4" s="1"/>
  <c r="CK61" i="4" s="1"/>
  <c r="BQ15" i="3"/>
  <c r="BO15" i="4" s="1"/>
  <c r="BO61" i="4" s="1"/>
  <c r="AG15" i="3"/>
  <c r="AE15" i="4" s="1"/>
  <c r="AE61" i="4" s="1"/>
  <c r="CK8" i="3"/>
  <c r="CI8" i="4" s="1"/>
  <c r="CI54" i="4" s="1"/>
  <c r="HY8" i="3"/>
  <c r="HW8" i="4" s="1"/>
  <c r="HW54" i="4" s="1"/>
  <c r="BH20" i="3"/>
  <c r="BF20" i="4" s="1"/>
  <c r="BF66" i="4" s="1"/>
  <c r="JH20" i="3"/>
  <c r="JP20" i="3"/>
  <c r="IH20" i="3"/>
  <c r="IF20" i="4" s="1"/>
  <c r="IF66" i="4" s="1"/>
  <c r="GG20" i="3"/>
  <c r="GE20" i="4" s="1"/>
  <c r="GE66" i="4" s="1"/>
  <c r="FZ20" i="3"/>
  <c r="FX20" i="4" s="1"/>
  <c r="FX66" i="4" s="1"/>
  <c r="EG20" i="3"/>
  <c r="EE20" i="4" s="1"/>
  <c r="EE66" i="4" s="1"/>
  <c r="AQ20" i="3"/>
  <c r="AO20" i="4" s="1"/>
  <c r="AO66" i="4" s="1"/>
  <c r="Q20" i="3"/>
  <c r="O20" i="4" s="1"/>
  <c r="O66" i="4" s="1"/>
  <c r="JE20" i="3"/>
  <c r="JC20" i="4" s="1"/>
  <c r="JC66" i="4" s="1"/>
  <c r="LU20" i="3"/>
  <c r="HG20" i="3"/>
  <c r="HE20" i="4" s="1"/>
  <c r="HE66" i="4" s="1"/>
  <c r="FT20" i="3"/>
  <c r="FR20" i="4" s="1"/>
  <c r="FR66" i="4" s="1"/>
  <c r="CA20" i="3"/>
  <c r="BY20" i="4" s="1"/>
  <c r="BY66" i="4" s="1"/>
  <c r="LH20" i="3"/>
  <c r="JB20" i="3"/>
  <c r="IZ20" i="4" s="1"/>
  <c r="IZ66" i="4" s="1"/>
  <c r="HQ20" i="3"/>
  <c r="HO20" i="4" s="1"/>
  <c r="HO66" i="4" s="1"/>
  <c r="EU20" i="3"/>
  <c r="ES20" i="4" s="1"/>
  <c r="ES66" i="4" s="1"/>
  <c r="CB20" i="3"/>
  <c r="BZ20" i="4" s="1"/>
  <c r="BZ66" i="4" s="1"/>
  <c r="JO20" i="3"/>
  <c r="ML20" i="3"/>
  <c r="GK20" i="3"/>
  <c r="GI20" i="4" s="1"/>
  <c r="GI66" i="4" s="1"/>
  <c r="CY20" i="3"/>
  <c r="CW20" i="4" s="1"/>
  <c r="CW66" i="4" s="1"/>
  <c r="CD20" i="3"/>
  <c r="CB20" i="4" s="1"/>
  <c r="CB66" i="4" s="1"/>
  <c r="LR20" i="3"/>
  <c r="KO20" i="3"/>
  <c r="HL20" i="3"/>
  <c r="HJ20" i="4" s="1"/>
  <c r="HJ66" i="4" s="1"/>
  <c r="FW20" i="3"/>
  <c r="FU20" i="4" s="1"/>
  <c r="FU66" i="4" s="1"/>
  <c r="CL20" i="3"/>
  <c r="CJ20" i="4" s="1"/>
  <c r="CJ66" i="4" s="1"/>
  <c r="MI20" i="3"/>
  <c r="LG20" i="3"/>
  <c r="EJ20" i="3"/>
  <c r="EH20" i="4" s="1"/>
  <c r="EH66" i="4" s="1"/>
  <c r="DQ20" i="3"/>
  <c r="DO20" i="4" s="1"/>
  <c r="DO66" i="4" s="1"/>
  <c r="AM20" i="3"/>
  <c r="AK20" i="4" s="1"/>
  <c r="AK66" i="4" s="1"/>
  <c r="AD16" i="3"/>
  <c r="AB16" i="4" s="1"/>
  <c r="AB62" i="4" s="1"/>
  <c r="BB16" i="3"/>
  <c r="AZ16" i="4" s="1"/>
  <c r="AZ62" i="4" s="1"/>
  <c r="FI16" i="3"/>
  <c r="FG16" i="4" s="1"/>
  <c r="FG62" i="4" s="1"/>
  <c r="DW16" i="3"/>
  <c r="DU16" i="4" s="1"/>
  <c r="DU62" i="4" s="1"/>
  <c r="EB16" i="3"/>
  <c r="DZ16" i="4" s="1"/>
  <c r="DZ62" i="4" s="1"/>
  <c r="CZ16" i="3"/>
  <c r="CX16" i="4" s="1"/>
  <c r="CX62" i="4" s="1"/>
  <c r="HB16" i="3"/>
  <c r="GZ16" i="4" s="1"/>
  <c r="GZ62" i="4" s="1"/>
  <c r="IC16" i="3"/>
  <c r="IA16" i="4" s="1"/>
  <c r="IA62" i="4" s="1"/>
  <c r="LL16" i="3"/>
  <c r="IA16" i="3"/>
  <c r="HY16" i="4" s="1"/>
  <c r="HY62" i="4" s="1"/>
  <c r="JE16" i="3"/>
  <c r="JC16" i="4" s="1"/>
  <c r="JC62" i="4" s="1"/>
  <c r="JS16" i="3"/>
  <c r="AM7" i="3"/>
  <c r="AK7" i="4" s="1"/>
  <c r="AK53" i="4" s="1"/>
  <c r="BW7" i="3"/>
  <c r="BU7" i="4" s="1"/>
  <c r="BU53" i="4" s="1"/>
  <c r="FO7" i="3"/>
  <c r="FM7" i="4" s="1"/>
  <c r="FM53" i="4" s="1"/>
  <c r="DX7" i="3"/>
  <c r="DV7" i="4" s="1"/>
  <c r="DV53" i="4" s="1"/>
  <c r="GW7" i="3"/>
  <c r="GU7" i="4" s="1"/>
  <c r="GU53" i="4" s="1"/>
  <c r="JQ7" i="3"/>
  <c r="LU7" i="3"/>
  <c r="IM7" i="3"/>
  <c r="IK7" i="4" s="1"/>
  <c r="IK53" i="4" s="1"/>
  <c r="EA20" i="3"/>
  <c r="DY20" i="4" s="1"/>
  <c r="DY66" i="4" s="1"/>
  <c r="KT7" i="3"/>
  <c r="II7" i="3"/>
  <c r="IG7" i="4" s="1"/>
  <c r="IG53" i="4" s="1"/>
  <c r="IE7" i="3"/>
  <c r="IC7" i="4" s="1"/>
  <c r="IC53" i="4" s="1"/>
  <c r="MO7" i="3"/>
  <c r="JT7" i="3"/>
  <c r="HP7" i="3"/>
  <c r="HN7" i="4" s="1"/>
  <c r="HN53" i="4" s="1"/>
  <c r="GV7" i="3"/>
  <c r="GT7" i="4" s="1"/>
  <c r="GT53" i="4" s="1"/>
  <c r="FZ7" i="3"/>
  <c r="FX7" i="4" s="1"/>
  <c r="FX53" i="4" s="1"/>
  <c r="FM7" i="3"/>
  <c r="FK7" i="4" s="1"/>
  <c r="FK53" i="4" s="1"/>
  <c r="DU7" i="3"/>
  <c r="DS7" i="4" s="1"/>
  <c r="DS53" i="4" s="1"/>
  <c r="BK7" i="3"/>
  <c r="BI7" i="4" s="1"/>
  <c r="BI53" i="4" s="1"/>
  <c r="CA7" i="3"/>
  <c r="BY7" i="4" s="1"/>
  <c r="BY53" i="4" s="1"/>
  <c r="AQ7" i="3"/>
  <c r="AO7" i="4" s="1"/>
  <c r="AO53" i="4" s="1"/>
  <c r="LC7" i="3"/>
  <c r="JK7" i="3"/>
  <c r="LQ7" i="3"/>
  <c r="MW7" i="3"/>
  <c r="GL7" i="3"/>
  <c r="GJ7" i="4" s="1"/>
  <c r="GJ53" i="4" s="1"/>
  <c r="HW7" i="3"/>
  <c r="HU7" i="4" s="1"/>
  <c r="HU53" i="4" s="1"/>
  <c r="FK7" i="3"/>
  <c r="FI7" i="4" s="1"/>
  <c r="FI53" i="4" s="1"/>
  <c r="DZ7" i="3"/>
  <c r="DX7" i="4" s="1"/>
  <c r="DX53" i="4" s="1"/>
  <c r="FI7" i="3"/>
  <c r="FG7" i="4" s="1"/>
  <c r="FG53" i="4" s="1"/>
  <c r="CF7" i="3"/>
  <c r="CD7" i="4" s="1"/>
  <c r="CD53" i="4" s="1"/>
  <c r="AK7" i="3"/>
  <c r="AI7" i="4" s="1"/>
  <c r="AI53" i="4" s="1"/>
  <c r="HU20" i="3"/>
  <c r="HS20" i="4" s="1"/>
  <c r="HS66" i="4" s="1"/>
  <c r="GE20" i="3"/>
  <c r="GC20" i="4" s="1"/>
  <c r="GC66" i="4" s="1"/>
  <c r="AS5" i="3"/>
  <c r="AQ5" i="4" s="1"/>
  <c r="AQ51" i="4" s="1"/>
  <c r="BJ5" i="3"/>
  <c r="BH5" i="4" s="1"/>
  <c r="BH51" i="4" s="1"/>
  <c r="BT5" i="3"/>
  <c r="BR5" i="4" s="1"/>
  <c r="BR51" i="4" s="1"/>
  <c r="DK5" i="3"/>
  <c r="DI5" i="4" s="1"/>
  <c r="DI51" i="4" s="1"/>
  <c r="FT5" i="3"/>
  <c r="FR5" i="4" s="1"/>
  <c r="FR51" i="4" s="1"/>
  <c r="FR5" i="3"/>
  <c r="FP5" i="4" s="1"/>
  <c r="FP51" i="4" s="1"/>
  <c r="CW5" i="3"/>
  <c r="CU5" i="4" s="1"/>
  <c r="CU51" i="4" s="1"/>
  <c r="GY5" i="3"/>
  <c r="GW5" i="4" s="1"/>
  <c r="GW51" i="4" s="1"/>
  <c r="HD5" i="3"/>
  <c r="HB5" i="4" s="1"/>
  <c r="HB51" i="4" s="1"/>
  <c r="MQ5" i="3"/>
  <c r="MB5" i="3"/>
  <c r="ID5" i="3"/>
  <c r="IB5" i="4" s="1"/>
  <c r="IB51" i="4" s="1"/>
  <c r="LU5" i="3"/>
  <c r="JV5" i="3"/>
  <c r="MV5" i="3"/>
  <c r="LT6" i="3"/>
  <c r="JR6" i="3"/>
  <c r="JO6" i="3"/>
  <c r="IX6" i="3"/>
  <c r="IV6" i="4" s="1"/>
  <c r="IV52" i="4" s="1"/>
  <c r="IO6" i="3"/>
  <c r="IM6" i="4" s="1"/>
  <c r="IM52" i="4" s="1"/>
  <c r="AG21" i="3"/>
  <c r="AE21" i="4" s="1"/>
  <c r="AE67" i="4" s="1"/>
  <c r="BA21" i="3"/>
  <c r="AY21" i="4" s="1"/>
  <c r="AY67" i="4" s="1"/>
  <c r="AQ21" i="3"/>
  <c r="AO21" i="4" s="1"/>
  <c r="AO67" i="4" s="1"/>
  <c r="CO21" i="3"/>
  <c r="CM21" i="4" s="1"/>
  <c r="CM67" i="4" s="1"/>
  <c r="BO21" i="3"/>
  <c r="BM21" i="4" s="1"/>
  <c r="BM67" i="4" s="1"/>
  <c r="CK21" i="3"/>
  <c r="CI21" i="4" s="1"/>
  <c r="CI67" i="4" s="1"/>
  <c r="CQ21" i="3"/>
  <c r="CO21" i="4" s="1"/>
  <c r="CO67" i="4" s="1"/>
  <c r="ET21" i="3"/>
  <c r="ER21" i="4" s="1"/>
  <c r="ER67" i="4" s="1"/>
  <c r="DF21" i="3"/>
  <c r="DD21" i="4" s="1"/>
  <c r="DD67" i="4" s="1"/>
  <c r="EP21" i="3"/>
  <c r="EN21" i="4" s="1"/>
  <c r="EN67" i="4" s="1"/>
  <c r="FL21" i="3"/>
  <c r="FJ21" i="4" s="1"/>
  <c r="FJ67" i="4" s="1"/>
  <c r="DX21" i="3"/>
  <c r="DV21" i="4" s="1"/>
  <c r="DV67" i="4" s="1"/>
  <c r="DY21" i="3"/>
  <c r="DW21" i="4" s="1"/>
  <c r="DW67" i="4" s="1"/>
  <c r="DO21" i="3"/>
  <c r="DM21" i="4" s="1"/>
  <c r="DM67" i="4" s="1"/>
  <c r="DU21" i="3"/>
  <c r="DS21" i="4" s="1"/>
  <c r="DS67" i="4" s="1"/>
  <c r="HG21" i="3"/>
  <c r="HE21" i="4" s="1"/>
  <c r="HE67" i="4" s="1"/>
  <c r="GS21" i="3"/>
  <c r="GQ21" i="4" s="1"/>
  <c r="GQ67" i="4" s="1"/>
  <c r="HN21" i="3"/>
  <c r="HL21" i="4" s="1"/>
  <c r="HL67" i="4" s="1"/>
  <c r="HK21" i="3"/>
  <c r="HI21" i="4" s="1"/>
  <c r="HI67" i="4" s="1"/>
  <c r="LP21" i="3"/>
  <c r="IW21" i="3"/>
  <c r="IU21" i="4" s="1"/>
  <c r="IU67" i="4" s="1"/>
  <c r="IO21" i="3"/>
  <c r="IM21" i="4" s="1"/>
  <c r="IM67" i="4" s="1"/>
  <c r="LQ21" i="3"/>
  <c r="KY21" i="3"/>
  <c r="MT21" i="3"/>
  <c r="JB21" i="3"/>
  <c r="IZ21" i="4" s="1"/>
  <c r="IZ67" i="4" s="1"/>
  <c r="JI21" i="3"/>
  <c r="LD21" i="3"/>
  <c r="MI21" i="3"/>
  <c r="JG21" i="3"/>
  <c r="JE21" i="4" s="1"/>
  <c r="JE67" i="4" s="1"/>
  <c r="LB21" i="3"/>
  <c r="AO13" i="3"/>
  <c r="AM13" i="4" s="1"/>
  <c r="AM59" i="4" s="1"/>
  <c r="EF13" i="3"/>
  <c r="ED13" i="4" s="1"/>
  <c r="ED59" i="4" s="1"/>
  <c r="HK13" i="3"/>
  <c r="HI13" i="4" s="1"/>
  <c r="HI59" i="4" s="1"/>
  <c r="IZ13" i="3"/>
  <c r="IX13" i="4" s="1"/>
  <c r="IX59" i="4" s="1"/>
  <c r="AH5" i="3"/>
  <c r="AF5" i="4" s="1"/>
  <c r="AF51" i="4" s="1"/>
  <c r="AC5" i="3"/>
  <c r="AA5" i="4" s="1"/>
  <c r="AA51" i="4" s="1"/>
  <c r="BR5" i="3"/>
  <c r="BP5" i="4" s="1"/>
  <c r="BP51" i="4" s="1"/>
  <c r="CR5" i="3"/>
  <c r="CP5" i="4" s="1"/>
  <c r="CP51" i="4" s="1"/>
  <c r="EP5" i="3"/>
  <c r="EN5" i="4" s="1"/>
  <c r="EN51" i="4" s="1"/>
  <c r="FL5" i="3"/>
  <c r="FJ5" i="4" s="1"/>
  <c r="FJ51" i="4" s="1"/>
  <c r="FJ5" i="3"/>
  <c r="FH5" i="4" s="1"/>
  <c r="FH51" i="4" s="1"/>
  <c r="FP5" i="3"/>
  <c r="FN5" i="4" s="1"/>
  <c r="FN51" i="4" s="1"/>
  <c r="GI5" i="3"/>
  <c r="GG5" i="4" s="1"/>
  <c r="GG51" i="4" s="1"/>
  <c r="GV5" i="3"/>
  <c r="GT5" i="4" s="1"/>
  <c r="GT51" i="4" s="1"/>
  <c r="KX5" i="3"/>
  <c r="LL5" i="3"/>
  <c r="MJ5" i="3"/>
  <c r="LE5" i="3"/>
  <c r="JN5" i="3"/>
  <c r="MN5" i="3"/>
  <c r="IO12" i="3"/>
  <c r="IM12" i="4" s="1"/>
  <c r="IM58" i="4" s="1"/>
  <c r="JW19" i="3"/>
  <c r="AN21" i="3"/>
  <c r="AL21" i="4" s="1"/>
  <c r="AL67" i="4" s="1"/>
  <c r="AS21" i="3"/>
  <c r="AQ21" i="4" s="1"/>
  <c r="AQ67" i="4" s="1"/>
  <c r="AI21" i="3"/>
  <c r="AG21" i="4" s="1"/>
  <c r="AG67" i="4" s="1"/>
  <c r="CE21" i="3"/>
  <c r="CC21" i="4" s="1"/>
  <c r="CC67" i="4" s="1"/>
  <c r="BE21" i="3"/>
  <c r="BC21" i="4" s="1"/>
  <c r="BC67" i="4" s="1"/>
  <c r="BK21" i="3"/>
  <c r="BI21" i="4" s="1"/>
  <c r="BI67" i="4" s="1"/>
  <c r="EV21" i="3"/>
  <c r="ET21" i="4" s="1"/>
  <c r="ET67" i="4" s="1"/>
  <c r="EH21" i="3"/>
  <c r="EF21" i="4" s="1"/>
  <c r="EF67" i="4" s="1"/>
  <c r="FP21" i="3"/>
  <c r="FN21" i="4" s="1"/>
  <c r="FN67" i="4" s="1"/>
  <c r="DP21" i="3"/>
  <c r="DN21" i="4" s="1"/>
  <c r="DN67" i="4" s="1"/>
  <c r="EY21" i="3"/>
  <c r="EW21" i="4" s="1"/>
  <c r="EW67" i="4" s="1"/>
  <c r="DK21" i="3"/>
  <c r="DI21" i="4" s="1"/>
  <c r="DI67" i="4" s="1"/>
  <c r="DI21" i="3"/>
  <c r="DG21" i="4" s="1"/>
  <c r="DG67" i="4" s="1"/>
  <c r="DG21" i="3"/>
  <c r="DE21" i="4" s="1"/>
  <c r="DE67" i="4" s="1"/>
  <c r="DM21" i="3"/>
  <c r="DK21" i="4" s="1"/>
  <c r="DK67" i="4" s="1"/>
  <c r="HS21" i="3"/>
  <c r="HQ21" i="4" s="1"/>
  <c r="HQ67" i="4" s="1"/>
  <c r="HI21" i="3"/>
  <c r="HG21" i="4" s="1"/>
  <c r="HG67" i="4" s="1"/>
  <c r="HE21" i="3"/>
  <c r="HC21" i="4" s="1"/>
  <c r="HC67" i="4" s="1"/>
  <c r="GR21" i="3"/>
  <c r="GP21" i="4" s="1"/>
  <c r="GP67" i="4" s="1"/>
  <c r="LM21" i="3"/>
  <c r="MW21" i="3"/>
  <c r="LX21" i="3"/>
  <c r="KR21" i="3"/>
  <c r="KQ21" i="3"/>
  <c r="MD21" i="3"/>
  <c r="IT21" i="3"/>
  <c r="IR21" i="4" s="1"/>
  <c r="IR67" i="4" s="1"/>
  <c r="JA21" i="3"/>
  <c r="IY21" i="4" s="1"/>
  <c r="IY67" i="4" s="1"/>
  <c r="KN21" i="3"/>
  <c r="MA21" i="3"/>
  <c r="IY21" i="3"/>
  <c r="IW21" i="4" s="1"/>
  <c r="IW67" i="4" s="1"/>
  <c r="KL21" i="3"/>
  <c r="AD13" i="3"/>
  <c r="AB13" i="4" s="1"/>
  <c r="AB59" i="4" s="1"/>
  <c r="FG13" i="3"/>
  <c r="FE13" i="4" s="1"/>
  <c r="FE59" i="4" s="1"/>
  <c r="HG13" i="3"/>
  <c r="HE13" i="4" s="1"/>
  <c r="HE59" i="4" s="1"/>
  <c r="MN13" i="3"/>
  <c r="AW5" i="3"/>
  <c r="AU5" i="4" s="1"/>
  <c r="AU51" i="4" s="1"/>
  <c r="AB5" i="3"/>
  <c r="Z5" i="4" s="1"/>
  <c r="Z51" i="4" s="1"/>
  <c r="BH5" i="3"/>
  <c r="BF5" i="4" s="1"/>
  <c r="BF51" i="4" s="1"/>
  <c r="BS5" i="3"/>
  <c r="BQ5" i="4" s="1"/>
  <c r="BQ51" i="4" s="1"/>
  <c r="DC5" i="3"/>
  <c r="DA5" i="4" s="1"/>
  <c r="DA51" i="4" s="1"/>
  <c r="DX5" i="3"/>
  <c r="DV5" i="4" s="1"/>
  <c r="DV51" i="4" s="1"/>
  <c r="EL5" i="3"/>
  <c r="EJ5" i="4" s="1"/>
  <c r="EJ51" i="4" s="1"/>
  <c r="EJ5" i="3"/>
  <c r="EH5" i="4" s="1"/>
  <c r="EH51" i="4" s="1"/>
  <c r="HI5" i="3"/>
  <c r="HG5" i="4" s="1"/>
  <c r="HG51" i="4" s="1"/>
  <c r="HS5" i="3"/>
  <c r="HQ5" i="4" s="1"/>
  <c r="HQ51" i="4" s="1"/>
  <c r="MD5" i="3"/>
  <c r="IJ5" i="3"/>
  <c r="IH5" i="4" s="1"/>
  <c r="IH51" i="4" s="1"/>
  <c r="KN5" i="3"/>
  <c r="JY5" i="3"/>
  <c r="MW5" i="3"/>
  <c r="LP5" i="3"/>
  <c r="JG19" i="3"/>
  <c r="JE19" i="4" s="1"/>
  <c r="JE65" i="4" s="1"/>
  <c r="IA6" i="3"/>
  <c r="HY6" i="4" s="1"/>
  <c r="HY52" i="4" s="1"/>
  <c r="MW6" i="3"/>
  <c r="BJ21" i="3"/>
  <c r="BH21" i="4" s="1"/>
  <c r="BH67" i="4" s="1"/>
  <c r="AK21" i="3"/>
  <c r="AI21" i="4" s="1"/>
  <c r="AI67" i="4" s="1"/>
  <c r="AA21" i="3"/>
  <c r="Y21" i="4" s="1"/>
  <c r="Y67" i="4" s="1"/>
  <c r="BQ21" i="3"/>
  <c r="BO21" i="4" s="1"/>
  <c r="BO67" i="4" s="1"/>
  <c r="BX21" i="3"/>
  <c r="BV21" i="4" s="1"/>
  <c r="BV67" i="4" s="1"/>
  <c r="BC21" i="3"/>
  <c r="BA21" i="4" s="1"/>
  <c r="BA67" i="4" s="1"/>
  <c r="CH21" i="3"/>
  <c r="CF21" i="4" s="1"/>
  <c r="CF67" i="4" s="1"/>
  <c r="DT21" i="3"/>
  <c r="DR21" i="4" s="1"/>
  <c r="DR67" i="4" s="1"/>
  <c r="FD21" i="3"/>
  <c r="FB21" i="4" s="1"/>
  <c r="FB67" i="4" s="1"/>
  <c r="FZ21" i="3"/>
  <c r="FX21" i="4" s="1"/>
  <c r="FX67" i="4" s="1"/>
  <c r="EL21" i="3"/>
  <c r="EJ21" i="4" s="1"/>
  <c r="EJ67" i="4" s="1"/>
  <c r="CX21" i="3"/>
  <c r="CV21" i="4" s="1"/>
  <c r="CV67" i="4" s="1"/>
  <c r="GA21" i="3"/>
  <c r="FY21" i="4" s="1"/>
  <c r="FY67" i="4" s="1"/>
  <c r="CY21" i="3"/>
  <c r="CW21" i="4" s="1"/>
  <c r="CW67" i="4" s="1"/>
  <c r="DE21" i="3"/>
  <c r="DC21" i="4" s="1"/>
  <c r="DC67" i="4" s="1"/>
  <c r="GH21" i="3"/>
  <c r="GF21" i="4" s="1"/>
  <c r="GF67" i="4" s="1"/>
  <c r="GQ21" i="3"/>
  <c r="GO21" i="4" s="1"/>
  <c r="GO67" i="4" s="1"/>
  <c r="GV21" i="3"/>
  <c r="GT21" i="4" s="1"/>
  <c r="GT67" i="4" s="1"/>
  <c r="HZ21" i="3"/>
  <c r="HX21" i="4" s="1"/>
  <c r="HX67" i="4" s="1"/>
  <c r="KK21" i="3"/>
  <c r="MC21" i="3"/>
  <c r="JT21" i="3"/>
  <c r="JL21" i="3"/>
  <c r="KI21" i="3"/>
  <c r="LN21" i="3"/>
  <c r="IL21" i="3"/>
  <c r="IJ21" i="4" s="1"/>
  <c r="IJ67" i="4" s="1"/>
  <c r="IS21" i="3"/>
  <c r="IQ21" i="4" s="1"/>
  <c r="IQ67" i="4" s="1"/>
  <c r="JX21" i="3"/>
  <c r="LS21" i="3"/>
  <c r="IQ21" i="3"/>
  <c r="IO21" i="4" s="1"/>
  <c r="IO67" i="4" s="1"/>
  <c r="JV21" i="3"/>
  <c r="AQ13" i="3"/>
  <c r="AO13" i="4" s="1"/>
  <c r="AO59" i="4" s="1"/>
  <c r="FD13" i="3"/>
  <c r="FB13" i="4" s="1"/>
  <c r="FB59" i="4" s="1"/>
  <c r="HL13" i="3"/>
  <c r="HJ13" i="4" s="1"/>
  <c r="HJ59" i="4" s="1"/>
  <c r="LC13" i="3"/>
  <c r="AN5" i="3"/>
  <c r="AL5" i="4" s="1"/>
  <c r="AL51" i="4" s="1"/>
  <c r="AA5" i="3"/>
  <c r="Y5" i="4" s="1"/>
  <c r="Y51" i="4" s="1"/>
  <c r="BN5" i="3"/>
  <c r="BL5" i="4" s="1"/>
  <c r="BL51" i="4" s="1"/>
  <c r="FG5" i="3"/>
  <c r="FE5" i="4" s="1"/>
  <c r="FE51" i="4" s="1"/>
  <c r="GC5" i="3"/>
  <c r="GA5" i="4" s="1"/>
  <c r="GA51" i="4" s="1"/>
  <c r="CZ5" i="3"/>
  <c r="CX5" i="4" s="1"/>
  <c r="CX51" i="4" s="1"/>
  <c r="CX5" i="3"/>
  <c r="CV5" i="4" s="1"/>
  <c r="CV51" i="4" s="1"/>
  <c r="DD5" i="3"/>
  <c r="DB5" i="4" s="1"/>
  <c r="DB51" i="4" s="1"/>
  <c r="HH5" i="3"/>
  <c r="HF5" i="4" s="1"/>
  <c r="HF51" i="4" s="1"/>
  <c r="GE5" i="3"/>
  <c r="GC5" i="4" s="1"/>
  <c r="GC51" i="4" s="1"/>
  <c r="KH5" i="3"/>
  <c r="LG5" i="3"/>
  <c r="MI5" i="3"/>
  <c r="IS5" i="3"/>
  <c r="IQ5" i="4" s="1"/>
  <c r="IQ51" i="4" s="1"/>
  <c r="LY5" i="3"/>
  <c r="KB5" i="3"/>
  <c r="JD11" i="3"/>
  <c r="JB11" i="4" s="1"/>
  <c r="JB57" i="4" s="1"/>
  <c r="AU21" i="3"/>
  <c r="AS21" i="4" s="1"/>
  <c r="AS67" i="4" s="1"/>
  <c r="AC21" i="3"/>
  <c r="AA21" i="4" s="1"/>
  <c r="AA67" i="4" s="1"/>
  <c r="BB21" i="3"/>
  <c r="AZ21" i="4" s="1"/>
  <c r="AZ67" i="4" s="1"/>
  <c r="BG21" i="3"/>
  <c r="BE21" i="4" s="1"/>
  <c r="BE67" i="4" s="1"/>
  <c r="BY21" i="3"/>
  <c r="BW21" i="4" s="1"/>
  <c r="BW67" i="4" s="1"/>
  <c r="BT21" i="3"/>
  <c r="BR21" i="4" s="1"/>
  <c r="BR67" i="4" s="1"/>
  <c r="EI21" i="3"/>
  <c r="EG21" i="4" s="1"/>
  <c r="EG67" i="4" s="1"/>
  <c r="DH21" i="3"/>
  <c r="DF21" i="4" s="1"/>
  <c r="DF67" i="4" s="1"/>
  <c r="ED21" i="3"/>
  <c r="EB21" i="4" s="1"/>
  <c r="EB67" i="4" s="1"/>
  <c r="FN21" i="3"/>
  <c r="FL21" i="4" s="1"/>
  <c r="FL67" i="4" s="1"/>
  <c r="DZ21" i="3"/>
  <c r="DX21" i="4" s="1"/>
  <c r="DX67" i="4" s="1"/>
  <c r="FU21" i="3"/>
  <c r="FS21" i="4" s="1"/>
  <c r="FS67" i="4" s="1"/>
  <c r="FS21" i="3"/>
  <c r="FQ21" i="4" s="1"/>
  <c r="FQ67" i="4" s="1"/>
  <c r="FY21" i="3"/>
  <c r="FW21" i="4" s="1"/>
  <c r="FW67" i="4" s="1"/>
  <c r="GP21" i="3"/>
  <c r="GN21" i="4" s="1"/>
  <c r="GN67" i="4" s="1"/>
  <c r="HQ21" i="3"/>
  <c r="HO21" i="4" s="1"/>
  <c r="HO67" i="4" s="1"/>
  <c r="HX21" i="3"/>
  <c r="HV21" i="4" s="1"/>
  <c r="HV67" i="4" s="1"/>
  <c r="HV21" i="3"/>
  <c r="HT21" i="4" s="1"/>
  <c r="HT67" i="4" s="1"/>
  <c r="HR21" i="3"/>
  <c r="HP21" i="4" s="1"/>
  <c r="HP67" i="4" s="1"/>
  <c r="KJ21" i="3"/>
  <c r="KB21" i="3"/>
  <c r="IN21" i="3"/>
  <c r="IL21" i="4" s="1"/>
  <c r="IL67" i="4" s="1"/>
  <c r="IF21" i="3"/>
  <c r="ID21" i="4" s="1"/>
  <c r="ID67" i="4" s="1"/>
  <c r="JS21" i="3"/>
  <c r="LF21" i="3"/>
  <c r="ID21" i="3"/>
  <c r="IB21" i="4" s="1"/>
  <c r="IB67" i="4" s="1"/>
  <c r="IC21" i="3"/>
  <c r="IA21" i="4" s="1"/>
  <c r="IA67" i="4" s="1"/>
  <c r="JP21" i="3"/>
  <c r="LK21" i="3"/>
  <c r="IA21" i="3"/>
  <c r="HY21" i="4" s="1"/>
  <c r="HY67" i="4" s="1"/>
  <c r="CT13" i="3"/>
  <c r="CR13" i="4" s="1"/>
  <c r="CR59" i="4" s="1"/>
  <c r="DY13" i="3"/>
  <c r="DW13" i="4" s="1"/>
  <c r="DW59" i="4" s="1"/>
  <c r="GD13" i="3"/>
  <c r="GB13" i="4" s="1"/>
  <c r="GB59" i="4" s="1"/>
  <c r="IA13" i="3"/>
  <c r="HY13" i="4" s="1"/>
  <c r="HY59" i="4" s="1"/>
  <c r="AF5" i="3"/>
  <c r="AD5" i="4" s="1"/>
  <c r="AD51" i="4" s="1"/>
  <c r="CD5" i="3"/>
  <c r="CB5" i="4" s="1"/>
  <c r="CB51" i="4" s="1"/>
  <c r="BB5" i="3"/>
  <c r="AZ5" i="4" s="1"/>
  <c r="AZ51" i="4" s="1"/>
  <c r="EA5" i="3"/>
  <c r="DY5" i="4" s="1"/>
  <c r="DY51" i="4" s="1"/>
  <c r="FM5" i="3"/>
  <c r="FK5" i="4" s="1"/>
  <c r="FK51" i="4" s="1"/>
  <c r="GA5" i="3"/>
  <c r="FY5" i="4" s="1"/>
  <c r="FY51" i="4" s="1"/>
  <c r="FY5" i="3"/>
  <c r="FW5" i="4" s="1"/>
  <c r="FW51" i="4" s="1"/>
  <c r="HV5" i="3"/>
  <c r="HT5" i="4" s="1"/>
  <c r="HT51" i="4" s="1"/>
  <c r="GR5" i="3"/>
  <c r="GP5" i="4" s="1"/>
  <c r="GP51" i="4" s="1"/>
  <c r="HZ5" i="3"/>
  <c r="HX5" i="4" s="1"/>
  <c r="HX51" i="4" s="1"/>
  <c r="LO5" i="3"/>
  <c r="KQ5" i="3"/>
  <c r="LS5" i="3"/>
  <c r="IC5" i="3"/>
  <c r="IA5" i="4" s="1"/>
  <c r="IA51" i="4" s="1"/>
  <c r="LQ5" i="3"/>
  <c r="JT5" i="3"/>
  <c r="L13" i="3"/>
  <c r="J13" i="4" s="1"/>
  <c r="J59" i="4" s="1"/>
  <c r="K15" i="3"/>
  <c r="I15" i="4" s="1"/>
  <c r="I61" i="4" s="1"/>
  <c r="JB15" i="3"/>
  <c r="IZ15" i="4" s="1"/>
  <c r="IZ61" i="4" s="1"/>
  <c r="LN15" i="3"/>
  <c r="JC15" i="3"/>
  <c r="JA15" i="4" s="1"/>
  <c r="JA61" i="4" s="1"/>
  <c r="LO15" i="3"/>
  <c r="JD15" i="3"/>
  <c r="JB15" i="4" s="1"/>
  <c r="JB61" i="4" s="1"/>
  <c r="LP15" i="3"/>
  <c r="JE15" i="3"/>
  <c r="JC15" i="4" s="1"/>
  <c r="JC61" i="4" s="1"/>
  <c r="LQ15" i="3"/>
  <c r="JF15" i="3"/>
  <c r="JD15" i="4" s="1"/>
  <c r="JD61" i="4" s="1"/>
  <c r="LR15" i="3"/>
  <c r="JO15" i="3"/>
  <c r="MA15" i="3"/>
  <c r="JQ15" i="3"/>
  <c r="JY15" i="3"/>
  <c r="KG15" i="3"/>
  <c r="JI15" i="3"/>
  <c r="HX15" i="3"/>
  <c r="HV15" i="4" s="1"/>
  <c r="HV61" i="4" s="1"/>
  <c r="GE15" i="3"/>
  <c r="GC15" i="4" s="1"/>
  <c r="GC61" i="4" s="1"/>
  <c r="HL15" i="3"/>
  <c r="HJ15" i="4" s="1"/>
  <c r="HJ61" i="4" s="1"/>
  <c r="GF15" i="3"/>
  <c r="GD15" i="4" s="1"/>
  <c r="GD61" i="4" s="1"/>
  <c r="GS15" i="3"/>
  <c r="GQ15" i="4" s="1"/>
  <c r="GQ61" i="4" s="1"/>
  <c r="GH15" i="3"/>
  <c r="GF15" i="4" s="1"/>
  <c r="GF61" i="4" s="1"/>
  <c r="EE15" i="3"/>
  <c r="EC15" i="4" s="1"/>
  <c r="EC61" i="4" s="1"/>
  <c r="DH15" i="3"/>
  <c r="DF15" i="4" s="1"/>
  <c r="DF61" i="4" s="1"/>
  <c r="FT15" i="3"/>
  <c r="FR15" i="4" s="1"/>
  <c r="FR61" i="4" s="1"/>
  <c r="EW15" i="3"/>
  <c r="EU15" i="4" s="1"/>
  <c r="EU61" i="4" s="1"/>
  <c r="DS15" i="3"/>
  <c r="DQ15" i="4" s="1"/>
  <c r="DQ61" i="4" s="1"/>
  <c r="DJ15" i="3"/>
  <c r="DH15" i="4" s="1"/>
  <c r="DH61" i="4" s="1"/>
  <c r="ER15" i="3"/>
  <c r="EP15" i="4" s="1"/>
  <c r="EP61" i="4" s="1"/>
  <c r="FY15" i="3"/>
  <c r="FW15" i="4" s="1"/>
  <c r="FW61" i="4" s="1"/>
  <c r="DR15" i="3"/>
  <c r="DP15" i="4" s="1"/>
  <c r="DP61" i="4" s="1"/>
  <c r="FP15" i="3"/>
  <c r="FN15" i="4" s="1"/>
  <c r="FN61" i="4" s="1"/>
  <c r="DV15" i="3"/>
  <c r="DT15" i="4" s="1"/>
  <c r="DT61" i="4" s="1"/>
  <c r="CN15" i="3"/>
  <c r="CL15" i="4" s="1"/>
  <c r="CL61" i="4" s="1"/>
  <c r="CE15" i="3"/>
  <c r="CC15" i="4" s="1"/>
  <c r="CC61" i="4" s="1"/>
  <c r="BO15" i="3"/>
  <c r="BM15" i="4" s="1"/>
  <c r="BM61" i="4" s="1"/>
  <c r="CH15" i="3"/>
  <c r="CF15" i="4" s="1"/>
  <c r="CF61" i="4" s="1"/>
  <c r="BM15" i="3"/>
  <c r="BK15" i="4" s="1"/>
  <c r="BK61" i="4" s="1"/>
  <c r="BA15" i="3"/>
  <c r="AY15" i="4" s="1"/>
  <c r="AY61" i="4" s="1"/>
  <c r="AN15" i="3"/>
  <c r="AL15" i="4" s="1"/>
  <c r="AL61" i="4" s="1"/>
  <c r="AP15" i="3"/>
  <c r="AN15" i="4" s="1"/>
  <c r="AN61" i="4" s="1"/>
  <c r="AJ15" i="3"/>
  <c r="AH15" i="4" s="1"/>
  <c r="AH61" i="4" s="1"/>
  <c r="G15" i="3"/>
  <c r="E15" i="4" s="1"/>
  <c r="E61" i="4" s="1"/>
  <c r="E110" i="4" s="1"/>
  <c r="JR15" i="3"/>
  <c r="MD15" i="3"/>
  <c r="JS15" i="3"/>
  <c r="ME15" i="3"/>
  <c r="JT15" i="3"/>
  <c r="MF15" i="3"/>
  <c r="JU15" i="3"/>
  <c r="MG15" i="3"/>
  <c r="JV15" i="3"/>
  <c r="MH15" i="3"/>
  <c r="KE15" i="3"/>
  <c r="MQ15" i="3"/>
  <c r="MC15" i="3"/>
  <c r="MK15" i="3"/>
  <c r="MS15" i="3"/>
  <c r="KO15" i="3"/>
  <c r="GL15" i="3"/>
  <c r="GJ15" i="4" s="1"/>
  <c r="GJ61" i="4" s="1"/>
  <c r="GU15" i="3"/>
  <c r="GS15" i="4" s="1"/>
  <c r="GS61" i="4" s="1"/>
  <c r="GO15" i="3"/>
  <c r="GM15" i="4" s="1"/>
  <c r="GM61" i="4" s="1"/>
  <c r="HE15" i="3"/>
  <c r="HC15" i="4" s="1"/>
  <c r="HC61" i="4" s="1"/>
  <c r="GV15" i="3"/>
  <c r="GT15" i="4" s="1"/>
  <c r="GT61" i="4" s="1"/>
  <c r="HG15" i="3"/>
  <c r="HE15" i="4" s="1"/>
  <c r="HE61" i="4" s="1"/>
  <c r="EU15" i="3"/>
  <c r="ES15" i="4" s="1"/>
  <c r="ES61" i="4" s="1"/>
  <c r="DX15" i="3"/>
  <c r="DV15" i="4" s="1"/>
  <c r="DV61" i="4" s="1"/>
  <c r="DA15" i="3"/>
  <c r="CY15" i="4" s="1"/>
  <c r="CY61" i="4" s="1"/>
  <c r="FM15" i="3"/>
  <c r="FK15" i="4" s="1"/>
  <c r="FK61" i="4" s="1"/>
  <c r="EI15" i="3"/>
  <c r="EG15" i="4" s="1"/>
  <c r="EG61" i="4" s="1"/>
  <c r="EP15" i="3"/>
  <c r="EN15" i="4" s="1"/>
  <c r="EN61" i="4" s="1"/>
  <c r="FX15" i="3"/>
  <c r="FV15" i="4" s="1"/>
  <c r="FV61" i="4" s="1"/>
  <c r="DN15" i="3"/>
  <c r="DL15" i="4" s="1"/>
  <c r="DL61" i="4" s="1"/>
  <c r="EX15" i="3"/>
  <c r="EV15" i="4" s="1"/>
  <c r="EV61" i="4" s="1"/>
  <c r="DU15" i="3"/>
  <c r="DS15" i="4" s="1"/>
  <c r="DS61" i="4" s="1"/>
  <c r="FB15" i="3"/>
  <c r="EZ15" i="4" s="1"/>
  <c r="EZ61" i="4" s="1"/>
  <c r="CD15" i="3"/>
  <c r="CB15" i="4" s="1"/>
  <c r="CB61" i="4" s="1"/>
  <c r="BL15" i="3"/>
  <c r="BJ15" i="4" s="1"/>
  <c r="BJ61" i="4" s="1"/>
  <c r="CB15" i="3"/>
  <c r="BZ15" i="4" s="1"/>
  <c r="BZ61" i="4" s="1"/>
  <c r="BH15" i="3"/>
  <c r="BF15" i="4" s="1"/>
  <c r="BF61" i="4" s="1"/>
  <c r="BY15" i="3"/>
  <c r="BW15" i="4" s="1"/>
  <c r="BW61" i="4" s="1"/>
  <c r="AL15" i="3"/>
  <c r="AJ15" i="4" s="1"/>
  <c r="AJ61" i="4" s="1"/>
  <c r="CJ15" i="3"/>
  <c r="CH15" i="4" s="1"/>
  <c r="CH61" i="4" s="1"/>
  <c r="BT15" i="3"/>
  <c r="BR15" i="4" s="1"/>
  <c r="BR61" i="4" s="1"/>
  <c r="AZ15" i="3"/>
  <c r="AX15" i="4" s="1"/>
  <c r="AX61" i="4" s="1"/>
  <c r="X15" i="3"/>
  <c r="V15" i="4" s="1"/>
  <c r="V61" i="4" s="1"/>
  <c r="Z15" i="3"/>
  <c r="X15" i="4" s="1"/>
  <c r="X61" i="4" s="1"/>
  <c r="HQ8" i="3"/>
  <c r="HO8" i="4" s="1"/>
  <c r="HO54" i="4" s="1"/>
  <c r="GI8" i="3"/>
  <c r="GG8" i="4" s="1"/>
  <c r="GG54" i="4" s="1"/>
  <c r="IO8" i="3"/>
  <c r="IM8" i="4" s="1"/>
  <c r="IM54" i="4" s="1"/>
  <c r="KJ8" i="3"/>
  <c r="LR8" i="3"/>
  <c r="KT8" i="3"/>
  <c r="KI8" i="3"/>
  <c r="LH8" i="3"/>
  <c r="JM8" i="3"/>
  <c r="KN8" i="3"/>
  <c r="LN8" i="3"/>
  <c r="IZ8" i="3"/>
  <c r="IX8" i="4" s="1"/>
  <c r="IX54" i="4" s="1"/>
  <c r="AG13" i="3"/>
  <c r="AE13" i="4" s="1"/>
  <c r="AE59" i="4" s="1"/>
  <c r="AS13" i="3"/>
  <c r="AQ13" i="4" s="1"/>
  <c r="AQ59" i="4" s="1"/>
  <c r="AI13" i="3"/>
  <c r="AG13" i="4" s="1"/>
  <c r="AG59" i="4" s="1"/>
  <c r="BH13" i="3"/>
  <c r="BF13" i="4" s="1"/>
  <c r="BF59" i="4" s="1"/>
  <c r="BE13" i="3"/>
  <c r="BC13" i="4" s="1"/>
  <c r="BC59" i="4" s="1"/>
  <c r="CK13" i="3"/>
  <c r="CI13" i="4" s="1"/>
  <c r="CI59" i="4" s="1"/>
  <c r="CI13" i="3"/>
  <c r="CG13" i="4" s="1"/>
  <c r="CG59" i="4" s="1"/>
  <c r="DC13" i="3"/>
  <c r="DA13" i="4" s="1"/>
  <c r="DA59" i="4" s="1"/>
  <c r="DP13" i="3"/>
  <c r="DN13" i="4" s="1"/>
  <c r="DN59" i="4" s="1"/>
  <c r="EQ13" i="3"/>
  <c r="EO13" i="4" s="1"/>
  <c r="EO59" i="4" s="1"/>
  <c r="DX13" i="3"/>
  <c r="DV13" i="4" s="1"/>
  <c r="DV59" i="4" s="1"/>
  <c r="DQ13" i="3"/>
  <c r="DO13" i="4" s="1"/>
  <c r="DO59" i="4" s="1"/>
  <c r="DW13" i="3"/>
  <c r="DU13" i="4" s="1"/>
  <c r="DU59" i="4" s="1"/>
  <c r="DN13" i="3"/>
  <c r="DL13" i="4" s="1"/>
  <c r="DL59" i="4" s="1"/>
  <c r="DU13" i="3"/>
  <c r="DS13" i="4" s="1"/>
  <c r="DS59" i="4" s="1"/>
  <c r="HP13" i="3"/>
  <c r="HN13" i="4" s="1"/>
  <c r="HN59" i="4" s="1"/>
  <c r="GK13" i="3"/>
  <c r="GI13" i="4" s="1"/>
  <c r="GI59" i="4" s="1"/>
  <c r="GS13" i="3"/>
  <c r="GQ13" i="4" s="1"/>
  <c r="GQ59" i="4" s="1"/>
  <c r="HD13" i="3"/>
  <c r="HB13" i="4" s="1"/>
  <c r="HB59" i="4" s="1"/>
  <c r="LY13" i="3"/>
  <c r="MV13" i="3"/>
  <c r="LL13" i="3"/>
  <c r="JR13" i="3"/>
  <c r="JA13" i="3"/>
  <c r="IY13" i="4" s="1"/>
  <c r="IY59" i="4" s="1"/>
  <c r="IC13" i="3"/>
  <c r="IA13" i="4" s="1"/>
  <c r="IA59" i="4" s="1"/>
  <c r="LP13" i="3"/>
  <c r="KU13" i="3"/>
  <c r="MP13" i="3"/>
  <c r="IX13" i="3"/>
  <c r="IV13" i="4" s="1"/>
  <c r="IV59" i="4" s="1"/>
  <c r="IF13" i="3"/>
  <c r="ID13" i="4" s="1"/>
  <c r="ID59" i="4" s="1"/>
  <c r="KA13" i="3"/>
  <c r="AI20" i="3"/>
  <c r="AG20" i="4" s="1"/>
  <c r="AG66" i="4" s="1"/>
  <c r="AE20" i="3"/>
  <c r="AC20" i="4" s="1"/>
  <c r="AC66" i="4" s="1"/>
  <c r="BN20" i="3"/>
  <c r="BL20" i="4" s="1"/>
  <c r="BL66" i="4" s="1"/>
  <c r="BT20" i="3"/>
  <c r="BR20" i="4" s="1"/>
  <c r="BR66" i="4" s="1"/>
  <c r="DS20" i="3"/>
  <c r="DQ20" i="4" s="1"/>
  <c r="DQ66" i="4" s="1"/>
  <c r="DC20" i="3"/>
  <c r="DA20" i="4" s="1"/>
  <c r="DA66" i="4" s="1"/>
  <c r="FK20" i="3"/>
  <c r="FI20" i="4" s="1"/>
  <c r="FI66" i="4" s="1"/>
  <c r="EH20" i="3"/>
  <c r="EF20" i="4" s="1"/>
  <c r="EF66" i="4" s="1"/>
  <c r="FR20" i="3"/>
  <c r="FP20" i="4" s="1"/>
  <c r="FP66" i="4" s="1"/>
  <c r="EB20" i="3"/>
  <c r="DZ20" i="4" s="1"/>
  <c r="DZ66" i="4" s="1"/>
  <c r="GR20" i="3"/>
  <c r="GP20" i="4" s="1"/>
  <c r="GP66" i="4" s="1"/>
  <c r="HH20" i="3"/>
  <c r="HF20" i="4" s="1"/>
  <c r="HF66" i="4" s="1"/>
  <c r="HS20" i="3"/>
  <c r="HQ20" i="4" s="1"/>
  <c r="HQ66" i="4" s="1"/>
  <c r="JV20" i="3"/>
  <c r="JD20" i="3"/>
  <c r="JB20" i="4" s="1"/>
  <c r="JB66" i="4" s="1"/>
  <c r="IS20" i="3"/>
  <c r="IQ20" i="4" s="1"/>
  <c r="IQ66" i="4" s="1"/>
  <c r="MR20" i="3"/>
  <c r="MA20" i="3"/>
  <c r="LI20" i="3"/>
  <c r="KY20" i="3"/>
  <c r="G13" i="3"/>
  <c r="E13" i="4" s="1"/>
  <c r="E59" i="4" s="1"/>
  <c r="E108" i="4" s="1"/>
  <c r="KY10" i="3"/>
  <c r="O10" i="3"/>
  <c r="M10" i="4" s="1"/>
  <c r="M56" i="4" s="1"/>
  <c r="X7" i="3"/>
  <c r="V7" i="4" s="1"/>
  <c r="V53" i="4" s="1"/>
  <c r="O13" i="3"/>
  <c r="M13" i="4" s="1"/>
  <c r="M59" i="4" s="1"/>
  <c r="I7" i="3"/>
  <c r="G7" i="4" s="1"/>
  <c r="G53" i="4" s="1"/>
  <c r="AH10" i="3"/>
  <c r="AF10" i="4" s="1"/>
  <c r="AF56" i="4" s="1"/>
  <c r="BJ10" i="3"/>
  <c r="BH10" i="4" s="1"/>
  <c r="BH56" i="4" s="1"/>
  <c r="DA10" i="3"/>
  <c r="CY10" i="4" s="1"/>
  <c r="CY56" i="4" s="1"/>
  <c r="FR10" i="3"/>
  <c r="FP10" i="4" s="1"/>
  <c r="FP56" i="4" s="1"/>
  <c r="DS10" i="3"/>
  <c r="DQ10" i="4" s="1"/>
  <c r="DQ56" i="4" s="1"/>
  <c r="GS10" i="3"/>
  <c r="GQ10" i="4" s="1"/>
  <c r="GQ56" i="4" s="1"/>
  <c r="JE10" i="3"/>
  <c r="JC10" i="4" s="1"/>
  <c r="JC56" i="4" s="1"/>
  <c r="IR10" i="3"/>
  <c r="IP10" i="4" s="1"/>
  <c r="IP56" i="4" s="1"/>
  <c r="KE10" i="3"/>
  <c r="MF10" i="3"/>
  <c r="AO16" i="3"/>
  <c r="AM16" i="4" s="1"/>
  <c r="AM62" i="4" s="1"/>
  <c r="CT16" i="3"/>
  <c r="CR16" i="4" s="1"/>
  <c r="CR62" i="4" s="1"/>
  <c r="CP16" i="3"/>
  <c r="CN16" i="4" s="1"/>
  <c r="CN62" i="4" s="1"/>
  <c r="ES16" i="3"/>
  <c r="EQ16" i="4" s="1"/>
  <c r="EQ62" i="4" s="1"/>
  <c r="EI16" i="3"/>
  <c r="EG16" i="4" s="1"/>
  <c r="EG62" i="4" s="1"/>
  <c r="FL16" i="3"/>
  <c r="FJ16" i="4" s="1"/>
  <c r="FJ62" i="4" s="1"/>
  <c r="HC16" i="3"/>
  <c r="HA16" i="4" s="1"/>
  <c r="HA62" i="4" s="1"/>
  <c r="LV16" i="3"/>
  <c r="KV16" i="3"/>
  <c r="KT16" i="3"/>
  <c r="KR16" i="3"/>
  <c r="AV15" i="3"/>
  <c r="AT15" i="4" s="1"/>
  <c r="AT61" i="4" s="1"/>
  <c r="CS15" i="3"/>
  <c r="CQ15" i="4" s="1"/>
  <c r="CQ61" i="4" s="1"/>
  <c r="DE15" i="3"/>
  <c r="DC15" i="4" s="1"/>
  <c r="DC61" i="4" s="1"/>
  <c r="DZ15" i="3"/>
  <c r="DX15" i="4" s="1"/>
  <c r="DX61" i="4" s="1"/>
  <c r="DP15" i="3"/>
  <c r="DN15" i="4" s="1"/>
  <c r="DN61" i="4" s="1"/>
  <c r="GQ15" i="3"/>
  <c r="GO15" i="4" s="1"/>
  <c r="GO61" i="4" s="1"/>
  <c r="KN15" i="3"/>
  <c r="MI15" i="3"/>
  <c r="LY15" i="3"/>
  <c r="LW15" i="3"/>
  <c r="KH15" i="3"/>
  <c r="AT7" i="3"/>
  <c r="AR7" i="4" s="1"/>
  <c r="AR53" i="4" s="1"/>
  <c r="BR7" i="3"/>
  <c r="BP7" i="4" s="1"/>
  <c r="BP53" i="4" s="1"/>
  <c r="CW7" i="3"/>
  <c r="CU7" i="4" s="1"/>
  <c r="CU53" i="4" s="1"/>
  <c r="FD7" i="3"/>
  <c r="FB7" i="4" s="1"/>
  <c r="FB53" i="4" s="1"/>
  <c r="GY7" i="3"/>
  <c r="GW7" i="4" s="1"/>
  <c r="GW53" i="4" s="1"/>
  <c r="HR7" i="3"/>
  <c r="HP7" i="4" s="1"/>
  <c r="HP53" i="4" s="1"/>
  <c r="KG7" i="3"/>
  <c r="KB7" i="3"/>
  <c r="KU7" i="3"/>
  <c r="CJ8" i="3"/>
  <c r="CH8" i="4" s="1"/>
  <c r="CH54" i="4" s="1"/>
  <c r="G14" i="3"/>
  <c r="E14" i="4" s="1"/>
  <c r="E60" i="4" s="1"/>
  <c r="E109" i="4" s="1"/>
  <c r="KB14" i="3"/>
  <c r="MN14" i="3"/>
  <c r="JV14" i="3"/>
  <c r="MQ14" i="3"/>
  <c r="KO14" i="3"/>
  <c r="IM14" i="3"/>
  <c r="IK14" i="4" s="1"/>
  <c r="IK60" i="4" s="1"/>
  <c r="LI14" i="3"/>
  <c r="JG14" i="3"/>
  <c r="JE14" i="4" s="1"/>
  <c r="JE60" i="4" s="1"/>
  <c r="MB14" i="3"/>
  <c r="JZ14" i="3"/>
  <c r="MU14" i="3"/>
  <c r="KT14" i="3"/>
  <c r="KL14" i="3"/>
  <c r="JK14" i="3"/>
  <c r="JU14" i="3"/>
  <c r="KD14" i="3"/>
  <c r="GM14" i="3"/>
  <c r="GK14" i="4" s="1"/>
  <c r="GK60" i="4" s="1"/>
  <c r="HD14" i="3"/>
  <c r="HB14" i="4" s="1"/>
  <c r="HB60" i="4" s="1"/>
  <c r="GY14" i="3"/>
  <c r="GW14" i="4" s="1"/>
  <c r="GW60" i="4" s="1"/>
  <c r="HB14" i="3"/>
  <c r="GZ14" i="4" s="1"/>
  <c r="GZ60" i="4" s="1"/>
  <c r="GR14" i="3"/>
  <c r="GP14" i="4" s="1"/>
  <c r="GP60" i="4" s="1"/>
  <c r="HW14" i="3"/>
  <c r="HU14" i="4" s="1"/>
  <c r="HU60" i="4" s="1"/>
  <c r="ET14" i="3"/>
  <c r="ER14" i="4" s="1"/>
  <c r="ER60" i="4" s="1"/>
  <c r="DW14" i="3"/>
  <c r="DU14" i="4" s="1"/>
  <c r="DU60" i="4" s="1"/>
  <c r="CZ14" i="3"/>
  <c r="CX14" i="4" s="1"/>
  <c r="CX60" i="4" s="1"/>
  <c r="FL14" i="3"/>
  <c r="FJ14" i="4" s="1"/>
  <c r="FJ60" i="4" s="1"/>
  <c r="EP14" i="3"/>
  <c r="EN14" i="4" s="1"/>
  <c r="EN60" i="4" s="1"/>
  <c r="EW14" i="3"/>
  <c r="EU14" i="4" s="1"/>
  <c r="EU60" i="4" s="1"/>
  <c r="DD14" i="3"/>
  <c r="DB14" i="4" s="1"/>
  <c r="DB60" i="4" s="1"/>
  <c r="FA14" i="3"/>
  <c r="EY14" i="4" s="1"/>
  <c r="EY60" i="4" s="1"/>
  <c r="DK14" i="3"/>
  <c r="DI14" i="4" s="1"/>
  <c r="DI60" i="4" s="1"/>
  <c r="ER14" i="3"/>
  <c r="EP14" i="4" s="1"/>
  <c r="EP60" i="4" s="1"/>
  <c r="CR14" i="3"/>
  <c r="CP14" i="4" s="1"/>
  <c r="CP60" i="4" s="1"/>
  <c r="CC14" i="3"/>
  <c r="CA14" i="4" s="1"/>
  <c r="CA60" i="4" s="1"/>
  <c r="CW14" i="3"/>
  <c r="CU14" i="4" s="1"/>
  <c r="CU60" i="4" s="1"/>
  <c r="CE14" i="3"/>
  <c r="CC14" i="4" s="1"/>
  <c r="CC60" i="4" s="1"/>
  <c r="BS14" i="3"/>
  <c r="BQ14" i="4" s="1"/>
  <c r="BQ60" i="4" s="1"/>
  <c r="BY14" i="3"/>
  <c r="BW14" i="4" s="1"/>
  <c r="BW60" i="4" s="1"/>
  <c r="BF14" i="3"/>
  <c r="BD14" i="4" s="1"/>
  <c r="BD60" i="4" s="1"/>
  <c r="AQ14" i="3"/>
  <c r="AO14" i="4" s="1"/>
  <c r="AO60" i="4" s="1"/>
  <c r="AK14" i="3"/>
  <c r="AI14" i="4" s="1"/>
  <c r="AI60" i="4" s="1"/>
  <c r="AM14" i="3"/>
  <c r="AK14" i="4" s="1"/>
  <c r="AK60" i="4" s="1"/>
  <c r="V14" i="3"/>
  <c r="T14" i="4" s="1"/>
  <c r="T60" i="4" s="1"/>
  <c r="IF14" i="3"/>
  <c r="ID14" i="4" s="1"/>
  <c r="ID60" i="4" s="1"/>
  <c r="KR14" i="3"/>
  <c r="IA14" i="3"/>
  <c r="HY14" i="4" s="1"/>
  <c r="HY60" i="4" s="1"/>
  <c r="KN14" i="3"/>
  <c r="IL14" i="3"/>
  <c r="IJ14" i="4" s="1"/>
  <c r="IJ60" i="4" s="1"/>
  <c r="LG14" i="3"/>
  <c r="JF14" i="3"/>
  <c r="JD14" i="4" s="1"/>
  <c r="JD60" i="4" s="1"/>
  <c r="MA14" i="3"/>
  <c r="JY14" i="3"/>
  <c r="MT14" i="3"/>
  <c r="KS14" i="3"/>
  <c r="IQ14" i="3"/>
  <c r="IO14" i="4" s="1"/>
  <c r="IO60" i="4" s="1"/>
  <c r="LL14" i="3"/>
  <c r="JB14" i="3"/>
  <c r="IZ14" i="4" s="1"/>
  <c r="IZ60" i="4" s="1"/>
  <c r="MG14" i="3"/>
  <c r="MP14" i="3"/>
  <c r="GS14" i="3"/>
  <c r="GQ14" i="4" s="1"/>
  <c r="GQ60" i="4" s="1"/>
  <c r="HC14" i="3"/>
  <c r="HA14" i="4" s="1"/>
  <c r="HA60" i="4" s="1"/>
  <c r="HT14" i="3"/>
  <c r="HR14" i="4" s="1"/>
  <c r="HR60" i="4" s="1"/>
  <c r="HX14" i="3"/>
  <c r="HV14" i="4" s="1"/>
  <c r="HV60" i="4" s="1"/>
  <c r="GH14" i="3"/>
  <c r="GF14" i="4" s="1"/>
  <c r="GF60" i="4" s="1"/>
  <c r="GT14" i="3"/>
  <c r="GR14" i="4" s="1"/>
  <c r="GR60" i="4" s="1"/>
  <c r="CX14" i="3"/>
  <c r="CV14" i="4" s="1"/>
  <c r="CV60" i="4" s="1"/>
  <c r="FJ14" i="3"/>
  <c r="FH14" i="4" s="1"/>
  <c r="FH60" i="4" s="1"/>
  <c r="EM14" i="3"/>
  <c r="EK14" i="4" s="1"/>
  <c r="EK60" i="4" s="1"/>
  <c r="DP14" i="3"/>
  <c r="DN14" i="4" s="1"/>
  <c r="DN60" i="4" s="1"/>
  <c r="GB14" i="3"/>
  <c r="FZ14" i="4" s="1"/>
  <c r="FZ60" i="4" s="1"/>
  <c r="FF14" i="3"/>
  <c r="FD14" i="4" s="1"/>
  <c r="FD60" i="4" s="1"/>
  <c r="GC14" i="3"/>
  <c r="GA14" i="4" s="1"/>
  <c r="GA60" i="4" s="1"/>
  <c r="EJ14" i="3"/>
  <c r="EH14" i="4" s="1"/>
  <c r="EH60" i="4" s="1"/>
  <c r="DI14" i="3"/>
  <c r="DG14" i="4" s="1"/>
  <c r="DG60" i="4" s="1"/>
  <c r="EQ14" i="3"/>
  <c r="EO14" i="4" s="1"/>
  <c r="EO60" i="4" s="1"/>
  <c r="FX14" i="3"/>
  <c r="FV14" i="4" s="1"/>
  <c r="FV60" i="4" s="1"/>
  <c r="CS14" i="3"/>
  <c r="CQ14" i="4" s="1"/>
  <c r="CQ60" i="4" s="1"/>
  <c r="BK14" i="3"/>
  <c r="BI14" i="4" s="1"/>
  <c r="BI60" i="4" s="1"/>
  <c r="CA14" i="3"/>
  <c r="BY14" i="4" s="1"/>
  <c r="BY60" i="4" s="1"/>
  <c r="CQ14" i="3"/>
  <c r="CO14" i="4" s="1"/>
  <c r="CO60" i="4" s="1"/>
  <c r="BO14" i="3"/>
  <c r="BM14" i="4" s="1"/>
  <c r="BM60" i="4" s="1"/>
  <c r="AF14" i="3"/>
  <c r="AD14" i="4" s="1"/>
  <c r="AD60" i="4" s="1"/>
  <c r="AP14" i="3"/>
  <c r="AN14" i="4" s="1"/>
  <c r="AN60" i="4" s="1"/>
  <c r="AB14" i="3"/>
  <c r="Z14" i="4" s="1"/>
  <c r="Z60" i="4" s="1"/>
  <c r="BA14" i="3"/>
  <c r="AY14" i="4" s="1"/>
  <c r="AY60" i="4" s="1"/>
  <c r="AN13" i="3"/>
  <c r="AL13" i="4" s="1"/>
  <c r="AL59" i="4" s="1"/>
  <c r="AK13" i="3"/>
  <c r="AI13" i="4" s="1"/>
  <c r="AI59" i="4" s="1"/>
  <c r="AA13" i="3"/>
  <c r="Y13" i="4" s="1"/>
  <c r="Y59" i="4" s="1"/>
  <c r="CO13" i="3"/>
  <c r="CM13" i="4" s="1"/>
  <c r="CM59" i="4" s="1"/>
  <c r="BZ13" i="3"/>
  <c r="BX13" i="4" s="1"/>
  <c r="BX59" i="4" s="1"/>
  <c r="BK13" i="3"/>
  <c r="BI13" i="4" s="1"/>
  <c r="BI59" i="4" s="1"/>
  <c r="CH13" i="3"/>
  <c r="CF13" i="4" s="1"/>
  <c r="CF59" i="4" s="1"/>
  <c r="FN13" i="3"/>
  <c r="FL13" i="4" s="1"/>
  <c r="FL59" i="4" s="1"/>
  <c r="CZ13" i="3"/>
  <c r="CX13" i="4" s="1"/>
  <c r="CX59" i="4" s="1"/>
  <c r="DK13" i="3"/>
  <c r="DI13" i="4" s="1"/>
  <c r="DI59" i="4" s="1"/>
  <c r="DH13" i="3"/>
  <c r="DF13" i="4" s="1"/>
  <c r="DF59" i="4" s="1"/>
  <c r="DI13" i="3"/>
  <c r="DG13" i="4" s="1"/>
  <c r="DG59" i="4" s="1"/>
  <c r="DG13" i="3"/>
  <c r="DE13" i="4" s="1"/>
  <c r="DE59" i="4" s="1"/>
  <c r="DF13" i="3"/>
  <c r="DD13" i="4" s="1"/>
  <c r="DD59" i="4" s="1"/>
  <c r="DM13" i="3"/>
  <c r="DK13" i="4" s="1"/>
  <c r="DK59" i="4" s="1"/>
  <c r="HO13" i="3"/>
  <c r="HM13" i="4" s="1"/>
  <c r="HM59" i="4" s="1"/>
  <c r="HW13" i="3"/>
  <c r="HU13" i="4" s="1"/>
  <c r="HU59" i="4" s="1"/>
  <c r="GH13" i="3"/>
  <c r="GF13" i="4" s="1"/>
  <c r="GF59" i="4" s="1"/>
  <c r="GN13" i="3"/>
  <c r="GL13" i="4" s="1"/>
  <c r="GL59" i="4" s="1"/>
  <c r="JY13" i="3"/>
  <c r="KZ13" i="3"/>
  <c r="KK13" i="3"/>
  <c r="JB13" i="3"/>
  <c r="IZ13" i="4" s="1"/>
  <c r="IZ59" i="4" s="1"/>
  <c r="IG13" i="3"/>
  <c r="IE13" i="4" s="1"/>
  <c r="IE59" i="4" s="1"/>
  <c r="MD13" i="3"/>
  <c r="LD13" i="3"/>
  <c r="KM13" i="3"/>
  <c r="LZ13" i="3"/>
  <c r="IP13" i="3"/>
  <c r="IN13" i="4" s="1"/>
  <c r="IN59" i="4" s="1"/>
  <c r="MU13" i="3"/>
  <c r="N20" i="3"/>
  <c r="L20" i="4" s="1"/>
  <c r="L66" i="4" s="1"/>
  <c r="S20" i="3"/>
  <c r="Q20" i="4" s="1"/>
  <c r="Q66" i="4" s="1"/>
  <c r="R20" i="3"/>
  <c r="P20" i="4" s="1"/>
  <c r="P66" i="4" s="1"/>
  <c r="IB20" i="3"/>
  <c r="HZ20" i="4" s="1"/>
  <c r="HZ66" i="4" s="1"/>
  <c r="KN20" i="3"/>
  <c r="JN20" i="3"/>
  <c r="MG20" i="3"/>
  <c r="JY20" i="3"/>
  <c r="MP20" i="3"/>
  <c r="KR20" i="3"/>
  <c r="IP20" i="3"/>
  <c r="IN20" i="4" s="1"/>
  <c r="IN66" i="4" s="1"/>
  <c r="LK20" i="3"/>
  <c r="JJ20" i="3"/>
  <c r="MC20" i="3"/>
  <c r="KC20" i="3"/>
  <c r="MT20" i="3"/>
  <c r="JL20" i="3"/>
  <c r="JU20" i="3"/>
  <c r="IT20" i="3"/>
  <c r="IR20" i="4" s="1"/>
  <c r="IR66" i="4" s="1"/>
  <c r="GM20" i="3"/>
  <c r="GK20" i="4" s="1"/>
  <c r="GK66" i="4" s="1"/>
  <c r="GJ20" i="3"/>
  <c r="GH20" i="4" s="1"/>
  <c r="GH66" i="4" s="1"/>
  <c r="HP20" i="3"/>
  <c r="HN20" i="4" s="1"/>
  <c r="HN66" i="4" s="1"/>
  <c r="GP20" i="3"/>
  <c r="GN20" i="4" s="1"/>
  <c r="GN66" i="4" s="1"/>
  <c r="HF20" i="3"/>
  <c r="HD20" i="4" s="1"/>
  <c r="HD66" i="4" s="1"/>
  <c r="GF20" i="3"/>
  <c r="GD20" i="4" s="1"/>
  <c r="GD66" i="4" s="1"/>
  <c r="CV20" i="3"/>
  <c r="CT20" i="4" s="1"/>
  <c r="CT66" i="4" s="1"/>
  <c r="FH20" i="3"/>
  <c r="FF20" i="4" s="1"/>
  <c r="FF66" i="4" s="1"/>
  <c r="EL20" i="3"/>
  <c r="EJ20" i="4" s="1"/>
  <c r="EJ66" i="4" s="1"/>
  <c r="DP20" i="3"/>
  <c r="DN20" i="4" s="1"/>
  <c r="DN66" i="4" s="1"/>
  <c r="GB20" i="3"/>
  <c r="FZ20" i="4" s="1"/>
  <c r="FZ66" i="4" s="1"/>
  <c r="CW20" i="3"/>
  <c r="CU20" i="4" s="1"/>
  <c r="CU66" i="4" s="1"/>
  <c r="DK20" i="3"/>
  <c r="DI20" i="4" s="1"/>
  <c r="DI66" i="4" s="1"/>
  <c r="DZ20" i="3"/>
  <c r="DX20" i="4" s="1"/>
  <c r="DX66" i="4" s="1"/>
  <c r="EO20" i="3"/>
  <c r="EM20" i="4" s="1"/>
  <c r="EM66" i="4" s="1"/>
  <c r="FC20" i="3"/>
  <c r="FA20" i="4" s="1"/>
  <c r="FA66" i="4" s="1"/>
  <c r="FQ20" i="3"/>
  <c r="FO20" i="4" s="1"/>
  <c r="FO66" i="4" s="1"/>
  <c r="CG20" i="3"/>
  <c r="CE20" i="4" s="1"/>
  <c r="CE66" i="4" s="1"/>
  <c r="BC20" i="3"/>
  <c r="BA20" i="4" s="1"/>
  <c r="BA66" i="4" s="1"/>
  <c r="CJ20" i="3"/>
  <c r="CH20" i="4" s="1"/>
  <c r="CH66" i="4" s="1"/>
  <c r="BM20" i="3"/>
  <c r="BK20" i="4" s="1"/>
  <c r="BK66" i="4" s="1"/>
  <c r="BO20" i="3"/>
  <c r="BM20" i="4" s="1"/>
  <c r="BM66" i="4" s="1"/>
  <c r="CM20" i="3"/>
  <c r="CK20" i="4" s="1"/>
  <c r="CK66" i="4" s="1"/>
  <c r="AN20" i="3"/>
  <c r="AL20" i="4" s="1"/>
  <c r="AL66" i="4" s="1"/>
  <c r="AH20" i="3"/>
  <c r="AF20" i="4" s="1"/>
  <c r="AF66" i="4" s="1"/>
  <c r="AJ20" i="3"/>
  <c r="AH20" i="4" s="1"/>
  <c r="AH66" i="4" s="1"/>
  <c r="IJ20" i="3"/>
  <c r="IH20" i="4" s="1"/>
  <c r="IH66" i="4" s="1"/>
  <c r="KV20" i="3"/>
  <c r="JW20" i="3"/>
  <c r="MO20" i="3"/>
  <c r="KH20" i="3"/>
  <c r="IF20" i="3"/>
  <c r="ID20" i="4" s="1"/>
  <c r="ID66" i="4" s="1"/>
  <c r="LA20" i="3"/>
  <c r="IY20" i="3"/>
  <c r="IW20" i="4" s="1"/>
  <c r="IW66" i="4" s="1"/>
  <c r="LT20" i="3"/>
  <c r="JS20" i="3"/>
  <c r="MK20" i="3"/>
  <c r="KL20" i="3"/>
  <c r="JC20" i="3"/>
  <c r="JA20" i="4" s="1"/>
  <c r="JA66" i="4" s="1"/>
  <c r="KW20" i="3"/>
  <c r="LF20" i="3"/>
  <c r="IU20" i="3"/>
  <c r="IS20" i="4" s="1"/>
  <c r="IS66" i="4" s="1"/>
  <c r="GU20" i="3"/>
  <c r="GS20" i="4" s="1"/>
  <c r="GS66" i="4" s="1"/>
  <c r="GT20" i="3"/>
  <c r="GR20" i="4" s="1"/>
  <c r="GR66" i="4" s="1"/>
  <c r="HY20" i="3"/>
  <c r="HW20" i="4" s="1"/>
  <c r="HW66" i="4" s="1"/>
  <c r="GZ20" i="3"/>
  <c r="GX20" i="4" s="1"/>
  <c r="GX66" i="4" s="1"/>
  <c r="HX20" i="3"/>
  <c r="HV20" i="4" s="1"/>
  <c r="HV66" i="4" s="1"/>
  <c r="HA20" i="3"/>
  <c r="GY20" i="4" s="1"/>
  <c r="GY66" i="4" s="1"/>
  <c r="DD20" i="3"/>
  <c r="DB20" i="4" s="1"/>
  <c r="DB66" i="4" s="1"/>
  <c r="FP20" i="3"/>
  <c r="FN20" i="4" s="1"/>
  <c r="FN66" i="4" s="1"/>
  <c r="ET20" i="3"/>
  <c r="ER20" i="4" s="1"/>
  <c r="ER66" i="4" s="1"/>
  <c r="DX20" i="3"/>
  <c r="DV20" i="4" s="1"/>
  <c r="DV66" i="4" s="1"/>
  <c r="CU20" i="3"/>
  <c r="CS20" i="4" s="1"/>
  <c r="CS66" i="4" s="1"/>
  <c r="DJ20" i="3"/>
  <c r="DH20" i="4" s="1"/>
  <c r="DH66" i="4" s="1"/>
  <c r="DY20" i="3"/>
  <c r="DW20" i="4" s="1"/>
  <c r="DW66" i="4" s="1"/>
  <c r="EM20" i="3"/>
  <c r="EK20" i="4" s="1"/>
  <c r="EK66" i="4" s="1"/>
  <c r="FA20" i="3"/>
  <c r="EY20" i="4" s="1"/>
  <c r="EY66" i="4" s="1"/>
  <c r="FO20" i="3"/>
  <c r="FM20" i="4" s="1"/>
  <c r="FM66" i="4" s="1"/>
  <c r="FF20" i="3"/>
  <c r="FD20" i="4" s="1"/>
  <c r="FD66" i="4" s="1"/>
  <c r="CO20" i="3"/>
  <c r="CM20" i="4" s="1"/>
  <c r="CM66" i="4" s="1"/>
  <c r="BK20" i="3"/>
  <c r="BI20" i="4" s="1"/>
  <c r="BI66" i="4" s="1"/>
  <c r="CC20" i="3"/>
  <c r="CA20" i="4" s="1"/>
  <c r="CA66" i="4" s="1"/>
  <c r="CK20" i="3"/>
  <c r="CI20" i="4" s="1"/>
  <c r="CI66" i="4" s="1"/>
  <c r="CR20" i="3"/>
  <c r="CP20" i="4" s="1"/>
  <c r="CP66" i="4" s="1"/>
  <c r="AD20" i="3"/>
  <c r="AB20" i="4" s="1"/>
  <c r="AB66" i="4" s="1"/>
  <c r="AV20" i="3"/>
  <c r="AT20" i="4" s="1"/>
  <c r="AT66" i="4" s="1"/>
  <c r="AP20" i="3"/>
  <c r="AN20" i="4" s="1"/>
  <c r="AN66" i="4" s="1"/>
  <c r="AR20" i="3"/>
  <c r="AP20" i="4" s="1"/>
  <c r="AP66" i="4" s="1"/>
  <c r="IR20" i="3"/>
  <c r="IP20" i="4" s="1"/>
  <c r="IP66" i="4" s="1"/>
  <c r="LD20" i="3"/>
  <c r="KG20" i="3"/>
  <c r="MW20" i="3"/>
  <c r="KQ20" i="3"/>
  <c r="IO20" i="3"/>
  <c r="IM20" i="4" s="1"/>
  <c r="IM66" i="4" s="1"/>
  <c r="LJ20" i="3"/>
  <c r="JI20" i="3"/>
  <c r="MB20" i="3"/>
  <c r="KB20" i="3"/>
  <c r="MS20" i="3"/>
  <c r="KU20" i="3"/>
  <c r="KM20" i="3"/>
  <c r="ME20" i="3"/>
  <c r="MM20" i="3"/>
  <c r="KD20" i="3"/>
  <c r="HC20" i="3"/>
  <c r="HA20" i="4" s="1"/>
  <c r="HA66" i="4" s="1"/>
  <c r="HE20" i="3"/>
  <c r="HC20" i="4" s="1"/>
  <c r="HC66" i="4" s="1"/>
  <c r="GN20" i="3"/>
  <c r="GL20" i="4" s="1"/>
  <c r="GL66" i="4" s="1"/>
  <c r="HI20" i="3"/>
  <c r="HG20" i="4" s="1"/>
  <c r="HG66" i="4" s="1"/>
  <c r="GQ20" i="3"/>
  <c r="GO20" i="4" s="1"/>
  <c r="GO66" i="4" s="1"/>
  <c r="HT20" i="3"/>
  <c r="HR20" i="4" s="1"/>
  <c r="HR66" i="4" s="1"/>
  <c r="DL20" i="3"/>
  <c r="DJ20" i="4" s="1"/>
  <c r="DJ66" i="4" s="1"/>
  <c r="FX20" i="3"/>
  <c r="FV20" i="4" s="1"/>
  <c r="FV66" i="4" s="1"/>
  <c r="FB20" i="3"/>
  <c r="EZ20" i="4" s="1"/>
  <c r="EZ66" i="4" s="1"/>
  <c r="EF20" i="3"/>
  <c r="ED20" i="4" s="1"/>
  <c r="ED66" i="4" s="1"/>
  <c r="DI20" i="3"/>
  <c r="DG20" i="4" s="1"/>
  <c r="DG66" i="4" s="1"/>
  <c r="DW20" i="3"/>
  <c r="DU20" i="4" s="1"/>
  <c r="DU66" i="4" s="1"/>
  <c r="EK20" i="3"/>
  <c r="EI20" i="4" s="1"/>
  <c r="EI66" i="4" s="1"/>
  <c r="EY20" i="3"/>
  <c r="EW20" i="4" s="1"/>
  <c r="EW66" i="4" s="1"/>
  <c r="FN20" i="3"/>
  <c r="FL20" i="4" s="1"/>
  <c r="FL66" i="4" s="1"/>
  <c r="GC20" i="3"/>
  <c r="GA20" i="4" s="1"/>
  <c r="GA66" i="4" s="1"/>
  <c r="FS20" i="3"/>
  <c r="FQ20" i="4" s="1"/>
  <c r="FQ66" i="4" s="1"/>
  <c r="BR20" i="3"/>
  <c r="BP20" i="4" s="1"/>
  <c r="BP66" i="4" s="1"/>
  <c r="CI20" i="3"/>
  <c r="CG20" i="4" s="1"/>
  <c r="CG66" i="4" s="1"/>
  <c r="CT20" i="3"/>
  <c r="CR20" i="4" s="1"/>
  <c r="CR66" i="4" s="1"/>
  <c r="CE20" i="3"/>
  <c r="CC20" i="4" s="1"/>
  <c r="CC66" i="4" s="1"/>
  <c r="BV20" i="3"/>
  <c r="BT20" i="4" s="1"/>
  <c r="BT66" i="4" s="1"/>
  <c r="AL20" i="3"/>
  <c r="AJ20" i="4" s="1"/>
  <c r="AJ66" i="4" s="1"/>
  <c r="BU20" i="3"/>
  <c r="BS20" i="4" s="1"/>
  <c r="BS66" i="4" s="1"/>
  <c r="AX20" i="3"/>
  <c r="AV20" i="4" s="1"/>
  <c r="AV66" i="4" s="1"/>
  <c r="AZ20" i="3"/>
  <c r="AX20" i="4" s="1"/>
  <c r="AX66" i="4" s="1"/>
  <c r="IZ20" i="3"/>
  <c r="IX20" i="4" s="1"/>
  <c r="IX66" i="4" s="1"/>
  <c r="LL20" i="3"/>
  <c r="KP20" i="3"/>
  <c r="IE20" i="3"/>
  <c r="IC20" i="4" s="1"/>
  <c r="IC66" i="4" s="1"/>
  <c r="KZ20" i="3"/>
  <c r="IX20" i="3"/>
  <c r="IV20" i="4" s="1"/>
  <c r="IV66" i="4" s="1"/>
  <c r="LS20" i="3"/>
  <c r="JR20" i="3"/>
  <c r="MJ20" i="3"/>
  <c r="KK20" i="3"/>
  <c r="II20" i="3"/>
  <c r="IG20" i="4" s="1"/>
  <c r="IG66" i="4" s="1"/>
  <c r="LE20" i="3"/>
  <c r="LW20" i="3"/>
  <c r="IC20" i="3"/>
  <c r="IA20" i="4" s="1"/>
  <c r="IA66" i="4" s="1"/>
  <c r="IL20" i="3"/>
  <c r="IJ20" i="4" s="1"/>
  <c r="IJ66" i="4" s="1"/>
  <c r="KE20" i="3"/>
  <c r="HK20" i="3"/>
  <c r="HI20" i="4" s="1"/>
  <c r="HI66" i="4" s="1"/>
  <c r="HN20" i="3"/>
  <c r="HL20" i="4" s="1"/>
  <c r="HL66" i="4" s="1"/>
  <c r="GY20" i="3"/>
  <c r="GW20" i="4" s="1"/>
  <c r="GW66" i="4" s="1"/>
  <c r="HR20" i="3"/>
  <c r="HP20" i="4" s="1"/>
  <c r="HP66" i="4" s="1"/>
  <c r="HJ20" i="3"/>
  <c r="HH20" i="4" s="1"/>
  <c r="HH66" i="4" s="1"/>
  <c r="GH20" i="3"/>
  <c r="GF20" i="4" s="1"/>
  <c r="GF66" i="4" s="1"/>
  <c r="DT20" i="3"/>
  <c r="DR20" i="4" s="1"/>
  <c r="DR66" i="4" s="1"/>
  <c r="CX20" i="3"/>
  <c r="CV20" i="4" s="1"/>
  <c r="CV66" i="4" s="1"/>
  <c r="FJ20" i="3"/>
  <c r="FH20" i="4" s="1"/>
  <c r="FH66" i="4" s="1"/>
  <c r="EN20" i="3"/>
  <c r="EL20" i="4" s="1"/>
  <c r="EL66" i="4" s="1"/>
  <c r="DU20" i="3"/>
  <c r="DS20" i="4" s="1"/>
  <c r="DS66" i="4" s="1"/>
  <c r="EI20" i="3"/>
  <c r="EG20" i="4" s="1"/>
  <c r="EG66" i="4" s="1"/>
  <c r="EX20" i="3"/>
  <c r="EV20" i="4" s="1"/>
  <c r="EV66" i="4" s="1"/>
  <c r="FM20" i="3"/>
  <c r="FK20" i="4" s="1"/>
  <c r="FK66" i="4" s="1"/>
  <c r="GA20" i="3"/>
  <c r="FY20" i="4" s="1"/>
  <c r="FY66" i="4" s="1"/>
  <c r="DE20" i="3"/>
  <c r="DC20" i="4" s="1"/>
  <c r="DC66" i="4" s="1"/>
  <c r="DG20" i="3"/>
  <c r="DE20" i="4" s="1"/>
  <c r="DE66" i="4" s="1"/>
  <c r="BZ20" i="3"/>
  <c r="BX20" i="4" s="1"/>
  <c r="BX66" i="4" s="1"/>
  <c r="CQ20" i="3"/>
  <c r="CO20" i="4" s="1"/>
  <c r="CO66" i="4" s="1"/>
  <c r="BX20" i="3"/>
  <c r="BV20" i="4" s="1"/>
  <c r="BV66" i="4" s="1"/>
  <c r="BB20" i="3"/>
  <c r="AZ20" i="4" s="1"/>
  <c r="AZ66" i="4" s="1"/>
  <c r="BG20" i="3"/>
  <c r="BE20" i="4" s="1"/>
  <c r="BE66" i="4" s="1"/>
  <c r="AT20" i="3"/>
  <c r="AR20" i="4" s="1"/>
  <c r="AR66" i="4" s="1"/>
  <c r="BF20" i="3"/>
  <c r="BD20" i="4" s="1"/>
  <c r="BD66" i="4" s="1"/>
  <c r="AA20" i="3"/>
  <c r="Y20" i="4" s="1"/>
  <c r="Y66" i="4" s="1"/>
  <c r="AC20" i="3"/>
  <c r="AA20" i="4" s="1"/>
  <c r="AA66" i="4" s="1"/>
  <c r="JC13" i="3"/>
  <c r="JA13" i="4" s="1"/>
  <c r="JA59" i="4" s="1"/>
  <c r="LO13" i="3"/>
  <c r="JD13" i="3"/>
  <c r="JB13" i="4" s="1"/>
  <c r="JB59" i="4" s="1"/>
  <c r="JF13" i="3"/>
  <c r="JD13" i="4" s="1"/>
  <c r="JD59" i="4" s="1"/>
  <c r="LR13" i="3"/>
  <c r="JG13" i="3"/>
  <c r="JE13" i="4" s="1"/>
  <c r="JE59" i="4" s="1"/>
  <c r="LS13" i="3"/>
  <c r="MC13" i="3"/>
  <c r="LQ13" i="3"/>
  <c r="LF13" i="3"/>
  <c r="KV13" i="3"/>
  <c r="KH13" i="3"/>
  <c r="JU13" i="3"/>
  <c r="MK13" i="3"/>
  <c r="MW13" i="3"/>
  <c r="MB13" i="3"/>
  <c r="GF13" i="3"/>
  <c r="GD13" i="4" s="1"/>
  <c r="GD59" i="4" s="1"/>
  <c r="GW13" i="3"/>
  <c r="GU13" i="4" s="1"/>
  <c r="GU59" i="4" s="1"/>
  <c r="GI13" i="3"/>
  <c r="GG13" i="4" s="1"/>
  <c r="GG59" i="4" s="1"/>
  <c r="GY13" i="3"/>
  <c r="GW13" i="4" s="1"/>
  <c r="GW59" i="4" s="1"/>
  <c r="HF13" i="3"/>
  <c r="HD13" i="4" s="1"/>
  <c r="HD59" i="4" s="1"/>
  <c r="HA13" i="3"/>
  <c r="GY13" i="4" s="1"/>
  <c r="GY59" i="4" s="1"/>
  <c r="ES13" i="3"/>
  <c r="EQ13" i="4" s="1"/>
  <c r="EQ59" i="4" s="1"/>
  <c r="DV13" i="3"/>
  <c r="DT13" i="4" s="1"/>
  <c r="DT59" i="4" s="1"/>
  <c r="CY13" i="3"/>
  <c r="CW13" i="4" s="1"/>
  <c r="CW59" i="4" s="1"/>
  <c r="FK13" i="3"/>
  <c r="FI13" i="4" s="1"/>
  <c r="FI59" i="4" s="1"/>
  <c r="EO13" i="3"/>
  <c r="EM13" i="4" s="1"/>
  <c r="EM59" i="4" s="1"/>
  <c r="EN13" i="3"/>
  <c r="EL13" i="4" s="1"/>
  <c r="EL59" i="4" s="1"/>
  <c r="CU13" i="3"/>
  <c r="CS13" i="4" s="1"/>
  <c r="CS59" i="4" s="1"/>
  <c r="EB13" i="3"/>
  <c r="DZ13" i="4" s="1"/>
  <c r="DZ59" i="4" s="1"/>
  <c r="FL13" i="3"/>
  <c r="FJ13" i="4" s="1"/>
  <c r="FJ59" i="4" s="1"/>
  <c r="DS13" i="3"/>
  <c r="DQ13" i="4" s="1"/>
  <c r="DQ59" i="4" s="1"/>
  <c r="FP13" i="3"/>
  <c r="FN13" i="4" s="1"/>
  <c r="FN59" i="4" s="1"/>
  <c r="CR13" i="3"/>
  <c r="CP13" i="4" s="1"/>
  <c r="CP59" i="4" s="1"/>
  <c r="CC13" i="3"/>
  <c r="CA13" i="4" s="1"/>
  <c r="CA59" i="4" s="1"/>
  <c r="BO13" i="3"/>
  <c r="BM13" i="4" s="1"/>
  <c r="BM59" i="4" s="1"/>
  <c r="BQ13" i="3"/>
  <c r="BO13" i="4" s="1"/>
  <c r="BO59" i="4" s="1"/>
  <c r="BM13" i="3"/>
  <c r="BK13" i="4" s="1"/>
  <c r="BK59" i="4" s="1"/>
  <c r="BJ13" i="3"/>
  <c r="BH13" i="4" s="1"/>
  <c r="BH59" i="4" s="1"/>
  <c r="BA13" i="3"/>
  <c r="AY13" i="4" s="1"/>
  <c r="AY59" i="4" s="1"/>
  <c r="AF13" i="3"/>
  <c r="AD13" i="4" s="1"/>
  <c r="AD59" i="4" s="1"/>
  <c r="AX13" i="3"/>
  <c r="AV13" i="4" s="1"/>
  <c r="AV59" i="4" s="1"/>
  <c r="ID13" i="3"/>
  <c r="IB13" i="4" s="1"/>
  <c r="IB59" i="4" s="1"/>
  <c r="JS13" i="3"/>
  <c r="ME13" i="3"/>
  <c r="JT13" i="3"/>
  <c r="JV13" i="3"/>
  <c r="MH13" i="3"/>
  <c r="JW13" i="3"/>
  <c r="IS13" i="3"/>
  <c r="IQ13" i="4" s="1"/>
  <c r="IQ59" i="4" s="1"/>
  <c r="IB13" i="3"/>
  <c r="HZ13" i="4" s="1"/>
  <c r="HZ59" i="4" s="1"/>
  <c r="MO13" i="3"/>
  <c r="MF13" i="3"/>
  <c r="LU13" i="3"/>
  <c r="LI13" i="3"/>
  <c r="KX13" i="3"/>
  <c r="ML13" i="3"/>
  <c r="LM13" i="3"/>
  <c r="GL13" i="3"/>
  <c r="GJ13" i="4" s="1"/>
  <c r="GJ59" i="4" s="1"/>
  <c r="GV13" i="3"/>
  <c r="GT13" i="4" s="1"/>
  <c r="GT59" i="4" s="1"/>
  <c r="HM13" i="3"/>
  <c r="HK13" i="4" s="1"/>
  <c r="HK59" i="4" s="1"/>
  <c r="HH13" i="3"/>
  <c r="HF13" i="4" s="1"/>
  <c r="HF59" i="4" s="1"/>
  <c r="HX13" i="3"/>
  <c r="HV13" i="4" s="1"/>
  <c r="HV59" i="4" s="1"/>
  <c r="GE13" i="3"/>
  <c r="GC13" i="4" s="1"/>
  <c r="GC59" i="4" s="1"/>
  <c r="CW13" i="3"/>
  <c r="CU13" i="4" s="1"/>
  <c r="CU59" i="4" s="1"/>
  <c r="FI13" i="3"/>
  <c r="FG13" i="4" s="1"/>
  <c r="FG59" i="4" s="1"/>
  <c r="EL13" i="3"/>
  <c r="EJ13" i="4" s="1"/>
  <c r="EJ59" i="4" s="1"/>
  <c r="DO13" i="3"/>
  <c r="DM13" i="4" s="1"/>
  <c r="DM59" i="4" s="1"/>
  <c r="GA13" i="3"/>
  <c r="FY13" i="4" s="1"/>
  <c r="FY59" i="4" s="1"/>
  <c r="FE13" i="3"/>
  <c r="FC13" i="4" s="1"/>
  <c r="FC59" i="4" s="1"/>
  <c r="FT13" i="3"/>
  <c r="FR13" i="4" s="1"/>
  <c r="FR59" i="4" s="1"/>
  <c r="EA13" i="3"/>
  <c r="DY13" i="4" s="1"/>
  <c r="DY59" i="4" s="1"/>
  <c r="FH13" i="3"/>
  <c r="FF13" i="4" s="1"/>
  <c r="FF59" i="4" s="1"/>
  <c r="DB13" i="3"/>
  <c r="CZ13" i="4" s="1"/>
  <c r="CZ59" i="4" s="1"/>
  <c r="EY13" i="3"/>
  <c r="EW13" i="4" s="1"/>
  <c r="EW59" i="4" s="1"/>
  <c r="CP13" i="3"/>
  <c r="CN13" i="4" s="1"/>
  <c r="CN59" i="4" s="1"/>
  <c r="CB13" i="3"/>
  <c r="BZ13" i="4" s="1"/>
  <c r="BZ59" i="4" s="1"/>
  <c r="BL13" i="3"/>
  <c r="BJ13" i="4" s="1"/>
  <c r="BJ59" i="4" s="1"/>
  <c r="CD13" i="3"/>
  <c r="CB13" i="4" s="1"/>
  <c r="CB59" i="4" s="1"/>
  <c r="BR13" i="3"/>
  <c r="BP13" i="4" s="1"/>
  <c r="BP59" i="4" s="1"/>
  <c r="BB13" i="3"/>
  <c r="AZ13" i="4" s="1"/>
  <c r="AZ59" i="4" s="1"/>
  <c r="AJ13" i="3"/>
  <c r="AH13" i="4" s="1"/>
  <c r="AH59" i="4" s="1"/>
  <c r="AL13" i="3"/>
  <c r="AJ13" i="4" s="1"/>
  <c r="AJ59" i="4" s="1"/>
  <c r="AV13" i="3"/>
  <c r="AT13" i="4" s="1"/>
  <c r="AT59" i="4" s="1"/>
  <c r="K13" i="3"/>
  <c r="I13" i="4" s="1"/>
  <c r="I59" i="4" s="1"/>
  <c r="W13" i="3"/>
  <c r="U13" i="4" s="1"/>
  <c r="U59" i="4" s="1"/>
  <c r="KP15" i="3"/>
  <c r="K10" i="3"/>
  <c r="I10" i="4" s="1"/>
  <c r="I56" i="4" s="1"/>
  <c r="K16" i="3"/>
  <c r="I16" i="4" s="1"/>
  <c r="I62" i="4" s="1"/>
  <c r="X13" i="3"/>
  <c r="V13" i="4" s="1"/>
  <c r="V59" i="4" s="1"/>
  <c r="U8" i="3"/>
  <c r="S8" i="4" s="1"/>
  <c r="S54" i="4" s="1"/>
  <c r="V15" i="3"/>
  <c r="T15" i="4" s="1"/>
  <c r="T61" i="4" s="1"/>
  <c r="AE10" i="3"/>
  <c r="AC10" i="4" s="1"/>
  <c r="AC56" i="4" s="1"/>
  <c r="BO10" i="3"/>
  <c r="BM10" i="4" s="1"/>
  <c r="BM56" i="4" s="1"/>
  <c r="CR10" i="3"/>
  <c r="CP10" i="4" s="1"/>
  <c r="CP56" i="4" s="1"/>
  <c r="GA10" i="3"/>
  <c r="FY10" i="4" s="1"/>
  <c r="FY56" i="4" s="1"/>
  <c r="DT10" i="3"/>
  <c r="DR10" i="4" s="1"/>
  <c r="DR56" i="4" s="1"/>
  <c r="GL10" i="3"/>
  <c r="GJ10" i="4" s="1"/>
  <c r="GJ56" i="4" s="1"/>
  <c r="HA10" i="3"/>
  <c r="GY10" i="4" s="1"/>
  <c r="GY56" i="4" s="1"/>
  <c r="LR10" i="3"/>
  <c r="JA10" i="3"/>
  <c r="IY10" i="4" s="1"/>
  <c r="IY56" i="4" s="1"/>
  <c r="KN10" i="3"/>
  <c r="IV10" i="3"/>
  <c r="IT10" i="4" s="1"/>
  <c r="IT56" i="4" s="1"/>
  <c r="CM16" i="3"/>
  <c r="CK16" i="4" s="1"/>
  <c r="CK62" i="4" s="1"/>
  <c r="BR16" i="3"/>
  <c r="BP16" i="4" s="1"/>
  <c r="BP62" i="4" s="1"/>
  <c r="DO16" i="3"/>
  <c r="DM16" i="4" s="1"/>
  <c r="DM62" i="4" s="1"/>
  <c r="GA16" i="3"/>
  <c r="FY16" i="4" s="1"/>
  <c r="FY62" i="4" s="1"/>
  <c r="DL16" i="3"/>
  <c r="DJ16" i="4" s="1"/>
  <c r="DJ62" i="4" s="1"/>
  <c r="HF16" i="3"/>
  <c r="HD16" i="4" s="1"/>
  <c r="HD62" i="4" s="1"/>
  <c r="GN16" i="3"/>
  <c r="GL16" i="4" s="1"/>
  <c r="GL62" i="4" s="1"/>
  <c r="LF16" i="3"/>
  <c r="MI16" i="3"/>
  <c r="MG16" i="3"/>
  <c r="ME16" i="3"/>
  <c r="AI15" i="3"/>
  <c r="AG15" i="4" s="1"/>
  <c r="AG61" i="4" s="1"/>
  <c r="BS15" i="3"/>
  <c r="BQ15" i="4" s="1"/>
  <c r="BQ61" i="4" s="1"/>
  <c r="CT15" i="3"/>
  <c r="CR15" i="4" s="1"/>
  <c r="CR61" i="4" s="1"/>
  <c r="DM15" i="3"/>
  <c r="DK15" i="4" s="1"/>
  <c r="DK61" i="4" s="1"/>
  <c r="DQ15" i="3"/>
  <c r="DO15" i="4" s="1"/>
  <c r="DO61" i="4" s="1"/>
  <c r="GW15" i="3"/>
  <c r="GU15" i="4" s="1"/>
  <c r="GU61" i="4" s="1"/>
  <c r="HB15" i="3"/>
  <c r="GZ15" i="4" s="1"/>
  <c r="GZ61" i="4" s="1"/>
  <c r="JX15" i="3"/>
  <c r="KL15" i="3"/>
  <c r="IO15" i="3"/>
  <c r="IM15" i="4" s="1"/>
  <c r="IM61" i="4" s="1"/>
  <c r="IM15" i="3"/>
  <c r="IK15" i="4" s="1"/>
  <c r="IK61" i="4" s="1"/>
  <c r="AH7" i="3"/>
  <c r="AF7" i="4" s="1"/>
  <c r="AF53" i="4" s="1"/>
  <c r="BI7" i="3"/>
  <c r="BG7" i="4" s="1"/>
  <c r="BG53" i="4" s="1"/>
  <c r="BV7" i="3"/>
  <c r="BT7" i="4" s="1"/>
  <c r="BT53" i="4" s="1"/>
  <c r="EY7" i="3"/>
  <c r="EW7" i="4" s="1"/>
  <c r="EW53" i="4" s="1"/>
  <c r="FE7" i="3"/>
  <c r="FC7" i="4" s="1"/>
  <c r="FC53" i="4" s="1"/>
  <c r="FJ7" i="3"/>
  <c r="FH7" i="4" s="1"/>
  <c r="FH53" i="4" s="1"/>
  <c r="GP7" i="3"/>
  <c r="GN7" i="4" s="1"/>
  <c r="GN53" i="4" s="1"/>
  <c r="LY7" i="3"/>
  <c r="LG7" i="3"/>
  <c r="IC7" i="3"/>
  <c r="IA7" i="4" s="1"/>
  <c r="IA53" i="4" s="1"/>
  <c r="IZ7" i="3"/>
  <c r="IX7" i="4" s="1"/>
  <c r="IX53" i="4" s="1"/>
  <c r="IX7" i="3"/>
  <c r="IV7" i="4" s="1"/>
  <c r="IV53" i="4" s="1"/>
  <c r="AC8" i="3"/>
  <c r="AA8" i="4" s="1"/>
  <c r="AA54" i="4" s="1"/>
  <c r="BB8" i="3"/>
  <c r="AZ8" i="4" s="1"/>
  <c r="AZ54" i="4" s="1"/>
  <c r="CG8" i="3"/>
  <c r="CE8" i="4" s="1"/>
  <c r="CE54" i="4" s="1"/>
  <c r="EC8" i="3"/>
  <c r="EA8" i="4" s="1"/>
  <c r="EA54" i="4" s="1"/>
  <c r="DK8" i="3"/>
  <c r="DI8" i="4" s="1"/>
  <c r="DI54" i="4" s="1"/>
  <c r="DQ8" i="3"/>
  <c r="DO8" i="4" s="1"/>
  <c r="DO54" i="4" s="1"/>
  <c r="DP8" i="3"/>
  <c r="DN8" i="4" s="1"/>
  <c r="DN54" i="4" s="1"/>
  <c r="GE8" i="3"/>
  <c r="GC8" i="4" s="1"/>
  <c r="GC54" i="4" s="1"/>
  <c r="HI8" i="3"/>
  <c r="HG8" i="4" s="1"/>
  <c r="HG54" i="4" s="1"/>
  <c r="MR8" i="3"/>
  <c r="JJ8" i="3"/>
  <c r="JY8" i="3"/>
  <c r="KP8" i="3"/>
  <c r="KD8" i="3"/>
  <c r="IR8" i="3"/>
  <c r="IP8" i="4" s="1"/>
  <c r="IP54" i="4" s="1"/>
  <c r="R13" i="3"/>
  <c r="P13" i="4" s="1"/>
  <c r="P59" i="4" s="1"/>
  <c r="T13" i="3"/>
  <c r="R13" i="4" s="1"/>
  <c r="R59" i="4" s="1"/>
  <c r="W15" i="3"/>
  <c r="U15" i="4" s="1"/>
  <c r="U61" i="4" s="1"/>
  <c r="M13" i="3"/>
  <c r="K13" i="4" s="1"/>
  <c r="K59" i="4" s="1"/>
  <c r="Q15" i="3"/>
  <c r="O15" i="4" s="1"/>
  <c r="O61" i="4" s="1"/>
  <c r="P8" i="3"/>
  <c r="N8" i="4" s="1"/>
  <c r="N54" i="4" s="1"/>
  <c r="G9" i="3"/>
  <c r="E9" i="4" s="1"/>
  <c r="E55" i="4" s="1"/>
  <c r="E104" i="4" s="1"/>
  <c r="IR9" i="3"/>
  <c r="IP9" i="4" s="1"/>
  <c r="IP55" i="4" s="1"/>
  <c r="KH9" i="3"/>
  <c r="MT9" i="3"/>
  <c r="KI9" i="3"/>
  <c r="MU9" i="3"/>
  <c r="JP9" i="3"/>
  <c r="ID9" i="3"/>
  <c r="IB9" i="4" s="1"/>
  <c r="IB55" i="4" s="1"/>
  <c r="LS9" i="3"/>
  <c r="KN9" i="3"/>
  <c r="JH9" i="3"/>
  <c r="MQ9" i="3"/>
  <c r="LL9" i="3"/>
  <c r="KG9" i="3"/>
  <c r="LD9" i="3"/>
  <c r="LQ9" i="3"/>
  <c r="JA9" i="3"/>
  <c r="IY9" i="4" s="1"/>
  <c r="IY55" i="4" s="1"/>
  <c r="HF9" i="3"/>
  <c r="HD9" i="4" s="1"/>
  <c r="HD55" i="4" s="1"/>
  <c r="HX9" i="3"/>
  <c r="HV9" i="4" s="1"/>
  <c r="HV55" i="4" s="1"/>
  <c r="GW9" i="3"/>
  <c r="GU9" i="4" s="1"/>
  <c r="GU55" i="4" s="1"/>
  <c r="HB9" i="3"/>
  <c r="GZ9" i="4" s="1"/>
  <c r="GZ55" i="4" s="1"/>
  <c r="HD9" i="3"/>
  <c r="HB9" i="4" s="1"/>
  <c r="HB55" i="4" s="1"/>
  <c r="GI9" i="3"/>
  <c r="GG9" i="4" s="1"/>
  <c r="GG55" i="4" s="1"/>
  <c r="DP9" i="3"/>
  <c r="DN9" i="4" s="1"/>
  <c r="DN55" i="4" s="1"/>
  <c r="GB9" i="3"/>
  <c r="FZ9" i="4" s="1"/>
  <c r="FZ55" i="4" s="1"/>
  <c r="FE9" i="3"/>
  <c r="FC9" i="4" s="1"/>
  <c r="FC55" i="4" s="1"/>
  <c r="EH9" i="3"/>
  <c r="EF9" i="4" s="1"/>
  <c r="EF55" i="4" s="1"/>
  <c r="DK9" i="3"/>
  <c r="DI9" i="4" s="1"/>
  <c r="DI55" i="4" s="1"/>
  <c r="FW9" i="3"/>
  <c r="FU9" i="4" s="1"/>
  <c r="FU55" i="4" s="1"/>
  <c r="EZ9" i="3"/>
  <c r="EX9" i="4" s="1"/>
  <c r="EX55" i="4" s="1"/>
  <c r="EC9" i="3"/>
  <c r="EA9" i="4" s="1"/>
  <c r="EA55" i="4" s="1"/>
  <c r="EL9" i="3"/>
  <c r="EJ9" i="4" s="1"/>
  <c r="EJ55" i="4" s="1"/>
  <c r="DO9" i="3"/>
  <c r="DM9" i="4" s="1"/>
  <c r="DM55" i="4" s="1"/>
  <c r="ED9" i="3"/>
  <c r="EB9" i="4" s="1"/>
  <c r="EB55" i="4" s="1"/>
  <c r="CQ9" i="3"/>
  <c r="CO9" i="4" s="1"/>
  <c r="CO55" i="4" s="1"/>
  <c r="BK9" i="3"/>
  <c r="BI9" i="4" s="1"/>
  <c r="BI55" i="4" s="1"/>
  <c r="CL9" i="3"/>
  <c r="CJ9" i="4" s="1"/>
  <c r="CJ55" i="4" s="1"/>
  <c r="BP9" i="3"/>
  <c r="BN9" i="4" s="1"/>
  <c r="BN55" i="4" s="1"/>
  <c r="BU9" i="3"/>
  <c r="BS9" i="4" s="1"/>
  <c r="BS55" i="4" s="1"/>
  <c r="BV9" i="3"/>
  <c r="BT9" i="4" s="1"/>
  <c r="BT55" i="4" s="1"/>
  <c r="AO9" i="3"/>
  <c r="AM9" i="4" s="1"/>
  <c r="AM55" i="4" s="1"/>
  <c r="AQ9" i="3"/>
  <c r="AO9" i="4" s="1"/>
  <c r="AO55" i="4" s="1"/>
  <c r="AS9" i="3"/>
  <c r="AQ9" i="4" s="1"/>
  <c r="AQ55" i="4" s="1"/>
  <c r="IK9" i="3"/>
  <c r="II9" i="4" s="1"/>
  <c r="II55" i="4" s="1"/>
  <c r="KX9" i="3"/>
  <c r="IL9" i="3"/>
  <c r="IJ9" i="4" s="1"/>
  <c r="IJ55" i="4" s="1"/>
  <c r="KY9" i="3"/>
  <c r="IP9" i="3"/>
  <c r="IN9" i="4" s="1"/>
  <c r="IN55" i="4" s="1"/>
  <c r="KL9" i="3"/>
  <c r="JE9" i="3"/>
  <c r="JC9" i="4" s="1"/>
  <c r="JC55" i="4" s="1"/>
  <c r="MO9" i="3"/>
  <c r="LJ9" i="3"/>
  <c r="KE9" i="3"/>
  <c r="IW9" i="3"/>
  <c r="IU9" i="4" s="1"/>
  <c r="IU55" i="4" s="1"/>
  <c r="MH9" i="3"/>
  <c r="LC9" i="3"/>
  <c r="JN9" i="3"/>
  <c r="KJ9" i="3"/>
  <c r="KU9" i="3"/>
  <c r="HV9" i="3"/>
  <c r="HT9" i="4" s="1"/>
  <c r="HT55" i="4" s="1"/>
  <c r="GS9" i="3"/>
  <c r="GQ9" i="4" s="1"/>
  <c r="GQ55" i="4" s="1"/>
  <c r="HW9" i="3"/>
  <c r="HU9" i="4" s="1"/>
  <c r="HU55" i="4" s="1"/>
  <c r="GD9" i="3"/>
  <c r="GB9" i="4" s="1"/>
  <c r="GB55" i="4" s="1"/>
  <c r="GU9" i="3"/>
  <c r="GS9" i="4" s="1"/>
  <c r="GS55" i="4" s="1"/>
  <c r="GG9" i="3"/>
  <c r="GE9" i="4" s="1"/>
  <c r="GE55" i="4" s="1"/>
  <c r="EF9" i="3"/>
  <c r="ED9" i="4" s="1"/>
  <c r="ED55" i="4" s="1"/>
  <c r="DI9" i="3"/>
  <c r="DG9" i="4" s="1"/>
  <c r="DG55" i="4" s="1"/>
  <c r="FU9" i="3"/>
  <c r="FS9" i="4" s="1"/>
  <c r="FS55" i="4" s="1"/>
  <c r="EX9" i="3"/>
  <c r="EV9" i="4" s="1"/>
  <c r="EV55" i="4" s="1"/>
  <c r="EA9" i="3"/>
  <c r="DY9" i="4" s="1"/>
  <c r="DY55" i="4" s="1"/>
  <c r="DD9" i="3"/>
  <c r="DB9" i="4" s="1"/>
  <c r="DB55" i="4" s="1"/>
  <c r="FP9" i="3"/>
  <c r="FN9" i="4" s="1"/>
  <c r="FN55" i="4" s="1"/>
  <c r="ES9" i="3"/>
  <c r="EQ9" i="4" s="1"/>
  <c r="EQ55" i="4" s="1"/>
  <c r="DG9" i="3"/>
  <c r="DE9" i="4" s="1"/>
  <c r="DE55" i="4" s="1"/>
  <c r="GA9" i="3"/>
  <c r="FY9" i="4" s="1"/>
  <c r="FY55" i="4" s="1"/>
  <c r="FK9" i="3"/>
  <c r="FI9" i="4" s="1"/>
  <c r="FI55" i="4" s="1"/>
  <c r="CE9" i="3"/>
  <c r="CC9" i="4" s="1"/>
  <c r="CC55" i="4" s="1"/>
  <c r="CS9" i="3"/>
  <c r="CQ9" i="4" s="1"/>
  <c r="CQ55" i="4" s="1"/>
  <c r="BE9" i="3"/>
  <c r="BC9" i="4" s="1"/>
  <c r="BC55" i="4" s="1"/>
  <c r="BS9" i="3"/>
  <c r="BQ9" i="4" s="1"/>
  <c r="BQ55" i="4" s="1"/>
  <c r="BZ9" i="3"/>
  <c r="BX9" i="4" s="1"/>
  <c r="BX55" i="4" s="1"/>
  <c r="AM9" i="3"/>
  <c r="AK9" i="4" s="1"/>
  <c r="AK55" i="4" s="1"/>
  <c r="BJ9" i="3"/>
  <c r="BH9" i="4" s="1"/>
  <c r="BH55" i="4" s="1"/>
  <c r="AB9" i="3"/>
  <c r="Z9" i="4" s="1"/>
  <c r="Z55" i="4" s="1"/>
  <c r="AD9" i="3"/>
  <c r="AB9" i="4" s="1"/>
  <c r="AB55" i="4" s="1"/>
  <c r="AW10" i="3"/>
  <c r="AU10" i="4" s="1"/>
  <c r="AU56" i="4" s="1"/>
  <c r="AL10" i="3"/>
  <c r="AJ10" i="4" s="1"/>
  <c r="AJ56" i="4" s="1"/>
  <c r="AB10" i="3"/>
  <c r="Z10" i="4" s="1"/>
  <c r="Z56" i="4" s="1"/>
  <c r="BE10" i="3"/>
  <c r="BC10" i="4" s="1"/>
  <c r="BC56" i="4" s="1"/>
  <c r="CP10" i="3"/>
  <c r="CN10" i="4" s="1"/>
  <c r="CN56" i="4" s="1"/>
  <c r="BK10" i="3"/>
  <c r="BI10" i="4" s="1"/>
  <c r="BI56" i="4" s="1"/>
  <c r="CJ10" i="3"/>
  <c r="CH10" i="4" s="1"/>
  <c r="CH56" i="4" s="1"/>
  <c r="FC10" i="3"/>
  <c r="FA10" i="4" s="1"/>
  <c r="FA56" i="4" s="1"/>
  <c r="FM10" i="3"/>
  <c r="FK10" i="4" s="1"/>
  <c r="FK56" i="4" s="1"/>
  <c r="FK10" i="3"/>
  <c r="FI10" i="4" s="1"/>
  <c r="FI56" i="4" s="1"/>
  <c r="FB10" i="3"/>
  <c r="EZ10" i="4" s="1"/>
  <c r="EZ56" i="4" s="1"/>
  <c r="DE10" i="3"/>
  <c r="DC10" i="4" s="1"/>
  <c r="DC56" i="4" s="1"/>
  <c r="DL10" i="3"/>
  <c r="DJ10" i="4" s="1"/>
  <c r="DJ56" i="4" s="1"/>
  <c r="DC10" i="3"/>
  <c r="DA10" i="4" s="1"/>
  <c r="DA56" i="4" s="1"/>
  <c r="DJ10" i="3"/>
  <c r="DH10" i="4" s="1"/>
  <c r="DH56" i="4" s="1"/>
  <c r="HT10" i="3"/>
  <c r="HR10" i="4" s="1"/>
  <c r="HR56" i="4" s="1"/>
  <c r="HQ10" i="3"/>
  <c r="HO10" i="4" s="1"/>
  <c r="HO56" i="4" s="1"/>
  <c r="GM10" i="3"/>
  <c r="GK10" i="4" s="1"/>
  <c r="GK56" i="4" s="1"/>
  <c r="GY10" i="3"/>
  <c r="GW10" i="4" s="1"/>
  <c r="GW56" i="4" s="1"/>
  <c r="MK10" i="3"/>
  <c r="JZ10" i="3"/>
  <c r="MT10" i="3"/>
  <c r="MS10" i="3"/>
  <c r="IQ10" i="3"/>
  <c r="IO10" i="4" s="1"/>
  <c r="IO56" i="4" s="1"/>
  <c r="JJ10" i="3"/>
  <c r="JI10" i="3"/>
  <c r="KD10" i="3"/>
  <c r="KW10" i="3"/>
  <c r="LP10" i="3"/>
  <c r="IN10" i="3"/>
  <c r="IL10" i="4" s="1"/>
  <c r="IL56" i="4" s="1"/>
  <c r="BT16" i="3"/>
  <c r="BR16" i="4" s="1"/>
  <c r="BR62" i="4" s="1"/>
  <c r="AT16" i="3"/>
  <c r="AR16" i="4" s="1"/>
  <c r="AR62" i="4" s="1"/>
  <c r="AB16" i="3"/>
  <c r="Z16" i="4" s="1"/>
  <c r="Z62" i="4" s="1"/>
  <c r="BG16" i="3"/>
  <c r="BE16" i="4" s="1"/>
  <c r="BE62" i="4" s="1"/>
  <c r="CK16" i="3"/>
  <c r="CI16" i="4" s="1"/>
  <c r="CI62" i="4" s="1"/>
  <c r="BL16" i="3"/>
  <c r="BJ16" i="4" s="1"/>
  <c r="BJ62" i="4" s="1"/>
  <c r="CD16" i="3"/>
  <c r="CB16" i="4" s="1"/>
  <c r="CB62" i="4" s="1"/>
  <c r="CY16" i="3"/>
  <c r="CW16" i="4" s="1"/>
  <c r="CW62" i="4" s="1"/>
  <c r="EC16" i="3"/>
  <c r="EA16" i="4" s="1"/>
  <c r="EA62" i="4" s="1"/>
  <c r="FB16" i="3"/>
  <c r="EZ16" i="4" s="1"/>
  <c r="EZ62" i="4" s="1"/>
  <c r="FY16" i="3"/>
  <c r="FW16" i="4" s="1"/>
  <c r="FW62" i="4" s="1"/>
  <c r="DS16" i="3"/>
  <c r="DQ16" i="4" s="1"/>
  <c r="DQ62" i="4" s="1"/>
  <c r="CV16" i="3"/>
  <c r="CT16" i="4" s="1"/>
  <c r="CT62" i="4" s="1"/>
  <c r="DB16" i="3"/>
  <c r="CZ16" i="4" s="1"/>
  <c r="CZ62" i="4" s="1"/>
  <c r="FD16" i="3"/>
  <c r="FB16" i="4" s="1"/>
  <c r="FB62" i="4" s="1"/>
  <c r="HE16" i="3"/>
  <c r="HC16" i="4" s="1"/>
  <c r="HC62" i="4" s="1"/>
  <c r="HH16" i="3"/>
  <c r="HF16" i="4" s="1"/>
  <c r="HF62" i="4" s="1"/>
  <c r="GR16" i="3"/>
  <c r="GP16" i="4" s="1"/>
  <c r="GP62" i="4" s="1"/>
  <c r="GD16" i="3"/>
  <c r="GB16" i="4" s="1"/>
  <c r="GB62" i="4" s="1"/>
  <c r="GY16" i="3"/>
  <c r="GW16" i="4" s="1"/>
  <c r="GW62" i="4" s="1"/>
  <c r="LU16" i="3"/>
  <c r="IT16" i="3"/>
  <c r="IR16" i="4" s="1"/>
  <c r="IR62" i="4" s="1"/>
  <c r="KW16" i="3"/>
  <c r="KN16" i="3"/>
  <c r="LS16" i="3"/>
  <c r="IQ16" i="3"/>
  <c r="IO16" i="4" s="1"/>
  <c r="IO62" i="4" s="1"/>
  <c r="KL16" i="3"/>
  <c r="LQ16" i="3"/>
  <c r="IO16" i="3"/>
  <c r="IM16" i="4" s="1"/>
  <c r="IM62" i="4" s="1"/>
  <c r="KJ16" i="3"/>
  <c r="LO16" i="3"/>
  <c r="IM16" i="3"/>
  <c r="IK16" i="4" s="1"/>
  <c r="IK62" i="4" s="1"/>
  <c r="AA15" i="3"/>
  <c r="Y15" i="4" s="1"/>
  <c r="Y61" i="4" s="1"/>
  <c r="AF15" i="3"/>
  <c r="AD15" i="4" s="1"/>
  <c r="AD61" i="4" s="1"/>
  <c r="AC15" i="3"/>
  <c r="AA15" i="4" s="1"/>
  <c r="AA61" i="4" s="1"/>
  <c r="CI15" i="3"/>
  <c r="CG15" i="4" s="1"/>
  <c r="CG61" i="4" s="1"/>
  <c r="BE15" i="3"/>
  <c r="BC15" i="4" s="1"/>
  <c r="BC61" i="4" s="1"/>
  <c r="CG15" i="3"/>
  <c r="CE15" i="4" s="1"/>
  <c r="CE61" i="4" s="1"/>
  <c r="CL15" i="3"/>
  <c r="CJ15" i="4" s="1"/>
  <c r="CJ61" i="4" s="1"/>
  <c r="EZ15" i="3"/>
  <c r="EX15" i="4" s="1"/>
  <c r="EX61" i="4" s="1"/>
  <c r="FJ15" i="3"/>
  <c r="FH15" i="4" s="1"/>
  <c r="FH61" i="4" s="1"/>
  <c r="CW15" i="3"/>
  <c r="CU15" i="4" s="1"/>
  <c r="CU61" i="4" s="1"/>
  <c r="FW15" i="3"/>
  <c r="FU15" i="4" s="1"/>
  <c r="FU61" i="4" s="1"/>
  <c r="CU15" i="3"/>
  <c r="CS15" i="4" s="1"/>
  <c r="CS61" i="4" s="1"/>
  <c r="DI15" i="3"/>
  <c r="DG15" i="4" s="1"/>
  <c r="DG61" i="4" s="1"/>
  <c r="CZ15" i="3"/>
  <c r="CX15" i="4" s="1"/>
  <c r="CX61" i="4" s="1"/>
  <c r="DG15" i="3"/>
  <c r="DE15" i="4" s="1"/>
  <c r="DE61" i="4" s="1"/>
  <c r="HU15" i="3"/>
  <c r="HS15" i="4" s="1"/>
  <c r="HS61" i="4" s="1"/>
  <c r="HO15" i="3"/>
  <c r="HM15" i="4" s="1"/>
  <c r="HM61" i="4" s="1"/>
  <c r="HS15" i="3"/>
  <c r="HQ15" i="4" s="1"/>
  <c r="HQ61" i="4" s="1"/>
  <c r="GT15" i="3"/>
  <c r="GR15" i="4" s="1"/>
  <c r="GR61" i="4" s="1"/>
  <c r="JH15" i="3"/>
  <c r="LL15" i="3"/>
  <c r="IR15" i="3"/>
  <c r="IP15" i="4" s="1"/>
  <c r="IP61" i="4" s="1"/>
  <c r="LS15" i="3"/>
  <c r="IQ15" i="3"/>
  <c r="IO15" i="4" s="1"/>
  <c r="IO61" i="4" s="1"/>
  <c r="KD15" i="3"/>
  <c r="LI15" i="3"/>
  <c r="IF15" i="3"/>
  <c r="ID15" i="4" s="1"/>
  <c r="ID61" i="4" s="1"/>
  <c r="KB15" i="3"/>
  <c r="LG15" i="3"/>
  <c r="ID15" i="3"/>
  <c r="IB15" i="4" s="1"/>
  <c r="IB61" i="4" s="1"/>
  <c r="JZ15" i="3"/>
  <c r="AZ7" i="3"/>
  <c r="AX7" i="4" s="1"/>
  <c r="AX53" i="4" s="1"/>
  <c r="AW7" i="3"/>
  <c r="AU7" i="4" s="1"/>
  <c r="AU53" i="4" s="1"/>
  <c r="AL7" i="3"/>
  <c r="AJ7" i="4" s="1"/>
  <c r="AJ53" i="4" s="1"/>
  <c r="CQ7" i="3"/>
  <c r="CO7" i="4" s="1"/>
  <c r="CO53" i="4" s="1"/>
  <c r="BS7" i="3"/>
  <c r="BQ7" i="4" s="1"/>
  <c r="BQ53" i="4" s="1"/>
  <c r="CP7" i="3"/>
  <c r="CN7" i="4" s="1"/>
  <c r="CN53" i="4" s="1"/>
  <c r="CC7" i="3"/>
  <c r="CA7" i="4" s="1"/>
  <c r="CA53" i="4" s="1"/>
  <c r="DL7" i="3"/>
  <c r="DJ7" i="4" s="1"/>
  <c r="DJ53" i="4" s="1"/>
  <c r="FH7" i="3"/>
  <c r="FF7" i="4" s="1"/>
  <c r="FF53" i="4" s="1"/>
  <c r="EI7" i="3"/>
  <c r="EG7" i="4" s="1"/>
  <c r="EG53" i="4" s="1"/>
  <c r="EP7" i="3"/>
  <c r="EN7" i="4" s="1"/>
  <c r="EN53" i="4" s="1"/>
  <c r="EW7" i="3"/>
  <c r="EU7" i="4" s="1"/>
  <c r="EU53" i="4" s="1"/>
  <c r="EN7" i="3"/>
  <c r="EL7" i="4" s="1"/>
  <c r="EL53" i="4" s="1"/>
  <c r="EU7" i="3"/>
  <c r="ES7" i="4" s="1"/>
  <c r="ES53" i="4" s="1"/>
  <c r="FB7" i="3"/>
  <c r="EZ7" i="4" s="1"/>
  <c r="EZ53" i="4" s="1"/>
  <c r="HO7" i="3"/>
  <c r="HM7" i="4" s="1"/>
  <c r="HM53" i="4" s="1"/>
  <c r="HV7" i="3"/>
  <c r="HT7" i="4" s="1"/>
  <c r="HT53" i="4" s="1"/>
  <c r="HQ7" i="3"/>
  <c r="HO7" i="4" s="1"/>
  <c r="HO53" i="4" s="1"/>
  <c r="HB7" i="3"/>
  <c r="GZ7" i="4" s="1"/>
  <c r="GZ53" i="4" s="1"/>
  <c r="GZ7" i="3"/>
  <c r="GX7" i="4" s="1"/>
  <c r="GX53" i="4" s="1"/>
  <c r="KW7" i="3"/>
  <c r="MU7" i="3"/>
  <c r="LI7" i="3"/>
  <c r="KS7" i="3"/>
  <c r="IV7" i="3"/>
  <c r="IT7" i="4" s="1"/>
  <c r="IT53" i="4" s="1"/>
  <c r="ID7" i="3"/>
  <c r="IB7" i="4" s="1"/>
  <c r="IB53" i="4" s="1"/>
  <c r="KQ7" i="3"/>
  <c r="LT7" i="3"/>
  <c r="IR7" i="3"/>
  <c r="IP7" i="4" s="1"/>
  <c r="IP53" i="4" s="1"/>
  <c r="KM7" i="3"/>
  <c r="LR7" i="3"/>
  <c r="IP7" i="3"/>
  <c r="IN7" i="4" s="1"/>
  <c r="IN53" i="4" s="1"/>
  <c r="AF8" i="3"/>
  <c r="AD8" i="4" s="1"/>
  <c r="AD54" i="4" s="1"/>
  <c r="AR8" i="3"/>
  <c r="AP8" i="4" s="1"/>
  <c r="AP54" i="4" s="1"/>
  <c r="AP8" i="3"/>
  <c r="AN8" i="4" s="1"/>
  <c r="AN54" i="4" s="1"/>
  <c r="BU8" i="3"/>
  <c r="BS8" i="4" s="1"/>
  <c r="BS54" i="4" s="1"/>
  <c r="CC8" i="3"/>
  <c r="CA8" i="4" s="1"/>
  <c r="CA54" i="4" s="1"/>
  <c r="BK8" i="3"/>
  <c r="BI8" i="4" s="1"/>
  <c r="BI54" i="4" s="1"/>
  <c r="CN8" i="3"/>
  <c r="CL8" i="4" s="1"/>
  <c r="CL54" i="4" s="1"/>
  <c r="EL8" i="3"/>
  <c r="EJ8" i="4" s="1"/>
  <c r="EJ54" i="4" s="1"/>
  <c r="CW8" i="3"/>
  <c r="CU8" i="4" s="1"/>
  <c r="CU54" i="4" s="1"/>
  <c r="DD8" i="3"/>
  <c r="DB8" i="4" s="1"/>
  <c r="DB54" i="4" s="1"/>
  <c r="CU8" i="3"/>
  <c r="CS8" i="4" s="1"/>
  <c r="CS54" i="4" s="1"/>
  <c r="DB8" i="3"/>
  <c r="CZ8" i="4" s="1"/>
  <c r="CZ54" i="4" s="1"/>
  <c r="DI8" i="3"/>
  <c r="DG8" i="4" s="1"/>
  <c r="DG54" i="4" s="1"/>
  <c r="CZ8" i="3"/>
  <c r="CX8" i="4" s="1"/>
  <c r="CX54" i="4" s="1"/>
  <c r="DG8" i="3"/>
  <c r="DE8" i="4" s="1"/>
  <c r="DE54" i="4" s="1"/>
  <c r="HP8" i="3"/>
  <c r="HN8" i="4" s="1"/>
  <c r="HN54" i="4" s="1"/>
  <c r="HV8" i="3"/>
  <c r="HT8" i="4" s="1"/>
  <c r="HT54" i="4" s="1"/>
  <c r="HZ8" i="3"/>
  <c r="HX8" i="4" s="1"/>
  <c r="HX54" i="4" s="1"/>
  <c r="HA8" i="3"/>
  <c r="GY8" i="4" s="1"/>
  <c r="GY54" i="4" s="1"/>
  <c r="KQ8" i="3"/>
  <c r="LY8" i="3"/>
  <c r="IL8" i="3"/>
  <c r="IJ8" i="4" s="1"/>
  <c r="IJ54" i="4" s="1"/>
  <c r="MH8" i="3"/>
  <c r="IX8" i="3"/>
  <c r="IV8" i="4" s="1"/>
  <c r="IV54" i="4" s="1"/>
  <c r="JQ8" i="3"/>
  <c r="JX8" i="3"/>
  <c r="IT8" i="3"/>
  <c r="IR8" i="4" s="1"/>
  <c r="IR54" i="4" s="1"/>
  <c r="JU8" i="3"/>
  <c r="KC8" i="3"/>
  <c r="IJ8" i="3"/>
  <c r="IH8" i="4" s="1"/>
  <c r="IH54" i="4" s="1"/>
  <c r="AM6" i="3"/>
  <c r="AK6" i="4" s="1"/>
  <c r="AK52" i="4" s="1"/>
  <c r="BY6" i="3"/>
  <c r="BW6" i="4" s="1"/>
  <c r="BW52" i="4" s="1"/>
  <c r="AX6" i="3"/>
  <c r="AV6" i="4" s="1"/>
  <c r="AV52" i="4" s="1"/>
  <c r="CO6" i="3"/>
  <c r="CM6" i="4" s="1"/>
  <c r="CM52" i="4" s="1"/>
  <c r="BR6" i="3"/>
  <c r="BP6" i="4" s="1"/>
  <c r="BP52" i="4" s="1"/>
  <c r="BH6" i="3"/>
  <c r="BF6" i="4" s="1"/>
  <c r="BF52" i="4" s="1"/>
  <c r="BU6" i="3"/>
  <c r="BS6" i="4" s="1"/>
  <c r="BS52" i="4" s="1"/>
  <c r="FO6" i="3"/>
  <c r="FM6" i="4" s="1"/>
  <c r="FM52" i="4" s="1"/>
  <c r="DT6" i="3"/>
  <c r="DR6" i="4" s="1"/>
  <c r="DR52" i="4" s="1"/>
  <c r="EX6" i="3"/>
  <c r="EV6" i="4" s="1"/>
  <c r="EV52" i="4" s="1"/>
  <c r="FE6" i="3"/>
  <c r="FC6" i="4" s="1"/>
  <c r="FC52" i="4" s="1"/>
  <c r="FL6" i="3"/>
  <c r="FJ6" i="4" s="1"/>
  <c r="FJ52" i="4" s="1"/>
  <c r="FC6" i="3"/>
  <c r="FA6" i="4" s="1"/>
  <c r="FA52" i="4" s="1"/>
  <c r="FJ6" i="3"/>
  <c r="FH6" i="4" s="1"/>
  <c r="FH52" i="4" s="1"/>
  <c r="FQ6" i="3"/>
  <c r="FO6" i="4" s="1"/>
  <c r="FO52" i="4" s="1"/>
  <c r="HU6" i="3"/>
  <c r="HS6" i="4" s="1"/>
  <c r="HS52" i="4" s="1"/>
  <c r="HM6" i="3"/>
  <c r="HK6" i="4" s="1"/>
  <c r="HK52" i="4" s="1"/>
  <c r="HF6" i="3"/>
  <c r="HD6" i="4" s="1"/>
  <c r="HD52" i="4" s="1"/>
  <c r="GM6" i="3"/>
  <c r="GK6" i="4" s="1"/>
  <c r="GK52" i="4" s="1"/>
  <c r="HQ6" i="3"/>
  <c r="HO6" i="4" s="1"/>
  <c r="HO52" i="4" s="1"/>
  <c r="MR6" i="3"/>
  <c r="IM6" i="3"/>
  <c r="IK6" i="4" s="1"/>
  <c r="IK52" i="4" s="1"/>
  <c r="KW6" i="3"/>
  <c r="JL6" i="3"/>
  <c r="LU6" i="3"/>
  <c r="KN6" i="3"/>
  <c r="LF6" i="3"/>
  <c r="MI6" i="3"/>
  <c r="JG6" i="3"/>
  <c r="JE6" i="4" s="1"/>
  <c r="JE52" i="4" s="1"/>
  <c r="LB6" i="3"/>
  <c r="MG6" i="3"/>
  <c r="JE6" i="3"/>
  <c r="JC6" i="4" s="1"/>
  <c r="JC52" i="4" s="1"/>
  <c r="AD14" i="3"/>
  <c r="AB14" i="4" s="1"/>
  <c r="AB60" i="4" s="1"/>
  <c r="AI14" i="3"/>
  <c r="AG14" i="4" s="1"/>
  <c r="AG60" i="4" s="1"/>
  <c r="AG14" i="3"/>
  <c r="AE14" i="4" s="1"/>
  <c r="AE60" i="4" s="1"/>
  <c r="CH14" i="3"/>
  <c r="CF14" i="4" s="1"/>
  <c r="CF60" i="4" s="1"/>
  <c r="CP14" i="3"/>
  <c r="CN14" i="4" s="1"/>
  <c r="CN60" i="4" s="1"/>
  <c r="CD14" i="3"/>
  <c r="CB14" i="4" s="1"/>
  <c r="CB60" i="4" s="1"/>
  <c r="BT14" i="3"/>
  <c r="BR14" i="4" s="1"/>
  <c r="BR60" i="4" s="1"/>
  <c r="EB14" i="3"/>
  <c r="DZ14" i="4" s="1"/>
  <c r="DZ60" i="4" s="1"/>
  <c r="FE14" i="3"/>
  <c r="FC14" i="4" s="1"/>
  <c r="FC60" i="4" s="1"/>
  <c r="EZ14" i="3"/>
  <c r="EX14" i="4" s="1"/>
  <c r="EX60" i="4" s="1"/>
  <c r="EG14" i="3"/>
  <c r="EE14" i="4" s="1"/>
  <c r="EE60" i="4" s="1"/>
  <c r="DR14" i="3"/>
  <c r="DP14" i="4" s="1"/>
  <c r="DP60" i="4" s="1"/>
  <c r="DX14" i="3"/>
  <c r="DV14" i="4" s="1"/>
  <c r="DV60" i="4" s="1"/>
  <c r="DO14" i="3"/>
  <c r="DM14" i="4" s="1"/>
  <c r="DM60" i="4" s="1"/>
  <c r="DV14" i="3"/>
  <c r="DT14" i="4" s="1"/>
  <c r="DT60" i="4" s="1"/>
  <c r="HU14" i="3"/>
  <c r="HS14" i="4" s="1"/>
  <c r="HS60" i="4" s="1"/>
  <c r="GP14" i="3"/>
  <c r="GN14" i="4" s="1"/>
  <c r="GN60" i="4" s="1"/>
  <c r="HH14" i="3"/>
  <c r="HF14" i="4" s="1"/>
  <c r="HF60" i="4" s="1"/>
  <c r="HK14" i="3"/>
  <c r="HI14" i="4" s="1"/>
  <c r="HI60" i="4" s="1"/>
  <c r="KC14" i="3"/>
  <c r="LD14" i="3"/>
  <c r="KM14" i="3"/>
  <c r="KK14" i="3"/>
  <c r="LT14" i="3"/>
  <c r="IG14" i="3"/>
  <c r="IE14" i="4" s="1"/>
  <c r="IE60" i="4" s="1"/>
  <c r="IX14" i="3"/>
  <c r="IV14" i="4" s="1"/>
  <c r="IV60" i="4" s="1"/>
  <c r="KG14" i="3"/>
  <c r="LQ14" i="3"/>
  <c r="MH14" i="3"/>
  <c r="IT14" i="3"/>
  <c r="IR14" i="4" s="1"/>
  <c r="IR60" i="4" s="1"/>
  <c r="KZ14" i="3"/>
  <c r="AU13" i="3"/>
  <c r="AS13" i="4" s="1"/>
  <c r="AS59" i="4" s="1"/>
  <c r="AC13" i="3"/>
  <c r="AA13" i="4" s="1"/>
  <c r="AA59" i="4" s="1"/>
  <c r="BN13" i="3"/>
  <c r="BL13" i="4" s="1"/>
  <c r="BL59" i="4" s="1"/>
  <c r="BG13" i="3"/>
  <c r="BE13" i="4" s="1"/>
  <c r="BE59" i="4" s="1"/>
  <c r="CG13" i="3"/>
  <c r="CE13" i="4" s="1"/>
  <c r="CE59" i="4" s="1"/>
  <c r="BC13" i="3"/>
  <c r="BA13" i="4" s="1"/>
  <c r="BA59" i="4" s="1"/>
  <c r="EZ13" i="3"/>
  <c r="EX13" i="4" s="1"/>
  <c r="EX59" i="4" s="1"/>
  <c r="EX13" i="3"/>
  <c r="EV13" i="4" s="1"/>
  <c r="EV59" i="4" s="1"/>
  <c r="FX13" i="3"/>
  <c r="FV13" i="4" s="1"/>
  <c r="FV59" i="4" s="1"/>
  <c r="FV13" i="3"/>
  <c r="FT13" i="4" s="1"/>
  <c r="FT59" i="4" s="1"/>
  <c r="GC13" i="3"/>
  <c r="GA13" i="4" s="1"/>
  <c r="GA59" i="4" s="1"/>
  <c r="DA13" i="3"/>
  <c r="CY13" i="4" s="1"/>
  <c r="CY59" i="4" s="1"/>
  <c r="FZ13" i="3"/>
  <c r="FX13" i="4" s="1"/>
  <c r="FX59" i="4" s="1"/>
  <c r="CX13" i="3"/>
  <c r="CV13" i="4" s="1"/>
  <c r="CV59" i="4" s="1"/>
  <c r="DE13" i="3"/>
  <c r="DC13" i="4" s="1"/>
  <c r="DC59" i="4" s="1"/>
  <c r="HC13" i="3"/>
  <c r="HA13" i="4" s="1"/>
  <c r="HA59" i="4" s="1"/>
  <c r="HI13" i="3"/>
  <c r="HG13" i="4" s="1"/>
  <c r="HG59" i="4" s="1"/>
  <c r="HU13" i="3"/>
  <c r="HS13" i="4" s="1"/>
  <c r="HS59" i="4" s="1"/>
  <c r="HZ13" i="3"/>
  <c r="HX13" i="4" s="1"/>
  <c r="HX59" i="4" s="1"/>
  <c r="JX13" i="3"/>
  <c r="IO13" i="3"/>
  <c r="IM13" i="4" s="1"/>
  <c r="IM59" i="4" s="1"/>
  <c r="JE13" i="3"/>
  <c r="JC13" i="4" s="1"/>
  <c r="JC59" i="4" s="1"/>
  <c r="IJ13" i="3"/>
  <c r="IH13" i="4" s="1"/>
  <c r="IH59" i="4" s="1"/>
  <c r="MQ13" i="3"/>
  <c r="LE13" i="3"/>
  <c r="KP13" i="3"/>
  <c r="KE13" i="3"/>
  <c r="LJ13" i="3"/>
  <c r="IH13" i="3"/>
  <c r="IF13" i="4" s="1"/>
  <c r="IF59" i="4" s="1"/>
  <c r="MM13" i="3"/>
  <c r="IU13" i="3"/>
  <c r="IS13" i="4" s="1"/>
  <c r="IS59" i="4" s="1"/>
  <c r="AX5" i="3"/>
  <c r="AV5" i="4" s="1"/>
  <c r="AV51" i="4" s="1"/>
  <c r="AU5" i="3"/>
  <c r="AS5" i="4" s="1"/>
  <c r="AS51" i="4" s="1"/>
  <c r="AR5" i="3"/>
  <c r="AP5" i="4" s="1"/>
  <c r="AP51" i="4" s="1"/>
  <c r="BQ5" i="3"/>
  <c r="BO5" i="4" s="1"/>
  <c r="BO51" i="4" s="1"/>
  <c r="CO5" i="3"/>
  <c r="CM5" i="4" s="1"/>
  <c r="CM51" i="4" s="1"/>
  <c r="BD5" i="3"/>
  <c r="BB5" i="4" s="1"/>
  <c r="BB51" i="4" s="1"/>
  <c r="CJ5" i="3"/>
  <c r="CH5" i="4" s="1"/>
  <c r="CH51" i="4" s="1"/>
  <c r="FF5" i="3"/>
  <c r="FD5" i="4" s="1"/>
  <c r="FD51" i="4" s="1"/>
  <c r="FO5" i="3"/>
  <c r="FM5" i="4" s="1"/>
  <c r="FM51" i="4" s="1"/>
  <c r="EW5" i="3"/>
  <c r="EU5" i="4" s="1"/>
  <c r="EU51" i="4" s="1"/>
  <c r="FD5" i="3"/>
  <c r="FB5" i="4" s="1"/>
  <c r="FB51" i="4" s="1"/>
  <c r="EU5" i="3"/>
  <c r="ES5" i="4" s="1"/>
  <c r="ES51" i="4" s="1"/>
  <c r="FB5" i="3"/>
  <c r="EZ5" i="4" s="1"/>
  <c r="EZ51" i="4" s="1"/>
  <c r="FI5" i="3"/>
  <c r="FG5" i="4" s="1"/>
  <c r="FG51" i="4" s="1"/>
  <c r="EZ5" i="3"/>
  <c r="EX5" i="4" s="1"/>
  <c r="EX51" i="4" s="1"/>
  <c r="HF5" i="3"/>
  <c r="HD5" i="4" s="1"/>
  <c r="HD51" i="4" s="1"/>
  <c r="HN5" i="3"/>
  <c r="HL5" i="4" s="1"/>
  <c r="HL51" i="4" s="1"/>
  <c r="HU5" i="3"/>
  <c r="HS5" i="4" s="1"/>
  <c r="HS51" i="4" s="1"/>
  <c r="GN5" i="3"/>
  <c r="GL5" i="4" s="1"/>
  <c r="GL51" i="4" s="1"/>
  <c r="HJ5" i="3"/>
  <c r="HH5" i="4" s="1"/>
  <c r="HH51" i="4" s="1"/>
  <c r="KU5" i="3"/>
  <c r="IL5" i="3"/>
  <c r="IJ5" i="4" s="1"/>
  <c r="IJ51" i="4" s="1"/>
  <c r="KV5" i="3"/>
  <c r="IE5" i="3"/>
  <c r="IC5" i="4" s="1"/>
  <c r="IC51" i="4" s="1"/>
  <c r="LT5" i="3"/>
  <c r="KM5" i="3"/>
  <c r="KO5" i="3"/>
  <c r="MH5" i="3"/>
  <c r="JF5" i="3"/>
  <c r="JD5" i="4" s="1"/>
  <c r="JD51" i="4" s="1"/>
  <c r="KK5" i="3"/>
  <c r="MF5" i="3"/>
  <c r="JD5" i="3"/>
  <c r="JB5" i="4" s="1"/>
  <c r="JB51" i="4" s="1"/>
  <c r="BA20" i="3"/>
  <c r="AY20" i="4" s="1"/>
  <c r="AY66" i="4" s="1"/>
  <c r="AW20" i="3"/>
  <c r="AU20" i="4" s="1"/>
  <c r="AU66" i="4" s="1"/>
  <c r="BW20" i="3"/>
  <c r="BU20" i="4" s="1"/>
  <c r="BU66" i="4" s="1"/>
  <c r="BJ20" i="3"/>
  <c r="BH20" i="4" s="1"/>
  <c r="BH66" i="4" s="1"/>
  <c r="BS20" i="3"/>
  <c r="BQ20" i="4" s="1"/>
  <c r="BQ66" i="4" s="1"/>
  <c r="EQ20" i="3"/>
  <c r="EO20" i="4" s="1"/>
  <c r="EO66" i="4" s="1"/>
  <c r="DO20" i="3"/>
  <c r="DM20" i="4" s="1"/>
  <c r="DM66" i="4" s="1"/>
  <c r="FV20" i="3"/>
  <c r="FT20" i="4" s="1"/>
  <c r="FT66" i="4" s="1"/>
  <c r="FL20" i="3"/>
  <c r="FJ20" i="4" s="1"/>
  <c r="FJ66" i="4" s="1"/>
  <c r="DV20" i="3"/>
  <c r="DT20" i="4" s="1"/>
  <c r="DT66" i="4" s="1"/>
  <c r="HO20" i="3"/>
  <c r="HM20" i="4" s="1"/>
  <c r="HM66" i="4" s="1"/>
  <c r="HV20" i="3"/>
  <c r="HT20" i="4" s="1"/>
  <c r="HT66" i="4" s="1"/>
  <c r="GX20" i="3"/>
  <c r="GV20" i="4" s="1"/>
  <c r="GV66" i="4" s="1"/>
  <c r="LP20" i="3"/>
  <c r="MF20" i="3"/>
  <c r="MD20" i="3"/>
  <c r="LM20" i="3"/>
  <c r="KS20" i="3"/>
  <c r="JZ20" i="3"/>
  <c r="JF20" i="3"/>
  <c r="JD20" i="4" s="1"/>
  <c r="JD66" i="4" s="1"/>
  <c r="IV20" i="3"/>
  <c r="IT20" i="4" s="1"/>
  <c r="IT66" i="4" s="1"/>
  <c r="JK10" i="3"/>
  <c r="LW10" i="3"/>
  <c r="JL10" i="3"/>
  <c r="LX10" i="3"/>
  <c r="JQ10" i="3"/>
  <c r="IB10" i="3"/>
  <c r="HZ10" i="4" s="1"/>
  <c r="HZ56" i="4" s="1"/>
  <c r="LJ10" i="3"/>
  <c r="JU10" i="3"/>
  <c r="ID10" i="3"/>
  <c r="IB10" i="4" s="1"/>
  <c r="IB56" i="4" s="1"/>
  <c r="LL10" i="3"/>
  <c r="JW10" i="3"/>
  <c r="IH10" i="3"/>
  <c r="IF10" i="4" s="1"/>
  <c r="IF56" i="4" s="1"/>
  <c r="LN10" i="3"/>
  <c r="LF10" i="3"/>
  <c r="KK10" i="3"/>
  <c r="ML10" i="3"/>
  <c r="HU10" i="3"/>
  <c r="HS10" i="4" s="1"/>
  <c r="HS56" i="4" s="1"/>
  <c r="GR10" i="3"/>
  <c r="GP10" i="4" s="1"/>
  <c r="GP56" i="4" s="1"/>
  <c r="HZ10" i="3"/>
  <c r="HX10" i="4" s="1"/>
  <c r="HX56" i="4" s="1"/>
  <c r="GE10" i="3"/>
  <c r="GC10" i="4" s="1"/>
  <c r="GC56" i="4" s="1"/>
  <c r="GH10" i="3"/>
  <c r="GF10" i="4" s="1"/>
  <c r="GF56" i="4" s="1"/>
  <c r="GV10" i="3"/>
  <c r="GT10" i="4" s="1"/>
  <c r="GT56" i="4" s="1"/>
  <c r="EH10" i="3"/>
  <c r="EF10" i="4" s="1"/>
  <c r="EF56" i="4" s="1"/>
  <c r="DK10" i="3"/>
  <c r="DI10" i="4" s="1"/>
  <c r="DI56" i="4" s="1"/>
  <c r="FW10" i="3"/>
  <c r="FU10" i="4" s="1"/>
  <c r="FU56" i="4" s="1"/>
  <c r="EZ10" i="3"/>
  <c r="EX10" i="4" s="1"/>
  <c r="EX56" i="4" s="1"/>
  <c r="CX10" i="3"/>
  <c r="CV10" i="4" s="1"/>
  <c r="CV56" i="4" s="1"/>
  <c r="FJ10" i="3"/>
  <c r="FH10" i="4" s="1"/>
  <c r="FH56" i="4" s="1"/>
  <c r="DI10" i="3"/>
  <c r="DG10" i="4" s="1"/>
  <c r="DG56" i="4" s="1"/>
  <c r="FL10" i="3"/>
  <c r="FJ10" i="4" s="1"/>
  <c r="FJ56" i="4" s="1"/>
  <c r="DQ10" i="3"/>
  <c r="DO10" i="4" s="1"/>
  <c r="DO56" i="4" s="1"/>
  <c r="FS10" i="3"/>
  <c r="FQ10" i="4" s="1"/>
  <c r="FQ56" i="4" s="1"/>
  <c r="EO10" i="3"/>
  <c r="EM10" i="4" s="1"/>
  <c r="EM56" i="4" s="1"/>
  <c r="CF10" i="3"/>
  <c r="CD10" i="4" s="1"/>
  <c r="CD56" i="4" s="1"/>
  <c r="BZ10" i="3"/>
  <c r="BX10" i="4" s="1"/>
  <c r="BX56" i="4" s="1"/>
  <c r="CD10" i="3"/>
  <c r="CB10" i="4" s="1"/>
  <c r="CB56" i="4" s="1"/>
  <c r="BN10" i="3"/>
  <c r="BL10" i="4" s="1"/>
  <c r="BL56" i="4" s="1"/>
  <c r="BQ10" i="3"/>
  <c r="BO10" i="4" s="1"/>
  <c r="BO56" i="4" s="1"/>
  <c r="AZ10" i="3"/>
  <c r="AX10" i="4" s="1"/>
  <c r="AX56" i="4" s="1"/>
  <c r="AT10" i="3"/>
  <c r="AR10" i="4" s="1"/>
  <c r="AR56" i="4" s="1"/>
  <c r="BP10" i="3"/>
  <c r="BN10" i="4" s="1"/>
  <c r="BN56" i="4" s="1"/>
  <c r="AQ10" i="3"/>
  <c r="AO10" i="4" s="1"/>
  <c r="AO56" i="4" s="1"/>
  <c r="KA10" i="3"/>
  <c r="MM10" i="3"/>
  <c r="KB10" i="3"/>
  <c r="MN10" i="3"/>
  <c r="KM10" i="3"/>
  <c r="IX10" i="3"/>
  <c r="IV10" i="4" s="1"/>
  <c r="IV56" i="4" s="1"/>
  <c r="MD10" i="3"/>
  <c r="KO10" i="3"/>
  <c r="IZ10" i="3"/>
  <c r="IX10" i="4" s="1"/>
  <c r="IX56" i="4" s="1"/>
  <c r="MH10" i="3"/>
  <c r="KS10" i="3"/>
  <c r="JB10" i="3"/>
  <c r="IZ10" i="4" s="1"/>
  <c r="IZ56" i="4" s="1"/>
  <c r="MJ10" i="3"/>
  <c r="JY10" i="3"/>
  <c r="IT10" i="3"/>
  <c r="IR10" i="4" s="1"/>
  <c r="IR56" i="4" s="1"/>
  <c r="JF10" i="3"/>
  <c r="JD10" i="4" s="1"/>
  <c r="JD56" i="4" s="1"/>
  <c r="GQ10" i="3"/>
  <c r="GO10" i="4" s="1"/>
  <c r="GO56" i="4" s="1"/>
  <c r="HH10" i="3"/>
  <c r="HF10" i="4" s="1"/>
  <c r="HF56" i="4" s="1"/>
  <c r="HB10" i="3"/>
  <c r="GZ10" i="4" s="1"/>
  <c r="GZ56" i="4" s="1"/>
  <c r="HD10" i="3"/>
  <c r="HB10" i="4" s="1"/>
  <c r="HB56" i="4" s="1"/>
  <c r="GK10" i="3"/>
  <c r="GI10" i="4" s="1"/>
  <c r="GI56" i="4" s="1"/>
  <c r="GX10" i="3"/>
  <c r="GV10" i="4" s="1"/>
  <c r="GV56" i="4" s="1"/>
  <c r="EX10" i="3"/>
  <c r="EV10" i="4" s="1"/>
  <c r="EV56" i="4" s="1"/>
  <c r="EA10" i="3"/>
  <c r="DY10" i="4" s="1"/>
  <c r="DY56" i="4" s="1"/>
  <c r="DD10" i="3"/>
  <c r="DB10" i="4" s="1"/>
  <c r="DB56" i="4" s="1"/>
  <c r="FP10" i="3"/>
  <c r="FN10" i="4" s="1"/>
  <c r="FN56" i="4" s="1"/>
  <c r="DN10" i="3"/>
  <c r="DL10" i="4" s="1"/>
  <c r="DL56" i="4" s="1"/>
  <c r="FZ10" i="3"/>
  <c r="FX10" i="4" s="1"/>
  <c r="FX56" i="4" s="1"/>
  <c r="EU10" i="3"/>
  <c r="ES10" i="4" s="1"/>
  <c r="ES56" i="4" s="1"/>
  <c r="DP10" i="3"/>
  <c r="DN10" i="4" s="1"/>
  <c r="DN56" i="4" s="1"/>
  <c r="FA10" i="3"/>
  <c r="EY10" i="4" s="1"/>
  <c r="EY56" i="4" s="1"/>
  <c r="DX10" i="3"/>
  <c r="DV10" i="4" s="1"/>
  <c r="DV56" i="4" s="1"/>
  <c r="FU10" i="3"/>
  <c r="FS10" i="4" s="1"/>
  <c r="FS56" i="4" s="1"/>
  <c r="CT10" i="3"/>
  <c r="CR10" i="4" s="1"/>
  <c r="CR56" i="4" s="1"/>
  <c r="BL10" i="3"/>
  <c r="BJ10" i="4" s="1"/>
  <c r="BJ56" i="4" s="1"/>
  <c r="CQ10" i="3"/>
  <c r="CO10" i="4" s="1"/>
  <c r="CO56" i="4" s="1"/>
  <c r="BU10" i="3"/>
  <c r="BS10" i="4" s="1"/>
  <c r="BS56" i="4" s="1"/>
  <c r="CB10" i="3"/>
  <c r="BZ10" i="4" s="1"/>
  <c r="BZ56" i="4" s="1"/>
  <c r="AC10" i="3"/>
  <c r="AA10" i="4" s="1"/>
  <c r="AA56" i="4" s="1"/>
  <c r="AM10" i="3"/>
  <c r="AK10" i="4" s="1"/>
  <c r="AK56" i="4" s="1"/>
  <c r="AO10" i="3"/>
  <c r="AM10" i="4" s="1"/>
  <c r="AM56" i="4" s="1"/>
  <c r="AA10" i="3"/>
  <c r="Y10" i="4" s="1"/>
  <c r="Y56" i="4" s="1"/>
  <c r="JG8" i="3"/>
  <c r="JE8" i="4" s="1"/>
  <c r="JE54" i="4" s="1"/>
  <c r="LS8" i="3"/>
  <c r="IC8" i="3"/>
  <c r="IA8" i="4" s="1"/>
  <c r="IA54" i="4" s="1"/>
  <c r="KL8" i="3"/>
  <c r="IS8" i="3"/>
  <c r="IQ8" i="4" s="1"/>
  <c r="IQ54" i="4" s="1"/>
  <c r="LO8" i="3"/>
  <c r="JV8" i="3"/>
  <c r="KG8" i="3"/>
  <c r="IM8" i="3"/>
  <c r="IK8" i="4" s="1"/>
  <c r="IK54" i="4" s="1"/>
  <c r="LJ8" i="3"/>
  <c r="LM8" i="3"/>
  <c r="JF8" i="3"/>
  <c r="JD8" i="4" s="1"/>
  <c r="JD54" i="4" s="1"/>
  <c r="LB8" i="3"/>
  <c r="MN8" i="3"/>
  <c r="MB8" i="3"/>
  <c r="KS8" i="3"/>
  <c r="HW8" i="3"/>
  <c r="HU8" i="4" s="1"/>
  <c r="HU54" i="4" s="1"/>
  <c r="GL8" i="3"/>
  <c r="GJ8" i="4" s="1"/>
  <c r="GJ54" i="4" s="1"/>
  <c r="GH8" i="3"/>
  <c r="GF8" i="4" s="1"/>
  <c r="GF54" i="4" s="1"/>
  <c r="GM8" i="3"/>
  <c r="GK8" i="4" s="1"/>
  <c r="GK54" i="4" s="1"/>
  <c r="HC8" i="3"/>
  <c r="HA8" i="4" s="1"/>
  <c r="HA54" i="4" s="1"/>
  <c r="GP8" i="3"/>
  <c r="GN8" i="4" s="1"/>
  <c r="GN54" i="4" s="1"/>
  <c r="EE8" i="3"/>
  <c r="EC8" i="4" s="1"/>
  <c r="EC54" i="4" s="1"/>
  <c r="DH8" i="3"/>
  <c r="DF8" i="4" s="1"/>
  <c r="DF54" i="4" s="1"/>
  <c r="FT8" i="3"/>
  <c r="FR8" i="4" s="1"/>
  <c r="FR54" i="4" s="1"/>
  <c r="EW8" i="3"/>
  <c r="EU8" i="4" s="1"/>
  <c r="EU54" i="4" s="1"/>
  <c r="DZ8" i="3"/>
  <c r="DX8" i="4" s="1"/>
  <c r="DX54" i="4" s="1"/>
  <c r="DC8" i="3"/>
  <c r="DA8" i="4" s="1"/>
  <c r="DA54" i="4" s="1"/>
  <c r="FO8" i="3"/>
  <c r="FM8" i="4" s="1"/>
  <c r="FM54" i="4" s="1"/>
  <c r="ER8" i="3"/>
  <c r="EP8" i="4" s="1"/>
  <c r="EP54" i="4" s="1"/>
  <c r="CX8" i="3"/>
  <c r="CV8" i="4" s="1"/>
  <c r="CV54" i="4" s="1"/>
  <c r="FR8" i="3"/>
  <c r="FP8" i="4" s="1"/>
  <c r="FP54" i="4" s="1"/>
  <c r="FA8" i="3"/>
  <c r="EY8" i="4" s="1"/>
  <c r="EY54" i="4" s="1"/>
  <c r="CH8" i="3"/>
  <c r="CF8" i="4" s="1"/>
  <c r="CF54" i="4" s="1"/>
  <c r="BX8" i="3"/>
  <c r="BV8" i="4" s="1"/>
  <c r="BV54" i="4" s="1"/>
  <c r="BI8" i="3"/>
  <c r="BG8" i="4" s="1"/>
  <c r="BG54" i="4" s="1"/>
  <c r="BT8" i="3"/>
  <c r="BR8" i="4" s="1"/>
  <c r="BR54" i="4" s="1"/>
  <c r="BF8" i="3"/>
  <c r="BD8" i="4" s="1"/>
  <c r="BD54" i="4" s="1"/>
  <c r="AA8" i="3"/>
  <c r="Y8" i="4" s="1"/>
  <c r="Y54" i="4" s="1"/>
  <c r="AZ8" i="3"/>
  <c r="AX8" i="4" s="1"/>
  <c r="AX54" i="4" s="1"/>
  <c r="AE8" i="3"/>
  <c r="AC8" i="4" s="1"/>
  <c r="AC54" i="4" s="1"/>
  <c r="BY8" i="3"/>
  <c r="BW8" i="4" s="1"/>
  <c r="BW54" i="4" s="1"/>
  <c r="L8" i="3"/>
  <c r="J8" i="4" s="1"/>
  <c r="J54" i="4" s="1"/>
  <c r="G8" i="3"/>
  <c r="E8" i="4" s="1"/>
  <c r="E54" i="4" s="1"/>
  <c r="E103" i="4" s="1"/>
  <c r="JW8" i="3"/>
  <c r="MI8" i="3"/>
  <c r="IE8" i="3"/>
  <c r="IC8" i="4" s="1"/>
  <c r="IC54" i="4" s="1"/>
  <c r="LE8" i="3"/>
  <c r="JL8" i="3"/>
  <c r="MG8" i="3"/>
  <c r="KO8" i="3"/>
  <c r="KY8" i="3"/>
  <c r="JH8" i="3"/>
  <c r="MC8" i="3"/>
  <c r="MW8" i="3"/>
  <c r="KZ8" i="3"/>
  <c r="MM8" i="3"/>
  <c r="JP8" i="3"/>
  <c r="MD8" i="3"/>
  <c r="LL8" i="3"/>
  <c r="GS8" i="3"/>
  <c r="GQ8" i="4" s="1"/>
  <c r="GQ54" i="4" s="1"/>
  <c r="HB8" i="3"/>
  <c r="GZ8" i="4" s="1"/>
  <c r="GZ54" i="4" s="1"/>
  <c r="HH8" i="3"/>
  <c r="HF8" i="4" s="1"/>
  <c r="HF54" i="4" s="1"/>
  <c r="HL8" i="3"/>
  <c r="HJ8" i="4" s="1"/>
  <c r="HJ54" i="4" s="1"/>
  <c r="HF8" i="3"/>
  <c r="HD8" i="4" s="1"/>
  <c r="HD54" i="4" s="1"/>
  <c r="GR8" i="3"/>
  <c r="GP8" i="4" s="1"/>
  <c r="GP54" i="4" s="1"/>
  <c r="EU8" i="3"/>
  <c r="ES8" i="4" s="1"/>
  <c r="ES54" i="4" s="1"/>
  <c r="DX8" i="3"/>
  <c r="DV8" i="4" s="1"/>
  <c r="DV54" i="4" s="1"/>
  <c r="DA8" i="3"/>
  <c r="CY8" i="4" s="1"/>
  <c r="CY54" i="4" s="1"/>
  <c r="FM8" i="3"/>
  <c r="FK8" i="4" s="1"/>
  <c r="FK54" i="4" s="1"/>
  <c r="EP8" i="3"/>
  <c r="EN8" i="4" s="1"/>
  <c r="EN54" i="4" s="1"/>
  <c r="DS8" i="3"/>
  <c r="DQ8" i="4" s="1"/>
  <c r="DQ54" i="4" s="1"/>
  <c r="CV8" i="3"/>
  <c r="CT8" i="4" s="1"/>
  <c r="CT54" i="4" s="1"/>
  <c r="FH8" i="3"/>
  <c r="FF8" i="4" s="1"/>
  <c r="FF54" i="4" s="1"/>
  <c r="FJ8" i="3"/>
  <c r="FH8" i="4" s="1"/>
  <c r="FH54" i="4" s="1"/>
  <c r="ES8" i="3"/>
  <c r="EQ8" i="4" s="1"/>
  <c r="EQ54" i="4" s="1"/>
  <c r="FB8" i="3"/>
  <c r="EZ8" i="4" s="1"/>
  <c r="EZ54" i="4" s="1"/>
  <c r="BW8" i="3"/>
  <c r="BU8" i="4" s="1"/>
  <c r="BU54" i="4" s="1"/>
  <c r="BD8" i="3"/>
  <c r="BB8" i="4" s="1"/>
  <c r="BB54" i="4" s="1"/>
  <c r="BR8" i="3"/>
  <c r="BP8" i="4" s="1"/>
  <c r="BP54" i="4" s="1"/>
  <c r="CM8" i="3"/>
  <c r="CK8" i="4" s="1"/>
  <c r="CK54" i="4" s="1"/>
  <c r="CA8" i="3"/>
  <c r="BY8" i="4" s="1"/>
  <c r="BY54" i="4" s="1"/>
  <c r="AQ8" i="3"/>
  <c r="AO8" i="4" s="1"/>
  <c r="AO54" i="4" s="1"/>
  <c r="AK8" i="3"/>
  <c r="AI8" i="4" s="1"/>
  <c r="AI54" i="4" s="1"/>
  <c r="AU8" i="3"/>
  <c r="AS8" i="4" s="1"/>
  <c r="AS54" i="4" s="1"/>
  <c r="CS8" i="3"/>
  <c r="CQ8" i="4" s="1"/>
  <c r="CQ54" i="4" s="1"/>
  <c r="Y7" i="3"/>
  <c r="W7" i="4" s="1"/>
  <c r="W53" i="4" s="1"/>
  <c r="T7" i="3"/>
  <c r="R7" i="4" s="1"/>
  <c r="R53" i="4" s="1"/>
  <c r="S7" i="3"/>
  <c r="Q7" i="4" s="1"/>
  <c r="Q53" i="4" s="1"/>
  <c r="AJ10" i="3"/>
  <c r="AH10" i="4" s="1"/>
  <c r="AH56" i="4" s="1"/>
  <c r="CM10" i="3"/>
  <c r="CK10" i="4" s="1"/>
  <c r="CK56" i="4" s="1"/>
  <c r="GC10" i="3"/>
  <c r="GA10" i="4" s="1"/>
  <c r="GA56" i="4" s="1"/>
  <c r="DM10" i="3"/>
  <c r="DK10" i="4" s="1"/>
  <c r="DK56" i="4" s="1"/>
  <c r="DR10" i="3"/>
  <c r="DP10" i="4" s="1"/>
  <c r="DP56" i="4" s="1"/>
  <c r="HG10" i="3"/>
  <c r="HE10" i="4" s="1"/>
  <c r="HE56" i="4" s="1"/>
  <c r="JO10" i="3"/>
  <c r="JV10" i="3"/>
  <c r="LI10" i="3"/>
  <c r="KQ10" i="3"/>
  <c r="AJ16" i="3"/>
  <c r="AH16" i="4" s="1"/>
  <c r="AH62" i="4" s="1"/>
  <c r="CR16" i="3"/>
  <c r="CP16" i="4" s="1"/>
  <c r="CP62" i="4" s="1"/>
  <c r="DF16" i="3"/>
  <c r="DD16" i="4" s="1"/>
  <c r="DD62" i="4" s="1"/>
  <c r="DJ16" i="3"/>
  <c r="DH16" i="4" s="1"/>
  <c r="DH62" i="4" s="1"/>
  <c r="GO16" i="3"/>
  <c r="GM16" i="4" s="1"/>
  <c r="GM62" i="4" s="1"/>
  <c r="HG16" i="3"/>
  <c r="HE16" i="4" s="1"/>
  <c r="HE62" i="4" s="1"/>
  <c r="MC16" i="3"/>
  <c r="IY16" i="3"/>
  <c r="IW16" i="4" s="1"/>
  <c r="IW62" i="4" s="1"/>
  <c r="IW16" i="3"/>
  <c r="IU16" i="4" s="1"/>
  <c r="IU62" i="4" s="1"/>
  <c r="IU16" i="3"/>
  <c r="IS16" i="4" s="1"/>
  <c r="IS62" i="4" s="1"/>
  <c r="AK15" i="3"/>
  <c r="AI15" i="4" s="1"/>
  <c r="AI61" i="4" s="1"/>
  <c r="CO15" i="3"/>
  <c r="CM15" i="4" s="1"/>
  <c r="CM61" i="4" s="1"/>
  <c r="FZ15" i="3"/>
  <c r="FX15" i="4" s="1"/>
  <c r="FX61" i="4" s="1"/>
  <c r="DC15" i="3"/>
  <c r="DA15" i="4" s="1"/>
  <c r="DA61" i="4" s="1"/>
  <c r="DO15" i="3"/>
  <c r="DM15" i="4" s="1"/>
  <c r="DM61" i="4" s="1"/>
  <c r="GK15" i="3"/>
  <c r="GI15" i="4" s="1"/>
  <c r="GI61" i="4" s="1"/>
  <c r="MR15" i="3"/>
  <c r="IY15" i="3"/>
  <c r="IW15" i="4" s="1"/>
  <c r="IW61" i="4" s="1"/>
  <c r="KJ15" i="3"/>
  <c r="AR7" i="3"/>
  <c r="AP7" i="4" s="1"/>
  <c r="AP53" i="4" s="1"/>
  <c r="BE7" i="3"/>
  <c r="BC7" i="4" s="1"/>
  <c r="BC53" i="4" s="1"/>
  <c r="ER7" i="3"/>
  <c r="EP7" i="4" s="1"/>
  <c r="EP53" i="4" s="1"/>
  <c r="EX7" i="3"/>
  <c r="EV7" i="4" s="1"/>
  <c r="EV53" i="4" s="1"/>
  <c r="FC7" i="3"/>
  <c r="FA7" i="4" s="1"/>
  <c r="FA53" i="4" s="1"/>
  <c r="GG7" i="3"/>
  <c r="GE7" i="4" s="1"/>
  <c r="GE53" i="4" s="1"/>
  <c r="HH7" i="3"/>
  <c r="HF7" i="4" s="1"/>
  <c r="HF53" i="4" s="1"/>
  <c r="LW7" i="3"/>
  <c r="IT7" i="3"/>
  <c r="IR7" i="4" s="1"/>
  <c r="IR53" i="4" s="1"/>
  <c r="MJ7" i="3"/>
  <c r="MH7" i="3"/>
  <c r="AN8" i="3"/>
  <c r="AL8" i="4" s="1"/>
  <c r="AL54" i="4" s="1"/>
  <c r="AX8" i="3"/>
  <c r="AV8" i="4" s="1"/>
  <c r="AV54" i="4" s="1"/>
  <c r="CI8" i="3"/>
  <c r="CG8" i="4" s="1"/>
  <c r="CG54" i="4" s="1"/>
  <c r="DM8" i="3"/>
  <c r="DK8" i="4" s="1"/>
  <c r="DK54" i="4" s="1"/>
  <c r="DL8" i="3"/>
  <c r="DJ8" i="4" s="1"/>
  <c r="DJ54" i="4" s="1"/>
  <c r="DJ8" i="3"/>
  <c r="DH8" i="4" s="1"/>
  <c r="DH54" i="4" s="1"/>
  <c r="DO8" i="3"/>
  <c r="DM8" i="4" s="1"/>
  <c r="DM54" i="4" s="1"/>
  <c r="GX8" i="3"/>
  <c r="GV8" i="4" s="1"/>
  <c r="GV54" i="4" s="1"/>
  <c r="GG8" i="3"/>
  <c r="GE8" i="4" s="1"/>
  <c r="GE54" i="4" s="1"/>
  <c r="LI8" i="3"/>
  <c r="KB8" i="3"/>
  <c r="JZ8" i="3"/>
  <c r="JD8" i="3"/>
  <c r="JB8" i="4" s="1"/>
  <c r="JB54" i="4" s="1"/>
  <c r="KV8" i="3"/>
  <c r="KM8" i="3"/>
  <c r="O15" i="3"/>
  <c r="M15" i="4" s="1"/>
  <c r="M61" i="4" s="1"/>
  <c r="X16" i="3"/>
  <c r="V16" i="4" s="1"/>
  <c r="V62" i="4" s="1"/>
  <c r="R16" i="3"/>
  <c r="P16" i="4" s="1"/>
  <c r="P62" i="4" s="1"/>
  <c r="W16" i="3"/>
  <c r="U16" i="4" s="1"/>
  <c r="U62" i="4" s="1"/>
  <c r="I16" i="3"/>
  <c r="G16" i="4" s="1"/>
  <c r="G62" i="4" s="1"/>
  <c r="V16" i="3"/>
  <c r="T16" i="4" s="1"/>
  <c r="T62" i="4" s="1"/>
  <c r="T16" i="3"/>
  <c r="R16" i="4" s="1"/>
  <c r="R62" i="4" s="1"/>
  <c r="P15" i="3"/>
  <c r="N15" i="4" s="1"/>
  <c r="N61" i="4" s="1"/>
  <c r="M15" i="3"/>
  <c r="K15" i="4" s="1"/>
  <c r="K61" i="4" s="1"/>
  <c r="V13" i="3"/>
  <c r="T13" i="4" s="1"/>
  <c r="T59" i="4" s="1"/>
  <c r="H7" i="3"/>
  <c r="F7" i="4" s="1"/>
  <c r="F53" i="4" s="1"/>
  <c r="Y14" i="3"/>
  <c r="W14" i="4" s="1"/>
  <c r="W60" i="4" s="1"/>
  <c r="S8" i="3"/>
  <c r="Q8" i="4" s="1"/>
  <c r="Q54" i="4" s="1"/>
  <c r="S15" i="3"/>
  <c r="Q15" i="4" s="1"/>
  <c r="Q61" i="4" s="1"/>
  <c r="Q14" i="3"/>
  <c r="O14" i="4" s="1"/>
  <c r="O60" i="4" s="1"/>
  <c r="G7" i="3"/>
  <c r="E7" i="4" s="1"/>
  <c r="E53" i="4" s="1"/>
  <c r="E102" i="4" s="1"/>
  <c r="X8" i="3"/>
  <c r="V8" i="4" s="1"/>
  <c r="V54" i="4" s="1"/>
  <c r="O8" i="3"/>
  <c r="M8" i="4" s="1"/>
  <c r="M54" i="4" s="1"/>
  <c r="O16" i="3"/>
  <c r="M16" i="4" s="1"/>
  <c r="M62" i="4" s="1"/>
  <c r="I15" i="3"/>
  <c r="G15" i="4" s="1"/>
  <c r="G61" i="4" s="1"/>
  <c r="AY18" i="3"/>
  <c r="AW18" i="4" s="1"/>
  <c r="AW64" i="4" s="1"/>
  <c r="AV18" i="3"/>
  <c r="AT18" i="4" s="1"/>
  <c r="AT64" i="4" s="1"/>
  <c r="AK18" i="3"/>
  <c r="AI18" i="4" s="1"/>
  <c r="AI64" i="4" s="1"/>
  <c r="BW18" i="3"/>
  <c r="BU18" i="4" s="1"/>
  <c r="BU64" i="4" s="1"/>
  <c r="CD18" i="3"/>
  <c r="CB18" i="4" s="1"/>
  <c r="CB64" i="4" s="1"/>
  <c r="DO18" i="3"/>
  <c r="DM18" i="4" s="1"/>
  <c r="DM64" i="4" s="1"/>
  <c r="BC18" i="3"/>
  <c r="BA18" i="4" s="1"/>
  <c r="BA64" i="4" s="1"/>
  <c r="FM18" i="3"/>
  <c r="FK18" i="4" s="1"/>
  <c r="FK64" i="4" s="1"/>
  <c r="FW18" i="3"/>
  <c r="FU18" i="4" s="1"/>
  <c r="FU64" i="4" s="1"/>
  <c r="EI18" i="3"/>
  <c r="EG18" i="4" s="1"/>
  <c r="EG64" i="4" s="1"/>
  <c r="FS18" i="3"/>
  <c r="FQ18" i="4" s="1"/>
  <c r="FQ64" i="4" s="1"/>
  <c r="DQ18" i="3"/>
  <c r="DO18" i="4" s="1"/>
  <c r="DO64" i="4" s="1"/>
  <c r="FR18" i="3"/>
  <c r="FP18" i="4" s="1"/>
  <c r="FP64" i="4" s="1"/>
  <c r="FP18" i="3"/>
  <c r="FN18" i="4" s="1"/>
  <c r="FN64" i="4" s="1"/>
  <c r="FN18" i="3"/>
  <c r="FL18" i="4" s="1"/>
  <c r="FL64" i="4" s="1"/>
  <c r="HI18" i="3"/>
  <c r="HG18" i="4" s="1"/>
  <c r="HG64" i="4" s="1"/>
  <c r="HC18" i="3"/>
  <c r="HA18" i="4" s="1"/>
  <c r="HA64" i="4" s="1"/>
  <c r="HV18" i="3"/>
  <c r="HT18" i="4" s="1"/>
  <c r="HT64" i="4" s="1"/>
  <c r="HR18" i="3"/>
  <c r="HP18" i="4" s="1"/>
  <c r="HP64" i="4" s="1"/>
  <c r="HM18" i="3"/>
  <c r="HK18" i="4" s="1"/>
  <c r="HK64" i="4" s="1"/>
  <c r="LN18" i="3"/>
  <c r="KV18" i="3"/>
  <c r="MV18" i="3"/>
  <c r="IZ18" i="3"/>
  <c r="IX18" i="4" s="1"/>
  <c r="IX64" i="4" s="1"/>
  <c r="KI18" i="3"/>
  <c r="LI18" i="3"/>
  <c r="MJ18" i="3"/>
  <c r="IV18" i="3"/>
  <c r="IT18" i="4" s="1"/>
  <c r="IT64" i="4" s="1"/>
  <c r="JW18" i="3"/>
  <c r="KW18" i="3"/>
  <c r="LZ18" i="3"/>
  <c r="AC9" i="3"/>
  <c r="AA9" i="4" s="1"/>
  <c r="AA55" i="4" s="1"/>
  <c r="AP9" i="3"/>
  <c r="AN9" i="4" s="1"/>
  <c r="AN55" i="4" s="1"/>
  <c r="AE9" i="3"/>
  <c r="AC9" i="4" s="1"/>
  <c r="AC55" i="4" s="1"/>
  <c r="BT9" i="3"/>
  <c r="BR9" i="4" s="1"/>
  <c r="BR55" i="4" s="1"/>
  <c r="CM9" i="3"/>
  <c r="CK9" i="4" s="1"/>
  <c r="CK55" i="4" s="1"/>
  <c r="CK9" i="3"/>
  <c r="CI9" i="4" s="1"/>
  <c r="CI55" i="4" s="1"/>
  <c r="CP9" i="3"/>
  <c r="CN9" i="4" s="1"/>
  <c r="CN55" i="4" s="1"/>
  <c r="FB9" i="3"/>
  <c r="EZ9" i="4" s="1"/>
  <c r="EZ55" i="4" s="1"/>
  <c r="FR9" i="3"/>
  <c r="FP9" i="4" s="1"/>
  <c r="FP55" i="4" s="1"/>
  <c r="DM9" i="3"/>
  <c r="DK9" i="4" s="1"/>
  <c r="DK55" i="4" s="1"/>
  <c r="DT9" i="3"/>
  <c r="DR9" i="4" s="1"/>
  <c r="DR55" i="4" s="1"/>
  <c r="DS9" i="3"/>
  <c r="DQ9" i="4" s="1"/>
  <c r="DQ55" i="4" s="1"/>
  <c r="DR9" i="3"/>
  <c r="DP9" i="4" s="1"/>
  <c r="DP55" i="4" s="1"/>
  <c r="DY9" i="3"/>
  <c r="DW9" i="4" s="1"/>
  <c r="DW55" i="4" s="1"/>
  <c r="DX9" i="3"/>
  <c r="DV9" i="4" s="1"/>
  <c r="DV55" i="4" s="1"/>
  <c r="GF9" i="3"/>
  <c r="GD9" i="4" s="1"/>
  <c r="GD55" i="4" s="1"/>
  <c r="HC9" i="3"/>
  <c r="HA9" i="4" s="1"/>
  <c r="HA55" i="4" s="1"/>
  <c r="HK9" i="3"/>
  <c r="HI9" i="4" s="1"/>
  <c r="HI55" i="4" s="1"/>
  <c r="HH9" i="3"/>
  <c r="HF9" i="4" s="1"/>
  <c r="HF55" i="4" s="1"/>
  <c r="MK9" i="3"/>
  <c r="IM9" i="3"/>
  <c r="IK9" i="4" s="1"/>
  <c r="IK55" i="4" s="1"/>
  <c r="MS9" i="3"/>
  <c r="II9" i="3"/>
  <c r="IG9" i="4" s="1"/>
  <c r="IG55" i="4" s="1"/>
  <c r="IH9" i="3"/>
  <c r="IF9" i="4" s="1"/>
  <c r="IF55" i="4" s="1"/>
  <c r="IF9" i="3"/>
  <c r="ID9" i="4" s="1"/>
  <c r="ID55" i="4" s="1"/>
  <c r="IS9" i="3"/>
  <c r="IQ9" i="4" s="1"/>
  <c r="IQ55" i="4" s="1"/>
  <c r="IQ9" i="3"/>
  <c r="IO9" i="4" s="1"/>
  <c r="IO55" i="4" s="1"/>
  <c r="IO9" i="3"/>
  <c r="IM9" i="4" s="1"/>
  <c r="IM55" i="4" s="1"/>
  <c r="LO9" i="3"/>
  <c r="IC9" i="3"/>
  <c r="IA9" i="4" s="1"/>
  <c r="IA55" i="4" s="1"/>
  <c r="JR9" i="3"/>
  <c r="AG10" i="3"/>
  <c r="AE10" i="4" s="1"/>
  <c r="AE56" i="4" s="1"/>
  <c r="AD10" i="3"/>
  <c r="AB10" i="4" s="1"/>
  <c r="AB56" i="4" s="1"/>
  <c r="CH10" i="3"/>
  <c r="CF10" i="4" s="1"/>
  <c r="CF56" i="4" s="1"/>
  <c r="CG10" i="3"/>
  <c r="CE10" i="4" s="1"/>
  <c r="CE56" i="4" s="1"/>
  <c r="BI10" i="3"/>
  <c r="BG10" i="4" s="1"/>
  <c r="BG56" i="4" s="1"/>
  <c r="BC10" i="3"/>
  <c r="BA10" i="4" s="1"/>
  <c r="BA56" i="4" s="1"/>
  <c r="FE10" i="3"/>
  <c r="FC10" i="4" s="1"/>
  <c r="FC56" i="4" s="1"/>
  <c r="EM10" i="3"/>
  <c r="EK10" i="4" s="1"/>
  <c r="EK56" i="4" s="1"/>
  <c r="EW10" i="3"/>
  <c r="EU10" i="4" s="1"/>
  <c r="EU56" i="4" s="1"/>
  <c r="EE10" i="3"/>
  <c r="EC10" i="4" s="1"/>
  <c r="EC56" i="4" s="1"/>
  <c r="ET10" i="3"/>
  <c r="ER10" i="4" s="1"/>
  <c r="ER56" i="4" s="1"/>
  <c r="CW10" i="3"/>
  <c r="CU10" i="4" s="1"/>
  <c r="CU56" i="4" s="1"/>
  <c r="CV10" i="3"/>
  <c r="CT10" i="4" s="1"/>
  <c r="CT56" i="4" s="1"/>
  <c r="CU10" i="3"/>
  <c r="CS10" i="4" s="1"/>
  <c r="CS56" i="4" s="1"/>
  <c r="DB10" i="3"/>
  <c r="CZ10" i="4" s="1"/>
  <c r="CZ56" i="4" s="1"/>
  <c r="HK10" i="3"/>
  <c r="HI10" i="4" s="1"/>
  <c r="HI56" i="4" s="1"/>
  <c r="HC10" i="3"/>
  <c r="HA10" i="4" s="1"/>
  <c r="HA56" i="4" s="1"/>
  <c r="HX10" i="3"/>
  <c r="HV10" i="4" s="1"/>
  <c r="HV56" i="4" s="1"/>
  <c r="GI10" i="3"/>
  <c r="GG10" i="4" s="1"/>
  <c r="GG56" i="4" s="1"/>
  <c r="KV10" i="3"/>
  <c r="IJ10" i="3"/>
  <c r="IH10" i="4" s="1"/>
  <c r="IH56" i="4" s="1"/>
  <c r="LZ10" i="3"/>
  <c r="MI10" i="3"/>
  <c r="IG10" i="3"/>
  <c r="IE10" i="4" s="1"/>
  <c r="IE56" i="4" s="1"/>
  <c r="IP10" i="3"/>
  <c r="IN10" i="4" s="1"/>
  <c r="IN56" i="4" s="1"/>
  <c r="IY10" i="3"/>
  <c r="IW10" i="4" s="1"/>
  <c r="IW56" i="4" s="1"/>
  <c r="JR10" i="3"/>
  <c r="KC10" i="3"/>
  <c r="LH10" i="3"/>
  <c r="IF10" i="3"/>
  <c r="ID10" i="4" s="1"/>
  <c r="ID56" i="4" s="1"/>
  <c r="JS10" i="3"/>
  <c r="AV16" i="3"/>
  <c r="AT16" i="4" s="1"/>
  <c r="AT62" i="4" s="1"/>
  <c r="AL16" i="3"/>
  <c r="AJ16" i="4" s="1"/>
  <c r="AJ62" i="4" s="1"/>
  <c r="AQ16" i="3"/>
  <c r="AO16" i="4" s="1"/>
  <c r="AO62" i="4" s="1"/>
  <c r="BU16" i="3"/>
  <c r="BS16" i="4" s="1"/>
  <c r="BS62" i="4" s="1"/>
  <c r="BM16" i="3"/>
  <c r="BK16" i="4" s="1"/>
  <c r="BK62" i="4" s="1"/>
  <c r="CF16" i="3"/>
  <c r="CD16" i="4" s="1"/>
  <c r="CD62" i="4" s="1"/>
  <c r="BV16" i="3"/>
  <c r="BT16" i="4" s="1"/>
  <c r="BT62" i="4" s="1"/>
  <c r="FS16" i="3"/>
  <c r="FQ16" i="4" s="1"/>
  <c r="FQ62" i="4" s="1"/>
  <c r="CW16" i="3"/>
  <c r="CU16" i="4" s="1"/>
  <c r="CU62" i="4" s="1"/>
  <c r="EM16" i="3"/>
  <c r="EK16" i="4" s="1"/>
  <c r="EK62" i="4" s="1"/>
  <c r="FK16" i="3"/>
  <c r="FI16" i="4" s="1"/>
  <c r="FI62" i="4" s="1"/>
  <c r="FX16" i="3"/>
  <c r="FV16" i="4" s="1"/>
  <c r="FV62" i="4" s="1"/>
  <c r="FV16" i="3"/>
  <c r="FT16" i="4" s="1"/>
  <c r="FT62" i="4" s="1"/>
  <c r="EO16" i="3"/>
  <c r="EM16" i="4" s="1"/>
  <c r="EM62" i="4" s="1"/>
  <c r="EN16" i="3"/>
  <c r="EL16" i="4" s="1"/>
  <c r="EL62" i="4" s="1"/>
  <c r="GH16" i="3"/>
  <c r="GF16" i="4" s="1"/>
  <c r="GF62" i="4" s="1"/>
  <c r="GM16" i="3"/>
  <c r="GK16" i="4" s="1"/>
  <c r="GK62" i="4" s="1"/>
  <c r="HV16" i="3"/>
  <c r="HT16" i="4" s="1"/>
  <c r="HT62" i="4" s="1"/>
  <c r="HY16" i="3"/>
  <c r="HW16" i="4" s="1"/>
  <c r="HW62" i="4" s="1"/>
  <c r="GQ16" i="3"/>
  <c r="GO16" i="4" s="1"/>
  <c r="GO62" i="4" s="1"/>
  <c r="LN16" i="3"/>
  <c r="MK16" i="3"/>
  <c r="JQ16" i="3"/>
  <c r="JX16" i="3"/>
  <c r="LK16" i="3"/>
  <c r="II16" i="3"/>
  <c r="IG16" i="4" s="1"/>
  <c r="IG62" i="4" s="1"/>
  <c r="JV16" i="3"/>
  <c r="LI16" i="3"/>
  <c r="IG16" i="3"/>
  <c r="IE16" i="4" s="1"/>
  <c r="IE62" i="4" s="1"/>
  <c r="JT16" i="3"/>
  <c r="LG16" i="3"/>
  <c r="IE16" i="3"/>
  <c r="IC16" i="4" s="1"/>
  <c r="IC62" i="4" s="1"/>
  <c r="AX15" i="3"/>
  <c r="AV15" i="4" s="1"/>
  <c r="AV61" i="4" s="1"/>
  <c r="AU15" i="3"/>
  <c r="AS15" i="4" s="1"/>
  <c r="AS61" i="4" s="1"/>
  <c r="BN15" i="3"/>
  <c r="BL15" i="4" s="1"/>
  <c r="BL61" i="4" s="1"/>
  <c r="BR15" i="3"/>
  <c r="BP15" i="4" s="1"/>
  <c r="BP61" i="4" s="1"/>
  <c r="CA15" i="3"/>
  <c r="BY15" i="4" s="1"/>
  <c r="BY61" i="4" s="1"/>
  <c r="BK15" i="3"/>
  <c r="BI15" i="4" s="1"/>
  <c r="BI61" i="4" s="1"/>
  <c r="EL15" i="3"/>
  <c r="EJ15" i="4" s="1"/>
  <c r="EJ61" i="4" s="1"/>
  <c r="EJ15" i="3"/>
  <c r="EH15" i="4" s="1"/>
  <c r="EH61" i="4" s="1"/>
  <c r="ET15" i="3"/>
  <c r="ER15" i="4" s="1"/>
  <c r="ER61" i="4" s="1"/>
  <c r="FH15" i="3"/>
  <c r="FF15" i="4" s="1"/>
  <c r="FF61" i="4" s="1"/>
  <c r="FO15" i="3"/>
  <c r="FM15" i="4" s="1"/>
  <c r="FM61" i="4" s="1"/>
  <c r="GC15" i="3"/>
  <c r="GA15" i="4" s="1"/>
  <c r="GA61" i="4" s="1"/>
  <c r="GB15" i="3"/>
  <c r="FZ15" i="4" s="1"/>
  <c r="FZ61" i="4" s="1"/>
  <c r="GA15" i="3"/>
  <c r="FY15" i="4" s="1"/>
  <c r="FY61" i="4" s="1"/>
  <c r="CY15" i="3"/>
  <c r="CW15" i="4" s="1"/>
  <c r="CW61" i="4" s="1"/>
  <c r="HT15" i="3"/>
  <c r="HR15" i="4" s="1"/>
  <c r="HR61" i="4" s="1"/>
  <c r="HD15" i="3"/>
  <c r="HB15" i="4" s="1"/>
  <c r="HB61" i="4" s="1"/>
  <c r="HK15" i="3"/>
  <c r="HI15" i="4" s="1"/>
  <c r="HI61" i="4" s="1"/>
  <c r="GD15" i="3"/>
  <c r="GB15" i="4" s="1"/>
  <c r="GB61" i="4" s="1"/>
  <c r="IB15" i="3"/>
  <c r="HZ15" i="4" s="1"/>
  <c r="HZ61" i="4" s="1"/>
  <c r="KF15" i="3"/>
  <c r="KW15" i="3"/>
  <c r="LK15" i="3"/>
  <c r="II15" i="3"/>
  <c r="IG15" i="4" s="1"/>
  <c r="IG61" i="4" s="1"/>
  <c r="JN15" i="3"/>
  <c r="LA15" i="3"/>
  <c r="MV15" i="3"/>
  <c r="JL15" i="3"/>
  <c r="KY15" i="3"/>
  <c r="MT15" i="3"/>
  <c r="JJ15" i="3"/>
  <c r="AY7" i="3"/>
  <c r="AW7" i="4" s="1"/>
  <c r="AW53" i="4" s="1"/>
  <c r="AO7" i="3"/>
  <c r="AM7" i="4" s="1"/>
  <c r="AM53" i="4" s="1"/>
  <c r="BA7" i="3"/>
  <c r="AY7" i="4" s="1"/>
  <c r="AY53" i="4" s="1"/>
  <c r="BG7" i="3"/>
  <c r="BE7" i="4" s="1"/>
  <c r="BE53" i="4" s="1"/>
  <c r="CH7" i="3"/>
  <c r="CF7" i="4" s="1"/>
  <c r="CF53" i="4" s="1"/>
  <c r="BD7" i="3"/>
  <c r="BB7" i="4" s="1"/>
  <c r="BB53" i="4" s="1"/>
  <c r="BU7" i="3"/>
  <c r="BS7" i="4" s="1"/>
  <c r="BS53" i="4" s="1"/>
  <c r="FQ7" i="3"/>
  <c r="FO7" i="4" s="1"/>
  <c r="FO53" i="4" s="1"/>
  <c r="CV7" i="3"/>
  <c r="CT7" i="4" s="1"/>
  <c r="CT53" i="4" s="1"/>
  <c r="EA7" i="3"/>
  <c r="DY7" i="4" s="1"/>
  <c r="DY53" i="4" s="1"/>
  <c r="EH7" i="3"/>
  <c r="EF7" i="4" s="1"/>
  <c r="EF53" i="4" s="1"/>
  <c r="EG7" i="3"/>
  <c r="EE7" i="4" s="1"/>
  <c r="EE53" i="4" s="1"/>
  <c r="EF7" i="3"/>
  <c r="ED7" i="4" s="1"/>
  <c r="ED53" i="4" s="1"/>
  <c r="EM7" i="3"/>
  <c r="EK7" i="4" s="1"/>
  <c r="EK53" i="4" s="1"/>
  <c r="EL7" i="3"/>
  <c r="EJ7" i="4" s="1"/>
  <c r="EJ53" i="4" s="1"/>
  <c r="HN7" i="3"/>
  <c r="HL7" i="4" s="1"/>
  <c r="HL53" i="4" s="1"/>
  <c r="HI7" i="3"/>
  <c r="HG7" i="4" s="1"/>
  <c r="HG53" i="4" s="1"/>
  <c r="GO7" i="3"/>
  <c r="GM7" i="4" s="1"/>
  <c r="GM53" i="4" s="1"/>
  <c r="GT7" i="3"/>
  <c r="GR7" i="4" s="1"/>
  <c r="GR53" i="4" s="1"/>
  <c r="GR7" i="3"/>
  <c r="GP7" i="4" s="1"/>
  <c r="GP53" i="4" s="1"/>
  <c r="LX7" i="3"/>
  <c r="LM7" i="3"/>
  <c r="KX7" i="3"/>
  <c r="JM7" i="3"/>
  <c r="IF7" i="3"/>
  <c r="ID7" i="4" s="1"/>
  <c r="ID53" i="4" s="1"/>
  <c r="MN7" i="3"/>
  <c r="KA7" i="3"/>
  <c r="LL7" i="3"/>
  <c r="IJ7" i="3"/>
  <c r="IH7" i="4" s="1"/>
  <c r="IH53" i="4" s="1"/>
  <c r="JW7" i="3"/>
  <c r="LJ7" i="3"/>
  <c r="IH7" i="3"/>
  <c r="IF7" i="4" s="1"/>
  <c r="IF53" i="4" s="1"/>
  <c r="AM8" i="3"/>
  <c r="AK8" i="4" s="1"/>
  <c r="AK54" i="4" s="1"/>
  <c r="AJ8" i="3"/>
  <c r="AH8" i="4" s="1"/>
  <c r="AH54" i="4" s="1"/>
  <c r="AH8" i="3"/>
  <c r="AF8" i="4" s="1"/>
  <c r="AF54" i="4" s="1"/>
  <c r="BN8" i="3"/>
  <c r="BL8" i="4" s="1"/>
  <c r="BL54" i="4" s="1"/>
  <c r="BH8" i="3"/>
  <c r="BF8" i="4" s="1"/>
  <c r="BF54" i="4" s="1"/>
  <c r="BC8" i="3"/>
  <c r="BA8" i="4" s="1"/>
  <c r="BA54" i="4" s="1"/>
  <c r="DV8" i="3"/>
  <c r="DT8" i="4" s="1"/>
  <c r="DT54" i="4" s="1"/>
  <c r="DF8" i="3"/>
  <c r="DD8" i="4" s="1"/>
  <c r="DD54" i="4" s="1"/>
  <c r="FX8" i="3"/>
  <c r="FV8" i="4" s="1"/>
  <c r="FV54" i="4" s="1"/>
  <c r="FW8" i="3"/>
  <c r="FU8" i="4" s="1"/>
  <c r="FU54" i="4" s="1"/>
  <c r="FV8" i="3"/>
  <c r="FT8" i="4" s="1"/>
  <c r="FT54" i="4" s="1"/>
  <c r="GC8" i="3"/>
  <c r="GA8" i="4" s="1"/>
  <c r="GA54" i="4" s="1"/>
  <c r="GB8" i="3"/>
  <c r="FZ8" i="4" s="1"/>
  <c r="FZ54" i="4" s="1"/>
  <c r="GA8" i="3"/>
  <c r="FY8" i="4" s="1"/>
  <c r="FY54" i="4" s="1"/>
  <c r="CY8" i="3"/>
  <c r="CW8" i="4" s="1"/>
  <c r="CW54" i="4" s="1"/>
  <c r="HN8" i="3"/>
  <c r="HL8" i="4" s="1"/>
  <c r="HL54" i="4" s="1"/>
  <c r="HK8" i="3"/>
  <c r="HI8" i="4" s="1"/>
  <c r="HI54" i="4" s="1"/>
  <c r="HR8" i="3"/>
  <c r="HP8" i="4" s="1"/>
  <c r="HP54" i="4" s="1"/>
  <c r="GK8" i="3"/>
  <c r="GI8" i="4" s="1"/>
  <c r="GI54" i="4" s="1"/>
  <c r="MV8" i="3"/>
  <c r="LG8" i="3"/>
  <c r="LU8" i="3"/>
  <c r="LP8" i="3"/>
  <c r="MU8" i="3"/>
  <c r="IW8" i="3"/>
  <c r="IU8" i="4" s="1"/>
  <c r="IU54" i="4" s="1"/>
  <c r="JN8" i="3"/>
  <c r="IG8" i="3"/>
  <c r="IE8" i="4" s="1"/>
  <c r="IE54" i="4" s="1"/>
  <c r="JC8" i="3"/>
  <c r="JA8" i="4" s="1"/>
  <c r="JA54" i="4" s="1"/>
  <c r="JT8" i="3"/>
  <c r="IB8" i="3"/>
  <c r="HZ8" i="4" s="1"/>
  <c r="HZ54" i="4" s="1"/>
  <c r="JO8" i="3"/>
  <c r="AE6" i="3"/>
  <c r="AC6" i="4" s="1"/>
  <c r="AC52" i="4" s="1"/>
  <c r="CH6" i="3"/>
  <c r="CF6" i="4" s="1"/>
  <c r="CF52" i="4" s="1"/>
  <c r="AH6" i="3"/>
  <c r="AF6" i="4" s="1"/>
  <c r="AF52" i="4" s="1"/>
  <c r="BN6" i="3"/>
  <c r="BL6" i="4" s="1"/>
  <c r="BL52" i="4" s="1"/>
  <c r="BQ6" i="3"/>
  <c r="BO6" i="4" s="1"/>
  <c r="BO52" i="4" s="1"/>
  <c r="CN6" i="3"/>
  <c r="CL6" i="4" s="1"/>
  <c r="CL52" i="4" s="1"/>
  <c r="CT6" i="3"/>
  <c r="CR6" i="4" s="1"/>
  <c r="CR52" i="4" s="1"/>
  <c r="EI6" i="3"/>
  <c r="EG6" i="4" s="1"/>
  <c r="EG52" i="4" s="1"/>
  <c r="DS6" i="3"/>
  <c r="DQ6" i="4" s="1"/>
  <c r="DQ52" i="4" s="1"/>
  <c r="EP6" i="3"/>
  <c r="EN6" i="4" s="1"/>
  <c r="EN52" i="4" s="1"/>
  <c r="EW6" i="3"/>
  <c r="EU6" i="4" s="1"/>
  <c r="EU52" i="4" s="1"/>
  <c r="EV6" i="3"/>
  <c r="ET6" i="4" s="1"/>
  <c r="ET52" i="4" s="1"/>
  <c r="EU6" i="3"/>
  <c r="ES6" i="4" s="1"/>
  <c r="ES52" i="4" s="1"/>
  <c r="FB6" i="3"/>
  <c r="EZ6" i="4" s="1"/>
  <c r="EZ52" i="4" s="1"/>
  <c r="FA6" i="3"/>
  <c r="EY6" i="4" s="1"/>
  <c r="EY52" i="4" s="1"/>
  <c r="HP6" i="3"/>
  <c r="HN6" i="4" s="1"/>
  <c r="HN52" i="4" s="1"/>
  <c r="GW6" i="3"/>
  <c r="GU6" i="4" s="1"/>
  <c r="GU52" i="4" s="1"/>
  <c r="HT6" i="3"/>
  <c r="HR6" i="4" s="1"/>
  <c r="HR52" i="4" s="1"/>
  <c r="GE6" i="3"/>
  <c r="GC6" i="4" s="1"/>
  <c r="GC52" i="4" s="1"/>
  <c r="HI6" i="3"/>
  <c r="HG6" i="4" s="1"/>
  <c r="HG52" i="4" s="1"/>
  <c r="KV6" i="3"/>
  <c r="LO6" i="3"/>
  <c r="KG6" i="3"/>
  <c r="IF6" i="3"/>
  <c r="ID6" i="4" s="1"/>
  <c r="ID52" i="4" s="1"/>
  <c r="LE6" i="3"/>
  <c r="JX6" i="3"/>
  <c r="KP6" i="3"/>
  <c r="MA6" i="3"/>
  <c r="IY6" i="3"/>
  <c r="IW6" i="4" s="1"/>
  <c r="IW52" i="4" s="1"/>
  <c r="KL6" i="3"/>
  <c r="LY6" i="3"/>
  <c r="AS14" i="3"/>
  <c r="AQ14" i="4" s="1"/>
  <c r="AQ60" i="4" s="1"/>
  <c r="AA14" i="3"/>
  <c r="Y14" i="4" s="1"/>
  <c r="Y60" i="4" s="1"/>
  <c r="AV14" i="3"/>
  <c r="AT14" i="4" s="1"/>
  <c r="AT60" i="4" s="1"/>
  <c r="BE14" i="3"/>
  <c r="BC14" i="4" s="1"/>
  <c r="BC60" i="4" s="1"/>
  <c r="BI14" i="3"/>
  <c r="BG14" i="4" s="1"/>
  <c r="BG60" i="4" s="1"/>
  <c r="BV14" i="3"/>
  <c r="BT14" i="4" s="1"/>
  <c r="BT60" i="4" s="1"/>
  <c r="CK14" i="3"/>
  <c r="CI14" i="4" s="1"/>
  <c r="CI60" i="4" s="1"/>
  <c r="DL14" i="3"/>
  <c r="DJ14" i="4" s="1"/>
  <c r="DJ60" i="4" s="1"/>
  <c r="EO14" i="3"/>
  <c r="EM14" i="4" s="1"/>
  <c r="EM60" i="4" s="1"/>
  <c r="DT14" i="3"/>
  <c r="DR14" i="4" s="1"/>
  <c r="DR60" i="4" s="1"/>
  <c r="DQ14" i="3"/>
  <c r="DO14" i="4" s="1"/>
  <c r="DO60" i="4" s="1"/>
  <c r="DJ14" i="3"/>
  <c r="DH14" i="4" s="1"/>
  <c r="DH60" i="4" s="1"/>
  <c r="DH14" i="3"/>
  <c r="DF14" i="4" s="1"/>
  <c r="DF60" i="4" s="1"/>
  <c r="DG14" i="3"/>
  <c r="DE14" i="4" s="1"/>
  <c r="DE60" i="4" s="1"/>
  <c r="DN14" i="3"/>
  <c r="DL14" i="4" s="1"/>
  <c r="DL60" i="4" s="1"/>
  <c r="HR14" i="3"/>
  <c r="HP14" i="4" s="1"/>
  <c r="HP60" i="4" s="1"/>
  <c r="HZ14" i="3"/>
  <c r="HX14" i="4" s="1"/>
  <c r="HX60" i="4" s="1"/>
  <c r="GW14" i="3"/>
  <c r="GU14" i="4" s="1"/>
  <c r="GU60" i="4" s="1"/>
  <c r="GU14" i="3"/>
  <c r="GS14" i="4" s="1"/>
  <c r="GS60" i="4" s="1"/>
  <c r="IS14" i="3"/>
  <c r="IQ14" i="4" s="1"/>
  <c r="IQ60" i="4" s="1"/>
  <c r="JS14" i="3"/>
  <c r="LV14" i="3"/>
  <c r="KA14" i="3"/>
  <c r="LK14" i="3"/>
  <c r="MK14" i="3"/>
  <c r="IO14" i="3"/>
  <c r="IM14" i="4" s="1"/>
  <c r="IM60" i="4" s="1"/>
  <c r="JX14" i="3"/>
  <c r="KX14" i="3"/>
  <c r="LY14" i="3"/>
  <c r="IK14" i="3"/>
  <c r="II14" i="4" s="1"/>
  <c r="II60" i="4" s="1"/>
  <c r="KJ14" i="3"/>
  <c r="KD21" i="3"/>
  <c r="MP21" i="3"/>
  <c r="KE21" i="3"/>
  <c r="MQ21" i="3"/>
  <c r="KF21" i="3"/>
  <c r="MR21" i="3"/>
  <c r="KG21" i="3"/>
  <c r="JJ21" i="3"/>
  <c r="LV21" i="3"/>
  <c r="JK21" i="3"/>
  <c r="LW21" i="3"/>
  <c r="MN21" i="3"/>
  <c r="KZ21" i="3"/>
  <c r="IV21" i="3"/>
  <c r="IT21" i="4" s="1"/>
  <c r="IT67" i="4" s="1"/>
  <c r="MF21" i="3"/>
  <c r="MG21" i="3"/>
  <c r="GI21" i="3"/>
  <c r="GG21" i="4" s="1"/>
  <c r="GG67" i="4" s="1"/>
  <c r="HM21" i="3"/>
  <c r="HK21" i="4" s="1"/>
  <c r="HK67" i="4" s="1"/>
  <c r="GN21" i="3"/>
  <c r="GL21" i="4" s="1"/>
  <c r="GL67" i="4" s="1"/>
  <c r="HL21" i="3"/>
  <c r="HJ21" i="4" s="1"/>
  <c r="HJ67" i="4" s="1"/>
  <c r="GZ21" i="3"/>
  <c r="GX21" i="4" s="1"/>
  <c r="GX67" i="4" s="1"/>
  <c r="GJ21" i="3"/>
  <c r="GH21" i="4" s="1"/>
  <c r="GH67" i="4" s="1"/>
  <c r="ES21" i="3"/>
  <c r="EQ21" i="4" s="1"/>
  <c r="EQ67" i="4" s="1"/>
  <c r="DW21" i="3"/>
  <c r="DU21" i="4" s="1"/>
  <c r="DU67" i="4" s="1"/>
  <c r="DA21" i="3"/>
  <c r="CY21" i="4" s="1"/>
  <c r="CY67" i="4" s="1"/>
  <c r="FM21" i="3"/>
  <c r="FK21" i="4" s="1"/>
  <c r="FK67" i="4" s="1"/>
  <c r="FJ21" i="3"/>
  <c r="FH21" i="4" s="1"/>
  <c r="FH67" i="4" s="1"/>
  <c r="FX21" i="3"/>
  <c r="FV21" i="4" s="1"/>
  <c r="FV67" i="4" s="1"/>
  <c r="DC21" i="3"/>
  <c r="DA21" i="4" s="1"/>
  <c r="DA67" i="4" s="1"/>
  <c r="DR21" i="3"/>
  <c r="DP21" i="4" s="1"/>
  <c r="DP67" i="4" s="1"/>
  <c r="ER21" i="3"/>
  <c r="EP21" i="4" s="1"/>
  <c r="EP67" i="4" s="1"/>
  <c r="FG21" i="3"/>
  <c r="FE21" i="4" s="1"/>
  <c r="FE67" i="4" s="1"/>
  <c r="CP21" i="3"/>
  <c r="CN21" i="4" s="1"/>
  <c r="CN67" i="4" s="1"/>
  <c r="CR21" i="3"/>
  <c r="CP21" i="4" s="1"/>
  <c r="CP67" i="4" s="1"/>
  <c r="CC21" i="3"/>
  <c r="CA21" i="4" s="1"/>
  <c r="CA67" i="4" s="1"/>
  <c r="CG21" i="3"/>
  <c r="CE21" i="4" s="1"/>
  <c r="CE67" i="4" s="1"/>
  <c r="CN21" i="3"/>
  <c r="CL21" i="4" s="1"/>
  <c r="CL67" i="4" s="1"/>
  <c r="BW21" i="3"/>
  <c r="BU21" i="4" s="1"/>
  <c r="BU67" i="4" s="1"/>
  <c r="AB21" i="3"/>
  <c r="Z21" i="4" s="1"/>
  <c r="Z67" i="4" s="1"/>
  <c r="AD21" i="3"/>
  <c r="AB21" i="4" s="1"/>
  <c r="AB67" i="4" s="1"/>
  <c r="AF21" i="3"/>
  <c r="AD21" i="4" s="1"/>
  <c r="AD67" i="4" s="1"/>
  <c r="AP21" i="3"/>
  <c r="AN21" i="4" s="1"/>
  <c r="AN67" i="4" s="1"/>
  <c r="V21" i="3"/>
  <c r="T21" i="4" s="1"/>
  <c r="T67" i="4" s="1"/>
  <c r="IH21" i="3"/>
  <c r="IF21" i="4" s="1"/>
  <c r="IF67" i="4" s="1"/>
  <c r="KT21" i="3"/>
  <c r="II21" i="3"/>
  <c r="IG21" i="4" s="1"/>
  <c r="IG67" i="4" s="1"/>
  <c r="KU21" i="3"/>
  <c r="IJ21" i="3"/>
  <c r="IH21" i="4" s="1"/>
  <c r="IH67" i="4" s="1"/>
  <c r="KV21" i="3"/>
  <c r="IK21" i="3"/>
  <c r="II21" i="4" s="1"/>
  <c r="II67" i="4" s="1"/>
  <c r="KW21" i="3"/>
  <c r="JZ21" i="3"/>
  <c r="ML21" i="3"/>
  <c r="KA21" i="3"/>
  <c r="MM21" i="3"/>
  <c r="JM21" i="3"/>
  <c r="MS21" i="3"/>
  <c r="LH21" i="3"/>
  <c r="JD21" i="3"/>
  <c r="JB21" i="4" s="1"/>
  <c r="JB67" i="4" s="1"/>
  <c r="GL21" i="3"/>
  <c r="GJ21" i="4" s="1"/>
  <c r="GJ67" i="4" s="1"/>
  <c r="HA21" i="3"/>
  <c r="GY21" i="4" s="1"/>
  <c r="GY67" i="4" s="1"/>
  <c r="GM21" i="3"/>
  <c r="GK21" i="4" s="1"/>
  <c r="GK67" i="4" s="1"/>
  <c r="HF21" i="3"/>
  <c r="HD21" i="4" s="1"/>
  <c r="HD67" i="4" s="1"/>
  <c r="GX21" i="3"/>
  <c r="GV21" i="4" s="1"/>
  <c r="GV67" i="4" s="1"/>
  <c r="GO21" i="3"/>
  <c r="GM21" i="4" s="1"/>
  <c r="GM67" i="4" s="1"/>
  <c r="CW21" i="3"/>
  <c r="CU21" i="4" s="1"/>
  <c r="CU67" i="4" s="1"/>
  <c r="FI21" i="3"/>
  <c r="FG21" i="4" s="1"/>
  <c r="FG67" i="4" s="1"/>
  <c r="EM21" i="3"/>
  <c r="EK21" i="4" s="1"/>
  <c r="EK67" i="4" s="1"/>
  <c r="DQ21" i="3"/>
  <c r="DO21" i="4" s="1"/>
  <c r="DO67" i="4" s="1"/>
  <c r="GC21" i="3"/>
  <c r="GA21" i="4" s="1"/>
  <c r="GA67" i="4" s="1"/>
  <c r="CZ21" i="3"/>
  <c r="CX21" i="4" s="1"/>
  <c r="CX67" i="4" s="1"/>
  <c r="DN21" i="3"/>
  <c r="DL21" i="4" s="1"/>
  <c r="DL67" i="4" s="1"/>
  <c r="EB21" i="3"/>
  <c r="DZ21" i="4" s="1"/>
  <c r="DZ67" i="4" s="1"/>
  <c r="EQ21" i="3"/>
  <c r="EO21" i="4" s="1"/>
  <c r="EO67" i="4" s="1"/>
  <c r="FR21" i="3"/>
  <c r="FP21" i="4" s="1"/>
  <c r="FP67" i="4" s="1"/>
  <c r="FV21" i="3"/>
  <c r="FT21" i="4" s="1"/>
  <c r="FT67" i="4" s="1"/>
  <c r="CI21" i="3"/>
  <c r="CG21" i="4" s="1"/>
  <c r="CG67" i="4" s="1"/>
  <c r="CB21" i="3"/>
  <c r="BZ21" i="4" s="1"/>
  <c r="BZ67" i="4" s="1"/>
  <c r="BL21" i="3"/>
  <c r="BJ21" i="4" s="1"/>
  <c r="BJ67" i="4" s="1"/>
  <c r="BF21" i="3"/>
  <c r="BD21" i="4" s="1"/>
  <c r="BD67" i="4" s="1"/>
  <c r="BH21" i="3"/>
  <c r="BF21" i="4" s="1"/>
  <c r="BF67" i="4" s="1"/>
  <c r="BN21" i="3"/>
  <c r="BL21" i="4" s="1"/>
  <c r="BL67" i="4" s="1"/>
  <c r="AR21" i="3"/>
  <c r="AP21" i="4" s="1"/>
  <c r="AP67" i="4" s="1"/>
  <c r="AT21" i="3"/>
  <c r="AR21" i="4" s="1"/>
  <c r="AR67" i="4" s="1"/>
  <c r="AV21" i="3"/>
  <c r="AT21" i="4" s="1"/>
  <c r="AT67" i="4" s="1"/>
  <c r="AM13" i="3"/>
  <c r="AK13" i="4" s="1"/>
  <c r="AK59" i="4" s="1"/>
  <c r="AZ13" i="3"/>
  <c r="AX13" i="4" s="1"/>
  <c r="AX59" i="4" s="1"/>
  <c r="BY13" i="3"/>
  <c r="BW13" i="4" s="1"/>
  <c r="BW59" i="4" s="1"/>
  <c r="CF13" i="3"/>
  <c r="CD13" i="4" s="1"/>
  <c r="CD59" i="4" s="1"/>
  <c r="CE13" i="3"/>
  <c r="CC13" i="4" s="1"/>
  <c r="CC59" i="4" s="1"/>
  <c r="BT13" i="3"/>
  <c r="BR13" i="4" s="1"/>
  <c r="BR59" i="4" s="1"/>
  <c r="EJ13" i="3"/>
  <c r="EH13" i="4" s="1"/>
  <c r="EH59" i="4" s="1"/>
  <c r="EH13" i="3"/>
  <c r="EF13" i="4" s="1"/>
  <c r="EF59" i="4" s="1"/>
  <c r="ER13" i="3"/>
  <c r="EP13" i="4" s="1"/>
  <c r="EP59" i="4" s="1"/>
  <c r="FF13" i="3"/>
  <c r="FD13" i="4" s="1"/>
  <c r="FD59" i="4" s="1"/>
  <c r="FU13" i="3"/>
  <c r="FS13" i="4" s="1"/>
  <c r="FS59" i="4" s="1"/>
  <c r="FS13" i="3"/>
  <c r="FQ13" i="4" s="1"/>
  <c r="FQ59" i="4" s="1"/>
  <c r="FR13" i="3"/>
  <c r="FP13" i="4" s="1"/>
  <c r="FP59" i="4" s="1"/>
  <c r="FY13" i="3"/>
  <c r="FW13" i="4" s="1"/>
  <c r="FW59" i="4" s="1"/>
  <c r="HV13" i="3"/>
  <c r="HT13" i="4" s="1"/>
  <c r="HT59" i="4" s="1"/>
  <c r="HY13" i="3"/>
  <c r="HW13" i="4" s="1"/>
  <c r="HW59" i="4" s="1"/>
  <c r="GX13" i="3"/>
  <c r="GV13" i="4" s="1"/>
  <c r="GV59" i="4" s="1"/>
  <c r="HE13" i="3"/>
  <c r="HC13" i="4" s="1"/>
  <c r="HC59" i="4" s="1"/>
  <c r="HR13" i="3"/>
  <c r="HP13" i="4" s="1"/>
  <c r="HP59" i="4" s="1"/>
  <c r="LN13" i="3"/>
  <c r="KO13" i="3"/>
  <c r="IK13" i="3"/>
  <c r="II13" i="4" s="1"/>
  <c r="II59" i="4" s="1"/>
  <c r="MR13" i="3"/>
  <c r="LT13" i="3"/>
  <c r="KR13" i="3"/>
  <c r="JZ13" i="3"/>
  <c r="JO13" i="3"/>
  <c r="LB13" i="3"/>
  <c r="KJ13" i="3"/>
  <c r="LW13" i="3"/>
  <c r="IM13" i="3"/>
  <c r="IK13" i="4" s="1"/>
  <c r="IK59" i="4" s="1"/>
  <c r="AP5" i="3"/>
  <c r="AN5" i="4" s="1"/>
  <c r="AN51" i="4" s="1"/>
  <c r="AE5" i="3"/>
  <c r="AC5" i="4" s="1"/>
  <c r="AC51" i="4" s="1"/>
  <c r="AJ5" i="3"/>
  <c r="AH5" i="4" s="1"/>
  <c r="AH51" i="4" s="1"/>
  <c r="BF5" i="3"/>
  <c r="BD5" i="4" s="1"/>
  <c r="BD51" i="4" s="1"/>
  <c r="CF5" i="3"/>
  <c r="CD5" i="4" s="1"/>
  <c r="CD51" i="4" s="1"/>
  <c r="CC5" i="3"/>
  <c r="CA5" i="4" s="1"/>
  <c r="CA51" i="4" s="1"/>
  <c r="CA5" i="3"/>
  <c r="BY5" i="4" s="1"/>
  <c r="BY51" i="4" s="1"/>
  <c r="EY5" i="3"/>
  <c r="EW5" i="4" s="1"/>
  <c r="EW51" i="4" s="1"/>
  <c r="EI5" i="3"/>
  <c r="EG5" i="4" s="1"/>
  <c r="EG51" i="4" s="1"/>
  <c r="EO5" i="3"/>
  <c r="EM5" i="4" s="1"/>
  <c r="EM51" i="4" s="1"/>
  <c r="EN5" i="3"/>
  <c r="EL5" i="4" s="1"/>
  <c r="EL51" i="4" s="1"/>
  <c r="EM5" i="3"/>
  <c r="EK5" i="4" s="1"/>
  <c r="EK51" i="4" s="1"/>
  <c r="ET5" i="3"/>
  <c r="ER5" i="4" s="1"/>
  <c r="ER51" i="4" s="1"/>
  <c r="ES5" i="3"/>
  <c r="EQ5" i="4" s="1"/>
  <c r="EQ51" i="4" s="1"/>
  <c r="ER5" i="3"/>
  <c r="EP5" i="4" s="1"/>
  <c r="EP51" i="4" s="1"/>
  <c r="HA5" i="3"/>
  <c r="GY5" i="4" s="1"/>
  <c r="GY51" i="4" s="1"/>
  <c r="GH5" i="3"/>
  <c r="GF5" i="4" s="1"/>
  <c r="GF51" i="4" s="1"/>
  <c r="HM5" i="3"/>
  <c r="HK5" i="4" s="1"/>
  <c r="HK51" i="4" s="1"/>
  <c r="GF5" i="3"/>
  <c r="GD5" i="4" s="1"/>
  <c r="GD51" i="4" s="1"/>
  <c r="GT5" i="3"/>
  <c r="GR5" i="4" s="1"/>
  <c r="GR51" i="4" s="1"/>
  <c r="JB5" i="3"/>
  <c r="IZ5" i="4" s="1"/>
  <c r="IZ51" i="4" s="1"/>
  <c r="LN5" i="3"/>
  <c r="JP5" i="3"/>
  <c r="ML5" i="3"/>
  <c r="LD5" i="3"/>
  <c r="JG5" i="3"/>
  <c r="JE5" i="4" s="1"/>
  <c r="JE51" i="4" s="1"/>
  <c r="KG5" i="3"/>
  <c r="LZ5" i="3"/>
  <c r="IP5" i="3"/>
  <c r="IN5" i="4" s="1"/>
  <c r="IN51" i="4" s="1"/>
  <c r="KC5" i="3"/>
  <c r="LX5" i="3"/>
  <c r="AS20" i="3"/>
  <c r="AQ20" i="4" s="1"/>
  <c r="AQ66" i="4" s="1"/>
  <c r="AO20" i="3"/>
  <c r="AM20" i="4" s="1"/>
  <c r="AM66" i="4" s="1"/>
  <c r="CS20" i="3"/>
  <c r="CQ20" i="4" s="1"/>
  <c r="CQ66" i="4" s="1"/>
  <c r="BY20" i="3"/>
  <c r="BW20" i="4" s="1"/>
  <c r="BW66" i="4" s="1"/>
  <c r="CP20" i="3"/>
  <c r="CN20" i="4" s="1"/>
  <c r="CN66" i="4" s="1"/>
  <c r="EE20" i="3"/>
  <c r="EC20" i="4" s="1"/>
  <c r="EC66" i="4" s="1"/>
  <c r="DB20" i="3"/>
  <c r="CZ20" i="4" s="1"/>
  <c r="CZ66" i="4" s="1"/>
  <c r="FI20" i="3"/>
  <c r="FG20" i="4" s="1"/>
  <c r="FG66" i="4" s="1"/>
  <c r="FD20" i="3"/>
  <c r="FB20" i="4" s="1"/>
  <c r="FB66" i="4" s="1"/>
  <c r="DN20" i="3"/>
  <c r="DL20" i="4" s="1"/>
  <c r="DL66" i="4" s="1"/>
  <c r="HB20" i="3"/>
  <c r="GZ20" i="4" s="1"/>
  <c r="GZ66" i="4" s="1"/>
  <c r="HD20" i="3"/>
  <c r="HB20" i="4" s="1"/>
  <c r="HB66" i="4" s="1"/>
  <c r="GL20" i="3"/>
  <c r="GJ20" i="4" s="1"/>
  <c r="GJ66" i="4" s="1"/>
  <c r="MU20" i="3"/>
  <c r="KX20" i="3"/>
  <c r="LV20" i="3"/>
  <c r="LC20" i="3"/>
  <c r="KJ20" i="3"/>
  <c r="JQ20" i="3"/>
  <c r="IW20" i="3"/>
  <c r="IU20" i="4" s="1"/>
  <c r="IU66" i="4" s="1"/>
  <c r="IM20" i="3"/>
  <c r="IK20" i="4" s="1"/>
  <c r="IK66" i="4" s="1"/>
  <c r="HY15" i="3"/>
  <c r="HW15" i="4" s="1"/>
  <c r="HW61" i="4" s="1"/>
  <c r="IA15" i="3"/>
  <c r="HY15" i="4" s="1"/>
  <c r="HY61" i="4" s="1"/>
  <c r="MP15" i="3"/>
  <c r="MN15" i="3"/>
  <c r="ML15" i="3"/>
  <c r="IT15" i="3"/>
  <c r="IR15" i="4" s="1"/>
  <c r="IR61" i="4" s="1"/>
  <c r="LB7" i="3"/>
  <c r="AB8" i="3"/>
  <c r="Z8" i="4" s="1"/>
  <c r="Z54" i="4" s="1"/>
  <c r="CL8" i="3"/>
  <c r="CJ8" i="4" s="1"/>
  <c r="CJ54" i="4" s="1"/>
  <c r="CB8" i="3"/>
  <c r="BZ8" i="4" s="1"/>
  <c r="BZ54" i="4" s="1"/>
  <c r="CE8" i="3"/>
  <c r="CC8" i="4" s="1"/>
  <c r="CC54" i="4" s="1"/>
  <c r="DU8" i="3"/>
  <c r="DS8" i="4" s="1"/>
  <c r="DS54" i="4" s="1"/>
  <c r="FQ8" i="3"/>
  <c r="FO8" i="4" s="1"/>
  <c r="FO54" i="4" s="1"/>
  <c r="FP8" i="3"/>
  <c r="FN8" i="4" s="1"/>
  <c r="FN54" i="4" s="1"/>
  <c r="FG8" i="3"/>
  <c r="FE8" i="4" s="1"/>
  <c r="FE54" i="4" s="1"/>
  <c r="FN8" i="3"/>
  <c r="FL8" i="4" s="1"/>
  <c r="FL54" i="4" s="1"/>
  <c r="FU8" i="3"/>
  <c r="FS8" i="4" s="1"/>
  <c r="FS54" i="4" s="1"/>
  <c r="FL8" i="3"/>
  <c r="FJ8" i="4" s="1"/>
  <c r="FJ54" i="4" s="1"/>
  <c r="FS8" i="3"/>
  <c r="FQ8" i="4" s="1"/>
  <c r="FQ54" i="4" s="1"/>
  <c r="HE8" i="3"/>
  <c r="HC8" i="4" s="1"/>
  <c r="HC54" i="4" s="1"/>
  <c r="GO8" i="3"/>
  <c r="GM8" i="4" s="1"/>
  <c r="GM54" i="4" s="1"/>
  <c r="GW8" i="3"/>
  <c r="GU8" i="4" s="1"/>
  <c r="GU54" i="4" s="1"/>
  <c r="HJ8" i="3"/>
  <c r="HH8" i="4" s="1"/>
  <c r="HH54" i="4" s="1"/>
  <c r="JS8" i="3"/>
  <c r="KK8" i="3"/>
  <c r="KX8" i="3"/>
  <c r="ML8" i="3"/>
  <c r="MS8" i="3"/>
  <c r="JE8" i="3"/>
  <c r="JC8" i="4" s="1"/>
  <c r="JC54" i="4" s="1"/>
  <c r="MP8" i="3"/>
  <c r="IF8" i="3"/>
  <c r="ID8" i="4" s="1"/>
  <c r="ID54" i="4" s="1"/>
  <c r="JK8" i="3"/>
  <c r="MQ8" i="3"/>
  <c r="IY8" i="3"/>
  <c r="IW8" i="4" s="1"/>
  <c r="IW54" i="4" s="1"/>
  <c r="AP13" i="3"/>
  <c r="AN13" i="4" s="1"/>
  <c r="AN59" i="4" s="1"/>
  <c r="AE13" i="3"/>
  <c r="AC13" i="4" s="1"/>
  <c r="AC59" i="4" s="1"/>
  <c r="AR13" i="3"/>
  <c r="AP13" i="4" s="1"/>
  <c r="AP59" i="4" s="1"/>
  <c r="BX13" i="3"/>
  <c r="BV13" i="4" s="1"/>
  <c r="BV59" i="4" s="1"/>
  <c r="CN13" i="3"/>
  <c r="CL13" i="4" s="1"/>
  <c r="CL59" i="4" s="1"/>
  <c r="CL13" i="3"/>
  <c r="CJ13" i="4" s="1"/>
  <c r="CJ59" i="4" s="1"/>
  <c r="CJ13" i="3"/>
  <c r="CH13" i="4" s="1"/>
  <c r="CH59" i="4" s="1"/>
  <c r="DT13" i="3"/>
  <c r="DR13" i="4" s="1"/>
  <c r="DR59" i="4" s="1"/>
  <c r="DR13" i="3"/>
  <c r="DP13" i="4" s="1"/>
  <c r="DP59" i="4" s="1"/>
  <c r="DL13" i="3"/>
  <c r="DJ13" i="4" s="1"/>
  <c r="DJ59" i="4" s="1"/>
  <c r="EP13" i="3"/>
  <c r="EN13" i="4" s="1"/>
  <c r="EN59" i="4" s="1"/>
  <c r="FM13" i="3"/>
  <c r="FK13" i="4" s="1"/>
  <c r="FK59" i="4" s="1"/>
  <c r="FC13" i="3"/>
  <c r="FA13" i="4" s="1"/>
  <c r="FA59" i="4" s="1"/>
  <c r="FJ13" i="3"/>
  <c r="FH13" i="4" s="1"/>
  <c r="FH59" i="4" s="1"/>
  <c r="FQ13" i="3"/>
  <c r="FO13" i="4" s="1"/>
  <c r="FO59" i="4" s="1"/>
  <c r="GQ13" i="3"/>
  <c r="GO13" i="4" s="1"/>
  <c r="GO59" i="4" s="1"/>
  <c r="HN13" i="3"/>
  <c r="HL13" i="4" s="1"/>
  <c r="HL59" i="4" s="1"/>
  <c r="GJ13" i="3"/>
  <c r="GH13" i="4" s="1"/>
  <c r="GH59" i="4" s="1"/>
  <c r="GO13" i="3"/>
  <c r="GM13" i="4" s="1"/>
  <c r="GM59" i="4" s="1"/>
  <c r="HJ13" i="3"/>
  <c r="HH13" i="4" s="1"/>
  <c r="HH59" i="4" s="1"/>
  <c r="JI13" i="3"/>
  <c r="KN13" i="3"/>
  <c r="MS13" i="3"/>
  <c r="MG13" i="3"/>
  <c r="KS13" i="3"/>
  <c r="KC13" i="3"/>
  <c r="JJ13" i="3"/>
  <c r="IY13" i="3"/>
  <c r="IW13" i="4" s="1"/>
  <c r="IW59" i="4" s="1"/>
  <c r="KT13" i="3"/>
  <c r="KB13" i="3"/>
  <c r="LG13" i="3"/>
  <c r="IE13" i="3"/>
  <c r="IC13" i="4" s="1"/>
  <c r="IC59" i="4" s="1"/>
  <c r="W5" i="3"/>
  <c r="U5" i="4" s="1"/>
  <c r="U51" i="4" s="1"/>
  <c r="Z5" i="3"/>
  <c r="X5" i="4" s="1"/>
  <c r="X51" i="4" s="1"/>
  <c r="N5" i="3"/>
  <c r="L5" i="4" s="1"/>
  <c r="L51" i="4" s="1"/>
  <c r="X5" i="3"/>
  <c r="V5" i="4" s="1"/>
  <c r="V51" i="4" s="1"/>
  <c r="S5" i="3"/>
  <c r="Q5" i="4" s="1"/>
  <c r="Q51" i="4" s="1"/>
  <c r="IF5" i="3"/>
  <c r="ID5" i="4" s="1"/>
  <c r="ID51" i="4" s="1"/>
  <c r="KR5" i="3"/>
  <c r="IG5" i="3"/>
  <c r="IE5" i="4" s="1"/>
  <c r="IE51" i="4" s="1"/>
  <c r="KS5" i="3"/>
  <c r="IH5" i="3"/>
  <c r="IF5" i="4" s="1"/>
  <c r="IF51" i="4" s="1"/>
  <c r="KT5" i="3"/>
  <c r="IK5" i="3"/>
  <c r="II5" i="4" s="1"/>
  <c r="II51" i="4" s="1"/>
  <c r="KW5" i="3"/>
  <c r="IQ5" i="3"/>
  <c r="IO5" i="4" s="1"/>
  <c r="IO51" i="4" s="1"/>
  <c r="IR5" i="3"/>
  <c r="IP5" i="4" s="1"/>
  <c r="IP51" i="4" s="1"/>
  <c r="IT5" i="3"/>
  <c r="IR5" i="4" s="1"/>
  <c r="IR51" i="4" s="1"/>
  <c r="IU5" i="3"/>
  <c r="IS5" i="4" s="1"/>
  <c r="IS51" i="4" s="1"/>
  <c r="IZ5" i="3"/>
  <c r="IX5" i="4" s="1"/>
  <c r="IX51" i="4" s="1"/>
  <c r="LK5" i="3"/>
  <c r="IM5" i="3"/>
  <c r="IK5" i="4" s="1"/>
  <c r="IK51" i="4" s="1"/>
  <c r="ME5" i="3"/>
  <c r="GL5" i="3"/>
  <c r="GJ5" i="4" s="1"/>
  <c r="GJ51" i="4" s="1"/>
  <c r="GU5" i="3"/>
  <c r="GS5" i="4" s="1"/>
  <c r="GS51" i="4" s="1"/>
  <c r="HL5" i="3"/>
  <c r="HJ5" i="4" s="1"/>
  <c r="HJ51" i="4" s="1"/>
  <c r="GQ5" i="3"/>
  <c r="GO5" i="4" s="1"/>
  <c r="GO51" i="4" s="1"/>
  <c r="HY5" i="3"/>
  <c r="HW5" i="4" s="1"/>
  <c r="HW51" i="4" s="1"/>
  <c r="GZ5" i="3"/>
  <c r="GX5" i="4" s="1"/>
  <c r="GX51" i="4" s="1"/>
  <c r="CV5" i="3"/>
  <c r="CT5" i="4" s="1"/>
  <c r="CT51" i="4" s="1"/>
  <c r="FH5" i="3"/>
  <c r="FF5" i="4" s="1"/>
  <c r="FF51" i="4" s="1"/>
  <c r="EK5" i="3"/>
  <c r="EI5" i="4" s="1"/>
  <c r="EI51" i="4" s="1"/>
  <c r="DN5" i="3"/>
  <c r="DL5" i="4" s="1"/>
  <c r="DL51" i="4" s="1"/>
  <c r="FZ5" i="3"/>
  <c r="FX5" i="4" s="1"/>
  <c r="FX51" i="4" s="1"/>
  <c r="FC5" i="3"/>
  <c r="FA5" i="4" s="1"/>
  <c r="FA51" i="4" s="1"/>
  <c r="EF5" i="3"/>
  <c r="ED5" i="4" s="1"/>
  <c r="ED51" i="4" s="1"/>
  <c r="DI5" i="3"/>
  <c r="DG5" i="4" s="1"/>
  <c r="DG51" i="4" s="1"/>
  <c r="FU5" i="3"/>
  <c r="FS5" i="4" s="1"/>
  <c r="FS51" i="4" s="1"/>
  <c r="DJ5" i="3"/>
  <c r="DH5" i="4" s="1"/>
  <c r="DH51" i="4" s="1"/>
  <c r="DS5" i="3"/>
  <c r="DQ5" i="4" s="1"/>
  <c r="DQ51" i="4" s="1"/>
  <c r="CP5" i="3"/>
  <c r="CN5" i="4" s="1"/>
  <c r="CN51" i="4" s="1"/>
  <c r="CB5" i="3"/>
  <c r="BZ5" i="4" s="1"/>
  <c r="BZ51" i="4" s="1"/>
  <c r="BL5" i="3"/>
  <c r="BJ5" i="4" s="1"/>
  <c r="BJ51" i="4" s="1"/>
  <c r="CN5" i="3"/>
  <c r="CL5" i="4" s="1"/>
  <c r="CL51" i="4" s="1"/>
  <c r="BM5" i="3"/>
  <c r="BK5" i="4" s="1"/>
  <c r="BK51" i="4" s="1"/>
  <c r="BG5" i="3"/>
  <c r="BE5" i="4" s="1"/>
  <c r="BE51" i="4" s="1"/>
  <c r="AZ5" i="3"/>
  <c r="AX5" i="4" s="1"/>
  <c r="AX51" i="4" s="1"/>
  <c r="BY5" i="3"/>
  <c r="BW5" i="4" s="1"/>
  <c r="BW51" i="4" s="1"/>
  <c r="BP5" i="3"/>
  <c r="BN5" i="4" s="1"/>
  <c r="BN51" i="4" s="1"/>
  <c r="IV5" i="3"/>
  <c r="IT5" i="4" s="1"/>
  <c r="IT51" i="4" s="1"/>
  <c r="LH5" i="3"/>
  <c r="IW5" i="3"/>
  <c r="IU5" i="4" s="1"/>
  <c r="IU51" i="4" s="1"/>
  <c r="LI5" i="3"/>
  <c r="IX5" i="3"/>
  <c r="IV5" i="4" s="1"/>
  <c r="IV51" i="4" s="1"/>
  <c r="LJ5" i="3"/>
  <c r="JA5" i="3"/>
  <c r="IY5" i="4" s="1"/>
  <c r="IY51" i="4" s="1"/>
  <c r="LM5" i="3"/>
  <c r="JW5" i="3"/>
  <c r="JX5" i="3"/>
  <c r="JZ5" i="3"/>
  <c r="KA5" i="3"/>
  <c r="KF5" i="3"/>
  <c r="II5" i="3"/>
  <c r="IG5" i="4" s="1"/>
  <c r="IG51" i="4" s="1"/>
  <c r="MA5" i="3"/>
  <c r="KY5" i="3"/>
  <c r="HB5" i="3"/>
  <c r="GZ5" i="4" s="1"/>
  <c r="GZ51" i="4" s="1"/>
  <c r="HK5" i="3"/>
  <c r="HI5" i="4" s="1"/>
  <c r="HI51" i="4" s="1"/>
  <c r="GG5" i="3"/>
  <c r="GE5" i="4" s="1"/>
  <c r="GE51" i="4" s="1"/>
  <c r="HW5" i="3"/>
  <c r="HU5" i="4" s="1"/>
  <c r="HU51" i="4" s="1"/>
  <c r="GX5" i="3"/>
  <c r="GV5" i="4" s="1"/>
  <c r="GV51" i="4" s="1"/>
  <c r="GK5" i="3"/>
  <c r="GI5" i="4" s="1"/>
  <c r="GI51" i="4" s="1"/>
  <c r="DL5" i="3"/>
  <c r="DJ5" i="4" s="1"/>
  <c r="DJ51" i="4" s="1"/>
  <c r="FX5" i="3"/>
  <c r="FV5" i="4" s="1"/>
  <c r="FV51" i="4" s="1"/>
  <c r="FA5" i="3"/>
  <c r="EY5" i="4" s="1"/>
  <c r="EY51" i="4" s="1"/>
  <c r="ED5" i="3"/>
  <c r="EB5" i="4" s="1"/>
  <c r="EB51" i="4" s="1"/>
  <c r="DG5" i="3"/>
  <c r="DE5" i="4" s="1"/>
  <c r="DE51" i="4" s="1"/>
  <c r="FS5" i="3"/>
  <c r="FQ5" i="4" s="1"/>
  <c r="FQ51" i="4" s="1"/>
  <c r="EV5" i="3"/>
  <c r="ET5" i="4" s="1"/>
  <c r="ET51" i="4" s="1"/>
  <c r="DY5" i="3"/>
  <c r="DW5" i="4" s="1"/>
  <c r="DW51" i="4" s="1"/>
  <c r="DB5" i="3"/>
  <c r="CZ5" i="4" s="1"/>
  <c r="CZ51" i="4" s="1"/>
  <c r="FV5" i="3"/>
  <c r="FT5" i="4" s="1"/>
  <c r="FT51" i="4" s="1"/>
  <c r="DZ5" i="3"/>
  <c r="DX5" i="4" s="1"/>
  <c r="DX51" i="4" s="1"/>
  <c r="CQ5" i="3"/>
  <c r="CO5" i="4" s="1"/>
  <c r="CO51" i="4" s="1"/>
  <c r="BK5" i="3"/>
  <c r="BI5" i="4" s="1"/>
  <c r="BI51" i="4" s="1"/>
  <c r="BW5" i="3"/>
  <c r="BU5" i="4" s="1"/>
  <c r="BU51" i="4" s="1"/>
  <c r="BI5" i="3"/>
  <c r="BG5" i="4" s="1"/>
  <c r="BG51" i="4" s="1"/>
  <c r="BO5" i="3"/>
  <c r="BM5" i="4" s="1"/>
  <c r="BM51" i="4" s="1"/>
  <c r="AI5" i="3"/>
  <c r="AG5" i="4" s="1"/>
  <c r="AG51" i="4" s="1"/>
  <c r="AK5" i="3"/>
  <c r="AI5" i="4" s="1"/>
  <c r="AI51" i="4" s="1"/>
  <c r="AM5" i="3"/>
  <c r="AK5" i="4" s="1"/>
  <c r="AK51" i="4" s="1"/>
  <c r="AO5" i="3"/>
  <c r="AM5" i="4" s="1"/>
  <c r="AM51" i="4" s="1"/>
  <c r="AK20" i="3"/>
  <c r="AI20" i="4" s="1"/>
  <c r="AI66" i="4" s="1"/>
  <c r="AG20" i="3"/>
  <c r="AE20" i="4" s="1"/>
  <c r="AE66" i="4" s="1"/>
  <c r="BQ20" i="3"/>
  <c r="BO20" i="4" s="1"/>
  <c r="BO66" i="4" s="1"/>
  <c r="BI20" i="3"/>
  <c r="BG20" i="4" s="1"/>
  <c r="BG66" i="4" s="1"/>
  <c r="CH20" i="3"/>
  <c r="CF20" i="4" s="1"/>
  <c r="CF66" i="4" s="1"/>
  <c r="DR20" i="3"/>
  <c r="DP20" i="4" s="1"/>
  <c r="DP66" i="4" s="1"/>
  <c r="FY20" i="3"/>
  <c r="FW20" i="4" s="1"/>
  <c r="FW66" i="4" s="1"/>
  <c r="EW20" i="3"/>
  <c r="EU20" i="4" s="1"/>
  <c r="EU66" i="4" s="1"/>
  <c r="EV20" i="3"/>
  <c r="ET20" i="4" s="1"/>
  <c r="ET66" i="4" s="1"/>
  <c r="DF20" i="3"/>
  <c r="DD20" i="4" s="1"/>
  <c r="DD66" i="4" s="1"/>
  <c r="GV20" i="3"/>
  <c r="GT20" i="4" s="1"/>
  <c r="GT66" i="4" s="1"/>
  <c r="GI20" i="3"/>
  <c r="GG20" i="4" s="1"/>
  <c r="GG66" i="4" s="1"/>
  <c r="HW20" i="3"/>
  <c r="HU20" i="4" s="1"/>
  <c r="HU66" i="4" s="1"/>
  <c r="LO20" i="3"/>
  <c r="JM20" i="3"/>
  <c r="LN20" i="3"/>
  <c r="KT20" i="3"/>
  <c r="KA20" i="3"/>
  <c r="JG20" i="3"/>
  <c r="JE20" i="4" s="1"/>
  <c r="JE66" i="4" s="1"/>
  <c r="IN20" i="3"/>
  <c r="IL20" i="4" s="1"/>
  <c r="IL66" i="4" s="1"/>
  <c r="ID20" i="3"/>
  <c r="IB20" i="4" s="1"/>
  <c r="IB66" i="4" s="1"/>
  <c r="N13" i="3"/>
  <c r="L13" i="4" s="1"/>
  <c r="L59" i="4" s="1"/>
  <c r="I13" i="3"/>
  <c r="G13" i="4" s="1"/>
  <c r="G59" i="4" s="1"/>
  <c r="FL15" i="3"/>
  <c r="FJ15" i="4" s="1"/>
  <c r="FJ61" i="4" s="1"/>
  <c r="GP15" i="3"/>
  <c r="GN15" i="4" s="1"/>
  <c r="GN61" i="4" s="1"/>
  <c r="IZ15" i="3"/>
  <c r="IX15" i="4" s="1"/>
  <c r="IX61" i="4" s="1"/>
  <c r="IX15" i="3"/>
  <c r="IV15" i="4" s="1"/>
  <c r="IV61" i="4" s="1"/>
  <c r="V10" i="3"/>
  <c r="T10" i="4" s="1"/>
  <c r="T56" i="4" s="1"/>
  <c r="G10" i="3"/>
  <c r="E10" i="4" s="1"/>
  <c r="E56" i="4" s="1"/>
  <c r="E105" i="4" s="1"/>
  <c r="P16" i="3"/>
  <c r="N16" i="4" s="1"/>
  <c r="N62" i="4" s="1"/>
  <c r="Z10" i="3"/>
  <c r="X10" i="4" s="1"/>
  <c r="X56" i="4" s="1"/>
  <c r="Q13" i="3"/>
  <c r="O13" i="4" s="1"/>
  <c r="O59" i="4" s="1"/>
  <c r="R15" i="3"/>
  <c r="P15" i="4" s="1"/>
  <c r="P61" i="4" s="1"/>
  <c r="H13" i="3"/>
  <c r="F13" i="4" s="1"/>
  <c r="F59" i="4" s="1"/>
  <c r="AS10" i="3"/>
  <c r="AQ10" i="4" s="1"/>
  <c r="AQ56" i="4" s="1"/>
  <c r="CO10" i="3"/>
  <c r="CM10" i="4" s="1"/>
  <c r="CM56" i="4" s="1"/>
  <c r="CZ10" i="3"/>
  <c r="CX10" i="4" s="1"/>
  <c r="CX56" i="4" s="1"/>
  <c r="ED10" i="3"/>
  <c r="EB10" i="4" s="1"/>
  <c r="EB56" i="4" s="1"/>
  <c r="FN10" i="3"/>
  <c r="FL10" i="4" s="1"/>
  <c r="FL56" i="4" s="1"/>
  <c r="HF10" i="3"/>
  <c r="HD10" i="4" s="1"/>
  <c r="HD56" i="4" s="1"/>
  <c r="GZ10" i="3"/>
  <c r="GX10" i="4" s="1"/>
  <c r="GX56" i="4" s="1"/>
  <c r="MB10" i="3"/>
  <c r="LM10" i="3"/>
  <c r="MG10" i="3"/>
  <c r="IL10" i="3"/>
  <c r="IJ10" i="4" s="1"/>
  <c r="IJ56" i="4" s="1"/>
  <c r="IW10" i="3"/>
  <c r="IU10" i="4" s="1"/>
  <c r="IU56" i="4" s="1"/>
  <c r="KR10" i="3"/>
  <c r="ME10" i="3"/>
  <c r="IU10" i="3"/>
  <c r="IS10" i="4" s="1"/>
  <c r="IS56" i="4" s="1"/>
  <c r="AF16" i="3"/>
  <c r="AD16" i="4" s="1"/>
  <c r="AD62" i="4" s="1"/>
  <c r="AS16" i="3"/>
  <c r="AQ16" i="4" s="1"/>
  <c r="AQ62" i="4" s="1"/>
  <c r="AX16" i="3"/>
  <c r="AV16" i="4" s="1"/>
  <c r="AV62" i="4" s="1"/>
  <c r="BO16" i="3"/>
  <c r="BM16" i="4" s="1"/>
  <c r="BM62" i="4" s="1"/>
  <c r="BJ16" i="3"/>
  <c r="BH16" i="4" s="1"/>
  <c r="BH62" i="4" s="1"/>
  <c r="CI16" i="3"/>
  <c r="CG16" i="4" s="1"/>
  <c r="CG62" i="4" s="1"/>
  <c r="CG16" i="3"/>
  <c r="CE16" i="4" s="1"/>
  <c r="CE62" i="4" s="1"/>
  <c r="ED16" i="3"/>
  <c r="EB16" i="4" s="1"/>
  <c r="EB62" i="4" s="1"/>
  <c r="DG16" i="3"/>
  <c r="DE16" i="4" s="1"/>
  <c r="DE62" i="4" s="1"/>
  <c r="DU16" i="3"/>
  <c r="DS16" i="4" s="1"/>
  <c r="DS62" i="4" s="1"/>
  <c r="EZ16" i="3"/>
  <c r="EX16" i="4" s="1"/>
  <c r="EX62" i="4" s="1"/>
  <c r="FF16" i="3"/>
  <c r="FD16" i="4" s="1"/>
  <c r="FD62" i="4" s="1"/>
  <c r="DQ16" i="3"/>
  <c r="DO16" i="4" s="1"/>
  <c r="DO62" i="4" s="1"/>
  <c r="DP16" i="3"/>
  <c r="DN16" i="4" s="1"/>
  <c r="DN62" i="4" s="1"/>
  <c r="GW16" i="3"/>
  <c r="GU16" i="4" s="1"/>
  <c r="GU62" i="4" s="1"/>
  <c r="HD16" i="3"/>
  <c r="HB16" i="4" s="1"/>
  <c r="HB62" i="4" s="1"/>
  <c r="GP16" i="3"/>
  <c r="GN16" i="4" s="1"/>
  <c r="GN62" i="4" s="1"/>
  <c r="HI16" i="3"/>
  <c r="HG16" i="4" s="1"/>
  <c r="HG62" i="4" s="1"/>
  <c r="KO16" i="3"/>
  <c r="MS16" i="3"/>
  <c r="JY16" i="3"/>
  <c r="MJ16" i="3"/>
  <c r="IZ16" i="3"/>
  <c r="IX16" i="4" s="1"/>
  <c r="IX62" i="4" s="1"/>
  <c r="KU16" i="3"/>
  <c r="MH16" i="3"/>
  <c r="IX16" i="3"/>
  <c r="IV16" i="4" s="1"/>
  <c r="IV62" i="4" s="1"/>
  <c r="KS16" i="3"/>
  <c r="MF16" i="3"/>
  <c r="IV16" i="3"/>
  <c r="IT16" i="4" s="1"/>
  <c r="IT62" i="4" s="1"/>
  <c r="AR15" i="3"/>
  <c r="AP15" i="4" s="1"/>
  <c r="AP61" i="4" s="1"/>
  <c r="AW15" i="3"/>
  <c r="AU15" i="4" s="1"/>
  <c r="AU61" i="4" s="1"/>
  <c r="AE15" i="3"/>
  <c r="AC15" i="4" s="1"/>
  <c r="AC61" i="4" s="1"/>
  <c r="CQ15" i="3"/>
  <c r="CO15" i="4" s="1"/>
  <c r="CO61" i="4" s="1"/>
  <c r="BG15" i="3"/>
  <c r="BE15" i="4" s="1"/>
  <c r="BE61" i="4" s="1"/>
  <c r="BZ15" i="3"/>
  <c r="BX15" i="4" s="1"/>
  <c r="BX61" i="4" s="1"/>
  <c r="BV15" i="3"/>
  <c r="BT15" i="4" s="1"/>
  <c r="BT61" i="4" s="1"/>
  <c r="FR15" i="3"/>
  <c r="FP15" i="4" s="1"/>
  <c r="FP61" i="4" s="1"/>
  <c r="DD15" i="3"/>
  <c r="DB15" i="4" s="1"/>
  <c r="DB61" i="4" s="1"/>
  <c r="CX15" i="3"/>
  <c r="CV15" i="4" s="1"/>
  <c r="CV61" i="4" s="1"/>
  <c r="DL15" i="3"/>
  <c r="DJ15" i="4" s="1"/>
  <c r="DJ61" i="4" s="1"/>
  <c r="EY15" i="3"/>
  <c r="EW15" i="4" s="1"/>
  <c r="EW61" i="4" s="1"/>
  <c r="FE15" i="3"/>
  <c r="FC15" i="4" s="1"/>
  <c r="FC61" i="4" s="1"/>
  <c r="FD15" i="3"/>
  <c r="FB15" i="4" s="1"/>
  <c r="FB61" i="4" s="1"/>
  <c r="FK15" i="3"/>
  <c r="FI15" i="4" s="1"/>
  <c r="FI61" i="4" s="1"/>
  <c r="GY15" i="3"/>
  <c r="GW15" i="4" s="1"/>
  <c r="GW61" i="4" s="1"/>
  <c r="GN15" i="3"/>
  <c r="GL15" i="4" s="1"/>
  <c r="GL61" i="4" s="1"/>
  <c r="HN15" i="3"/>
  <c r="HL15" i="4" s="1"/>
  <c r="HL61" i="4" s="1"/>
  <c r="GM15" i="3"/>
  <c r="GK15" i="4" s="1"/>
  <c r="GK61" i="4" s="1"/>
  <c r="HH15" i="3"/>
  <c r="HF15" i="4" s="1"/>
  <c r="HF61" i="4" s="1"/>
  <c r="LU15" i="3"/>
  <c r="LE15" i="3"/>
  <c r="MB15" i="3"/>
  <c r="KU15" i="3"/>
  <c r="LZ15" i="3"/>
  <c r="IP15" i="3"/>
  <c r="IN15" i="4" s="1"/>
  <c r="IN61" i="4" s="1"/>
  <c r="KK15" i="3"/>
  <c r="LX15" i="3"/>
  <c r="IN15" i="3"/>
  <c r="IL15" i="4" s="1"/>
  <c r="IL61" i="4" s="1"/>
  <c r="KI15" i="3"/>
  <c r="LV15" i="3"/>
  <c r="IL15" i="3"/>
  <c r="IJ15" i="4" s="1"/>
  <c r="IJ61" i="4" s="1"/>
  <c r="AI7" i="3"/>
  <c r="AG7" i="4" s="1"/>
  <c r="AG53" i="4" s="1"/>
  <c r="AN7" i="3"/>
  <c r="AL7" i="4" s="1"/>
  <c r="AL53" i="4" s="1"/>
  <c r="AC7" i="3"/>
  <c r="AA7" i="4" s="1"/>
  <c r="AA53" i="4" s="1"/>
  <c r="CJ7" i="3"/>
  <c r="CH7" i="4" s="1"/>
  <c r="CH53" i="4" s="1"/>
  <c r="CB7" i="3"/>
  <c r="BZ7" i="4" s="1"/>
  <c r="BZ53" i="4" s="1"/>
  <c r="CO7" i="3"/>
  <c r="CM7" i="4" s="1"/>
  <c r="CM53" i="4" s="1"/>
  <c r="CT7" i="3"/>
  <c r="CR7" i="4" s="1"/>
  <c r="CR53" i="4" s="1"/>
  <c r="FP7" i="3"/>
  <c r="FN7" i="4" s="1"/>
  <c r="FN53" i="4" s="1"/>
  <c r="EZ7" i="3"/>
  <c r="EX7" i="4" s="1"/>
  <c r="EX53" i="4" s="1"/>
  <c r="DK7" i="3"/>
  <c r="DI7" i="4" s="1"/>
  <c r="DI53" i="4" s="1"/>
  <c r="DJ7" i="3"/>
  <c r="DH7" i="4" s="1"/>
  <c r="DH53" i="4" s="1"/>
  <c r="DI7" i="3"/>
  <c r="DG7" i="4" s="1"/>
  <c r="DG53" i="4" s="1"/>
  <c r="DP7" i="3"/>
  <c r="DN7" i="4" s="1"/>
  <c r="DN53" i="4" s="1"/>
  <c r="DO7" i="3"/>
  <c r="DM7" i="4" s="1"/>
  <c r="DM53" i="4" s="1"/>
  <c r="DN7" i="3"/>
  <c r="DL7" i="4" s="1"/>
  <c r="DL53" i="4" s="1"/>
  <c r="HM7" i="3"/>
  <c r="HK7" i="4" s="1"/>
  <c r="HK53" i="4" s="1"/>
  <c r="HU7" i="3"/>
  <c r="HS7" i="4" s="1"/>
  <c r="HS53" i="4" s="1"/>
  <c r="HC7" i="3"/>
  <c r="HA7" i="4" s="1"/>
  <c r="HA53" i="4" s="1"/>
  <c r="GD7" i="3"/>
  <c r="GB7" i="4" s="1"/>
  <c r="GB53" i="4" s="1"/>
  <c r="MG7" i="3"/>
  <c r="LV7" i="3"/>
  <c r="IK7" i="3"/>
  <c r="II7" i="4" s="1"/>
  <c r="II53" i="4" s="1"/>
  <c r="JB7" i="3"/>
  <c r="IZ7" i="4" s="1"/>
  <c r="IZ53" i="4" s="1"/>
  <c r="MS7" i="3"/>
  <c r="MD7" i="3"/>
  <c r="LA7" i="3"/>
  <c r="JC7" i="3"/>
  <c r="JA7" i="4" s="1"/>
  <c r="JA53" i="4" s="1"/>
  <c r="KV7" i="3"/>
  <c r="MI7" i="3"/>
  <c r="IY7" i="3"/>
  <c r="IW7" i="4" s="1"/>
  <c r="IW53" i="4" s="1"/>
  <c r="AW8" i="3"/>
  <c r="AU8" i="4" s="1"/>
  <c r="AU54" i="4" s="1"/>
  <c r="AL8" i="3"/>
  <c r="AJ8" i="4" s="1"/>
  <c r="AJ54" i="4" s="1"/>
  <c r="BP8" i="3"/>
  <c r="BN8" i="4" s="1"/>
  <c r="BN54" i="4" s="1"/>
  <c r="BQ8" i="3"/>
  <c r="BO8" i="4" s="1"/>
  <c r="BO54" i="4" s="1"/>
  <c r="BM8" i="3"/>
  <c r="BK8" i="4" s="1"/>
  <c r="BK54" i="4" s="1"/>
  <c r="CR8" i="3"/>
  <c r="CP8" i="4" s="1"/>
  <c r="CP54" i="4" s="1"/>
  <c r="CP8" i="3"/>
  <c r="CN8" i="4" s="1"/>
  <c r="CN54" i="4" s="1"/>
  <c r="FZ8" i="3"/>
  <c r="FX8" i="4" s="1"/>
  <c r="FX54" i="4" s="1"/>
  <c r="EK8" i="3"/>
  <c r="EI8" i="4" s="1"/>
  <c r="EI54" i="4" s="1"/>
  <c r="EZ8" i="3"/>
  <c r="EX8" i="4" s="1"/>
  <c r="EX54" i="4" s="1"/>
  <c r="EY8" i="3"/>
  <c r="EW8" i="4" s="1"/>
  <c r="EW54" i="4" s="1"/>
  <c r="FF8" i="3"/>
  <c r="FD8" i="4" s="1"/>
  <c r="FD54" i="4" s="1"/>
  <c r="FE8" i="3"/>
  <c r="FC8" i="4" s="1"/>
  <c r="FC54" i="4" s="1"/>
  <c r="FD8" i="3"/>
  <c r="FB8" i="4" s="1"/>
  <c r="FB54" i="4" s="1"/>
  <c r="FK8" i="3"/>
  <c r="FI8" i="4" s="1"/>
  <c r="FI54" i="4" s="1"/>
  <c r="HD8" i="3"/>
  <c r="HB8" i="4" s="1"/>
  <c r="HB54" i="4" s="1"/>
  <c r="HM8" i="3"/>
  <c r="HK8" i="4" s="1"/>
  <c r="HK54" i="4" s="1"/>
  <c r="GJ8" i="3"/>
  <c r="GH8" i="4" s="1"/>
  <c r="GH54" i="4" s="1"/>
  <c r="GT8" i="3"/>
  <c r="GR8" i="4" s="1"/>
  <c r="GR54" i="4" s="1"/>
  <c r="HG8" i="3"/>
  <c r="HE8" i="4" s="1"/>
  <c r="HE54" i="4" s="1"/>
  <c r="MT8" i="3"/>
  <c r="IN8" i="3"/>
  <c r="IL8" i="4" s="1"/>
  <c r="IL54" i="4" s="1"/>
  <c r="JI8" i="3"/>
  <c r="KA8" i="3"/>
  <c r="LT8" i="3"/>
  <c r="MJ8" i="3"/>
  <c r="IU8" i="3"/>
  <c r="IS8" i="4" s="1"/>
  <c r="IS54" i="4" s="1"/>
  <c r="LX8" i="3"/>
  <c r="MO8" i="3"/>
  <c r="JB8" i="3"/>
  <c r="IZ8" i="4" s="1"/>
  <c r="IZ54" i="4" s="1"/>
  <c r="MA8" i="3"/>
  <c r="IQ8" i="3"/>
  <c r="IO8" i="4" s="1"/>
  <c r="IO54" i="4" s="1"/>
  <c r="M6" i="3"/>
  <c r="K6" i="4" s="1"/>
  <c r="K52" i="4" s="1"/>
  <c r="KC6" i="3"/>
  <c r="MO6" i="3"/>
  <c r="KD6" i="3"/>
  <c r="MP6" i="3"/>
  <c r="KE6" i="3"/>
  <c r="MQ6" i="3"/>
  <c r="KH6" i="3"/>
  <c r="MT6" i="3"/>
  <c r="MJ6" i="3"/>
  <c r="MK6" i="3"/>
  <c r="MM6" i="3"/>
  <c r="MN6" i="3"/>
  <c r="MS6" i="3"/>
  <c r="KF6" i="3"/>
  <c r="JC6" i="3"/>
  <c r="JA6" i="4" s="1"/>
  <c r="JA52" i="4" s="1"/>
  <c r="KZ6" i="3"/>
  <c r="GL6" i="3"/>
  <c r="GJ6" i="4" s="1"/>
  <c r="GJ52" i="4" s="1"/>
  <c r="GU6" i="3"/>
  <c r="GS6" i="4" s="1"/>
  <c r="GS52" i="4" s="1"/>
  <c r="HL6" i="3"/>
  <c r="HJ6" i="4" s="1"/>
  <c r="HJ52" i="4" s="1"/>
  <c r="GR6" i="3"/>
  <c r="GP6" i="4" s="1"/>
  <c r="GP52" i="4" s="1"/>
  <c r="HN6" i="3"/>
  <c r="HL6" i="4" s="1"/>
  <c r="HL52" i="4" s="1"/>
  <c r="GJ6" i="3"/>
  <c r="GH6" i="4" s="1"/>
  <c r="GH52" i="4" s="1"/>
  <c r="ES6" i="3"/>
  <c r="EQ6" i="4" s="1"/>
  <c r="EQ52" i="4" s="1"/>
  <c r="DV6" i="3"/>
  <c r="DT6" i="4" s="1"/>
  <c r="DT52" i="4" s="1"/>
  <c r="CY6" i="3"/>
  <c r="CW6" i="4" s="1"/>
  <c r="CW52" i="4" s="1"/>
  <c r="FK6" i="3"/>
  <c r="FI6" i="4" s="1"/>
  <c r="FI52" i="4" s="1"/>
  <c r="EN6" i="3"/>
  <c r="EL6" i="4" s="1"/>
  <c r="EL52" i="4" s="1"/>
  <c r="DQ6" i="3"/>
  <c r="DO6" i="4" s="1"/>
  <c r="DO52" i="4" s="1"/>
  <c r="GC6" i="3"/>
  <c r="GA6" i="4" s="1"/>
  <c r="GA52" i="4" s="1"/>
  <c r="FF6" i="3"/>
  <c r="FD6" i="4" s="1"/>
  <c r="FD52" i="4" s="1"/>
  <c r="FX6" i="3"/>
  <c r="FV6" i="4" s="1"/>
  <c r="FV52" i="4" s="1"/>
  <c r="CV6" i="3"/>
  <c r="CT6" i="4" s="1"/>
  <c r="CT52" i="4" s="1"/>
  <c r="CR6" i="3"/>
  <c r="CP6" i="4" s="1"/>
  <c r="CP52" i="4" s="1"/>
  <c r="CC6" i="3"/>
  <c r="CA6" i="4" s="1"/>
  <c r="CA52" i="4" s="1"/>
  <c r="DD6" i="3"/>
  <c r="DB6" i="4" s="1"/>
  <c r="DB52" i="4" s="1"/>
  <c r="BP6" i="3"/>
  <c r="BN6" i="4" s="1"/>
  <c r="BN52" i="4" s="1"/>
  <c r="BI6" i="3"/>
  <c r="BG6" i="4" s="1"/>
  <c r="BG52" i="4" s="1"/>
  <c r="CA6" i="3"/>
  <c r="BY6" i="4" s="1"/>
  <c r="BY52" i="4" s="1"/>
  <c r="AW6" i="3"/>
  <c r="AU6" i="4" s="1"/>
  <c r="AU52" i="4" s="1"/>
  <c r="AB6" i="3"/>
  <c r="Z6" i="4" s="1"/>
  <c r="Z52" i="4" s="1"/>
  <c r="AS6" i="3"/>
  <c r="AQ6" i="4" s="1"/>
  <c r="AQ52" i="4" s="1"/>
  <c r="AU6" i="3"/>
  <c r="AS6" i="4" s="1"/>
  <c r="AS52" i="4" s="1"/>
  <c r="Z6" i="3"/>
  <c r="X6" i="4" s="1"/>
  <c r="X52" i="4" s="1"/>
  <c r="IG6" i="3"/>
  <c r="IE6" i="4" s="1"/>
  <c r="IE52" i="4" s="1"/>
  <c r="KS6" i="3"/>
  <c r="IH6" i="3"/>
  <c r="IF6" i="4" s="1"/>
  <c r="IF52" i="4" s="1"/>
  <c r="KT6" i="3"/>
  <c r="II6" i="3"/>
  <c r="IG6" i="4" s="1"/>
  <c r="IG52" i="4" s="1"/>
  <c r="KU6" i="3"/>
  <c r="IL6" i="3"/>
  <c r="IJ6" i="4" s="1"/>
  <c r="IJ52" i="4" s="1"/>
  <c r="KX6" i="3"/>
  <c r="IR6" i="3"/>
  <c r="IP6" i="4" s="1"/>
  <c r="IP52" i="4" s="1"/>
  <c r="IS6" i="3"/>
  <c r="IQ6" i="4" s="1"/>
  <c r="IQ52" i="4" s="1"/>
  <c r="IU6" i="3"/>
  <c r="IS6" i="4" s="1"/>
  <c r="IS52" i="4" s="1"/>
  <c r="IV6" i="3"/>
  <c r="IT6" i="4" s="1"/>
  <c r="IT52" i="4" s="1"/>
  <c r="JA6" i="3"/>
  <c r="IY6" i="4" s="1"/>
  <c r="IY52" i="4" s="1"/>
  <c r="LL6" i="3"/>
  <c r="IN6" i="3"/>
  <c r="IL6" i="4" s="1"/>
  <c r="IL52" i="4" s="1"/>
  <c r="MF6" i="3"/>
  <c r="GS6" i="3"/>
  <c r="GQ6" i="4" s="1"/>
  <c r="GQ52" i="4" s="1"/>
  <c r="HB6" i="3"/>
  <c r="GZ6" i="4" s="1"/>
  <c r="GZ52" i="4" s="1"/>
  <c r="HK6" i="3"/>
  <c r="HI6" i="4" s="1"/>
  <c r="HI52" i="4" s="1"/>
  <c r="GP6" i="3"/>
  <c r="GN6" i="4" s="1"/>
  <c r="GN52" i="4" s="1"/>
  <c r="HX6" i="3"/>
  <c r="HV6" i="4" s="1"/>
  <c r="HV52" i="4" s="1"/>
  <c r="GY6" i="3"/>
  <c r="GW6" i="4" s="1"/>
  <c r="GW52" i="4" s="1"/>
  <c r="CW6" i="3"/>
  <c r="CU6" i="4" s="1"/>
  <c r="CU52" i="4" s="1"/>
  <c r="FI6" i="3"/>
  <c r="FG6" i="4" s="1"/>
  <c r="FG52" i="4" s="1"/>
  <c r="EL6" i="3"/>
  <c r="EJ6" i="4" s="1"/>
  <c r="EJ52" i="4" s="1"/>
  <c r="DO6" i="3"/>
  <c r="DM6" i="4" s="1"/>
  <c r="DM52" i="4" s="1"/>
  <c r="GA6" i="3"/>
  <c r="FY6" i="4" s="1"/>
  <c r="FY52" i="4" s="1"/>
  <c r="FD6" i="3"/>
  <c r="FB6" i="4" s="1"/>
  <c r="FB52" i="4" s="1"/>
  <c r="EG6" i="3"/>
  <c r="EE6" i="4" s="1"/>
  <c r="EE52" i="4" s="1"/>
  <c r="DJ6" i="3"/>
  <c r="DH6" i="4" s="1"/>
  <c r="DH52" i="4" s="1"/>
  <c r="FV6" i="3"/>
  <c r="FT6" i="4" s="1"/>
  <c r="FT52" i="4" s="1"/>
  <c r="EY6" i="3"/>
  <c r="EW6" i="4" s="1"/>
  <c r="EW52" i="4" s="1"/>
  <c r="FH6" i="3"/>
  <c r="FF6" i="4" s="1"/>
  <c r="FF52" i="4" s="1"/>
  <c r="CS6" i="3"/>
  <c r="CQ6" i="4" s="1"/>
  <c r="CQ52" i="4" s="1"/>
  <c r="BK6" i="3"/>
  <c r="BI6" i="4" s="1"/>
  <c r="BI52" i="4" s="1"/>
  <c r="BS6" i="3"/>
  <c r="BQ6" i="4" s="1"/>
  <c r="BQ52" i="4" s="1"/>
  <c r="CF6" i="3"/>
  <c r="CD6" i="4" s="1"/>
  <c r="CD52" i="4" s="1"/>
  <c r="BX6" i="3"/>
  <c r="BV6" i="4" s="1"/>
  <c r="BV52" i="4" s="1"/>
  <c r="BO6" i="3"/>
  <c r="BM6" i="4" s="1"/>
  <c r="BM52" i="4" s="1"/>
  <c r="AP6" i="3"/>
  <c r="AN6" i="4" s="1"/>
  <c r="AN52" i="4" s="1"/>
  <c r="AR6" i="3"/>
  <c r="AP6" i="4" s="1"/>
  <c r="AP52" i="4" s="1"/>
  <c r="AD6" i="3"/>
  <c r="AB6" i="4" s="1"/>
  <c r="AB52" i="4" s="1"/>
  <c r="BW14" i="3"/>
  <c r="BU14" i="4" s="1"/>
  <c r="BU60" i="4" s="1"/>
  <c r="CG14" i="3"/>
  <c r="CE14" i="4" s="1"/>
  <c r="CE60" i="4" s="1"/>
  <c r="BH14" i="3"/>
  <c r="BF14" i="4" s="1"/>
  <c r="BF60" i="4" s="1"/>
  <c r="BB14" i="3"/>
  <c r="AZ14" i="4" s="1"/>
  <c r="AZ60" i="4" s="1"/>
  <c r="CO14" i="3"/>
  <c r="CM14" i="4" s="1"/>
  <c r="CM60" i="4" s="1"/>
  <c r="BC14" i="3"/>
  <c r="BA14" i="4" s="1"/>
  <c r="BA60" i="4" s="1"/>
  <c r="FY14" i="3"/>
  <c r="FW14" i="4" s="1"/>
  <c r="FW60" i="4" s="1"/>
  <c r="FW14" i="3"/>
  <c r="FU14" i="4" s="1"/>
  <c r="FU60" i="4" s="1"/>
  <c r="FQ14" i="3"/>
  <c r="FO14" i="4" s="1"/>
  <c r="FO60" i="4" s="1"/>
  <c r="EY14" i="3"/>
  <c r="EW14" i="4" s="1"/>
  <c r="EW60" i="4" s="1"/>
  <c r="FV14" i="3"/>
  <c r="FT14" i="4" s="1"/>
  <c r="FT60" i="4" s="1"/>
  <c r="FT14" i="3"/>
  <c r="FR14" i="4" s="1"/>
  <c r="FR60" i="4" s="1"/>
  <c r="FS14" i="3"/>
  <c r="FQ14" i="4" s="1"/>
  <c r="FQ60" i="4" s="1"/>
  <c r="FZ14" i="3"/>
  <c r="FX14" i="4" s="1"/>
  <c r="FX60" i="4" s="1"/>
  <c r="GG14" i="3"/>
  <c r="GE14" i="4" s="1"/>
  <c r="GE60" i="4" s="1"/>
  <c r="GQ14" i="3"/>
  <c r="GO14" i="4" s="1"/>
  <c r="GO60" i="4" s="1"/>
  <c r="GZ14" i="3"/>
  <c r="GX14" i="4" s="1"/>
  <c r="GX60" i="4" s="1"/>
  <c r="HL14" i="3"/>
  <c r="HJ14" i="4" s="1"/>
  <c r="HJ60" i="4" s="1"/>
  <c r="HY14" i="3"/>
  <c r="HW14" i="4" s="1"/>
  <c r="HW60" i="4" s="1"/>
  <c r="LN14" i="3"/>
  <c r="KV14" i="3"/>
  <c r="MW14" i="3"/>
  <c r="JI14" i="3"/>
  <c r="KI14" i="3"/>
  <c r="LJ14" i="3"/>
  <c r="MS14" i="3"/>
  <c r="IW14" i="3"/>
  <c r="IU14" i="4" s="1"/>
  <c r="IU60" i="4" s="1"/>
  <c r="JW14" i="3"/>
  <c r="LF14" i="3"/>
  <c r="MV14" i="3"/>
  <c r="JL14" i="3"/>
  <c r="AH13" i="3"/>
  <c r="AF13" i="4" s="1"/>
  <c r="AF59" i="4" s="1"/>
  <c r="BW13" i="3"/>
  <c r="BU13" i="4" s="1"/>
  <c r="BU59" i="4" s="1"/>
  <c r="AB13" i="3"/>
  <c r="Z13" i="4" s="1"/>
  <c r="Z59" i="4" s="1"/>
  <c r="BI13" i="3"/>
  <c r="BG13" i="4" s="1"/>
  <c r="BG59" i="4" s="1"/>
  <c r="BP13" i="3"/>
  <c r="BN13" i="4" s="1"/>
  <c r="BN59" i="4" s="1"/>
  <c r="BD13" i="3"/>
  <c r="BB13" i="4" s="1"/>
  <c r="BB59" i="4" s="1"/>
  <c r="CA13" i="3"/>
  <c r="BY13" i="4" s="1"/>
  <c r="BY59" i="4" s="1"/>
  <c r="DD13" i="3"/>
  <c r="DB13" i="4" s="1"/>
  <c r="DB59" i="4" s="1"/>
  <c r="GB13" i="3"/>
  <c r="FZ13" i="4" s="1"/>
  <c r="FZ59" i="4" s="1"/>
  <c r="CV13" i="3"/>
  <c r="CT13" i="4" s="1"/>
  <c r="CT59" i="4" s="1"/>
  <c r="DZ13" i="3"/>
  <c r="DX13" i="4" s="1"/>
  <c r="DX59" i="4" s="1"/>
  <c r="EW13" i="3"/>
  <c r="EU13" i="4" s="1"/>
  <c r="EU59" i="4" s="1"/>
  <c r="EU13" i="3"/>
  <c r="ES13" i="4" s="1"/>
  <c r="ES59" i="4" s="1"/>
  <c r="FB13" i="3"/>
  <c r="EZ13" i="4" s="1"/>
  <c r="EZ59" i="4" s="1"/>
  <c r="FA13" i="3"/>
  <c r="EY13" i="4" s="1"/>
  <c r="EY59" i="4" s="1"/>
  <c r="GR13" i="3"/>
  <c r="GP13" i="4" s="1"/>
  <c r="GP59" i="4" s="1"/>
  <c r="GZ13" i="3"/>
  <c r="GX13" i="4" s="1"/>
  <c r="GX59" i="4" s="1"/>
  <c r="GU13" i="3"/>
  <c r="GS13" i="4" s="1"/>
  <c r="GS59" i="4" s="1"/>
  <c r="GG13" i="3"/>
  <c r="GE13" i="4" s="1"/>
  <c r="GE59" i="4" s="1"/>
  <c r="HB13" i="3"/>
  <c r="GZ13" i="4" s="1"/>
  <c r="GZ59" i="4" s="1"/>
  <c r="JH13" i="3"/>
  <c r="MT13" i="3"/>
  <c r="MI13" i="3"/>
  <c r="LH13" i="3"/>
  <c r="KF13" i="3"/>
  <c r="JM13" i="3"/>
  <c r="MA13" i="3"/>
  <c r="IQ13" i="3"/>
  <c r="IO13" i="4" s="1"/>
  <c r="IO59" i="4" s="1"/>
  <c r="KL13" i="3"/>
  <c r="JL13" i="3"/>
  <c r="KY13" i="3"/>
  <c r="IT13" i="3"/>
  <c r="IR13" i="4" s="1"/>
  <c r="IR59" i="4" s="1"/>
  <c r="AG5" i="3"/>
  <c r="AE5" i="4" s="1"/>
  <c r="AE51" i="4" s="1"/>
  <c r="AL5" i="3"/>
  <c r="AJ5" i="4" s="1"/>
  <c r="AJ51" i="4" s="1"/>
  <c r="AY5" i="3"/>
  <c r="AW5" i="4" s="1"/>
  <c r="AW51" i="4" s="1"/>
  <c r="BX5" i="3"/>
  <c r="BV5" i="4" s="1"/>
  <c r="BV51" i="4" s="1"/>
  <c r="CE5" i="3"/>
  <c r="CC5" i="4" s="1"/>
  <c r="CC51" i="4" s="1"/>
  <c r="CS5" i="3"/>
  <c r="CQ5" i="4" s="1"/>
  <c r="CQ51" i="4" s="1"/>
  <c r="CI5" i="3"/>
  <c r="CG5" i="4" s="1"/>
  <c r="CG51" i="4" s="1"/>
  <c r="DR5" i="3"/>
  <c r="DP5" i="4" s="1"/>
  <c r="DP51" i="4" s="1"/>
  <c r="FN5" i="3"/>
  <c r="FL5" i="4" s="1"/>
  <c r="FL51" i="4" s="1"/>
  <c r="DQ5" i="3"/>
  <c r="DO5" i="4" s="1"/>
  <c r="DO51" i="4" s="1"/>
  <c r="DP5" i="3"/>
  <c r="DN5" i="4" s="1"/>
  <c r="DN51" i="4" s="1"/>
  <c r="DW5" i="3"/>
  <c r="DU5" i="4" s="1"/>
  <c r="DU51" i="4" s="1"/>
  <c r="DV5" i="3"/>
  <c r="DT5" i="4" s="1"/>
  <c r="DT51" i="4" s="1"/>
  <c r="DU5" i="3"/>
  <c r="DS5" i="4" s="1"/>
  <c r="DS51" i="4" s="1"/>
  <c r="EB5" i="3"/>
  <c r="DZ5" i="4" s="1"/>
  <c r="DZ51" i="4" s="1"/>
  <c r="HP5" i="3"/>
  <c r="HN5" i="4" s="1"/>
  <c r="HN51" i="4" s="1"/>
  <c r="GS5" i="3"/>
  <c r="GQ5" i="4" s="1"/>
  <c r="GQ51" i="4" s="1"/>
  <c r="GW5" i="3"/>
  <c r="GU5" i="4" s="1"/>
  <c r="GU51" i="4" s="1"/>
  <c r="HC5" i="3"/>
  <c r="HA5" i="4" s="1"/>
  <c r="HA51" i="4" s="1"/>
  <c r="JO5" i="3"/>
  <c r="KI5" i="3"/>
  <c r="MU5" i="3"/>
  <c r="MM5" i="3"/>
  <c r="LF5" i="3"/>
  <c r="JH5" i="3"/>
  <c r="MS5" i="3"/>
  <c r="JQ5" i="3"/>
  <c r="LB5" i="3"/>
  <c r="MO5" i="3"/>
  <c r="JM5" i="3"/>
  <c r="KZ5" i="3"/>
  <c r="AB20" i="3"/>
  <c r="Z20" i="4" s="1"/>
  <c r="Z66" i="4" s="1"/>
  <c r="AF20" i="3"/>
  <c r="AD20" i="4" s="1"/>
  <c r="AD66" i="4" s="1"/>
  <c r="BE20" i="3"/>
  <c r="BC20" i="4" s="1"/>
  <c r="BC66" i="4" s="1"/>
  <c r="BL20" i="3"/>
  <c r="BJ20" i="4" s="1"/>
  <c r="BJ66" i="4" s="1"/>
  <c r="CN20" i="3"/>
  <c r="CL20" i="4" s="1"/>
  <c r="CL66" i="4" s="1"/>
  <c r="EP20" i="3"/>
  <c r="EN20" i="4" s="1"/>
  <c r="EN66" i="4" s="1"/>
  <c r="DM20" i="3"/>
  <c r="DK20" i="4" s="1"/>
  <c r="DK66" i="4" s="1"/>
  <c r="FU20" i="3"/>
  <c r="FS20" i="4" s="1"/>
  <c r="FS66" i="4" s="1"/>
  <c r="DH20" i="3"/>
  <c r="DF20" i="4" s="1"/>
  <c r="DF66" i="4" s="1"/>
  <c r="EZ20" i="3"/>
  <c r="EX20" i="4" s="1"/>
  <c r="EX66" i="4" s="1"/>
  <c r="HM20" i="3"/>
  <c r="HK20" i="4" s="1"/>
  <c r="HK66" i="4" s="1"/>
  <c r="GD20" i="3"/>
  <c r="GB20" i="4" s="1"/>
  <c r="GB66" i="4" s="1"/>
  <c r="GW20" i="3"/>
  <c r="GU20" i="4" s="1"/>
  <c r="GU66" i="4" s="1"/>
  <c r="MV20" i="3"/>
  <c r="IA20" i="3"/>
  <c r="HY20" i="4" s="1"/>
  <c r="HY66" i="4" s="1"/>
  <c r="JT20" i="3"/>
  <c r="JA20" i="3"/>
  <c r="IY20" i="4" s="1"/>
  <c r="IY66" i="4" s="1"/>
  <c r="IG20" i="3"/>
  <c r="IE20" i="4" s="1"/>
  <c r="IE66" i="4" s="1"/>
  <c r="MH20" i="3"/>
  <c r="LY20" i="3"/>
  <c r="KF20" i="3"/>
  <c r="P13" i="3"/>
  <c r="N13" i="4" s="1"/>
  <c r="N59" i="4" s="1"/>
  <c r="JK16" i="3"/>
  <c r="LW16" i="3"/>
  <c r="JL16" i="3"/>
  <c r="LX16" i="3"/>
  <c r="JM16" i="3"/>
  <c r="LY16" i="3"/>
  <c r="JN16" i="3"/>
  <c r="LZ16" i="3"/>
  <c r="JO16" i="3"/>
  <c r="MA16" i="3"/>
  <c r="JP16" i="3"/>
  <c r="MB16" i="3"/>
  <c r="JR16" i="3"/>
  <c r="JZ16" i="3"/>
  <c r="KH16" i="3"/>
  <c r="JJ16" i="3"/>
  <c r="HW16" i="3"/>
  <c r="HU16" i="4" s="1"/>
  <c r="HU62" i="4" s="1"/>
  <c r="GL16" i="3"/>
  <c r="GJ16" i="4" s="1"/>
  <c r="GJ62" i="4" s="1"/>
  <c r="HL16" i="3"/>
  <c r="HJ16" i="4" s="1"/>
  <c r="HJ62" i="4" s="1"/>
  <c r="GT16" i="3"/>
  <c r="GR16" i="4" s="1"/>
  <c r="GR62" i="4" s="1"/>
  <c r="GU16" i="3"/>
  <c r="GS16" i="4" s="1"/>
  <c r="GS62" i="4" s="1"/>
  <c r="GZ16" i="3"/>
  <c r="GX16" i="4" s="1"/>
  <c r="GX62" i="4" s="1"/>
  <c r="EF16" i="3"/>
  <c r="ED16" i="4" s="1"/>
  <c r="ED62" i="4" s="1"/>
  <c r="DI16" i="3"/>
  <c r="DG16" i="4" s="1"/>
  <c r="DG62" i="4" s="1"/>
  <c r="DZ16" i="3"/>
  <c r="DX16" i="4" s="1"/>
  <c r="DX62" i="4" s="1"/>
  <c r="DD16" i="3"/>
  <c r="DB16" i="4" s="1"/>
  <c r="DB62" i="4" s="1"/>
  <c r="FP16" i="3"/>
  <c r="FN16" i="4" s="1"/>
  <c r="FN62" i="4" s="1"/>
  <c r="DE16" i="3"/>
  <c r="DC16" i="4" s="1"/>
  <c r="DC62" i="4" s="1"/>
  <c r="EL16" i="3"/>
  <c r="EJ16" i="4" s="1"/>
  <c r="EJ62" i="4" s="1"/>
  <c r="FO16" i="3"/>
  <c r="FM16" i="4" s="1"/>
  <c r="FM62" i="4" s="1"/>
  <c r="GC16" i="3"/>
  <c r="GA16" i="4" s="1"/>
  <c r="GA62" i="4" s="1"/>
  <c r="DN16" i="3"/>
  <c r="DL16" i="4" s="1"/>
  <c r="DL62" i="4" s="1"/>
  <c r="EU16" i="3"/>
  <c r="ES16" i="4" s="1"/>
  <c r="ES62" i="4" s="1"/>
  <c r="CH16" i="3"/>
  <c r="CF16" i="4" s="1"/>
  <c r="CF62" i="4" s="1"/>
  <c r="BX16" i="3"/>
  <c r="BV16" i="4" s="1"/>
  <c r="BV62" i="4" s="1"/>
  <c r="CB16" i="3"/>
  <c r="BZ16" i="4" s="1"/>
  <c r="BZ62" i="4" s="1"/>
  <c r="BN16" i="3"/>
  <c r="BL16" i="4" s="1"/>
  <c r="BL62" i="4" s="1"/>
  <c r="BQ16" i="3"/>
  <c r="BO16" i="4" s="1"/>
  <c r="BO62" i="4" s="1"/>
  <c r="AI16" i="3"/>
  <c r="AG16" i="4" s="1"/>
  <c r="AG62" i="4" s="1"/>
  <c r="AK16" i="3"/>
  <c r="AI16" i="4" s="1"/>
  <c r="AI62" i="4" s="1"/>
  <c r="AE16" i="3"/>
  <c r="AC16" i="4" s="1"/>
  <c r="AC62" i="4" s="1"/>
  <c r="AG16" i="3"/>
  <c r="AE16" i="4" s="1"/>
  <c r="AE62" i="4" s="1"/>
  <c r="KA16" i="3"/>
  <c r="MM16" i="3"/>
  <c r="KB16" i="3"/>
  <c r="MN16" i="3"/>
  <c r="KC16" i="3"/>
  <c r="MO16" i="3"/>
  <c r="KD16" i="3"/>
  <c r="MP16" i="3"/>
  <c r="KE16" i="3"/>
  <c r="MQ16" i="3"/>
  <c r="KF16" i="3"/>
  <c r="MR16" i="3"/>
  <c r="MD16" i="3"/>
  <c r="ML16" i="3"/>
  <c r="MT16" i="3"/>
  <c r="KP16" i="3"/>
  <c r="GS16" i="3"/>
  <c r="GQ16" i="4" s="1"/>
  <c r="GQ62" i="4" s="1"/>
  <c r="GX16" i="3"/>
  <c r="GV16" i="4" s="1"/>
  <c r="GV62" i="4" s="1"/>
  <c r="GF16" i="3"/>
  <c r="GD16" i="4" s="1"/>
  <c r="GD62" i="4" s="1"/>
  <c r="HN16" i="3"/>
  <c r="HL16" i="4" s="1"/>
  <c r="HL62" i="4" s="1"/>
  <c r="GV16" i="3"/>
  <c r="GT16" i="4" s="1"/>
  <c r="GT62" i="4" s="1"/>
  <c r="HU16" i="3"/>
  <c r="HS16" i="4" s="1"/>
  <c r="HS62" i="4" s="1"/>
  <c r="EV16" i="3"/>
  <c r="ET16" i="4" s="1"/>
  <c r="ET62" i="4" s="1"/>
  <c r="DY16" i="3"/>
  <c r="DW16" i="4" s="1"/>
  <c r="DW62" i="4" s="1"/>
  <c r="EP16" i="3"/>
  <c r="EN16" i="4" s="1"/>
  <c r="EN62" i="4" s="1"/>
  <c r="DT16" i="3"/>
  <c r="DR16" i="4" s="1"/>
  <c r="DR62" i="4" s="1"/>
  <c r="DC16" i="3"/>
  <c r="DA16" i="4" s="1"/>
  <c r="DA62" i="4" s="1"/>
  <c r="EK16" i="3"/>
  <c r="EI16" i="4" s="1"/>
  <c r="EI62" i="4" s="1"/>
  <c r="FM16" i="3"/>
  <c r="FK16" i="4" s="1"/>
  <c r="FK62" i="4" s="1"/>
  <c r="CU16" i="3"/>
  <c r="CS16" i="4" s="1"/>
  <c r="CS62" i="4" s="1"/>
  <c r="DM16" i="3"/>
  <c r="DK16" i="4" s="1"/>
  <c r="DK62" i="4" s="1"/>
  <c r="ET16" i="3"/>
  <c r="ER16" i="4" s="1"/>
  <c r="ER62" i="4" s="1"/>
  <c r="CN16" i="3"/>
  <c r="CL16" i="4" s="1"/>
  <c r="CL62" i="4" s="1"/>
  <c r="BW16" i="3"/>
  <c r="BU16" i="4" s="1"/>
  <c r="BU62" i="4" s="1"/>
  <c r="BD16" i="3"/>
  <c r="BB16" i="4" s="1"/>
  <c r="BB62" i="4" s="1"/>
  <c r="CJ16" i="3"/>
  <c r="CH16" i="4" s="1"/>
  <c r="CH62" i="4" s="1"/>
  <c r="BS16" i="3"/>
  <c r="BQ16" i="4" s="1"/>
  <c r="BQ62" i="4" s="1"/>
  <c r="BZ16" i="3"/>
  <c r="BX16" i="4" s="1"/>
  <c r="BX62" i="4" s="1"/>
  <c r="AY16" i="3"/>
  <c r="AW16" i="4" s="1"/>
  <c r="AW62" i="4" s="1"/>
  <c r="BA16" i="3"/>
  <c r="AY16" i="4" s="1"/>
  <c r="AY62" i="4" s="1"/>
  <c r="AU16" i="3"/>
  <c r="AS16" i="4" s="1"/>
  <c r="AS62" i="4" s="1"/>
  <c r="AW16" i="3"/>
  <c r="AU16" i="4" s="1"/>
  <c r="AU62" i="4" s="1"/>
  <c r="FU15" i="3"/>
  <c r="FS15" i="4" s="1"/>
  <c r="FS61" i="4" s="1"/>
  <c r="FS15" i="3"/>
  <c r="FQ15" i="4" s="1"/>
  <c r="FQ61" i="4" s="1"/>
  <c r="HM15" i="3"/>
  <c r="HK15" i="4" s="1"/>
  <c r="HK61" i="4" s="1"/>
  <c r="HC15" i="3"/>
  <c r="HA15" i="4" s="1"/>
  <c r="HA61" i="4" s="1"/>
  <c r="HP15" i="3"/>
  <c r="HN15" i="4" s="1"/>
  <c r="HN61" i="4" s="1"/>
  <c r="IK15" i="3"/>
  <c r="II15" i="4" s="1"/>
  <c r="II61" i="4" s="1"/>
  <c r="LC15" i="3"/>
  <c r="KS15" i="3"/>
  <c r="IV15" i="3"/>
  <c r="IT15" i="4" s="1"/>
  <c r="IT61" i="4" s="1"/>
  <c r="KQ15" i="3"/>
  <c r="Q7" i="3"/>
  <c r="O7" i="4" s="1"/>
  <c r="O53" i="4" s="1"/>
  <c r="JN7" i="3"/>
  <c r="LZ7" i="3"/>
  <c r="JO7" i="3"/>
  <c r="MA7" i="3"/>
  <c r="JP7" i="3"/>
  <c r="MB7" i="3"/>
  <c r="JS7" i="3"/>
  <c r="KO7" i="3"/>
  <c r="JZ7" i="3"/>
  <c r="JL7" i="3"/>
  <c r="IW7" i="3"/>
  <c r="IU7" i="4" s="1"/>
  <c r="IU53" i="4" s="1"/>
  <c r="IL7" i="3"/>
  <c r="IJ7" i="4" s="1"/>
  <c r="IJ53" i="4" s="1"/>
  <c r="MV7" i="3"/>
  <c r="IN7" i="3"/>
  <c r="IL7" i="4" s="1"/>
  <c r="IL53" i="4" s="1"/>
  <c r="KK7" i="3"/>
  <c r="KZ7" i="3"/>
  <c r="HX7" i="3"/>
  <c r="HV7" i="4" s="1"/>
  <c r="HV53" i="4" s="1"/>
  <c r="HJ7" i="3"/>
  <c r="HH7" i="4" s="1"/>
  <c r="HH53" i="4" s="1"/>
  <c r="HS7" i="3"/>
  <c r="HQ7" i="4" s="1"/>
  <c r="HQ53" i="4" s="1"/>
  <c r="HG7" i="3"/>
  <c r="HE7" i="4" s="1"/>
  <c r="HE53" i="4" s="1"/>
  <c r="HL7" i="3"/>
  <c r="HJ7" i="4" s="1"/>
  <c r="HJ53" i="4" s="1"/>
  <c r="GI7" i="3"/>
  <c r="GG7" i="4" s="1"/>
  <c r="GG53" i="4" s="1"/>
  <c r="ED7" i="3"/>
  <c r="EB7" i="4" s="1"/>
  <c r="EB53" i="4" s="1"/>
  <c r="DG7" i="3"/>
  <c r="DE7" i="4" s="1"/>
  <c r="DE53" i="4" s="1"/>
  <c r="FS7" i="3"/>
  <c r="FQ7" i="4" s="1"/>
  <c r="FQ53" i="4" s="1"/>
  <c r="EV7" i="3"/>
  <c r="ET7" i="4" s="1"/>
  <c r="ET53" i="4" s="1"/>
  <c r="DY7" i="3"/>
  <c r="DW7" i="4" s="1"/>
  <c r="DW53" i="4" s="1"/>
  <c r="DB7" i="3"/>
  <c r="CZ7" i="4" s="1"/>
  <c r="CZ53" i="4" s="1"/>
  <c r="FN7" i="3"/>
  <c r="FL7" i="4" s="1"/>
  <c r="FL53" i="4" s="1"/>
  <c r="EQ7" i="3"/>
  <c r="EO7" i="4" s="1"/>
  <c r="EO53" i="4" s="1"/>
  <c r="FA7" i="3"/>
  <c r="EY7" i="4" s="1"/>
  <c r="EY53" i="4" s="1"/>
  <c r="EJ7" i="3"/>
  <c r="EH7" i="4" s="1"/>
  <c r="EH53" i="4" s="1"/>
  <c r="DM7" i="3"/>
  <c r="DK7" i="4" s="1"/>
  <c r="DK53" i="4" s="1"/>
  <c r="CN7" i="3"/>
  <c r="CL7" i="4" s="1"/>
  <c r="CL53" i="4" s="1"/>
  <c r="CE7" i="3"/>
  <c r="CC7" i="4" s="1"/>
  <c r="CC53" i="4" s="1"/>
  <c r="CS7" i="3"/>
  <c r="CQ7" i="4" s="1"/>
  <c r="CQ53" i="4" s="1"/>
  <c r="CI7" i="3"/>
  <c r="CG7" i="4" s="1"/>
  <c r="CG53" i="4" s="1"/>
  <c r="BZ7" i="3"/>
  <c r="BX7" i="4" s="1"/>
  <c r="BX53" i="4" s="1"/>
  <c r="AS7" i="3"/>
  <c r="AQ7" i="4" s="1"/>
  <c r="AQ53" i="4" s="1"/>
  <c r="AF7" i="3"/>
  <c r="AD7" i="4" s="1"/>
  <c r="AD53" i="4" s="1"/>
  <c r="AX7" i="3"/>
  <c r="AV7" i="4" s="1"/>
  <c r="AV53" i="4" s="1"/>
  <c r="AB7" i="3"/>
  <c r="Z7" i="4" s="1"/>
  <c r="Z53" i="4" s="1"/>
  <c r="K7" i="3"/>
  <c r="I7" i="4" s="1"/>
  <c r="I53" i="4" s="1"/>
  <c r="KD7" i="3"/>
  <c r="MP7" i="3"/>
  <c r="KE7" i="3"/>
  <c r="MQ7" i="3"/>
  <c r="KF7" i="3"/>
  <c r="MR7" i="3"/>
  <c r="KI7" i="3"/>
  <c r="LO7" i="3"/>
  <c r="LE7" i="3"/>
  <c r="KR7" i="3"/>
  <c r="KC7" i="3"/>
  <c r="JR7" i="3"/>
  <c r="LH7" i="3"/>
  <c r="LN7" i="3"/>
  <c r="JD7" i="3"/>
  <c r="JB7" i="4" s="1"/>
  <c r="JB53" i="4" s="1"/>
  <c r="ML7" i="3"/>
  <c r="GS7" i="3"/>
  <c r="GQ7" i="4" s="1"/>
  <c r="GQ53" i="4" s="1"/>
  <c r="HZ7" i="3"/>
  <c r="HX7" i="4" s="1"/>
  <c r="HX53" i="4" s="1"/>
  <c r="HE7" i="3"/>
  <c r="HC7" i="4" s="1"/>
  <c r="HC53" i="4" s="1"/>
  <c r="GF7" i="3"/>
  <c r="GD7" i="4" s="1"/>
  <c r="GD53" i="4" s="1"/>
  <c r="GH7" i="3"/>
  <c r="GF7" i="4" s="1"/>
  <c r="GF53" i="4" s="1"/>
  <c r="GN7" i="3"/>
  <c r="GL7" i="4" s="1"/>
  <c r="GL53" i="4" s="1"/>
  <c r="ET7" i="3"/>
  <c r="ER7" i="4" s="1"/>
  <c r="ER53" i="4" s="1"/>
  <c r="DW7" i="3"/>
  <c r="DU7" i="4" s="1"/>
  <c r="DU53" i="4" s="1"/>
  <c r="CZ7" i="3"/>
  <c r="CX7" i="4" s="1"/>
  <c r="CX53" i="4" s="1"/>
  <c r="FL7" i="3"/>
  <c r="FJ7" i="4" s="1"/>
  <c r="FJ53" i="4" s="1"/>
  <c r="EO7" i="3"/>
  <c r="EM7" i="4" s="1"/>
  <c r="EM53" i="4" s="1"/>
  <c r="DR7" i="3"/>
  <c r="DP7" i="4" s="1"/>
  <c r="DP53" i="4" s="1"/>
  <c r="CU7" i="3"/>
  <c r="CS7" i="4" s="1"/>
  <c r="CS53" i="4" s="1"/>
  <c r="FG7" i="3"/>
  <c r="FE7" i="4" s="1"/>
  <c r="FE53" i="4" s="1"/>
  <c r="EB7" i="3"/>
  <c r="DZ7" i="4" s="1"/>
  <c r="DZ53" i="4" s="1"/>
  <c r="DE7" i="3"/>
  <c r="DC7" i="4" s="1"/>
  <c r="DC53" i="4" s="1"/>
  <c r="FY7" i="3"/>
  <c r="FW7" i="4" s="1"/>
  <c r="FW53" i="4" s="1"/>
  <c r="CD7" i="3"/>
  <c r="CB7" i="4" s="1"/>
  <c r="CB53" i="4" s="1"/>
  <c r="BL7" i="3"/>
  <c r="BJ7" i="4" s="1"/>
  <c r="BJ53" i="4" s="1"/>
  <c r="BM7" i="3"/>
  <c r="BK7" i="4" s="1"/>
  <c r="BK53" i="4" s="1"/>
  <c r="BF7" i="3"/>
  <c r="BD7" i="4" s="1"/>
  <c r="BD53" i="4" s="1"/>
  <c r="CR7" i="3"/>
  <c r="CP7" i="4" s="1"/>
  <c r="CP53" i="4" s="1"/>
  <c r="AD7" i="3"/>
  <c r="AB7" i="4" s="1"/>
  <c r="AB53" i="4" s="1"/>
  <c r="AV7" i="3"/>
  <c r="AT7" i="4" s="1"/>
  <c r="AT53" i="4" s="1"/>
  <c r="BY7" i="3"/>
  <c r="BW7" i="4" s="1"/>
  <c r="BW53" i="4" s="1"/>
  <c r="AJ7" i="3"/>
  <c r="AH7" i="4" s="1"/>
  <c r="AH53" i="4" s="1"/>
  <c r="AT8" i="3"/>
  <c r="AR8" i="4" s="1"/>
  <c r="AR54" i="4" s="1"/>
  <c r="BG8" i="3"/>
  <c r="BE8" i="4" s="1"/>
  <c r="BE54" i="4" s="1"/>
  <c r="KH8" i="3"/>
  <c r="U10" i="3"/>
  <c r="S10" i="4" s="1"/>
  <c r="S56" i="4" s="1"/>
  <c r="N16" i="3"/>
  <c r="L16" i="4" s="1"/>
  <c r="L62" i="4" s="1"/>
  <c r="M16" i="3"/>
  <c r="K16" i="4" s="1"/>
  <c r="K62" i="4" s="1"/>
  <c r="T8" i="3"/>
  <c r="R8" i="4" s="1"/>
  <c r="R54" i="4" s="1"/>
  <c r="P7" i="3"/>
  <c r="N7" i="4" s="1"/>
  <c r="N53" i="4" s="1"/>
  <c r="Z7" i="3"/>
  <c r="X7" i="4" s="1"/>
  <c r="X53" i="4" s="1"/>
  <c r="R7" i="3"/>
  <c r="P7" i="4" s="1"/>
  <c r="P53" i="4" s="1"/>
  <c r="K8" i="3"/>
  <c r="I8" i="4" s="1"/>
  <c r="I54" i="4" s="1"/>
  <c r="V8" i="3"/>
  <c r="T8" i="4" s="1"/>
  <c r="T54" i="4" s="1"/>
  <c r="J15" i="3"/>
  <c r="H15" i="4" s="1"/>
  <c r="H61" i="4" s="1"/>
  <c r="AY10" i="3"/>
  <c r="AW10" i="4" s="1"/>
  <c r="AW56" i="4" s="1"/>
  <c r="AN10" i="3"/>
  <c r="AL10" i="4" s="1"/>
  <c r="AL56" i="4" s="1"/>
  <c r="CN10" i="3"/>
  <c r="CL10" i="4" s="1"/>
  <c r="CL56" i="4" s="1"/>
  <c r="BT10" i="3"/>
  <c r="BR10" i="4" s="1"/>
  <c r="BR56" i="4" s="1"/>
  <c r="CL10" i="3"/>
  <c r="CJ10" i="4" s="1"/>
  <c r="CJ56" i="4" s="1"/>
  <c r="DG10" i="3"/>
  <c r="DE10" i="4" s="1"/>
  <c r="DE56" i="4" s="1"/>
  <c r="GB10" i="3"/>
  <c r="FZ10" i="4" s="1"/>
  <c r="FZ56" i="4" s="1"/>
  <c r="FI10" i="3"/>
  <c r="FG10" i="4" s="1"/>
  <c r="FG56" i="4" s="1"/>
  <c r="FH10" i="3"/>
  <c r="FF10" i="4" s="1"/>
  <c r="FF56" i="4" s="1"/>
  <c r="FG10" i="3"/>
  <c r="FE10" i="4" s="1"/>
  <c r="FE56" i="4" s="1"/>
  <c r="HI10" i="3"/>
  <c r="HG10" i="4" s="1"/>
  <c r="HG56" i="4" s="1"/>
  <c r="GD10" i="3"/>
  <c r="GB10" i="4" s="1"/>
  <c r="GB56" i="4" s="1"/>
  <c r="HE10" i="3"/>
  <c r="HC10" i="4" s="1"/>
  <c r="HC56" i="4" s="1"/>
  <c r="II10" i="3"/>
  <c r="IG10" i="4" s="1"/>
  <c r="IG56" i="4" s="1"/>
  <c r="KT10" i="3"/>
  <c r="LV10" i="3"/>
  <c r="IC10" i="3"/>
  <c r="IA10" i="4" s="1"/>
  <c r="IA56" i="4" s="1"/>
  <c r="FC16" i="3"/>
  <c r="FA16" i="4" s="1"/>
  <c r="FA62" i="4" s="1"/>
  <c r="S10" i="3"/>
  <c r="Q10" i="4" s="1"/>
  <c r="Q56" i="4" s="1"/>
  <c r="W10" i="3"/>
  <c r="U10" i="4" s="1"/>
  <c r="U56" i="4" s="1"/>
  <c r="J16" i="3"/>
  <c r="H16" i="4" s="1"/>
  <c r="H62" i="4" s="1"/>
  <c r="Y8" i="3"/>
  <c r="W8" i="4" s="1"/>
  <c r="W54" i="4" s="1"/>
  <c r="M14" i="3"/>
  <c r="K14" i="4" s="1"/>
  <c r="K60" i="4" s="1"/>
  <c r="S13" i="3"/>
  <c r="Q13" i="4" s="1"/>
  <c r="Q59" i="4" s="1"/>
  <c r="M7" i="3"/>
  <c r="K7" i="4" s="1"/>
  <c r="K53" i="4" s="1"/>
  <c r="O14" i="3"/>
  <c r="M14" i="4" s="1"/>
  <c r="M60" i="4" s="1"/>
  <c r="O7" i="3"/>
  <c r="M7" i="4" s="1"/>
  <c r="M53" i="4" s="1"/>
  <c r="U13" i="3"/>
  <c r="S13" i="4" s="1"/>
  <c r="S59" i="4" s="1"/>
  <c r="N15" i="3"/>
  <c r="L15" i="4" s="1"/>
  <c r="L61" i="4" s="1"/>
  <c r="Q8" i="3"/>
  <c r="O8" i="4" s="1"/>
  <c r="O54" i="4" s="1"/>
  <c r="N7" i="3"/>
  <c r="L7" i="4" s="1"/>
  <c r="L53" i="4" s="1"/>
  <c r="S14" i="3"/>
  <c r="Q14" i="4" s="1"/>
  <c r="Q60" i="4" s="1"/>
  <c r="L15" i="3"/>
  <c r="J15" i="4" s="1"/>
  <c r="J61" i="4" s="1"/>
  <c r="I8" i="3"/>
  <c r="G8" i="4" s="1"/>
  <c r="G54" i="4" s="1"/>
  <c r="IH18" i="3"/>
  <c r="IF18" i="4" s="1"/>
  <c r="IF64" i="4" s="1"/>
  <c r="KT18" i="3"/>
  <c r="IT18" i="3"/>
  <c r="IR18" i="4" s="1"/>
  <c r="IR64" i="4" s="1"/>
  <c r="LO18" i="3"/>
  <c r="JM18" i="3"/>
  <c r="MI18" i="3"/>
  <c r="KG18" i="3"/>
  <c r="IC18" i="3"/>
  <c r="IA18" i="4" s="1"/>
  <c r="IA64" i="4" s="1"/>
  <c r="KZ18" i="3"/>
  <c r="IY18" i="3"/>
  <c r="IW18" i="4" s="1"/>
  <c r="IW64" i="4" s="1"/>
  <c r="LT18" i="3"/>
  <c r="JR18" i="3"/>
  <c r="MM18" i="3"/>
  <c r="JJ18" i="3"/>
  <c r="LD18" i="3"/>
  <c r="IR18" i="3"/>
  <c r="IP18" i="4" s="1"/>
  <c r="IP64" i="4" s="1"/>
  <c r="HE18" i="3"/>
  <c r="HC18" i="4" s="1"/>
  <c r="HC64" i="4" s="1"/>
  <c r="HW18" i="3"/>
  <c r="HU18" i="4" s="1"/>
  <c r="HU64" i="4" s="1"/>
  <c r="HJ18" i="3"/>
  <c r="HH18" i="4" s="1"/>
  <c r="HH64" i="4" s="1"/>
  <c r="GR18" i="3"/>
  <c r="GP18" i="4" s="1"/>
  <c r="GP64" i="4" s="1"/>
  <c r="GH18" i="3"/>
  <c r="GF18" i="4" s="1"/>
  <c r="GF64" i="4" s="1"/>
  <c r="GS18" i="3"/>
  <c r="GQ18" i="4" s="1"/>
  <c r="GQ64" i="4" s="1"/>
  <c r="DR18" i="3"/>
  <c r="DP18" i="4" s="1"/>
  <c r="DP64" i="4" s="1"/>
  <c r="CV18" i="3"/>
  <c r="CT18" i="4" s="1"/>
  <c r="CT64" i="4" s="1"/>
  <c r="FH18" i="3"/>
  <c r="FF18" i="4" s="1"/>
  <c r="FF64" i="4" s="1"/>
  <c r="EL18" i="3"/>
  <c r="EJ18" i="4" s="1"/>
  <c r="EJ64" i="4" s="1"/>
  <c r="EC18" i="3"/>
  <c r="EA18" i="4" s="1"/>
  <c r="EA64" i="4" s="1"/>
  <c r="EQ18" i="3"/>
  <c r="EO18" i="4" s="1"/>
  <c r="EO64" i="4" s="1"/>
  <c r="FE18" i="3"/>
  <c r="FC18" i="4" s="1"/>
  <c r="FC64" i="4" s="1"/>
  <c r="FT18" i="3"/>
  <c r="FR18" i="4" s="1"/>
  <c r="FR64" i="4" s="1"/>
  <c r="CY18" i="3"/>
  <c r="CW18" i="4" s="1"/>
  <c r="CW64" i="4" s="1"/>
  <c r="DM18" i="3"/>
  <c r="DK18" i="4" s="1"/>
  <c r="DK64" i="4" s="1"/>
  <c r="FA18" i="3"/>
  <c r="EY18" i="4" s="1"/>
  <c r="EY64" i="4" s="1"/>
  <c r="CF18" i="3"/>
  <c r="CD18" i="4" s="1"/>
  <c r="CD64" i="4" s="1"/>
  <c r="BR18" i="3"/>
  <c r="BP18" i="4" s="1"/>
  <c r="BP64" i="4" s="1"/>
  <c r="CA18" i="3"/>
  <c r="BY18" i="4" s="1"/>
  <c r="BY64" i="4" s="1"/>
  <c r="CQ18" i="3"/>
  <c r="CO18" i="4" s="1"/>
  <c r="CO64" i="4" s="1"/>
  <c r="BV18" i="3"/>
  <c r="BT18" i="4" s="1"/>
  <c r="BT64" i="4" s="1"/>
  <c r="AJ18" i="3"/>
  <c r="AH18" i="4" s="1"/>
  <c r="AH64" i="4" s="1"/>
  <c r="BA18" i="3"/>
  <c r="AY18" i="4" s="1"/>
  <c r="AY64" i="4" s="1"/>
  <c r="AN18" i="3"/>
  <c r="AL18" i="4" s="1"/>
  <c r="AL64" i="4" s="1"/>
  <c r="AX18" i="3"/>
  <c r="AV18" i="4" s="1"/>
  <c r="AV64" i="4" s="1"/>
  <c r="IX18" i="3"/>
  <c r="IV18" i="4" s="1"/>
  <c r="IV64" i="4" s="1"/>
  <c r="LJ18" i="3"/>
  <c r="JL18" i="3"/>
  <c r="MG18" i="3"/>
  <c r="KF18" i="3"/>
  <c r="IB18" i="3"/>
  <c r="HZ18" i="4" s="1"/>
  <c r="HZ64" i="4" s="1"/>
  <c r="KY18" i="3"/>
  <c r="IW18" i="3"/>
  <c r="IU18" i="4" s="1"/>
  <c r="IU64" i="4" s="1"/>
  <c r="LS18" i="3"/>
  <c r="JQ18" i="3"/>
  <c r="ML18" i="3"/>
  <c r="KJ18" i="3"/>
  <c r="JA18" i="3"/>
  <c r="IY18" i="4" s="1"/>
  <c r="IY64" i="4" s="1"/>
  <c r="ME18" i="3"/>
  <c r="II18" i="3"/>
  <c r="IG18" i="4" s="1"/>
  <c r="IG64" i="4" s="1"/>
  <c r="KB18" i="3"/>
  <c r="HU18" i="3"/>
  <c r="HS18" i="4" s="1"/>
  <c r="HS64" i="4" s="1"/>
  <c r="GV18" i="3"/>
  <c r="GT18" i="4" s="1"/>
  <c r="GT64" i="4" s="1"/>
  <c r="GE18" i="3"/>
  <c r="GC18" i="4" s="1"/>
  <c r="GC64" i="4" s="1"/>
  <c r="HL18" i="3"/>
  <c r="HJ18" i="4" s="1"/>
  <c r="HJ64" i="4" s="1"/>
  <c r="HY18" i="3"/>
  <c r="HW18" i="4" s="1"/>
  <c r="HW64" i="4" s="1"/>
  <c r="GM18" i="3"/>
  <c r="GK18" i="4" s="1"/>
  <c r="GK64" i="4" s="1"/>
  <c r="EH18" i="3"/>
  <c r="EF18" i="4" s="1"/>
  <c r="EF64" i="4" s="1"/>
  <c r="DL18" i="3"/>
  <c r="DJ18" i="4" s="1"/>
  <c r="DJ64" i="4" s="1"/>
  <c r="FX18" i="3"/>
  <c r="FV18" i="4" s="1"/>
  <c r="FV64" i="4" s="1"/>
  <c r="FB18" i="3"/>
  <c r="EZ18" i="4" s="1"/>
  <c r="EZ64" i="4" s="1"/>
  <c r="FC18" i="3"/>
  <c r="FA18" i="4" s="1"/>
  <c r="FA64" i="4" s="1"/>
  <c r="FQ18" i="3"/>
  <c r="FO18" i="4" s="1"/>
  <c r="FO64" i="4" s="1"/>
  <c r="CU18" i="3"/>
  <c r="CS18" i="4" s="1"/>
  <c r="CS64" i="4" s="1"/>
  <c r="DI18" i="3"/>
  <c r="DG18" i="4" s="1"/>
  <c r="DG64" i="4" s="1"/>
  <c r="DX18" i="3"/>
  <c r="DV18" i="4" s="1"/>
  <c r="DV64" i="4" s="1"/>
  <c r="EM18" i="3"/>
  <c r="EK18" i="4" s="1"/>
  <c r="EK64" i="4" s="1"/>
  <c r="GA18" i="3"/>
  <c r="FY18" i="4" s="1"/>
  <c r="FY64" i="4" s="1"/>
  <c r="CT18" i="3"/>
  <c r="CR18" i="4" s="1"/>
  <c r="CR64" i="4" s="1"/>
  <c r="BD18" i="3"/>
  <c r="BB18" i="4" s="1"/>
  <c r="BB64" i="4" s="1"/>
  <c r="CO18" i="3"/>
  <c r="CM18" i="4" s="1"/>
  <c r="CM64" i="4" s="1"/>
  <c r="BB18" i="3"/>
  <c r="AZ18" i="4" s="1"/>
  <c r="AZ64" i="4" s="1"/>
  <c r="BQ18" i="3"/>
  <c r="BO18" i="4" s="1"/>
  <c r="BO64" i="4" s="1"/>
  <c r="AZ18" i="3"/>
  <c r="AX18" i="4" s="1"/>
  <c r="AX64" i="4" s="1"/>
  <c r="AL18" i="3"/>
  <c r="AJ18" i="4" s="1"/>
  <c r="AJ64" i="4" s="1"/>
  <c r="AG18" i="3"/>
  <c r="AE18" i="4" s="1"/>
  <c r="AE64" i="4" s="1"/>
  <c r="AI18" i="3"/>
  <c r="AG18" i="4" s="1"/>
  <c r="AG64" i="4" s="1"/>
  <c r="AJ9" i="3"/>
  <c r="AH9" i="4" s="1"/>
  <c r="AH55" i="4" s="1"/>
  <c r="AG9" i="3"/>
  <c r="AE9" i="4" s="1"/>
  <c r="AE55" i="4" s="1"/>
  <c r="CB9" i="3"/>
  <c r="BZ9" i="4" s="1"/>
  <c r="BZ55" i="4" s="1"/>
  <c r="BG9" i="3"/>
  <c r="BE9" i="4" s="1"/>
  <c r="BE55" i="4" s="1"/>
  <c r="CA9" i="3"/>
  <c r="BY9" i="4" s="1"/>
  <c r="BY55" i="4" s="1"/>
  <c r="BX9" i="3"/>
  <c r="BV9" i="4" s="1"/>
  <c r="BV55" i="4" s="1"/>
  <c r="CY9" i="3"/>
  <c r="CW9" i="4" s="1"/>
  <c r="CW55" i="4" s="1"/>
  <c r="FZ9" i="3"/>
  <c r="FX9" i="4" s="1"/>
  <c r="FX55" i="4" s="1"/>
  <c r="FQ9" i="3"/>
  <c r="FO9" i="4" s="1"/>
  <c r="FO55" i="4" s="1"/>
  <c r="FX9" i="3"/>
  <c r="FV9" i="4" s="1"/>
  <c r="FV55" i="4" s="1"/>
  <c r="FO9" i="3"/>
  <c r="FM9" i="4" s="1"/>
  <c r="FM55" i="4" s="1"/>
  <c r="FV9" i="3"/>
  <c r="FT9" i="4" s="1"/>
  <c r="FT55" i="4" s="1"/>
  <c r="GC9" i="3"/>
  <c r="GA9" i="4" s="1"/>
  <c r="GA55" i="4" s="1"/>
  <c r="FT9" i="3"/>
  <c r="FR9" i="4" s="1"/>
  <c r="FR55" i="4" s="1"/>
  <c r="HU9" i="3"/>
  <c r="HS9" i="4" s="1"/>
  <c r="HS55" i="4" s="1"/>
  <c r="GV9" i="3"/>
  <c r="GT9" i="4" s="1"/>
  <c r="GT55" i="4" s="1"/>
  <c r="GN9" i="3"/>
  <c r="GL9" i="4" s="1"/>
  <c r="GL55" i="4" s="1"/>
  <c r="HQ9" i="3"/>
  <c r="HO9" i="4" s="1"/>
  <c r="HO55" i="4" s="1"/>
  <c r="GJ9" i="3"/>
  <c r="GH9" i="4" s="1"/>
  <c r="GH55" i="4" s="1"/>
  <c r="IZ9" i="3"/>
  <c r="IX9" i="4" s="1"/>
  <c r="IX55" i="4" s="1"/>
  <c r="JX9" i="3"/>
  <c r="LM9" i="3"/>
  <c r="LB9" i="3"/>
  <c r="LK9" i="3"/>
  <c r="LT9" i="3"/>
  <c r="LI9" i="3"/>
  <c r="LR9" i="3"/>
  <c r="IY9" i="3"/>
  <c r="IW9" i="4" s="1"/>
  <c r="IW55" i="4" s="1"/>
  <c r="KA9" i="3"/>
  <c r="LV9" i="3"/>
  <c r="IT9" i="3"/>
  <c r="IR9" i="4" s="1"/>
  <c r="IR55" i="4" s="1"/>
  <c r="AI10" i="3"/>
  <c r="AG10" i="4" s="1"/>
  <c r="AG56" i="4" s="1"/>
  <c r="AF10" i="3"/>
  <c r="AD10" i="4" s="1"/>
  <c r="AD56" i="4" s="1"/>
  <c r="AK10" i="3"/>
  <c r="AI10" i="4" s="1"/>
  <c r="AI56" i="4" s="1"/>
  <c r="BG10" i="3"/>
  <c r="BE10" i="4" s="1"/>
  <c r="BE56" i="4" s="1"/>
  <c r="BM10" i="3"/>
  <c r="BK10" i="4" s="1"/>
  <c r="BK56" i="4" s="1"/>
  <c r="BW10" i="3"/>
  <c r="BU10" i="4" s="1"/>
  <c r="BU56" i="4" s="1"/>
  <c r="BX10" i="3"/>
  <c r="BV10" i="4" s="1"/>
  <c r="BV56" i="4" s="1"/>
  <c r="FT10" i="3"/>
  <c r="FR10" i="4" s="1"/>
  <c r="FR56" i="4" s="1"/>
  <c r="FQ10" i="3"/>
  <c r="FO10" i="4" s="1"/>
  <c r="FO56" i="4" s="1"/>
  <c r="EV10" i="3"/>
  <c r="ET10" i="4" s="1"/>
  <c r="ET56" i="4" s="1"/>
  <c r="ES10" i="3"/>
  <c r="EQ10" i="4" s="1"/>
  <c r="EQ56" i="4" s="1"/>
  <c r="DV10" i="3"/>
  <c r="DT10" i="4" s="1"/>
  <c r="DT56" i="4" s="1"/>
  <c r="ER10" i="3"/>
  <c r="EP10" i="4" s="1"/>
  <c r="EP56" i="4" s="1"/>
  <c r="EY10" i="3"/>
  <c r="EW10" i="4" s="1"/>
  <c r="EW56" i="4" s="1"/>
  <c r="FF10" i="3"/>
  <c r="FD10" i="4" s="1"/>
  <c r="FD56" i="4" s="1"/>
  <c r="HY10" i="3"/>
  <c r="HW10" i="4" s="1"/>
  <c r="HW56" i="4" s="1"/>
  <c r="GT10" i="3"/>
  <c r="GR10" i="4" s="1"/>
  <c r="GR56" i="4" s="1"/>
  <c r="HN10" i="3"/>
  <c r="HL10" i="4" s="1"/>
  <c r="HL56" i="4" s="1"/>
  <c r="GJ10" i="3"/>
  <c r="GH10" i="4" s="1"/>
  <c r="GH56" i="4" s="1"/>
  <c r="GW10" i="3"/>
  <c r="GU10" i="4" s="1"/>
  <c r="GU56" i="4" s="1"/>
  <c r="KL10" i="3"/>
  <c r="JP10" i="3"/>
  <c r="KH10" i="3"/>
  <c r="LC10" i="3"/>
  <c r="LB10" i="3"/>
  <c r="LU10" i="3"/>
  <c r="MP10" i="3"/>
  <c r="MO10" i="3"/>
  <c r="IK10" i="3"/>
  <c r="II10" i="4" s="1"/>
  <c r="II56" i="4" s="1"/>
  <c r="KJ10" i="3"/>
  <c r="LO10" i="3"/>
  <c r="IM10" i="3"/>
  <c r="IK10" i="4" s="1"/>
  <c r="IK56" i="4" s="1"/>
  <c r="BP16" i="3"/>
  <c r="BN16" i="4" s="1"/>
  <c r="BN62" i="4" s="1"/>
  <c r="AC16" i="3"/>
  <c r="AA16" i="4" s="1"/>
  <c r="AA62" i="4" s="1"/>
  <c r="AP16" i="3"/>
  <c r="AN16" i="4" s="1"/>
  <c r="AN62" i="4" s="1"/>
  <c r="BE16" i="3"/>
  <c r="BC16" i="4" s="1"/>
  <c r="BC62" i="4" s="1"/>
  <c r="BI16" i="3"/>
  <c r="BG16" i="4" s="1"/>
  <c r="BG62" i="4" s="1"/>
  <c r="BK16" i="3"/>
  <c r="BI16" i="4" s="1"/>
  <c r="BI62" i="4" s="1"/>
  <c r="FU16" i="3"/>
  <c r="FS16" i="4" s="1"/>
  <c r="FS62" i="4" s="1"/>
  <c r="CX16" i="3"/>
  <c r="CV16" i="4" s="1"/>
  <c r="CV62" i="4" s="1"/>
  <c r="EQ16" i="3"/>
  <c r="EO16" i="4" s="1"/>
  <c r="EO62" i="4" s="1"/>
  <c r="FZ16" i="3"/>
  <c r="FX16" i="4" s="1"/>
  <c r="FX62" i="4" s="1"/>
  <c r="FW16" i="3"/>
  <c r="FU16" i="4" s="1"/>
  <c r="FU62" i="4" s="1"/>
  <c r="ER16" i="3"/>
  <c r="EP16" i="4" s="1"/>
  <c r="EP62" i="4" s="1"/>
  <c r="EX16" i="3"/>
  <c r="EV16" i="4" s="1"/>
  <c r="EV62" i="4" s="1"/>
  <c r="DA16" i="3"/>
  <c r="CY16" i="4" s="1"/>
  <c r="CY62" i="4" s="1"/>
  <c r="DH16" i="3"/>
  <c r="DF16" i="4" s="1"/>
  <c r="DF62" i="4" s="1"/>
  <c r="HR16" i="3"/>
  <c r="HP16" i="4" s="1"/>
  <c r="HP62" i="4" s="1"/>
  <c r="GG16" i="3"/>
  <c r="GE16" i="4" s="1"/>
  <c r="GE62" i="4" s="1"/>
  <c r="GE16" i="3"/>
  <c r="GC16" i="4" s="1"/>
  <c r="GC62" i="4" s="1"/>
  <c r="HA16" i="3"/>
  <c r="GY16" i="4" s="1"/>
  <c r="GY62" i="4" s="1"/>
  <c r="JI16" i="3"/>
  <c r="LM16" i="3"/>
  <c r="IS16" i="3"/>
  <c r="IQ16" i="4" s="1"/>
  <c r="IQ62" i="4" s="1"/>
  <c r="LT16" i="3"/>
  <c r="IR16" i="3"/>
  <c r="IP16" i="4" s="1"/>
  <c r="IP62" i="4" s="1"/>
  <c r="KM16" i="3"/>
  <c r="LR16" i="3"/>
  <c r="IP16" i="3"/>
  <c r="IN16" i="4" s="1"/>
  <c r="IN62" i="4" s="1"/>
  <c r="KK16" i="3"/>
  <c r="LP16" i="3"/>
  <c r="IN16" i="3"/>
  <c r="IL16" i="4" s="1"/>
  <c r="IL62" i="4" s="1"/>
  <c r="KI16" i="3"/>
  <c r="AB15" i="3"/>
  <c r="Z15" i="4" s="1"/>
  <c r="Z61" i="4" s="1"/>
  <c r="AO15" i="3"/>
  <c r="AM15" i="4" s="1"/>
  <c r="AM61" i="4" s="1"/>
  <c r="AT15" i="3"/>
  <c r="AR15" i="4" s="1"/>
  <c r="AR61" i="4" s="1"/>
  <c r="BX15" i="3"/>
  <c r="BV15" i="4" s="1"/>
  <c r="BV61" i="4" s="1"/>
  <c r="CF15" i="3"/>
  <c r="CD15" i="4" s="1"/>
  <c r="CD61" i="4" s="1"/>
  <c r="CP15" i="3"/>
  <c r="CN15" i="4" s="1"/>
  <c r="CN61" i="4" s="1"/>
  <c r="CC15" i="3"/>
  <c r="CA15" i="4" s="1"/>
  <c r="CA61" i="4" s="1"/>
  <c r="FQ15" i="3"/>
  <c r="FO15" i="4" s="1"/>
  <c r="FO61" i="4" s="1"/>
  <c r="FN15" i="3"/>
  <c r="FL15" i="4" s="1"/>
  <c r="FL61" i="4" s="1"/>
  <c r="FI15" i="3"/>
  <c r="FG15" i="4" s="1"/>
  <c r="FG61" i="4" s="1"/>
  <c r="CV15" i="3"/>
  <c r="CT15" i="4" s="1"/>
  <c r="CT61" i="4" s="1"/>
  <c r="EQ15" i="3"/>
  <c r="EO15" i="4" s="1"/>
  <c r="EO61" i="4" s="1"/>
  <c r="EO15" i="3"/>
  <c r="EM15" i="4" s="1"/>
  <c r="EM61" i="4" s="1"/>
  <c r="EV15" i="3"/>
  <c r="ET15" i="4" s="1"/>
  <c r="ET61" i="4" s="1"/>
  <c r="FC15" i="3"/>
  <c r="FA15" i="4" s="1"/>
  <c r="FA61" i="4" s="1"/>
  <c r="HF15" i="3"/>
  <c r="HD15" i="4" s="1"/>
  <c r="HD61" i="4" s="1"/>
  <c r="HI15" i="3"/>
  <c r="HG15" i="4" s="1"/>
  <c r="HG61" i="4" s="1"/>
  <c r="HA15" i="3"/>
  <c r="GY15" i="4" s="1"/>
  <c r="GY61" i="4" s="1"/>
  <c r="HZ15" i="3"/>
  <c r="HX15" i="4" s="1"/>
  <c r="HX61" i="4" s="1"/>
  <c r="GZ15" i="3"/>
  <c r="GX15" i="4" s="1"/>
  <c r="GX61" i="4" s="1"/>
  <c r="LT15" i="3"/>
  <c r="IS15" i="3"/>
  <c r="IQ15" i="4" s="1"/>
  <c r="IQ61" i="4" s="1"/>
  <c r="KV15" i="3"/>
  <c r="KM15" i="3"/>
  <c r="LJ15" i="3"/>
  <c r="IH15" i="3"/>
  <c r="IF15" i="4" s="1"/>
  <c r="IF61" i="4" s="1"/>
  <c r="KC15" i="3"/>
  <c r="LH15" i="3"/>
  <c r="IE15" i="3"/>
  <c r="IC15" i="4" s="1"/>
  <c r="IC61" i="4" s="1"/>
  <c r="KA15" i="3"/>
  <c r="LF15" i="3"/>
  <c r="IC15" i="3"/>
  <c r="IA15" i="4" s="1"/>
  <c r="IA61" i="4" s="1"/>
  <c r="AA7" i="3"/>
  <c r="Y7" i="4" s="1"/>
  <c r="Y53" i="4" s="1"/>
  <c r="AU7" i="3"/>
  <c r="AS7" i="4" s="1"/>
  <c r="AS53" i="4" s="1"/>
  <c r="BH7" i="3"/>
  <c r="BF7" i="4" s="1"/>
  <c r="BF53" i="4" s="1"/>
  <c r="BQ7" i="3"/>
  <c r="BO7" i="4" s="1"/>
  <c r="BO53" i="4" s="1"/>
  <c r="BN7" i="3"/>
  <c r="BL7" i="4" s="1"/>
  <c r="BL53" i="4" s="1"/>
  <c r="CG7" i="3"/>
  <c r="CE7" i="4" s="1"/>
  <c r="CE53" i="4" s="1"/>
  <c r="CL7" i="3"/>
  <c r="CJ7" i="4" s="1"/>
  <c r="CJ53" i="4" s="1"/>
  <c r="DD7" i="3"/>
  <c r="DB7" i="4" s="1"/>
  <c r="DB53" i="4" s="1"/>
  <c r="DT7" i="3"/>
  <c r="DR7" i="4" s="1"/>
  <c r="DR53" i="4" s="1"/>
  <c r="DC7" i="3"/>
  <c r="DA7" i="4" s="1"/>
  <c r="DA53" i="4" s="1"/>
  <c r="GC7" i="3"/>
  <c r="GA7" i="4" s="1"/>
  <c r="GA53" i="4" s="1"/>
  <c r="DA7" i="3"/>
  <c r="CY7" i="4" s="1"/>
  <c r="CY53" i="4" s="1"/>
  <c r="DH7" i="3"/>
  <c r="DF7" i="4" s="1"/>
  <c r="DF53" i="4" s="1"/>
  <c r="CY7" i="3"/>
  <c r="CW7" i="4" s="1"/>
  <c r="CW53" i="4" s="1"/>
  <c r="DF7" i="3"/>
  <c r="DD7" i="4" s="1"/>
  <c r="DD53" i="4" s="1"/>
  <c r="GX7" i="3"/>
  <c r="GV7" i="4" s="1"/>
  <c r="GV53" i="4" s="1"/>
  <c r="GQ7" i="3"/>
  <c r="GO7" i="4" s="1"/>
  <c r="GO53" i="4" s="1"/>
  <c r="GU7" i="3"/>
  <c r="GS7" i="4" s="1"/>
  <c r="GS53" i="4" s="1"/>
  <c r="HA7" i="3"/>
  <c r="GY7" i="4" s="1"/>
  <c r="GY53" i="4" s="1"/>
  <c r="KY7" i="3"/>
  <c r="KJ7" i="3"/>
  <c r="MM7" i="3"/>
  <c r="MT7" i="3"/>
  <c r="ME7" i="3"/>
  <c r="LP7" i="3"/>
  <c r="JY7" i="3"/>
  <c r="IU7" i="3"/>
  <c r="IS7" i="4" s="1"/>
  <c r="IS53" i="4" s="1"/>
  <c r="KN7" i="3"/>
  <c r="LS7" i="3"/>
  <c r="IQ7" i="3"/>
  <c r="IO7" i="4" s="1"/>
  <c r="IO53" i="4" s="1"/>
  <c r="KL7" i="3"/>
  <c r="AO8" i="3"/>
  <c r="AM8" i="4" s="1"/>
  <c r="AM54" i="4" s="1"/>
  <c r="AD8" i="3"/>
  <c r="AB8" i="4" s="1"/>
  <c r="AB54" i="4" s="1"/>
  <c r="AY8" i="3"/>
  <c r="AW8" i="4" s="1"/>
  <c r="AW54" i="4" s="1"/>
  <c r="BZ8" i="3"/>
  <c r="BX8" i="4" s="1"/>
  <c r="BX54" i="4" s="1"/>
  <c r="BS8" i="3"/>
  <c r="BQ8" i="4" s="1"/>
  <c r="BQ54" i="4" s="1"/>
  <c r="BL8" i="3"/>
  <c r="BJ8" i="4" s="1"/>
  <c r="BJ54" i="4" s="1"/>
  <c r="CD8" i="3"/>
  <c r="CB8" i="4" s="1"/>
  <c r="CB54" i="4" s="1"/>
  <c r="ET8" i="3"/>
  <c r="ER8" i="4" s="1"/>
  <c r="ER54" i="4" s="1"/>
  <c r="DE8" i="3"/>
  <c r="DC8" i="4" s="1"/>
  <c r="DC54" i="4" s="1"/>
  <c r="EJ8" i="3"/>
  <c r="EH8" i="4" s="1"/>
  <c r="EH54" i="4" s="1"/>
  <c r="EQ8" i="3"/>
  <c r="EO8" i="4" s="1"/>
  <c r="EO54" i="4" s="1"/>
  <c r="EX8" i="3"/>
  <c r="EV8" i="4" s="1"/>
  <c r="EV54" i="4" s="1"/>
  <c r="EO8" i="3"/>
  <c r="EM8" i="4" s="1"/>
  <c r="EM54" i="4" s="1"/>
  <c r="EV8" i="3"/>
  <c r="ET8" i="4" s="1"/>
  <c r="ET54" i="4" s="1"/>
  <c r="FC8" i="3"/>
  <c r="FA8" i="4" s="1"/>
  <c r="FA54" i="4" s="1"/>
  <c r="HT8" i="3"/>
  <c r="HR8" i="4" s="1"/>
  <c r="HR54" i="4" s="1"/>
  <c r="GZ8" i="3"/>
  <c r="GX8" i="4" s="1"/>
  <c r="GX54" i="4" s="1"/>
  <c r="HU8" i="3"/>
  <c r="HS8" i="4" s="1"/>
  <c r="HS54" i="4" s="1"/>
  <c r="GD8" i="3"/>
  <c r="GB8" i="4" s="1"/>
  <c r="GB54" i="4" s="1"/>
  <c r="GY8" i="3"/>
  <c r="GW8" i="4" s="1"/>
  <c r="GW54" i="4" s="1"/>
  <c r="JR8" i="3"/>
  <c r="LV8" i="3"/>
  <c r="ID8" i="3"/>
  <c r="IB8" i="4" s="1"/>
  <c r="IB54" i="4" s="1"/>
  <c r="JA8" i="3"/>
  <c r="IY8" i="4" s="1"/>
  <c r="IY54" i="4" s="1"/>
  <c r="LA8" i="3"/>
  <c r="LZ8" i="3"/>
  <c r="IH8" i="3"/>
  <c r="IF8" i="4" s="1"/>
  <c r="IF54" i="4" s="1"/>
  <c r="LF8" i="3"/>
  <c r="MF8" i="3"/>
  <c r="IP8" i="3"/>
  <c r="IN8" i="4" s="1"/>
  <c r="IN54" i="4" s="1"/>
  <c r="LK8" i="3"/>
  <c r="II8" i="3"/>
  <c r="IG8" i="4" s="1"/>
  <c r="IG54" i="4" s="1"/>
  <c r="AL6" i="3"/>
  <c r="AJ6" i="4" s="1"/>
  <c r="AJ52" i="4" s="1"/>
  <c r="AY6" i="3"/>
  <c r="AW6" i="4" s="1"/>
  <c r="AW52" i="4" s="1"/>
  <c r="AV6" i="3"/>
  <c r="AT6" i="4" s="1"/>
  <c r="AT52" i="4" s="1"/>
  <c r="BJ6" i="3"/>
  <c r="BH6" i="4" s="1"/>
  <c r="BH52" i="4" s="1"/>
  <c r="BE6" i="3"/>
  <c r="BC6" i="4" s="1"/>
  <c r="BC52" i="4" s="1"/>
  <c r="CD6" i="3"/>
  <c r="CB6" i="4" s="1"/>
  <c r="CB52" i="4" s="1"/>
  <c r="BT6" i="3"/>
  <c r="BR6" i="4" s="1"/>
  <c r="BR52" i="4" s="1"/>
  <c r="FG6" i="3"/>
  <c r="FE6" i="4" s="1"/>
  <c r="FE52" i="4" s="1"/>
  <c r="FW6" i="3"/>
  <c r="FU6" i="4" s="1"/>
  <c r="FU52" i="4" s="1"/>
  <c r="DR6" i="3"/>
  <c r="DP6" i="4" s="1"/>
  <c r="DP52" i="4" s="1"/>
  <c r="DI6" i="3"/>
  <c r="DG6" i="4" s="1"/>
  <c r="DG52" i="4" s="1"/>
  <c r="DP6" i="3"/>
  <c r="DN6" i="4" s="1"/>
  <c r="DN52" i="4" s="1"/>
  <c r="DW6" i="3"/>
  <c r="DU6" i="4" s="1"/>
  <c r="DU52" i="4" s="1"/>
  <c r="DN6" i="3"/>
  <c r="DL6" i="4" s="1"/>
  <c r="DL52" i="4" s="1"/>
  <c r="DU6" i="3"/>
  <c r="DS6" i="4" s="1"/>
  <c r="DS52" i="4" s="1"/>
  <c r="HO6" i="3"/>
  <c r="HM6" i="4" s="1"/>
  <c r="HM52" i="4" s="1"/>
  <c r="HW6" i="3"/>
  <c r="HU6" i="4" s="1"/>
  <c r="HU52" i="4" s="1"/>
  <c r="GN6" i="3"/>
  <c r="GL6" i="4" s="1"/>
  <c r="GL52" i="4" s="1"/>
  <c r="HJ6" i="3"/>
  <c r="HH6" i="4" s="1"/>
  <c r="HH52" i="4" s="1"/>
  <c r="KY6" i="3"/>
  <c r="IZ6" i="3"/>
  <c r="IX6" i="4" s="1"/>
  <c r="IX52" i="4" s="1"/>
  <c r="MV6" i="3"/>
  <c r="LX6" i="3"/>
  <c r="KQ6" i="3"/>
  <c r="JI6" i="3"/>
  <c r="ML6" i="3"/>
  <c r="JJ6" i="3"/>
  <c r="LC6" i="3"/>
  <c r="MH6" i="3"/>
  <c r="JF6" i="3"/>
  <c r="JD6" i="4" s="1"/>
  <c r="JD52" i="4" s="1"/>
  <c r="LA6" i="3"/>
  <c r="AE14" i="3"/>
  <c r="AC14" i="4" s="1"/>
  <c r="AC60" i="4" s="1"/>
  <c r="AZ14" i="3"/>
  <c r="AX14" i="4" s="1"/>
  <c r="AX60" i="4" s="1"/>
  <c r="AX14" i="3"/>
  <c r="AV14" i="4" s="1"/>
  <c r="AV60" i="4" s="1"/>
  <c r="CI14" i="3"/>
  <c r="CG14" i="4" s="1"/>
  <c r="CG60" i="4" s="1"/>
  <c r="BR14" i="3"/>
  <c r="BP14" i="4" s="1"/>
  <c r="BP60" i="4" s="1"/>
  <c r="DM14" i="3"/>
  <c r="DK14" i="4" s="1"/>
  <c r="DK60" i="4" s="1"/>
  <c r="BU14" i="3"/>
  <c r="BS14" i="4" s="1"/>
  <c r="BS60" i="4" s="1"/>
  <c r="FI14" i="3"/>
  <c r="FG14" i="4" s="1"/>
  <c r="FG60" i="4" s="1"/>
  <c r="FG14" i="3"/>
  <c r="FE14" i="4" s="1"/>
  <c r="FE60" i="4" s="1"/>
  <c r="EK14" i="3"/>
  <c r="EI14" i="4" s="1"/>
  <c r="EI60" i="4" s="1"/>
  <c r="EI14" i="3"/>
  <c r="EG14" i="4" s="1"/>
  <c r="EG60" i="4" s="1"/>
  <c r="FN14" i="3"/>
  <c r="FL14" i="4" s="1"/>
  <c r="FL60" i="4" s="1"/>
  <c r="FD14" i="3"/>
  <c r="FB14" i="4" s="1"/>
  <c r="FB60" i="4" s="1"/>
  <c r="FK14" i="3"/>
  <c r="FI14" i="4" s="1"/>
  <c r="FI60" i="4" s="1"/>
  <c r="FR14" i="3"/>
  <c r="FP14" i="4" s="1"/>
  <c r="FP60" i="4" s="1"/>
  <c r="HF14" i="3"/>
  <c r="HD14" i="4" s="1"/>
  <c r="HD60" i="4" s="1"/>
  <c r="HJ14" i="3"/>
  <c r="HH14" i="4" s="1"/>
  <c r="HH60" i="4" s="1"/>
  <c r="GO14" i="3"/>
  <c r="GM14" i="4" s="1"/>
  <c r="GM60" i="4" s="1"/>
  <c r="GV14" i="3"/>
  <c r="GT14" i="4" s="1"/>
  <c r="GT60" i="4" s="1"/>
  <c r="HQ14" i="3"/>
  <c r="HO14" i="4" s="1"/>
  <c r="HO60" i="4" s="1"/>
  <c r="LM14" i="3"/>
  <c r="ME14" i="3"/>
  <c r="MM14" i="3"/>
  <c r="IZ14" i="3"/>
  <c r="IX14" i="4" s="1"/>
  <c r="IX60" i="4" s="1"/>
  <c r="JQ14" i="3"/>
  <c r="LA14" i="3"/>
  <c r="MJ14" i="3"/>
  <c r="ID14" i="3"/>
  <c r="IB14" i="4" s="1"/>
  <c r="IB60" i="4" s="1"/>
  <c r="JN14" i="3"/>
  <c r="KW14" i="3"/>
  <c r="MF14" i="3"/>
  <c r="JD14" i="3"/>
  <c r="JB14" i="4" s="1"/>
  <c r="JB60" i="4" s="1"/>
  <c r="AW13" i="3"/>
  <c r="AU13" i="4" s="1"/>
  <c r="AU59" i="4" s="1"/>
  <c r="AT13" i="3"/>
  <c r="AR13" i="4" s="1"/>
  <c r="AR59" i="4" s="1"/>
  <c r="AY13" i="3"/>
  <c r="AW13" i="4" s="1"/>
  <c r="AW59" i="4" s="1"/>
  <c r="BV13" i="3"/>
  <c r="BT13" i="4" s="1"/>
  <c r="BT59" i="4" s="1"/>
  <c r="BF13" i="3"/>
  <c r="BD13" i="4" s="1"/>
  <c r="BD59" i="4" s="1"/>
  <c r="BU13" i="3"/>
  <c r="BS13" i="4" s="1"/>
  <c r="BS59" i="4" s="1"/>
  <c r="BS13" i="3"/>
  <c r="BQ13" i="4" s="1"/>
  <c r="BQ59" i="4" s="1"/>
  <c r="FO13" i="3"/>
  <c r="FM13" i="4" s="1"/>
  <c r="FM59" i="4" s="1"/>
  <c r="EV13" i="3"/>
  <c r="ET13" i="4" s="1"/>
  <c r="ET59" i="4" s="1"/>
  <c r="FW13" i="3"/>
  <c r="FU13" i="4" s="1"/>
  <c r="FU59" i="4" s="1"/>
  <c r="DJ13" i="3"/>
  <c r="DH13" i="4" s="1"/>
  <c r="DH59" i="4" s="1"/>
  <c r="EG13" i="3"/>
  <c r="EE13" i="4" s="1"/>
  <c r="EE59" i="4" s="1"/>
  <c r="EM13" i="3"/>
  <c r="EK13" i="4" s="1"/>
  <c r="EK59" i="4" s="1"/>
  <c r="ET13" i="3"/>
  <c r="ER13" i="4" s="1"/>
  <c r="ER59" i="4" s="1"/>
  <c r="EK13" i="3"/>
  <c r="EI13" i="4" s="1"/>
  <c r="EI59" i="4" s="1"/>
  <c r="HQ13" i="3"/>
  <c r="HO13" i="4" s="1"/>
  <c r="HO59" i="4" s="1"/>
  <c r="GM13" i="3"/>
  <c r="GK13" i="4" s="1"/>
  <c r="GK59" i="4" s="1"/>
  <c r="HS13" i="3"/>
  <c r="HQ13" i="4" s="1"/>
  <c r="HQ59" i="4" s="1"/>
  <c r="HT13" i="3"/>
  <c r="HR13" i="4" s="1"/>
  <c r="HR59" i="4" s="1"/>
  <c r="GT13" i="3"/>
  <c r="GR13" i="4" s="1"/>
  <c r="GR59" i="4" s="1"/>
  <c r="LA13" i="3"/>
  <c r="MJ13" i="3"/>
  <c r="LV13" i="3"/>
  <c r="KG13" i="3"/>
  <c r="JP13" i="3"/>
  <c r="IW13" i="3"/>
  <c r="IU13" i="4" s="1"/>
  <c r="IU59" i="4" s="1"/>
  <c r="LK13" i="3"/>
  <c r="II13" i="3"/>
  <c r="IG13" i="4" s="1"/>
  <c r="IG59" i="4" s="1"/>
  <c r="KD13" i="3"/>
  <c r="IV13" i="3"/>
  <c r="IT13" i="4" s="1"/>
  <c r="IT59" i="4" s="1"/>
  <c r="KQ13" i="3"/>
  <c r="IL13" i="3"/>
  <c r="IJ13" i="4" s="1"/>
  <c r="IJ59" i="4" s="1"/>
  <c r="AV5" i="3"/>
  <c r="AT5" i="4" s="1"/>
  <c r="AT51" i="4" s="1"/>
  <c r="AD5" i="3"/>
  <c r="AB5" i="4" s="1"/>
  <c r="AB51" i="4" s="1"/>
  <c r="AQ5" i="3"/>
  <c r="AO5" i="4" s="1"/>
  <c r="AO51" i="4" s="1"/>
  <c r="BV5" i="3"/>
  <c r="BT5" i="4" s="1"/>
  <c r="BT51" i="4" s="1"/>
  <c r="CM5" i="3"/>
  <c r="CK5" i="4" s="1"/>
  <c r="CK51" i="4" s="1"/>
  <c r="CK5" i="3"/>
  <c r="CI5" i="4" s="1"/>
  <c r="CI51" i="4" s="1"/>
  <c r="CH5" i="3"/>
  <c r="CF5" i="4" s="1"/>
  <c r="CF51" i="4" s="1"/>
  <c r="FW5" i="3"/>
  <c r="FU5" i="4" s="1"/>
  <c r="FU51" i="4" s="1"/>
  <c r="EH5" i="3"/>
  <c r="EF5" i="4" s="1"/>
  <c r="EF51" i="4" s="1"/>
  <c r="DA5" i="3"/>
  <c r="CY5" i="4" s="1"/>
  <c r="CY51" i="4" s="1"/>
  <c r="DH5" i="3"/>
  <c r="DF5" i="4" s="1"/>
  <c r="DF51" i="4" s="1"/>
  <c r="DO5" i="3"/>
  <c r="DM5" i="4" s="1"/>
  <c r="DM51" i="4" s="1"/>
  <c r="DF5" i="3"/>
  <c r="DD5" i="4" s="1"/>
  <c r="DD51" i="4" s="1"/>
  <c r="DM5" i="3"/>
  <c r="DK5" i="4" s="1"/>
  <c r="DK51" i="4" s="1"/>
  <c r="DT5" i="3"/>
  <c r="DR5" i="4" s="1"/>
  <c r="DR51" i="4" s="1"/>
  <c r="GJ5" i="3"/>
  <c r="GH5" i="4" s="1"/>
  <c r="GH51" i="4" s="1"/>
  <c r="HX5" i="3"/>
  <c r="HV5" i="4" s="1"/>
  <c r="HV51" i="4" s="1"/>
  <c r="GO5" i="3"/>
  <c r="GM5" i="4" s="1"/>
  <c r="GM51" i="4" s="1"/>
  <c r="GM5" i="3"/>
  <c r="GK5" i="4" s="1"/>
  <c r="GK51" i="4" s="1"/>
  <c r="JC5" i="3"/>
  <c r="JA5" i="4" s="1"/>
  <c r="JA51" i="4" s="1"/>
  <c r="IY5" i="3"/>
  <c r="IW5" i="4" s="1"/>
  <c r="IW51" i="4" s="1"/>
  <c r="JR5" i="3"/>
  <c r="LW5" i="3"/>
  <c r="KP5" i="3"/>
  <c r="IB5" i="3"/>
  <c r="HZ5" i="4" s="1"/>
  <c r="HZ51" i="4" s="1"/>
  <c r="MK5" i="3"/>
  <c r="JI5" i="3"/>
  <c r="KL5" i="3"/>
  <c r="MG5" i="3"/>
  <c r="JE5" i="3"/>
  <c r="JC5" i="4" s="1"/>
  <c r="JC51" i="4" s="1"/>
  <c r="KJ5" i="3"/>
  <c r="AY20" i="3"/>
  <c r="AW20" i="4" s="1"/>
  <c r="AW66" i="4" s="1"/>
  <c r="AU20" i="3"/>
  <c r="AS20" i="4" s="1"/>
  <c r="AS66" i="4" s="1"/>
  <c r="CF20" i="3"/>
  <c r="CD20" i="4" s="1"/>
  <c r="CD66" i="4" s="1"/>
  <c r="BD20" i="3"/>
  <c r="BB20" i="4" s="1"/>
  <c r="BB66" i="4" s="1"/>
  <c r="ES20" i="3"/>
  <c r="EQ20" i="4" s="1"/>
  <c r="EQ66" i="4" s="1"/>
  <c r="EC20" i="3"/>
  <c r="EA20" i="4" s="1"/>
  <c r="EA66" i="4" s="1"/>
  <c r="DA20" i="3"/>
  <c r="CY20" i="4" s="1"/>
  <c r="CY66" i="4" s="1"/>
  <c r="FG20" i="3"/>
  <c r="FE20" i="4" s="1"/>
  <c r="FE66" i="4" s="1"/>
  <c r="CZ20" i="3"/>
  <c r="CX20" i="4" s="1"/>
  <c r="CX66" i="4" s="1"/>
  <c r="ER20" i="3"/>
  <c r="EP20" i="4" s="1"/>
  <c r="EP66" i="4" s="1"/>
  <c r="GS20" i="3"/>
  <c r="GQ20" i="4" s="1"/>
  <c r="GQ66" i="4" s="1"/>
  <c r="HZ20" i="3"/>
  <c r="HX20" i="4" s="1"/>
  <c r="HX66" i="4" s="1"/>
  <c r="GO20" i="3"/>
  <c r="GM20" i="4" s="1"/>
  <c r="GM66" i="4" s="1"/>
  <c r="MN20" i="3"/>
  <c r="LX20" i="3"/>
  <c r="JK20" i="3"/>
  <c r="IQ20" i="3"/>
  <c r="IO20" i="4" s="1"/>
  <c r="IO66" i="4" s="1"/>
  <c r="MQ20" i="3"/>
  <c r="LZ20" i="3"/>
  <c r="LQ20" i="3"/>
  <c r="JX20" i="3"/>
  <c r="AS12" i="3"/>
  <c r="AQ12" i="4" s="1"/>
  <c r="AQ58" i="4" s="1"/>
  <c r="AA12" i="3"/>
  <c r="Y12" i="4" s="1"/>
  <c r="Y58" i="4" s="1"/>
  <c r="AV12" i="3"/>
  <c r="AT12" i="4" s="1"/>
  <c r="AT58" i="4" s="1"/>
  <c r="AL12" i="3"/>
  <c r="AJ12" i="4" s="1"/>
  <c r="AJ58" i="4" s="1"/>
  <c r="BX12" i="3"/>
  <c r="BV12" i="4" s="1"/>
  <c r="BV58" i="4" s="1"/>
  <c r="CL12" i="3"/>
  <c r="CJ12" i="4" s="1"/>
  <c r="CJ58" i="4" s="1"/>
  <c r="FG12" i="3"/>
  <c r="FE12" i="4" s="1"/>
  <c r="FE58" i="4" s="1"/>
  <c r="CQ12" i="3"/>
  <c r="CO12" i="4" s="1"/>
  <c r="CO58" i="4" s="1"/>
  <c r="CH12" i="3"/>
  <c r="CF12" i="4" s="1"/>
  <c r="CF58" i="4" s="1"/>
  <c r="CU12" i="3"/>
  <c r="CS12" i="4" s="1"/>
  <c r="CS58" i="4" s="1"/>
  <c r="FE12" i="3"/>
  <c r="FC12" i="4" s="1"/>
  <c r="FC58" i="4" s="1"/>
  <c r="DG12" i="3"/>
  <c r="DE12" i="4" s="1"/>
  <c r="DE58" i="4" s="1"/>
  <c r="EH12" i="3"/>
  <c r="EF12" i="4" s="1"/>
  <c r="EF58" i="4" s="1"/>
  <c r="DA12" i="3"/>
  <c r="CY12" i="4" s="1"/>
  <c r="CY58" i="4" s="1"/>
  <c r="FT12" i="3"/>
  <c r="FR12" i="4" s="1"/>
  <c r="FR58" i="4" s="1"/>
  <c r="DH12" i="3"/>
  <c r="DF12" i="4" s="1"/>
  <c r="DF58" i="4" s="1"/>
  <c r="ED12" i="3"/>
  <c r="EB12" i="4" s="1"/>
  <c r="EB58" i="4" s="1"/>
  <c r="FA12" i="3"/>
  <c r="EY12" i="4" s="1"/>
  <c r="EY58" i="4" s="1"/>
  <c r="FX12" i="3"/>
  <c r="FV12" i="4" s="1"/>
  <c r="FV58" i="4" s="1"/>
  <c r="DL12" i="3"/>
  <c r="DJ12" i="4" s="1"/>
  <c r="DJ58" i="4" s="1"/>
  <c r="HZ12" i="3"/>
  <c r="HX12" i="4" s="1"/>
  <c r="HX58" i="4" s="1"/>
  <c r="GY12" i="3"/>
  <c r="GW12" i="4" s="1"/>
  <c r="GW58" i="4" s="1"/>
  <c r="GT12" i="3"/>
  <c r="GR12" i="4" s="1"/>
  <c r="GR58" i="4" s="1"/>
  <c r="GR12" i="3"/>
  <c r="GP12" i="4" s="1"/>
  <c r="GP58" i="4" s="1"/>
  <c r="HU12" i="3"/>
  <c r="HS12" i="4" s="1"/>
  <c r="HS58" i="4" s="1"/>
  <c r="HC12" i="3"/>
  <c r="HA12" i="4" s="1"/>
  <c r="HA58" i="4" s="1"/>
  <c r="IR12" i="3"/>
  <c r="IP12" i="4" s="1"/>
  <c r="IP58" i="4" s="1"/>
  <c r="MI12" i="3"/>
  <c r="KT12" i="3"/>
  <c r="IZ12" i="3"/>
  <c r="IX12" i="4" s="1"/>
  <c r="IX58" i="4" s="1"/>
  <c r="KI12" i="3"/>
  <c r="MO12" i="3"/>
  <c r="JY12" i="3"/>
  <c r="LX12" i="3"/>
  <c r="JF12" i="3"/>
  <c r="JD12" i="4" s="1"/>
  <c r="JD58" i="4" s="1"/>
  <c r="LO12" i="3"/>
  <c r="IU12" i="3"/>
  <c r="IS12" i="4" s="1"/>
  <c r="IS58" i="4" s="1"/>
  <c r="LF12" i="3"/>
  <c r="IK12" i="3"/>
  <c r="II12" i="4" s="1"/>
  <c r="II58" i="4" s="1"/>
  <c r="KV12" i="3"/>
  <c r="IA12" i="3"/>
  <c r="HY12" i="4" s="1"/>
  <c r="HY58" i="4" s="1"/>
  <c r="IW12" i="3"/>
  <c r="IU12" i="4" s="1"/>
  <c r="IU58" i="4" s="1"/>
  <c r="CJ19" i="3"/>
  <c r="CH19" i="4" s="1"/>
  <c r="CH65" i="4" s="1"/>
  <c r="AS19" i="3"/>
  <c r="AQ19" i="4" s="1"/>
  <c r="AQ65" i="4" s="1"/>
  <c r="AQ19" i="3"/>
  <c r="AO19" i="4" s="1"/>
  <c r="AO65" i="4" s="1"/>
  <c r="AW19" i="3"/>
  <c r="AU19" i="4" s="1"/>
  <c r="AU65" i="4" s="1"/>
  <c r="BV19" i="3"/>
  <c r="BT19" i="4" s="1"/>
  <c r="BT65" i="4" s="1"/>
  <c r="BQ19" i="3"/>
  <c r="BO19" i="4" s="1"/>
  <c r="BO65" i="4" s="1"/>
  <c r="BO19" i="3"/>
  <c r="BM19" i="4" s="1"/>
  <c r="BM65" i="4" s="1"/>
  <c r="BL19" i="3"/>
  <c r="BJ19" i="4" s="1"/>
  <c r="BJ65" i="4" s="1"/>
  <c r="BZ19" i="3"/>
  <c r="BX19" i="4" s="1"/>
  <c r="BX65" i="4" s="1"/>
  <c r="GC19" i="3"/>
  <c r="GA19" i="4" s="1"/>
  <c r="GA65" i="4" s="1"/>
  <c r="EB19" i="3"/>
  <c r="DZ19" i="4" s="1"/>
  <c r="DZ65" i="4" s="1"/>
  <c r="DN19" i="3"/>
  <c r="DL19" i="4" s="1"/>
  <c r="DL65" i="4" s="1"/>
  <c r="CZ19" i="3"/>
  <c r="CX19" i="4" s="1"/>
  <c r="CX65" i="4" s="1"/>
  <c r="FU19" i="3"/>
  <c r="FS19" i="4" s="1"/>
  <c r="FS65" i="4" s="1"/>
  <c r="FF19" i="3"/>
  <c r="FD19" i="4" s="1"/>
  <c r="FD65" i="4" s="1"/>
  <c r="EF19" i="3"/>
  <c r="ED19" i="4" s="1"/>
  <c r="ED65" i="4" s="1"/>
  <c r="EM19" i="3"/>
  <c r="EK19" i="4" s="1"/>
  <c r="EK65" i="4" s="1"/>
  <c r="FI19" i="3"/>
  <c r="FG19" i="4" s="1"/>
  <c r="FG65" i="4" s="1"/>
  <c r="CW19" i="3"/>
  <c r="CU19" i="4" s="1"/>
  <c r="CU65" i="4" s="1"/>
  <c r="DS19" i="3"/>
  <c r="DQ19" i="4" s="1"/>
  <c r="DQ65" i="4" s="1"/>
  <c r="HX19" i="3"/>
  <c r="HV19" i="4" s="1"/>
  <c r="HV65" i="4" s="1"/>
  <c r="HR19" i="3"/>
  <c r="HP19" i="4" s="1"/>
  <c r="HP65" i="4" s="1"/>
  <c r="GU19" i="3"/>
  <c r="GS19" i="4" s="1"/>
  <c r="GS65" i="4" s="1"/>
  <c r="HO19" i="3"/>
  <c r="HM19" i="4" s="1"/>
  <c r="HM65" i="4" s="1"/>
  <c r="GE19" i="3"/>
  <c r="GC19" i="4" s="1"/>
  <c r="GC65" i="4" s="1"/>
  <c r="HL19" i="3"/>
  <c r="HJ19" i="4" s="1"/>
  <c r="HJ65" i="4" s="1"/>
  <c r="JL19" i="3"/>
  <c r="KL19" i="3"/>
  <c r="MP19" i="3"/>
  <c r="MW19" i="3"/>
  <c r="KB19" i="3"/>
  <c r="MD19" i="3"/>
  <c r="JI19" i="3"/>
  <c r="LJ19" i="3"/>
  <c r="IO19" i="3"/>
  <c r="IM19" i="4" s="1"/>
  <c r="IM65" i="4" s="1"/>
  <c r="KQ19" i="3"/>
  <c r="MS19" i="3"/>
  <c r="JX19" i="3"/>
  <c r="LY19" i="3"/>
  <c r="JD19" i="3"/>
  <c r="JB19" i="4" s="1"/>
  <c r="JB65" i="4" s="1"/>
  <c r="LK19" i="3"/>
  <c r="IY19" i="3"/>
  <c r="IW19" i="4" s="1"/>
  <c r="IW65" i="4" s="1"/>
  <c r="AF11" i="3"/>
  <c r="AD11" i="4" s="1"/>
  <c r="AD57" i="4" s="1"/>
  <c r="BA11" i="3"/>
  <c r="AY11" i="4" s="1"/>
  <c r="AY57" i="4" s="1"/>
  <c r="AY11" i="3"/>
  <c r="AW11" i="4" s="1"/>
  <c r="AW57" i="4" s="1"/>
  <c r="CK11" i="3"/>
  <c r="CI11" i="4" s="1"/>
  <c r="CI57" i="4" s="1"/>
  <c r="BM11" i="3"/>
  <c r="BK11" i="4" s="1"/>
  <c r="BK57" i="4" s="1"/>
  <c r="BT11" i="3"/>
  <c r="BR11" i="4" s="1"/>
  <c r="BR57" i="4" s="1"/>
  <c r="CS11" i="3"/>
  <c r="CQ11" i="4" s="1"/>
  <c r="CQ57" i="4" s="1"/>
  <c r="BD11" i="3"/>
  <c r="BB11" i="4" s="1"/>
  <c r="BB57" i="4" s="1"/>
  <c r="BR11" i="3"/>
  <c r="BP11" i="4" s="1"/>
  <c r="BP57" i="4" s="1"/>
  <c r="FN11" i="3"/>
  <c r="FL11" i="4" s="1"/>
  <c r="FL57" i="4" s="1"/>
  <c r="DA11" i="3"/>
  <c r="CY11" i="4" s="1"/>
  <c r="CY57" i="4" s="1"/>
  <c r="FJ11" i="3"/>
  <c r="FH11" i="4" s="1"/>
  <c r="FH57" i="4" s="1"/>
  <c r="DZ11" i="3"/>
  <c r="DX11" i="4" s="1"/>
  <c r="DX57" i="4" s="1"/>
  <c r="FD11" i="3"/>
  <c r="FB11" i="4" s="1"/>
  <c r="FB57" i="4" s="1"/>
  <c r="DF11" i="3"/>
  <c r="DD11" i="4" s="1"/>
  <c r="DD57" i="4" s="1"/>
  <c r="DW11" i="3"/>
  <c r="DU11" i="4" s="1"/>
  <c r="DU57" i="4" s="1"/>
  <c r="ES11" i="3"/>
  <c r="EQ11" i="4" s="1"/>
  <c r="EQ57" i="4" s="1"/>
  <c r="FP11" i="3"/>
  <c r="FN11" i="4" s="1"/>
  <c r="FN57" i="4" s="1"/>
  <c r="DD11" i="3"/>
  <c r="DB11" i="4" s="1"/>
  <c r="DB57" i="4" s="1"/>
  <c r="EA11" i="3"/>
  <c r="DY11" i="4" s="1"/>
  <c r="DY57" i="4" s="1"/>
  <c r="HX11" i="3"/>
  <c r="HV11" i="4" s="1"/>
  <c r="HV57" i="4" s="1"/>
  <c r="GZ11" i="3"/>
  <c r="GX11" i="4" s="1"/>
  <c r="GX57" i="4" s="1"/>
  <c r="GG11" i="3"/>
  <c r="GE11" i="4" s="1"/>
  <c r="GE57" i="4" s="1"/>
  <c r="GD11" i="3"/>
  <c r="GB11" i="4" s="1"/>
  <c r="GB57" i="4" s="1"/>
  <c r="GQ11" i="3"/>
  <c r="GO11" i="4" s="1"/>
  <c r="GO57" i="4" s="1"/>
  <c r="HT11" i="3"/>
  <c r="HR11" i="4" s="1"/>
  <c r="HR57" i="4" s="1"/>
  <c r="JG11" i="3"/>
  <c r="JE11" i="4" s="1"/>
  <c r="JE57" i="4" s="1"/>
  <c r="KI11" i="3"/>
  <c r="JZ11" i="3"/>
  <c r="JP11" i="3"/>
  <c r="KH11" i="3"/>
  <c r="MA11" i="3"/>
  <c r="JB11" i="3"/>
  <c r="IZ11" i="4" s="1"/>
  <c r="IZ57" i="4" s="1"/>
  <c r="KX11" i="3"/>
  <c r="MQ11" i="3"/>
  <c r="JV11" i="3"/>
  <c r="LN11" i="3"/>
  <c r="IM11" i="3"/>
  <c r="IK11" i="4" s="1"/>
  <c r="IK57" i="4" s="1"/>
  <c r="KL11" i="3"/>
  <c r="JM11" i="3"/>
  <c r="LX11" i="3"/>
  <c r="JL11" i="3"/>
  <c r="AU19" i="3"/>
  <c r="AS19" i="4" s="1"/>
  <c r="AS65" i="4" s="1"/>
  <c r="AK19" i="3"/>
  <c r="AI19" i="4" s="1"/>
  <c r="AI65" i="4" s="1"/>
  <c r="AI19" i="3"/>
  <c r="AG19" i="4" s="1"/>
  <c r="AG65" i="4" s="1"/>
  <c r="AO19" i="3"/>
  <c r="AM19" i="4" s="1"/>
  <c r="AM65" i="4" s="1"/>
  <c r="CK19" i="3"/>
  <c r="CI19" i="4" s="1"/>
  <c r="CI65" i="4" s="1"/>
  <c r="BG19" i="3"/>
  <c r="BE19" i="4" s="1"/>
  <c r="BE65" i="4" s="1"/>
  <c r="BE19" i="3"/>
  <c r="BC19" i="4" s="1"/>
  <c r="BC65" i="4" s="1"/>
  <c r="BD19" i="3"/>
  <c r="BB19" i="4" s="1"/>
  <c r="BB65" i="4" s="1"/>
  <c r="BR19" i="3"/>
  <c r="BP19" i="4" s="1"/>
  <c r="BP65" i="4" s="1"/>
  <c r="FP19" i="3"/>
  <c r="FN19" i="4" s="1"/>
  <c r="FN65" i="4" s="1"/>
  <c r="DP19" i="3"/>
  <c r="DN19" i="4" s="1"/>
  <c r="DN65" i="4" s="1"/>
  <c r="DA19" i="3"/>
  <c r="CY19" i="4" s="1"/>
  <c r="CY65" i="4" s="1"/>
  <c r="FV19" i="3"/>
  <c r="FT19" i="4" s="1"/>
  <c r="FT65" i="4" s="1"/>
  <c r="FH19" i="3"/>
  <c r="FF19" i="4" s="1"/>
  <c r="FF65" i="4" s="1"/>
  <c r="ET19" i="3"/>
  <c r="ER19" i="4" s="1"/>
  <c r="ER65" i="4" s="1"/>
  <c r="DR19" i="3"/>
  <c r="DP19" i="4" s="1"/>
  <c r="DP65" i="4" s="1"/>
  <c r="EE19" i="3"/>
  <c r="EC19" i="4" s="1"/>
  <c r="EC65" i="4" s="1"/>
  <c r="FA19" i="3"/>
  <c r="EY19" i="4" s="1"/>
  <c r="EY65" i="4" s="1"/>
  <c r="FW19" i="3"/>
  <c r="FU19" i="4" s="1"/>
  <c r="FU65" i="4" s="1"/>
  <c r="DK19" i="3"/>
  <c r="DI19" i="4" s="1"/>
  <c r="DI65" i="4" s="1"/>
  <c r="HH19" i="3"/>
  <c r="HF19" i="4" s="1"/>
  <c r="HF65" i="4" s="1"/>
  <c r="GW19" i="3"/>
  <c r="GU19" i="4" s="1"/>
  <c r="GU65" i="4" s="1"/>
  <c r="GK19" i="3"/>
  <c r="GI19" i="4" s="1"/>
  <c r="GI65" i="4" s="1"/>
  <c r="HC19" i="3"/>
  <c r="HA19" i="4" s="1"/>
  <c r="HA65" i="4" s="1"/>
  <c r="HV19" i="3"/>
  <c r="HT19" i="4" s="1"/>
  <c r="HT65" i="4" s="1"/>
  <c r="HD19" i="3"/>
  <c r="HB19" i="4" s="1"/>
  <c r="HB65" i="4" s="1"/>
  <c r="JK19" i="3"/>
  <c r="JB19" i="3"/>
  <c r="IZ19" i="4" s="1"/>
  <c r="IZ65" i="4" s="1"/>
  <c r="LF19" i="3"/>
  <c r="MN19" i="3"/>
  <c r="JS19" i="3"/>
  <c r="LU19" i="3"/>
  <c r="IZ19" i="3"/>
  <c r="IX19" i="4" s="1"/>
  <c r="IX65" i="4" s="1"/>
  <c r="LA19" i="3"/>
  <c r="IF19" i="3"/>
  <c r="ID19" i="4" s="1"/>
  <c r="ID65" i="4" s="1"/>
  <c r="KH19" i="3"/>
  <c r="MJ19" i="3"/>
  <c r="JN19" i="3"/>
  <c r="LP19" i="3"/>
  <c r="IU19" i="3"/>
  <c r="IS19" i="4" s="1"/>
  <c r="IS65" i="4" s="1"/>
  <c r="LC19" i="3"/>
  <c r="IQ19" i="3"/>
  <c r="IO19" i="4" s="1"/>
  <c r="IO65" i="4" s="1"/>
  <c r="L19" i="3"/>
  <c r="J19" i="4" s="1"/>
  <c r="J65" i="4" s="1"/>
  <c r="U19" i="3"/>
  <c r="S19" i="4" s="1"/>
  <c r="S65" i="4" s="1"/>
  <c r="AR12" i="3"/>
  <c r="AP12" i="4" s="1"/>
  <c r="AP58" i="4" s="1"/>
  <c r="AP12" i="3"/>
  <c r="AN12" i="4" s="1"/>
  <c r="AN58" i="4" s="1"/>
  <c r="AF12" i="3"/>
  <c r="AD12" i="4" s="1"/>
  <c r="AD58" i="4" s="1"/>
  <c r="BP12" i="3"/>
  <c r="BN12" i="4" s="1"/>
  <c r="BN58" i="4" s="1"/>
  <c r="BO12" i="3"/>
  <c r="BM12" i="4" s="1"/>
  <c r="BM58" i="4" s="1"/>
  <c r="CE12" i="3"/>
  <c r="CC12" i="4" s="1"/>
  <c r="CC58" i="4" s="1"/>
  <c r="BU12" i="3"/>
  <c r="BS12" i="4" s="1"/>
  <c r="BS58" i="4" s="1"/>
  <c r="EQ12" i="3"/>
  <c r="EO12" i="4" s="1"/>
  <c r="EO58" i="4" s="1"/>
  <c r="BR12" i="3"/>
  <c r="BP12" i="4" s="1"/>
  <c r="BP58" i="4" s="1"/>
  <c r="FV12" i="3"/>
  <c r="FT12" i="4" s="1"/>
  <c r="FT58" i="4" s="1"/>
  <c r="DY12" i="3"/>
  <c r="DW12" i="4" s="1"/>
  <c r="DW58" i="4" s="1"/>
  <c r="EY12" i="3"/>
  <c r="EW12" i="4" s="1"/>
  <c r="EW58" i="4" s="1"/>
  <c r="DB12" i="3"/>
  <c r="CZ12" i="4" s="1"/>
  <c r="CZ58" i="4" s="1"/>
  <c r="FK12" i="3"/>
  <c r="FI12" i="4" s="1"/>
  <c r="FI58" i="4" s="1"/>
  <c r="FD12" i="3"/>
  <c r="FB12" i="4" s="1"/>
  <c r="FB58" i="4" s="1"/>
  <c r="FZ12" i="3"/>
  <c r="FX12" i="4" s="1"/>
  <c r="FX58" i="4" s="1"/>
  <c r="DN12" i="3"/>
  <c r="DL12" i="4" s="1"/>
  <c r="DL58" i="4" s="1"/>
  <c r="EK12" i="3"/>
  <c r="EI12" i="4" s="1"/>
  <c r="EI58" i="4" s="1"/>
  <c r="FH12" i="3"/>
  <c r="FF12" i="4" s="1"/>
  <c r="FF58" i="4" s="1"/>
  <c r="CV12" i="3"/>
  <c r="CT12" i="4" s="1"/>
  <c r="CT58" i="4" s="1"/>
  <c r="HY12" i="3"/>
  <c r="HW12" i="4" s="1"/>
  <c r="HW58" i="4" s="1"/>
  <c r="HW12" i="3"/>
  <c r="HU12" i="4" s="1"/>
  <c r="HU58" i="4" s="1"/>
  <c r="HR12" i="3"/>
  <c r="HP12" i="4" s="1"/>
  <c r="HP58" i="4" s="1"/>
  <c r="HV12" i="3"/>
  <c r="HT12" i="4" s="1"/>
  <c r="HT58" i="4" s="1"/>
  <c r="HE12" i="3"/>
  <c r="HC12" i="4" s="1"/>
  <c r="HC58" i="4" s="1"/>
  <c r="GM12" i="3"/>
  <c r="GK12" i="4" s="1"/>
  <c r="GK58" i="4" s="1"/>
  <c r="MR12" i="3"/>
  <c r="JR12" i="3"/>
  <c r="LT12" i="3"/>
  <c r="MH12" i="3"/>
  <c r="JQ12" i="3"/>
  <c r="LY12" i="3"/>
  <c r="JG12" i="3"/>
  <c r="JE12" i="4" s="1"/>
  <c r="JE58" i="4" s="1"/>
  <c r="LH12" i="3"/>
  <c r="IM12" i="3"/>
  <c r="IK12" i="4" s="1"/>
  <c r="IK58" i="4" s="1"/>
  <c r="KX12" i="3"/>
  <c r="IC12" i="3"/>
  <c r="IA12" i="4" s="1"/>
  <c r="IA58" i="4" s="1"/>
  <c r="KN12" i="3"/>
  <c r="MS12" i="3"/>
  <c r="KD12" i="3"/>
  <c r="KS12" i="3"/>
  <c r="AM19" i="3"/>
  <c r="AK19" i="4" s="1"/>
  <c r="AK65" i="4" s="1"/>
  <c r="AC19" i="3"/>
  <c r="AA19" i="4" s="1"/>
  <c r="AA65" i="4" s="1"/>
  <c r="AA19" i="3"/>
  <c r="Y19" i="4" s="1"/>
  <c r="Y65" i="4" s="1"/>
  <c r="AG19" i="3"/>
  <c r="AE19" i="4" s="1"/>
  <c r="AE65" i="4" s="1"/>
  <c r="BI19" i="3"/>
  <c r="BG19" i="4" s="1"/>
  <c r="BG65" i="4" s="1"/>
  <c r="CC19" i="3"/>
  <c r="CA19" i="4" s="1"/>
  <c r="CA65" i="4" s="1"/>
  <c r="BX19" i="3"/>
  <c r="BV19" i="4" s="1"/>
  <c r="BV65" i="4" s="1"/>
  <c r="CA19" i="3"/>
  <c r="BY19" i="4" s="1"/>
  <c r="BY65" i="4" s="1"/>
  <c r="CN19" i="3"/>
  <c r="CL19" i="4" s="1"/>
  <c r="CL65" i="4" s="1"/>
  <c r="FD19" i="3"/>
  <c r="FB19" i="4" s="1"/>
  <c r="FB65" i="4" s="1"/>
  <c r="DB19" i="3"/>
  <c r="CZ19" i="4" s="1"/>
  <c r="CZ65" i="4" s="1"/>
  <c r="FX19" i="3"/>
  <c r="FV19" i="4" s="1"/>
  <c r="FV65" i="4" s="1"/>
  <c r="FJ19" i="3"/>
  <c r="FH19" i="4" s="1"/>
  <c r="FH65" i="4" s="1"/>
  <c r="EV19" i="3"/>
  <c r="ET19" i="4" s="1"/>
  <c r="ET65" i="4" s="1"/>
  <c r="EG19" i="3"/>
  <c r="EE19" i="4" s="1"/>
  <c r="EE65" i="4" s="1"/>
  <c r="DF19" i="3"/>
  <c r="DD19" i="4" s="1"/>
  <c r="DD65" i="4" s="1"/>
  <c r="DW19" i="3"/>
  <c r="DU19" i="4" s="1"/>
  <c r="DU65" i="4" s="1"/>
  <c r="ES19" i="3"/>
  <c r="EQ19" i="4" s="1"/>
  <c r="EQ65" i="4" s="1"/>
  <c r="FO19" i="3"/>
  <c r="FM19" i="4" s="1"/>
  <c r="FM65" i="4" s="1"/>
  <c r="DC19" i="3"/>
  <c r="DA19" i="4" s="1"/>
  <c r="DA65" i="4" s="1"/>
  <c r="GL19" i="3"/>
  <c r="GJ19" i="4" s="1"/>
  <c r="GJ65" i="4" s="1"/>
  <c r="HM19" i="3"/>
  <c r="HK19" i="4" s="1"/>
  <c r="HK65" i="4" s="1"/>
  <c r="HZ19" i="3"/>
  <c r="HX19" i="4" s="1"/>
  <c r="HX65" i="4" s="1"/>
  <c r="GS19" i="3"/>
  <c r="GQ19" i="4" s="1"/>
  <c r="GQ65" i="4" s="1"/>
  <c r="HN19" i="3"/>
  <c r="HL19" i="4" s="1"/>
  <c r="HL65" i="4" s="1"/>
  <c r="GV19" i="3"/>
  <c r="GT19" i="4" s="1"/>
  <c r="GT65" i="4" s="1"/>
  <c r="IB19" i="3"/>
  <c r="HZ19" i="4" s="1"/>
  <c r="HZ65" i="4" s="1"/>
  <c r="LO19" i="3"/>
  <c r="JU19" i="3"/>
  <c r="ME19" i="3"/>
  <c r="JJ19" i="3"/>
  <c r="LL19" i="3"/>
  <c r="IP19" i="3"/>
  <c r="IN19" i="4" s="1"/>
  <c r="IN65" i="4" s="1"/>
  <c r="KR19" i="3"/>
  <c r="MT19" i="3"/>
  <c r="JY19" i="3"/>
  <c r="LZ19" i="3"/>
  <c r="JE19" i="3"/>
  <c r="JC19" i="4" s="1"/>
  <c r="JC65" i="4" s="1"/>
  <c r="LG19" i="3"/>
  <c r="IL19" i="3"/>
  <c r="IJ19" i="4" s="1"/>
  <c r="IJ65" i="4" s="1"/>
  <c r="KU19" i="3"/>
  <c r="II19" i="3"/>
  <c r="IG19" i="4" s="1"/>
  <c r="IG65" i="4" s="1"/>
  <c r="AM11" i="3"/>
  <c r="AK11" i="4" s="1"/>
  <c r="AK57" i="4" s="1"/>
  <c r="AK11" i="3"/>
  <c r="AI11" i="4" s="1"/>
  <c r="AI57" i="4" s="1"/>
  <c r="AI11" i="3"/>
  <c r="AG11" i="4" s="1"/>
  <c r="AG57" i="4" s="1"/>
  <c r="AO11" i="3"/>
  <c r="AM11" i="4" s="1"/>
  <c r="AM57" i="4" s="1"/>
  <c r="CP11" i="3"/>
  <c r="CN11" i="4" s="1"/>
  <c r="CN57" i="4" s="1"/>
  <c r="BQ11" i="3"/>
  <c r="BO11" i="4" s="1"/>
  <c r="BO57" i="4" s="1"/>
  <c r="BE11" i="3"/>
  <c r="BC11" i="4" s="1"/>
  <c r="BC57" i="4" s="1"/>
  <c r="BS11" i="3"/>
  <c r="BQ11" i="4" s="1"/>
  <c r="BQ57" i="4" s="1"/>
  <c r="DR11" i="3"/>
  <c r="DP11" i="4" s="1"/>
  <c r="DP57" i="4" s="1"/>
  <c r="EH11" i="3"/>
  <c r="EF11" i="4" s="1"/>
  <c r="EF57" i="4" s="1"/>
  <c r="FL11" i="3"/>
  <c r="FJ11" i="4" s="1"/>
  <c r="FJ57" i="4" s="1"/>
  <c r="ED11" i="3"/>
  <c r="EB11" i="4" s="1"/>
  <c r="EB57" i="4" s="1"/>
  <c r="FU11" i="3"/>
  <c r="FS11" i="4" s="1"/>
  <c r="FS57" i="4" s="1"/>
  <c r="DX11" i="3"/>
  <c r="DV11" i="4" s="1"/>
  <c r="DV57" i="4" s="1"/>
  <c r="FS11" i="3"/>
  <c r="FQ11" i="4" s="1"/>
  <c r="FQ57" i="4" s="1"/>
  <c r="DG11" i="3"/>
  <c r="DE11" i="4" s="1"/>
  <c r="DE57" i="4" s="1"/>
  <c r="EC11" i="3"/>
  <c r="EA11" i="4" s="1"/>
  <c r="EA57" i="4" s="1"/>
  <c r="EZ11" i="3"/>
  <c r="EX11" i="4" s="1"/>
  <c r="EX57" i="4" s="1"/>
  <c r="FW11" i="3"/>
  <c r="FU11" i="4" s="1"/>
  <c r="FU57" i="4" s="1"/>
  <c r="DK11" i="3"/>
  <c r="DI11" i="4" s="1"/>
  <c r="DI57" i="4" s="1"/>
  <c r="GM11" i="3"/>
  <c r="GK11" i="4" s="1"/>
  <c r="GK57" i="4" s="1"/>
  <c r="HI11" i="3"/>
  <c r="HG11" i="4" s="1"/>
  <c r="HG57" i="4" s="1"/>
  <c r="HE11" i="3"/>
  <c r="HC11" i="4" s="1"/>
  <c r="HC57" i="4" s="1"/>
  <c r="HB11" i="3"/>
  <c r="GZ11" i="4" s="1"/>
  <c r="GZ57" i="4" s="1"/>
  <c r="HV11" i="3"/>
  <c r="HT11" i="4" s="1"/>
  <c r="HT57" i="4" s="1"/>
  <c r="HD11" i="3"/>
  <c r="HB11" i="4" s="1"/>
  <c r="HB57" i="4" s="1"/>
  <c r="MD11" i="3"/>
  <c r="MW11" i="3"/>
  <c r="MM11" i="3"/>
  <c r="MK11" i="3"/>
  <c r="JO11" i="3"/>
  <c r="LI11" i="3"/>
  <c r="IH11" i="3"/>
  <c r="IF11" i="4" s="1"/>
  <c r="IF57" i="4" s="1"/>
  <c r="KF11" i="3"/>
  <c r="LY11" i="3"/>
  <c r="IZ11" i="3"/>
  <c r="IX11" i="4" s="1"/>
  <c r="IX57" i="4" s="1"/>
  <c r="KV11" i="3"/>
  <c r="MO11" i="3"/>
  <c r="JR11" i="3"/>
  <c r="IW11" i="3"/>
  <c r="IU11" i="4" s="1"/>
  <c r="IU57" i="4" s="1"/>
  <c r="LH11" i="3"/>
  <c r="IV11" i="3"/>
  <c r="IT11" i="4" s="1"/>
  <c r="IT57" i="4" s="1"/>
  <c r="JD17" i="3"/>
  <c r="JB17" i="4" s="1"/>
  <c r="JB63" i="4" s="1"/>
  <c r="P12" i="3"/>
  <c r="N12" i="4" s="1"/>
  <c r="N58" i="4" s="1"/>
  <c r="K12" i="3"/>
  <c r="I12" i="4" s="1"/>
  <c r="I58" i="4" s="1"/>
  <c r="N12" i="3"/>
  <c r="L12" i="4" s="1"/>
  <c r="L58" i="4" s="1"/>
  <c r="V12" i="3"/>
  <c r="T12" i="4" s="1"/>
  <c r="T58" i="4" s="1"/>
  <c r="M12" i="3"/>
  <c r="K12" i="4" s="1"/>
  <c r="K58" i="4" s="1"/>
  <c r="AE19" i="3"/>
  <c r="AC19" i="4" s="1"/>
  <c r="AC65" i="4" s="1"/>
  <c r="AZ19" i="3"/>
  <c r="AX19" i="4" s="1"/>
  <c r="AX65" i="4" s="1"/>
  <c r="BJ19" i="3"/>
  <c r="BH19" i="4" s="1"/>
  <c r="BH65" i="4" s="1"/>
  <c r="BN19" i="3"/>
  <c r="BL19" i="4" s="1"/>
  <c r="BL65" i="4" s="1"/>
  <c r="CF19" i="3"/>
  <c r="CD19" i="4" s="1"/>
  <c r="CD65" i="4" s="1"/>
  <c r="CS19" i="3"/>
  <c r="CQ19" i="4" s="1"/>
  <c r="CQ65" i="4" s="1"/>
  <c r="CQ19" i="3"/>
  <c r="CO19" i="4" s="1"/>
  <c r="CO65" i="4" s="1"/>
  <c r="BS19" i="3"/>
  <c r="BQ19" i="4" s="1"/>
  <c r="BQ65" i="4" s="1"/>
  <c r="BY19" i="3"/>
  <c r="BW19" i="4" s="1"/>
  <c r="BW65" i="4" s="1"/>
  <c r="EP19" i="3"/>
  <c r="EN19" i="4" s="1"/>
  <c r="EN65" i="4" s="1"/>
  <c r="FZ19" i="3"/>
  <c r="FX19" i="4" s="1"/>
  <c r="FX65" i="4" s="1"/>
  <c r="FL19" i="3"/>
  <c r="FJ19" i="4" s="1"/>
  <c r="FJ65" i="4" s="1"/>
  <c r="EW19" i="3"/>
  <c r="EU19" i="4" s="1"/>
  <c r="EU65" i="4" s="1"/>
  <c r="EH19" i="3"/>
  <c r="EF19" i="4" s="1"/>
  <c r="EF65" i="4" s="1"/>
  <c r="DT19" i="3"/>
  <c r="DR19" i="4" s="1"/>
  <c r="DR65" i="4" s="1"/>
  <c r="GA19" i="3"/>
  <c r="FY19" i="4" s="1"/>
  <c r="FY65" i="4" s="1"/>
  <c r="DO19" i="3"/>
  <c r="DM19" i="4" s="1"/>
  <c r="DM65" i="4" s="1"/>
  <c r="EK19" i="3"/>
  <c r="EI19" i="4" s="1"/>
  <c r="EI65" i="4" s="1"/>
  <c r="FG19" i="3"/>
  <c r="FE19" i="4" s="1"/>
  <c r="FE65" i="4" s="1"/>
  <c r="CU19" i="3"/>
  <c r="CS19" i="4" s="1"/>
  <c r="CS65" i="4" s="1"/>
  <c r="HU19" i="3"/>
  <c r="HS19" i="4" s="1"/>
  <c r="HS65" i="4" s="1"/>
  <c r="GR19" i="3"/>
  <c r="GP19" i="4" s="1"/>
  <c r="GP65" i="4" s="1"/>
  <c r="HP19" i="3"/>
  <c r="HN19" i="4" s="1"/>
  <c r="HN65" i="4" s="1"/>
  <c r="GI19" i="3"/>
  <c r="GG19" i="4" s="1"/>
  <c r="GG65" i="4" s="1"/>
  <c r="HF19" i="3"/>
  <c r="HD19" i="4" s="1"/>
  <c r="HD65" i="4" s="1"/>
  <c r="GN19" i="3"/>
  <c r="GL19" i="4" s="1"/>
  <c r="GL65" i="4" s="1"/>
  <c r="MG19" i="3"/>
  <c r="KD19" i="3"/>
  <c r="IK19" i="3"/>
  <c r="II19" i="4" s="1"/>
  <c r="II65" i="4" s="1"/>
  <c r="LV19" i="3"/>
  <c r="JA19" i="3"/>
  <c r="IY19" i="4" s="1"/>
  <c r="IY65" i="4" s="1"/>
  <c r="LB19" i="3"/>
  <c r="IG19" i="3"/>
  <c r="IE19" i="4" s="1"/>
  <c r="IE65" i="4" s="1"/>
  <c r="KI19" i="3"/>
  <c r="MK19" i="3"/>
  <c r="JP19" i="3"/>
  <c r="LQ19" i="3"/>
  <c r="IV19" i="3"/>
  <c r="IT19" i="4" s="1"/>
  <c r="IT65" i="4" s="1"/>
  <c r="KX19" i="3"/>
  <c r="IC19" i="3"/>
  <c r="IA19" i="4" s="1"/>
  <c r="IA65" i="4" s="1"/>
  <c r="KM19" i="3"/>
  <c r="IN11" i="3"/>
  <c r="IL11" i="4" s="1"/>
  <c r="IL57" i="4" s="1"/>
  <c r="V19" i="3"/>
  <c r="T19" i="4" s="1"/>
  <c r="T65" i="4" s="1"/>
  <c r="Z19" i="3"/>
  <c r="X19" i="4" s="1"/>
  <c r="X65" i="4" s="1"/>
  <c r="N19" i="3"/>
  <c r="L19" i="4" s="1"/>
  <c r="L65" i="4" s="1"/>
  <c r="M19" i="3"/>
  <c r="K19" i="4" s="1"/>
  <c r="K65" i="4" s="1"/>
  <c r="KR11" i="3"/>
  <c r="IF11" i="3"/>
  <c r="ID11" i="4" s="1"/>
  <c r="ID57" i="4" s="1"/>
  <c r="IO17" i="3"/>
  <c r="IM17" i="4" s="1"/>
  <c r="IM63" i="4" s="1"/>
  <c r="KZ17" i="3"/>
  <c r="IN17" i="3"/>
  <c r="IL17" i="4" s="1"/>
  <c r="IL63" i="4" s="1"/>
  <c r="KT17" i="3"/>
  <c r="IH17" i="3"/>
  <c r="IF17" i="4" s="1"/>
  <c r="IF63" i="4" s="1"/>
  <c r="KS17" i="3"/>
  <c r="IG17" i="3"/>
  <c r="IE17" i="4" s="1"/>
  <c r="IE63" i="4" s="1"/>
  <c r="KR17" i="3"/>
  <c r="IF17" i="3"/>
  <c r="ID17" i="4" s="1"/>
  <c r="ID63" i="4" s="1"/>
  <c r="MA19" i="3"/>
  <c r="JO19" i="3"/>
  <c r="E74" i="4"/>
  <c r="E124" i="4" s="1"/>
  <c r="E116" i="4"/>
  <c r="D58" i="4"/>
  <c r="D107" i="4" s="1"/>
  <c r="D66" i="4"/>
  <c r="D115" i="4" s="1"/>
  <c r="D69" i="4"/>
  <c r="D118" i="4" s="1"/>
  <c r="E118" i="4" s="1"/>
  <c r="E115" i="4" l="1"/>
  <c r="F115" i="4" s="1"/>
  <c r="G115" i="4" s="1"/>
  <c r="H115" i="4" s="1"/>
  <c r="I115" i="4" s="1"/>
  <c r="J115" i="4" s="1"/>
  <c r="K99" i="4"/>
  <c r="K117" i="4"/>
  <c r="E107" i="4"/>
  <c r="F118" i="4"/>
  <c r="G118" i="4" s="1"/>
  <c r="H118" i="4" s="1"/>
  <c r="I118" i="4" s="1"/>
  <c r="J118" i="4" s="1"/>
  <c r="F103" i="4"/>
  <c r="G103" i="4" s="1"/>
  <c r="H103" i="4" s="1"/>
  <c r="I103" i="4" s="1"/>
  <c r="J103" i="4" s="1"/>
  <c r="F108" i="4"/>
  <c r="G108" i="4" s="1"/>
  <c r="H108" i="4" s="1"/>
  <c r="I108" i="4" s="1"/>
  <c r="J108" i="4" s="1"/>
  <c r="F112" i="4"/>
  <c r="G112" i="4" s="1"/>
  <c r="H112" i="4" s="1"/>
  <c r="I112" i="4" s="1"/>
  <c r="J112" i="4" s="1"/>
  <c r="F109" i="4"/>
  <c r="G109" i="4" s="1"/>
  <c r="H109" i="4" s="1"/>
  <c r="I109" i="4" s="1"/>
  <c r="J109" i="4" s="1"/>
  <c r="F116" i="4"/>
  <c r="G116" i="4" s="1"/>
  <c r="H116" i="4" s="1"/>
  <c r="I116" i="4" s="1"/>
  <c r="J116" i="4" s="1"/>
  <c r="F104" i="4"/>
  <c r="G104" i="4" s="1"/>
  <c r="H104" i="4" s="1"/>
  <c r="I104" i="4" s="1"/>
  <c r="J104" i="4" s="1"/>
  <c r="F106" i="4"/>
  <c r="G106" i="4" s="1"/>
  <c r="H106" i="4" s="1"/>
  <c r="I106" i="4" s="1"/>
  <c r="J106" i="4" s="1"/>
  <c r="F110" i="4"/>
  <c r="G110" i="4" s="1"/>
  <c r="H110" i="4" s="1"/>
  <c r="I110" i="4" s="1"/>
  <c r="J110" i="4" s="1"/>
  <c r="F101" i="4"/>
  <c r="G101" i="4" s="1"/>
  <c r="H101" i="4" s="1"/>
  <c r="I101" i="4" s="1"/>
  <c r="J101" i="4" s="1"/>
  <c r="F100" i="4"/>
  <c r="G100" i="4" s="1"/>
  <c r="H100" i="4" s="1"/>
  <c r="I100" i="4" s="1"/>
  <c r="J100" i="4" s="1"/>
  <c r="F111" i="4"/>
  <c r="G111" i="4" s="1"/>
  <c r="H111" i="4" s="1"/>
  <c r="F105" i="4"/>
  <c r="G105" i="4" s="1"/>
  <c r="H105" i="4" s="1"/>
  <c r="I105" i="4" s="1"/>
  <c r="J105" i="4" s="1"/>
  <c r="F113" i="4"/>
  <c r="G113" i="4" s="1"/>
  <c r="H113" i="4" s="1"/>
  <c r="I113" i="4" s="1"/>
  <c r="J113" i="4" s="1"/>
  <c r="F114" i="4"/>
  <c r="G114" i="4" s="1"/>
  <c r="H114" i="4" s="1"/>
  <c r="I114" i="4" s="1"/>
  <c r="J114" i="4" s="1"/>
  <c r="F102" i="4"/>
  <c r="G102" i="4" s="1"/>
  <c r="H102" i="4" s="1"/>
  <c r="I102" i="4" s="1"/>
  <c r="J102" i="4" s="1"/>
  <c r="F124" i="4"/>
  <c r="G124" i="4" s="1"/>
  <c r="H124" i="4" s="1"/>
  <c r="I124" i="4" s="1"/>
  <c r="J124" i="4" s="1"/>
  <c r="K124" i="4" l="1"/>
  <c r="O5" i="5"/>
  <c r="J173" i="4" s="1"/>
  <c r="K114" i="4"/>
  <c r="K106" i="4"/>
  <c r="K110" i="4"/>
  <c r="K113" i="4"/>
  <c r="K105" i="4"/>
  <c r="K116" i="4"/>
  <c r="K109" i="4"/>
  <c r="K118" i="4"/>
  <c r="K100" i="4"/>
  <c r="K112" i="4"/>
  <c r="L117" i="4"/>
  <c r="K102" i="4"/>
  <c r="K104" i="4"/>
  <c r="K101" i="4"/>
  <c r="K108" i="4"/>
  <c r="K115" i="4"/>
  <c r="K103" i="4"/>
  <c r="L99" i="4"/>
  <c r="F107" i="4"/>
  <c r="G107" i="4" s="1"/>
  <c r="H107" i="4" s="1"/>
  <c r="I107" i="4" s="1"/>
  <c r="J107" i="4" s="1"/>
  <c r="I111" i="4"/>
  <c r="J111" i="4" s="1"/>
  <c r="L124" i="4" l="1"/>
  <c r="P5" i="5"/>
  <c r="K173" i="4" s="1"/>
  <c r="L109" i="4"/>
  <c r="L110" i="4"/>
  <c r="M117" i="4"/>
  <c r="K111" i="4"/>
  <c r="M99" i="4"/>
  <c r="L101" i="4"/>
  <c r="L112" i="4"/>
  <c r="L116" i="4"/>
  <c r="L106" i="4"/>
  <c r="L115" i="4"/>
  <c r="L102" i="4"/>
  <c r="L118" i="4"/>
  <c r="L113" i="4"/>
  <c r="L108" i="4"/>
  <c r="K107" i="4"/>
  <c r="L103" i="4"/>
  <c r="L104" i="4"/>
  <c r="L100" i="4"/>
  <c r="L105" i="4"/>
  <c r="L114" i="4"/>
  <c r="M124" i="4" l="1"/>
  <c r="Q5" i="5"/>
  <c r="L173" i="4" s="1"/>
  <c r="M118" i="4"/>
  <c r="M105" i="4"/>
  <c r="L107" i="4"/>
  <c r="M102" i="4"/>
  <c r="M112" i="4"/>
  <c r="N117" i="4"/>
  <c r="M103" i="4"/>
  <c r="M100" i="4"/>
  <c r="M108" i="4"/>
  <c r="M115" i="4"/>
  <c r="M114" i="4"/>
  <c r="M101" i="4"/>
  <c r="M110" i="4"/>
  <c r="M116" i="4"/>
  <c r="L111" i="4"/>
  <c r="M104" i="4"/>
  <c r="M113" i="4"/>
  <c r="M106" i="4"/>
  <c r="N99" i="4"/>
  <c r="M109" i="4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D47" i="3"/>
  <c r="N124" i="4" l="1"/>
  <c r="R5" i="5"/>
  <c r="M173" i="4" s="1"/>
  <c r="N109" i="4"/>
  <c r="N113" i="4"/>
  <c r="N115" i="4"/>
  <c r="N110" i="4"/>
  <c r="O117" i="4"/>
  <c r="N105" i="4"/>
  <c r="N103" i="4"/>
  <c r="M107" i="4"/>
  <c r="O99" i="4"/>
  <c r="N104" i="4"/>
  <c r="N108" i="4"/>
  <c r="N114" i="4"/>
  <c r="N116" i="4"/>
  <c r="N101" i="4"/>
  <c r="N112" i="4"/>
  <c r="N118" i="4"/>
  <c r="M111" i="4"/>
  <c r="N102" i="4"/>
  <c r="N106" i="4"/>
  <c r="N100" i="4"/>
  <c r="E47" i="3"/>
  <c r="K47" i="3" s="1"/>
  <c r="I46" i="4" s="1"/>
  <c r="I93" i="4" s="1"/>
  <c r="D29" i="3"/>
  <c r="O124" i="4" l="1"/>
  <c r="S5" i="5"/>
  <c r="N173" i="4" s="1"/>
  <c r="O101" i="4"/>
  <c r="O100" i="4"/>
  <c r="N111" i="4"/>
  <c r="O106" i="4"/>
  <c r="P99" i="4"/>
  <c r="P117" i="4"/>
  <c r="O115" i="4"/>
  <c r="O118" i="4"/>
  <c r="O113" i="4"/>
  <c r="O105" i="4"/>
  <c r="O116" i="4"/>
  <c r="O112" i="4"/>
  <c r="N107" i="4"/>
  <c r="O103" i="4"/>
  <c r="O104" i="4"/>
  <c r="O114" i="4"/>
  <c r="O102" i="4"/>
  <c r="O108" i="4"/>
  <c r="O110" i="4"/>
  <c r="O109" i="4"/>
  <c r="CJ47" i="3"/>
  <c r="CH46" i="4" s="1"/>
  <c r="CH93" i="4" s="1"/>
  <c r="FB47" i="3"/>
  <c r="EZ46" i="4" s="1"/>
  <c r="EZ93" i="4" s="1"/>
  <c r="HW47" i="3"/>
  <c r="HU46" i="4" s="1"/>
  <c r="HU93" i="4" s="1"/>
  <c r="MS47" i="3"/>
  <c r="JL47" i="3"/>
  <c r="CT47" i="3"/>
  <c r="CR46" i="4" s="1"/>
  <c r="CR93" i="4" s="1"/>
  <c r="ES47" i="3"/>
  <c r="EQ46" i="4" s="1"/>
  <c r="EQ93" i="4" s="1"/>
  <c r="FJ47" i="3"/>
  <c r="FH46" i="4" s="1"/>
  <c r="FH93" i="4" s="1"/>
  <c r="GB47" i="3"/>
  <c r="FZ46" i="4" s="1"/>
  <c r="FZ93" i="4" s="1"/>
  <c r="DF47" i="3"/>
  <c r="DD46" i="4" s="1"/>
  <c r="DD93" i="4" s="1"/>
  <c r="DX47" i="3"/>
  <c r="DV46" i="4" s="1"/>
  <c r="DV93" i="4" s="1"/>
  <c r="EU47" i="3"/>
  <c r="ES46" i="4" s="1"/>
  <c r="ES93" i="4" s="1"/>
  <c r="HI47" i="3"/>
  <c r="HG46" i="4" s="1"/>
  <c r="HG93" i="4" s="1"/>
  <c r="GJ47" i="3"/>
  <c r="GH46" i="4" s="1"/>
  <c r="GH93" i="4" s="1"/>
  <c r="GT47" i="3"/>
  <c r="GR46" i="4" s="1"/>
  <c r="GR93" i="4" s="1"/>
  <c r="HO47" i="3"/>
  <c r="HM46" i="4" s="1"/>
  <c r="HM93" i="4" s="1"/>
  <c r="HF47" i="3"/>
  <c r="HD46" i="4" s="1"/>
  <c r="HD93" i="4" s="1"/>
  <c r="GW47" i="3"/>
  <c r="GU46" i="4" s="1"/>
  <c r="GU93" i="4" s="1"/>
  <c r="GN47" i="3"/>
  <c r="GL46" i="4" s="1"/>
  <c r="GL93" i="4" s="1"/>
  <c r="GM47" i="3"/>
  <c r="GK46" i="4" s="1"/>
  <c r="GK93" i="4" s="1"/>
  <c r="JH47" i="3"/>
  <c r="MK47" i="3"/>
  <c r="JW47" i="3"/>
  <c r="MV47" i="3"/>
  <c r="MJ47" i="3"/>
  <c r="JC47" i="3"/>
  <c r="JA46" i="4" s="1"/>
  <c r="JA93" i="4" s="1"/>
  <c r="KY47" i="3"/>
  <c r="MH47" i="3"/>
  <c r="IZ47" i="3"/>
  <c r="IX46" i="4" s="1"/>
  <c r="IX93" i="4" s="1"/>
  <c r="KV47" i="3"/>
  <c r="JV47" i="3"/>
  <c r="KC47" i="3"/>
  <c r="ML47" i="3"/>
  <c r="JZ47" i="3"/>
  <c r="AY47" i="3"/>
  <c r="AW46" i="4" s="1"/>
  <c r="AW93" i="4" s="1"/>
  <c r="BR47" i="3"/>
  <c r="BP46" i="4" s="1"/>
  <c r="BP93" i="4" s="1"/>
  <c r="FT47" i="3"/>
  <c r="FR46" i="4" s="1"/>
  <c r="FR93" i="4" s="1"/>
  <c r="HB47" i="3"/>
  <c r="GZ46" i="4" s="1"/>
  <c r="GZ93" i="4" s="1"/>
  <c r="GV47" i="3"/>
  <c r="GT46" i="4" s="1"/>
  <c r="GT93" i="4" s="1"/>
  <c r="IE47" i="3"/>
  <c r="IC46" i="4" s="1"/>
  <c r="IC93" i="4" s="1"/>
  <c r="JP47" i="3"/>
  <c r="MT47" i="3"/>
  <c r="AT47" i="3"/>
  <c r="AR46" i="4" s="1"/>
  <c r="AR93" i="4" s="1"/>
  <c r="BM47" i="3"/>
  <c r="BK46" i="4" s="1"/>
  <c r="BK93" i="4" s="1"/>
  <c r="EF47" i="3"/>
  <c r="ED46" i="4" s="1"/>
  <c r="ED93" i="4" s="1"/>
  <c r="AL47" i="3"/>
  <c r="AJ46" i="4" s="1"/>
  <c r="AJ93" i="4" s="1"/>
  <c r="CH47" i="3"/>
  <c r="CF46" i="4" s="1"/>
  <c r="CF93" i="4" s="1"/>
  <c r="BS47" i="3"/>
  <c r="BQ46" i="4" s="1"/>
  <c r="BQ93" i="4" s="1"/>
  <c r="FG47" i="3"/>
  <c r="FE46" i="4" s="1"/>
  <c r="FE93" i="4" s="1"/>
  <c r="EW47" i="3"/>
  <c r="EU46" i="4" s="1"/>
  <c r="EU93" i="4" s="1"/>
  <c r="DT47" i="3"/>
  <c r="DR46" i="4" s="1"/>
  <c r="DR93" i="4" s="1"/>
  <c r="EB47" i="3"/>
  <c r="DZ46" i="4" s="1"/>
  <c r="DZ93" i="4" s="1"/>
  <c r="EJ47" i="3"/>
  <c r="EH46" i="4" s="1"/>
  <c r="EH93" i="4" s="1"/>
  <c r="FA47" i="3"/>
  <c r="EY46" i="4" s="1"/>
  <c r="EY93" i="4" s="1"/>
  <c r="FR47" i="3"/>
  <c r="FP46" i="4" s="1"/>
  <c r="FP93" i="4" s="1"/>
  <c r="CW47" i="3"/>
  <c r="CU46" i="4" s="1"/>
  <c r="CU93" i="4" s="1"/>
  <c r="DN47" i="3"/>
  <c r="DL46" i="4" s="1"/>
  <c r="DL93" i="4" s="1"/>
  <c r="EM47" i="3"/>
  <c r="EK46" i="4" s="1"/>
  <c r="EK93" i="4" s="1"/>
  <c r="HH47" i="3"/>
  <c r="HF46" i="4" s="1"/>
  <c r="HF93" i="4" s="1"/>
  <c r="IR47" i="3"/>
  <c r="IP46" i="4" s="1"/>
  <c r="IP93" i="4" s="1"/>
  <c r="HP47" i="3"/>
  <c r="HN46" i="4" s="1"/>
  <c r="HN93" i="4" s="1"/>
  <c r="HG47" i="3"/>
  <c r="HE46" i="4" s="1"/>
  <c r="HE93" i="4" s="1"/>
  <c r="GX47" i="3"/>
  <c r="GV46" i="4" s="1"/>
  <c r="GV93" i="4" s="1"/>
  <c r="GO47" i="3"/>
  <c r="GM46" i="4" s="1"/>
  <c r="GM93" i="4" s="1"/>
  <c r="GF47" i="3"/>
  <c r="GD46" i="4" s="1"/>
  <c r="GD93" i="4" s="1"/>
  <c r="GE47" i="3"/>
  <c r="GC46" i="4" s="1"/>
  <c r="GC93" i="4" s="1"/>
  <c r="IF47" i="3"/>
  <c r="ID46" i="4" s="1"/>
  <c r="ID93" i="4" s="1"/>
  <c r="LS47" i="3"/>
  <c r="IV47" i="3"/>
  <c r="IT46" i="4" s="1"/>
  <c r="IT93" i="4" s="1"/>
  <c r="MC47" i="3"/>
  <c r="MA47" i="3"/>
  <c r="IQ47" i="3"/>
  <c r="IO46" i="4" s="1"/>
  <c r="IO93" i="4" s="1"/>
  <c r="KN47" i="3"/>
  <c r="LY47" i="3"/>
  <c r="IM47" i="3"/>
  <c r="IK46" i="4" s="1"/>
  <c r="IK93" i="4" s="1"/>
  <c r="KJ47" i="3"/>
  <c r="JN47" i="3"/>
  <c r="JU47" i="3"/>
  <c r="MD47" i="3"/>
  <c r="JR47" i="3"/>
  <c r="AC47" i="3"/>
  <c r="AA46" i="4" s="1"/>
  <c r="AA93" i="4" s="1"/>
  <c r="BT47" i="3"/>
  <c r="BR46" i="4" s="1"/>
  <c r="BR93" i="4" s="1"/>
  <c r="ET47" i="3"/>
  <c r="ER46" i="4" s="1"/>
  <c r="ER93" i="4" s="1"/>
  <c r="FC47" i="3"/>
  <c r="FA46" i="4" s="1"/>
  <c r="FA93" i="4" s="1"/>
  <c r="HE47" i="3"/>
  <c r="HC46" i="4" s="1"/>
  <c r="HC93" i="4" s="1"/>
  <c r="KG47" i="3"/>
  <c r="LH47" i="3"/>
  <c r="KH47" i="3"/>
  <c r="AQ47" i="3"/>
  <c r="AO46" i="4" s="1"/>
  <c r="AO93" i="4" s="1"/>
  <c r="DM47" i="3"/>
  <c r="DK46" i="4" s="1"/>
  <c r="DK93" i="4" s="1"/>
  <c r="G47" i="3"/>
  <c r="E46" i="4" s="1"/>
  <c r="AI47" i="3"/>
  <c r="AG46" i="4" s="1"/>
  <c r="AG93" i="4" s="1"/>
  <c r="BW47" i="3"/>
  <c r="BU46" i="4" s="1"/>
  <c r="BU93" i="4" s="1"/>
  <c r="CU47" i="3"/>
  <c r="CS46" i="4" s="1"/>
  <c r="CS93" i="4" s="1"/>
  <c r="DV47" i="3"/>
  <c r="DT46" i="4" s="1"/>
  <c r="DT93" i="4" s="1"/>
  <c r="DK47" i="3"/>
  <c r="DI46" i="4" s="1"/>
  <c r="DI93" i="4" s="1"/>
  <c r="EA47" i="3"/>
  <c r="DY46" i="4" s="1"/>
  <c r="DY93" i="4" s="1"/>
  <c r="FI47" i="3"/>
  <c r="FG46" i="4" s="1"/>
  <c r="FG93" i="4" s="1"/>
  <c r="FZ47" i="3"/>
  <c r="FX46" i="4" s="1"/>
  <c r="FX93" i="4" s="1"/>
  <c r="EE47" i="3"/>
  <c r="EC46" i="4" s="1"/>
  <c r="EC93" i="4" s="1"/>
  <c r="GL47" i="3"/>
  <c r="GJ46" i="4" s="1"/>
  <c r="GJ93" i="4" s="1"/>
  <c r="HX47" i="3"/>
  <c r="HV46" i="4" s="1"/>
  <c r="HV93" i="4" s="1"/>
  <c r="GS47" i="3"/>
  <c r="GQ46" i="4" s="1"/>
  <c r="GQ93" i="4" s="1"/>
  <c r="GY47" i="3"/>
  <c r="GW46" i="4" s="1"/>
  <c r="GW93" i="4" s="1"/>
  <c r="GP47" i="3"/>
  <c r="GN46" i="4" s="1"/>
  <c r="GN93" i="4" s="1"/>
  <c r="GG47" i="3"/>
  <c r="GE46" i="4" s="1"/>
  <c r="GE93" i="4" s="1"/>
  <c r="MU47" i="3"/>
  <c r="MO47" i="3"/>
  <c r="MM47" i="3"/>
  <c r="LA47" i="3"/>
  <c r="MW47" i="3"/>
  <c r="LK47" i="3"/>
  <c r="LR47" i="3"/>
  <c r="IC47" i="3"/>
  <c r="IA46" i="4" s="1"/>
  <c r="IA93" i="4" s="1"/>
  <c r="KA47" i="3"/>
  <c r="LP47" i="3"/>
  <c r="IA47" i="3"/>
  <c r="HY46" i="4" s="1"/>
  <c r="HY93" i="4" s="1"/>
  <c r="JX47" i="3"/>
  <c r="JF47" i="3"/>
  <c r="JD46" i="4" s="1"/>
  <c r="JD93" i="4" s="1"/>
  <c r="JM47" i="3"/>
  <c r="LV47" i="3"/>
  <c r="JJ47" i="3"/>
  <c r="BN47" i="3"/>
  <c r="BL46" i="4" s="1"/>
  <c r="BL93" i="4" s="1"/>
  <c r="CQ47" i="3"/>
  <c r="CO46" i="4" s="1"/>
  <c r="CO93" i="4" s="1"/>
  <c r="EX47" i="3"/>
  <c r="EV46" i="4" s="1"/>
  <c r="EV93" i="4" s="1"/>
  <c r="DP47" i="3"/>
  <c r="DN46" i="4" s="1"/>
  <c r="DN93" i="4" s="1"/>
  <c r="HN47" i="3"/>
  <c r="HL46" i="4" s="1"/>
  <c r="HL93" i="4" s="1"/>
  <c r="IU47" i="3"/>
  <c r="IS46" i="4" s="1"/>
  <c r="IS93" i="4" s="1"/>
  <c r="KD47" i="3"/>
  <c r="AF47" i="3"/>
  <c r="AD46" i="4" s="1"/>
  <c r="AD93" i="4" s="1"/>
  <c r="BK47" i="3"/>
  <c r="BI46" i="4" s="1"/>
  <c r="BI93" i="4" s="1"/>
  <c r="EC47" i="3"/>
  <c r="EA46" i="4" s="1"/>
  <c r="EA93" i="4" s="1"/>
  <c r="AV47" i="3"/>
  <c r="AT46" i="4" s="1"/>
  <c r="AT93" i="4" s="1"/>
  <c r="DD47" i="3"/>
  <c r="DB46" i="4" s="1"/>
  <c r="DB93" i="4" s="1"/>
  <c r="AR47" i="3"/>
  <c r="AP46" i="4" s="1"/>
  <c r="AP93" i="4" s="1"/>
  <c r="AA47" i="3"/>
  <c r="Y46" i="4" s="1"/>
  <c r="Y93" i="4" s="1"/>
  <c r="BU47" i="3"/>
  <c r="BS46" i="4" s="1"/>
  <c r="BS93" i="4" s="1"/>
  <c r="BQ47" i="3"/>
  <c r="BO46" i="4" s="1"/>
  <c r="BO93" i="4" s="1"/>
  <c r="CO47" i="3"/>
  <c r="CM46" i="4" s="1"/>
  <c r="CM93" i="4" s="1"/>
  <c r="DL47" i="3"/>
  <c r="DJ46" i="4" s="1"/>
  <c r="DJ93" i="4" s="1"/>
  <c r="DS47" i="3"/>
  <c r="DQ46" i="4" s="1"/>
  <c r="DQ93" i="4" s="1"/>
  <c r="ER47" i="3"/>
  <c r="EP46" i="4" s="1"/>
  <c r="EP93" i="4" s="1"/>
  <c r="DE47" i="3"/>
  <c r="DC46" i="4" s="1"/>
  <c r="DC93" i="4" s="1"/>
  <c r="O47" i="3"/>
  <c r="M46" i="4" s="1"/>
  <c r="M93" i="4" s="1"/>
  <c r="BO47" i="3"/>
  <c r="BM46" i="4" s="1"/>
  <c r="BM93" i="4" s="1"/>
  <c r="BH47" i="3"/>
  <c r="BF46" i="4" s="1"/>
  <c r="BF93" i="4" s="1"/>
  <c r="AJ47" i="3"/>
  <c r="AH46" i="4" s="1"/>
  <c r="AH93" i="4" s="1"/>
  <c r="CL47" i="3"/>
  <c r="CJ46" i="4" s="1"/>
  <c r="CJ93" i="4" s="1"/>
  <c r="CD47" i="3"/>
  <c r="CB46" i="4" s="1"/>
  <c r="CB93" i="4" s="1"/>
  <c r="CK47" i="3"/>
  <c r="CI46" i="4" s="1"/>
  <c r="CI93" i="4" s="1"/>
  <c r="CI47" i="3"/>
  <c r="CG46" i="4" s="1"/>
  <c r="CG93" i="4" s="1"/>
  <c r="BI47" i="3"/>
  <c r="BG46" i="4" s="1"/>
  <c r="BG93" i="4" s="1"/>
  <c r="CC47" i="3"/>
  <c r="CA46" i="4" s="1"/>
  <c r="CA93" i="4" s="1"/>
  <c r="CG47" i="3"/>
  <c r="CE46" i="4" s="1"/>
  <c r="CE93" i="4" s="1"/>
  <c r="BY47" i="3"/>
  <c r="BW46" i="4" s="1"/>
  <c r="BW93" i="4" s="1"/>
  <c r="FW47" i="3"/>
  <c r="FU46" i="4" s="1"/>
  <c r="FU93" i="4" s="1"/>
  <c r="DB47" i="3"/>
  <c r="CZ46" i="4" s="1"/>
  <c r="CZ93" i="4" s="1"/>
  <c r="DJ47" i="3"/>
  <c r="DH46" i="4" s="1"/>
  <c r="DH93" i="4" s="1"/>
  <c r="DR47" i="3"/>
  <c r="DP46" i="4" s="1"/>
  <c r="DP93" i="4" s="1"/>
  <c r="EI47" i="3"/>
  <c r="EG46" i="4" s="1"/>
  <c r="EG93" i="4" s="1"/>
  <c r="EZ47" i="3"/>
  <c r="EX46" i="4" s="1"/>
  <c r="EX93" i="4" s="1"/>
  <c r="FQ47" i="3"/>
  <c r="FO46" i="4" s="1"/>
  <c r="FO93" i="4" s="1"/>
  <c r="CV47" i="3"/>
  <c r="CT46" i="4" s="1"/>
  <c r="CT93" i="4" s="1"/>
  <c r="DW47" i="3"/>
  <c r="DU46" i="4" s="1"/>
  <c r="DU93" i="4" s="1"/>
  <c r="MB47" i="3"/>
  <c r="HA47" i="3"/>
  <c r="GY46" i="4" s="1"/>
  <c r="GY93" i="4" s="1"/>
  <c r="HJ47" i="3"/>
  <c r="HH46" i="4" s="1"/>
  <c r="HH93" i="4" s="1"/>
  <c r="GQ47" i="3"/>
  <c r="GO46" i="4" s="1"/>
  <c r="GO93" i="4" s="1"/>
  <c r="GH47" i="3"/>
  <c r="GF46" i="4" s="1"/>
  <c r="GF93" i="4" s="1"/>
  <c r="KI47" i="3"/>
  <c r="JQ47" i="3"/>
  <c r="JI47" i="3"/>
  <c r="LT47" i="3"/>
  <c r="KE47" i="3"/>
  <c r="ME47" i="3"/>
  <c r="KR47" i="3"/>
  <c r="LI47" i="3"/>
  <c r="MR47" i="3"/>
  <c r="JO47" i="3"/>
  <c r="LG47" i="3"/>
  <c r="MP47" i="3"/>
  <c r="JK47" i="3"/>
  <c r="IX47" i="3"/>
  <c r="IV46" i="4" s="1"/>
  <c r="IV93" i="4" s="1"/>
  <c r="JE47" i="3"/>
  <c r="JC46" i="4" s="1"/>
  <c r="JC93" i="4" s="1"/>
  <c r="LN47" i="3"/>
  <c r="JB47" i="3"/>
  <c r="IZ46" i="4" s="1"/>
  <c r="IZ93" i="4" s="1"/>
  <c r="DC47" i="3"/>
  <c r="DA46" i="4" s="1"/>
  <c r="DA93" i="4" s="1"/>
  <c r="HZ47" i="3"/>
  <c r="HX46" i="4" s="1"/>
  <c r="HX93" i="4" s="1"/>
  <c r="LE47" i="3"/>
  <c r="CA47" i="3"/>
  <c r="BY46" i="4" s="1"/>
  <c r="BY93" i="4" s="1"/>
  <c r="BE47" i="3"/>
  <c r="BC46" i="4" s="1"/>
  <c r="BC93" i="4" s="1"/>
  <c r="J47" i="3"/>
  <c r="H46" i="4" s="1"/>
  <c r="H93" i="4" s="1"/>
  <c r="BA47" i="3"/>
  <c r="AY46" i="4" s="1"/>
  <c r="AY93" i="4" s="1"/>
  <c r="BJ47" i="3"/>
  <c r="BH46" i="4" s="1"/>
  <c r="BH93" i="4" s="1"/>
  <c r="CM47" i="3"/>
  <c r="CK46" i="4" s="1"/>
  <c r="CK93" i="4" s="1"/>
  <c r="DA47" i="3"/>
  <c r="CY46" i="4" s="1"/>
  <c r="CY93" i="4" s="1"/>
  <c r="DI47" i="3"/>
  <c r="DG46" i="4" s="1"/>
  <c r="DG93" i="4" s="1"/>
  <c r="DZ47" i="3"/>
  <c r="DX46" i="4" s="1"/>
  <c r="DX93" i="4" s="1"/>
  <c r="EQ47" i="3"/>
  <c r="EO46" i="4" s="1"/>
  <c r="EO93" i="4" s="1"/>
  <c r="FH47" i="3"/>
  <c r="FF46" i="4" s="1"/>
  <c r="FF93" i="4" s="1"/>
  <c r="GA47" i="3"/>
  <c r="FY46" i="4" s="1"/>
  <c r="FY93" i="4" s="1"/>
  <c r="DO47" i="3"/>
  <c r="DM46" i="4" s="1"/>
  <c r="DM93" i="4" s="1"/>
  <c r="GK47" i="3"/>
  <c r="GI46" i="4" s="1"/>
  <c r="GI93" i="4" s="1"/>
  <c r="GD47" i="3"/>
  <c r="GB46" i="4" s="1"/>
  <c r="GB93" i="4" s="1"/>
  <c r="GR47" i="3"/>
  <c r="GP46" i="4" s="1"/>
  <c r="GP93" i="4" s="1"/>
  <c r="GI47" i="3"/>
  <c r="GG46" i="4" s="1"/>
  <c r="GG93" i="4" s="1"/>
  <c r="KQ47" i="3"/>
  <c r="HT47" i="3"/>
  <c r="HR46" i="4" s="1"/>
  <c r="HR93" i="4" s="1"/>
  <c r="HS47" i="3"/>
  <c r="HQ46" i="4" s="1"/>
  <c r="HQ93" i="4" s="1"/>
  <c r="MN47" i="3"/>
  <c r="LB47" i="3"/>
  <c r="JD47" i="3"/>
  <c r="JB46" i="4" s="1"/>
  <c r="JB93" i="4" s="1"/>
  <c r="LL47" i="3"/>
  <c r="JS47" i="3"/>
  <c r="KZ47" i="3"/>
  <c r="MI47" i="3"/>
  <c r="JA47" i="3"/>
  <c r="IY46" i="4" s="1"/>
  <c r="IY93" i="4" s="1"/>
  <c r="KW47" i="3"/>
  <c r="MG47" i="3"/>
  <c r="IY47" i="3"/>
  <c r="IW46" i="4" s="1"/>
  <c r="IW93" i="4" s="1"/>
  <c r="IP47" i="3"/>
  <c r="IN46" i="4" s="1"/>
  <c r="IN93" i="4" s="1"/>
  <c r="IW47" i="3"/>
  <c r="IU46" i="4" s="1"/>
  <c r="IU93" i="4" s="1"/>
  <c r="LF47" i="3"/>
  <c r="IT47" i="3"/>
  <c r="IR46" i="4" s="1"/>
  <c r="IR93" i="4" s="1"/>
  <c r="EO47" i="3"/>
  <c r="EM46" i="4" s="1"/>
  <c r="EM93" i="4" s="1"/>
  <c r="EG47" i="3"/>
  <c r="EE46" i="4" s="1"/>
  <c r="EE93" i="4" s="1"/>
  <c r="GU47" i="3"/>
  <c r="GS46" i="4" s="1"/>
  <c r="GS93" i="4" s="1"/>
  <c r="MQ47" i="3"/>
  <c r="BG47" i="3"/>
  <c r="BE46" i="4" s="1"/>
  <c r="BE93" i="4" s="1"/>
  <c r="CN47" i="3"/>
  <c r="CL46" i="4" s="1"/>
  <c r="CL93" i="4" s="1"/>
  <c r="BC47" i="3"/>
  <c r="BA46" i="4" s="1"/>
  <c r="BA93" i="4" s="1"/>
  <c r="AN47" i="3"/>
  <c r="AL46" i="4" s="1"/>
  <c r="AL93" i="4" s="1"/>
  <c r="N47" i="3"/>
  <c r="L46" i="4" s="1"/>
  <c r="L93" i="4" s="1"/>
  <c r="AU47" i="3"/>
  <c r="AS46" i="4" s="1"/>
  <c r="AS93" i="4" s="1"/>
  <c r="CR47" i="3"/>
  <c r="CP46" i="4" s="1"/>
  <c r="CP93" i="4" s="1"/>
  <c r="CP47" i="3"/>
  <c r="CN46" i="4" s="1"/>
  <c r="CN93" i="4" s="1"/>
  <c r="FN47" i="3"/>
  <c r="FL46" i="4" s="1"/>
  <c r="FL93" i="4" s="1"/>
  <c r="AM47" i="3"/>
  <c r="AK46" i="4" s="1"/>
  <c r="AK93" i="4" s="1"/>
  <c r="AP47" i="3"/>
  <c r="AN46" i="4" s="1"/>
  <c r="AN93" i="4" s="1"/>
  <c r="BB47" i="3"/>
  <c r="AZ46" i="4" s="1"/>
  <c r="AZ93" i="4" s="1"/>
  <c r="ED47" i="3"/>
  <c r="EB46" i="4" s="1"/>
  <c r="EB93" i="4" s="1"/>
  <c r="FE47" i="3"/>
  <c r="FC46" i="4" s="1"/>
  <c r="FC93" i="4" s="1"/>
  <c r="FU47" i="3"/>
  <c r="FS46" i="4" s="1"/>
  <c r="FS93" i="4" s="1"/>
  <c r="DQ47" i="3"/>
  <c r="DO46" i="4" s="1"/>
  <c r="DO93" i="4" s="1"/>
  <c r="EH47" i="3"/>
  <c r="EF46" i="4" s="1"/>
  <c r="EF93" i="4" s="1"/>
  <c r="EY47" i="3"/>
  <c r="EW46" i="4" s="1"/>
  <c r="EW93" i="4" s="1"/>
  <c r="FS47" i="3"/>
  <c r="FQ46" i="4" s="1"/>
  <c r="FQ93" i="4" s="1"/>
  <c r="DG47" i="3"/>
  <c r="DE46" i="4" s="1"/>
  <c r="DE93" i="4" s="1"/>
  <c r="LJ47" i="3"/>
  <c r="HR47" i="3"/>
  <c r="HP46" i="4" s="1"/>
  <c r="HP93" i="4" s="1"/>
  <c r="LW47" i="3"/>
  <c r="LD47" i="3"/>
  <c r="HU47" i="3"/>
  <c r="HS46" i="4" s="1"/>
  <c r="HS93" i="4" s="1"/>
  <c r="HL47" i="3"/>
  <c r="HJ46" i="4" s="1"/>
  <c r="HJ93" i="4" s="1"/>
  <c r="HK47" i="3"/>
  <c r="HI46" i="4" s="1"/>
  <c r="HI93" i="4" s="1"/>
  <c r="LU47" i="3"/>
  <c r="KF47" i="3"/>
  <c r="MF47" i="3"/>
  <c r="KT47" i="3"/>
  <c r="IS47" i="3"/>
  <c r="IQ46" i="4" s="1"/>
  <c r="IQ93" i="4" s="1"/>
  <c r="KO47" i="3"/>
  <c r="LZ47" i="3"/>
  <c r="IN47" i="3"/>
  <c r="IL46" i="4" s="1"/>
  <c r="IL93" i="4" s="1"/>
  <c r="KM47" i="3"/>
  <c r="LX47" i="3"/>
  <c r="IK47" i="3"/>
  <c r="II46" i="4" s="1"/>
  <c r="II93" i="4" s="1"/>
  <c r="IH47" i="3"/>
  <c r="IF46" i="4" s="1"/>
  <c r="IF93" i="4" s="1"/>
  <c r="IO47" i="3"/>
  <c r="IM46" i="4" s="1"/>
  <c r="IM93" i="4" s="1"/>
  <c r="KX47" i="3"/>
  <c r="IL47" i="3"/>
  <c r="IJ46" i="4" s="1"/>
  <c r="IJ93" i="4" s="1"/>
  <c r="AW47" i="3"/>
  <c r="AU46" i="4" s="1"/>
  <c r="AU93" i="4" s="1"/>
  <c r="EL47" i="3"/>
  <c r="EJ46" i="4" s="1"/>
  <c r="EJ93" i="4" s="1"/>
  <c r="CX47" i="3"/>
  <c r="CV46" i="4" s="1"/>
  <c r="CV93" i="4" s="1"/>
  <c r="HQ47" i="3"/>
  <c r="HO46" i="4" s="1"/>
  <c r="HO93" i="4" s="1"/>
  <c r="KU47" i="3"/>
  <c r="KK47" i="3"/>
  <c r="AO47" i="3"/>
  <c r="AM46" i="4" s="1"/>
  <c r="AM93" i="4" s="1"/>
  <c r="EK47" i="3"/>
  <c r="EI46" i="4" s="1"/>
  <c r="EI93" i="4" s="1"/>
  <c r="AZ47" i="3"/>
  <c r="AX46" i="4" s="1"/>
  <c r="AX93" i="4" s="1"/>
  <c r="AG47" i="3"/>
  <c r="AE46" i="4" s="1"/>
  <c r="AE93" i="4" s="1"/>
  <c r="AD47" i="3"/>
  <c r="AB46" i="4" s="1"/>
  <c r="AB93" i="4" s="1"/>
  <c r="BP47" i="3"/>
  <c r="BN46" i="4" s="1"/>
  <c r="BN93" i="4" s="1"/>
  <c r="AB47" i="3"/>
  <c r="Z46" i="4" s="1"/>
  <c r="Z93" i="4" s="1"/>
  <c r="AX47" i="3"/>
  <c r="AV46" i="4" s="1"/>
  <c r="AV93" i="4" s="1"/>
  <c r="BL47" i="3"/>
  <c r="BJ46" i="4" s="1"/>
  <c r="BJ93" i="4" s="1"/>
  <c r="CE47" i="3"/>
  <c r="CC46" i="4" s="1"/>
  <c r="CC93" i="4" s="1"/>
  <c r="FO47" i="3"/>
  <c r="FM46" i="4" s="1"/>
  <c r="FM93" i="4" s="1"/>
  <c r="FV47" i="3"/>
  <c r="FT46" i="4" s="1"/>
  <c r="FT93" i="4" s="1"/>
  <c r="S47" i="3"/>
  <c r="Q46" i="4" s="1"/>
  <c r="Q93" i="4" s="1"/>
  <c r="AS47" i="3"/>
  <c r="AQ46" i="4" s="1"/>
  <c r="AQ93" i="4" s="1"/>
  <c r="BF47" i="3"/>
  <c r="BD46" i="4" s="1"/>
  <c r="BD93" i="4" s="1"/>
  <c r="FP47" i="3"/>
  <c r="FN46" i="4" s="1"/>
  <c r="FN93" i="4" s="1"/>
  <c r="BD47" i="3"/>
  <c r="BB46" i="4" s="1"/>
  <c r="BB93" i="4" s="1"/>
  <c r="CS47" i="3"/>
  <c r="CQ46" i="4" s="1"/>
  <c r="CQ93" i="4" s="1"/>
  <c r="FX47" i="3"/>
  <c r="FV46" i="4" s="1"/>
  <c r="FV93" i="4" s="1"/>
  <c r="FF47" i="3"/>
  <c r="FD46" i="4" s="1"/>
  <c r="FD93" i="4" s="1"/>
  <c r="FM47" i="3"/>
  <c r="FK46" i="4" s="1"/>
  <c r="FK93" i="4" s="1"/>
  <c r="CZ47" i="3"/>
  <c r="CX46" i="4" s="1"/>
  <c r="CX93" i="4" s="1"/>
  <c r="E29" i="3"/>
  <c r="IF29" i="3" s="1"/>
  <c r="ID28" i="4" s="1"/>
  <c r="ID75" i="4" s="1"/>
  <c r="AE47" i="3"/>
  <c r="AC46" i="4" s="1"/>
  <c r="AC93" i="4" s="1"/>
  <c r="AK47" i="3"/>
  <c r="AI46" i="4" s="1"/>
  <c r="AI93" i="4" s="1"/>
  <c r="BX47" i="3"/>
  <c r="BV46" i="4" s="1"/>
  <c r="BV93" i="4" s="1"/>
  <c r="AH47" i="3"/>
  <c r="AF46" i="4" s="1"/>
  <c r="AF93" i="4" s="1"/>
  <c r="CB47" i="3"/>
  <c r="BZ46" i="4" s="1"/>
  <c r="BZ93" i="4" s="1"/>
  <c r="BV47" i="3"/>
  <c r="BT46" i="4" s="1"/>
  <c r="BT93" i="4" s="1"/>
  <c r="CF47" i="3"/>
  <c r="CD46" i="4" s="1"/>
  <c r="CD93" i="4" s="1"/>
  <c r="FY47" i="3"/>
  <c r="FW46" i="4" s="1"/>
  <c r="FW93" i="4" s="1"/>
  <c r="EN47" i="3"/>
  <c r="EL46" i="4" s="1"/>
  <c r="EL93" i="4" s="1"/>
  <c r="BZ47" i="3"/>
  <c r="BX46" i="4" s="1"/>
  <c r="BX93" i="4" s="1"/>
  <c r="DU47" i="3"/>
  <c r="DS46" i="4" s="1"/>
  <c r="DS93" i="4" s="1"/>
  <c r="EV47" i="3"/>
  <c r="ET46" i="4" s="1"/>
  <c r="ET93" i="4" s="1"/>
  <c r="FD47" i="3"/>
  <c r="FB46" i="4" s="1"/>
  <c r="FB93" i="4" s="1"/>
  <c r="FL47" i="3"/>
  <c r="FJ46" i="4" s="1"/>
  <c r="FJ93" i="4" s="1"/>
  <c r="GC47" i="3"/>
  <c r="GA46" i="4" s="1"/>
  <c r="GA93" i="4" s="1"/>
  <c r="DH47" i="3"/>
  <c r="DF46" i="4" s="1"/>
  <c r="DF93" i="4" s="1"/>
  <c r="DY47" i="3"/>
  <c r="DW46" i="4" s="1"/>
  <c r="DW93" i="4" s="1"/>
  <c r="EP47" i="3"/>
  <c r="EN46" i="4" s="1"/>
  <c r="EN93" i="4" s="1"/>
  <c r="FK47" i="3"/>
  <c r="FI46" i="4" s="1"/>
  <c r="FI93" i="4" s="1"/>
  <c r="CY47" i="3"/>
  <c r="CW46" i="4" s="1"/>
  <c r="CW93" i="4" s="1"/>
  <c r="HY47" i="3"/>
  <c r="HW46" i="4" s="1"/>
  <c r="HW93" i="4" s="1"/>
  <c r="GZ47" i="3"/>
  <c r="GX46" i="4" s="1"/>
  <c r="GX93" i="4" s="1"/>
  <c r="IJ47" i="3"/>
  <c r="IH46" i="4" s="1"/>
  <c r="IH93" i="4" s="1"/>
  <c r="HV47" i="3"/>
  <c r="HT46" i="4" s="1"/>
  <c r="HT93" i="4" s="1"/>
  <c r="HM47" i="3"/>
  <c r="HK46" i="4" s="1"/>
  <c r="HK93" i="4" s="1"/>
  <c r="HD47" i="3"/>
  <c r="HB46" i="4" s="1"/>
  <c r="HB93" i="4" s="1"/>
  <c r="HC47" i="3"/>
  <c r="HA46" i="4" s="1"/>
  <c r="HA93" i="4" s="1"/>
  <c r="LC47" i="3"/>
  <c r="JG47" i="3"/>
  <c r="JE46" i="4" s="1"/>
  <c r="JE93" i="4" s="1"/>
  <c r="LM47" i="3"/>
  <c r="JT47" i="3"/>
  <c r="II47" i="3"/>
  <c r="IG46" i="4" s="1"/>
  <c r="IG93" i="4" s="1"/>
  <c r="KB47" i="3"/>
  <c r="LQ47" i="3"/>
  <c r="IB47" i="3"/>
  <c r="HZ46" i="4" s="1"/>
  <c r="HZ93" i="4" s="1"/>
  <c r="JY47" i="3"/>
  <c r="LO47" i="3"/>
  <c r="KL47" i="3"/>
  <c r="KS47" i="3"/>
  <c r="IG47" i="3"/>
  <c r="IE46" i="4" s="1"/>
  <c r="IE93" i="4" s="1"/>
  <c r="KP47" i="3"/>
  <c r="ID47" i="3"/>
  <c r="IB46" i="4" s="1"/>
  <c r="IB93" i="4" s="1"/>
  <c r="Z47" i="3"/>
  <c r="X46" i="4" s="1"/>
  <c r="X93" i="4" s="1"/>
  <c r="L47" i="3"/>
  <c r="J46" i="4" s="1"/>
  <c r="J93" i="4" s="1"/>
  <c r="P47" i="3"/>
  <c r="N46" i="4" s="1"/>
  <c r="N93" i="4" s="1"/>
  <c r="M47" i="3"/>
  <c r="K46" i="4" s="1"/>
  <c r="K93" i="4" s="1"/>
  <c r="R47" i="3"/>
  <c r="P46" i="4" s="1"/>
  <c r="P93" i="4" s="1"/>
  <c r="Y47" i="3"/>
  <c r="W46" i="4" s="1"/>
  <c r="W93" i="4" s="1"/>
  <c r="X47" i="3"/>
  <c r="V46" i="4" s="1"/>
  <c r="V93" i="4" s="1"/>
  <c r="H47" i="3"/>
  <c r="F46" i="4" s="1"/>
  <c r="F93" i="4" s="1"/>
  <c r="T47" i="3"/>
  <c r="R46" i="4" s="1"/>
  <c r="R93" i="4" s="1"/>
  <c r="W47" i="3"/>
  <c r="U46" i="4" s="1"/>
  <c r="U93" i="4" s="1"/>
  <c r="U47" i="3"/>
  <c r="S46" i="4" s="1"/>
  <c r="S93" i="4" s="1"/>
  <c r="Q47" i="3"/>
  <c r="O46" i="4" s="1"/>
  <c r="O93" i="4" s="1"/>
  <c r="V47" i="3"/>
  <c r="T46" i="4" s="1"/>
  <c r="T93" i="4" s="1"/>
  <c r="I47" i="3"/>
  <c r="G46" i="4" s="1"/>
  <c r="G93" i="4" s="1"/>
  <c r="D30" i="3"/>
  <c r="EX29" i="3" l="1"/>
  <c r="EV28" i="4" s="1"/>
  <c r="EV75" i="4" s="1"/>
  <c r="FN29" i="3"/>
  <c r="FL28" i="4" s="1"/>
  <c r="FL75" i="4" s="1"/>
  <c r="HN29" i="3"/>
  <c r="HL28" i="4" s="1"/>
  <c r="HL75" i="4" s="1"/>
  <c r="DE29" i="3"/>
  <c r="DC28" i="4" s="1"/>
  <c r="DC75" i="4" s="1"/>
  <c r="AW29" i="3"/>
  <c r="AU28" i="4" s="1"/>
  <c r="AU75" i="4" s="1"/>
  <c r="HO29" i="3"/>
  <c r="HM28" i="4" s="1"/>
  <c r="HM75" i="4" s="1"/>
  <c r="CS29" i="3"/>
  <c r="CQ28" i="4" s="1"/>
  <c r="CQ75" i="4" s="1"/>
  <c r="AG29" i="3"/>
  <c r="AE28" i="4" s="1"/>
  <c r="AE75" i="4" s="1"/>
  <c r="GK29" i="3"/>
  <c r="GI28" i="4" s="1"/>
  <c r="GI75" i="4" s="1"/>
  <c r="MR29" i="3"/>
  <c r="FI29" i="3"/>
  <c r="FG28" i="4" s="1"/>
  <c r="FG75" i="4" s="1"/>
  <c r="KT29" i="3"/>
  <c r="EZ29" i="3"/>
  <c r="EX28" i="4" s="1"/>
  <c r="EX75" i="4" s="1"/>
  <c r="GI29" i="3"/>
  <c r="GG28" i="4" s="1"/>
  <c r="GG75" i="4" s="1"/>
  <c r="IT29" i="3"/>
  <c r="IR28" i="4" s="1"/>
  <c r="IR75" i="4" s="1"/>
  <c r="CD29" i="3"/>
  <c r="CB28" i="4" s="1"/>
  <c r="CB75" i="4" s="1"/>
  <c r="EJ29" i="3"/>
  <c r="EH28" i="4" s="1"/>
  <c r="EH75" i="4" s="1"/>
  <c r="BL29" i="3"/>
  <c r="BJ28" i="4" s="1"/>
  <c r="BJ75" i="4" s="1"/>
  <c r="GC29" i="3"/>
  <c r="GA28" i="4" s="1"/>
  <c r="GA75" i="4" s="1"/>
  <c r="JB29" i="3"/>
  <c r="IZ28" i="4" s="1"/>
  <c r="IZ75" i="4" s="1"/>
  <c r="AL29" i="3"/>
  <c r="AJ28" i="4" s="1"/>
  <c r="AJ75" i="4" s="1"/>
  <c r="CK29" i="3"/>
  <c r="CI28" i="4" s="1"/>
  <c r="CI75" i="4" s="1"/>
  <c r="EU29" i="3"/>
  <c r="ES28" i="4" s="1"/>
  <c r="ES75" i="4" s="1"/>
  <c r="HR29" i="3"/>
  <c r="HP28" i="4" s="1"/>
  <c r="HP75" i="4" s="1"/>
  <c r="IS29" i="3"/>
  <c r="IQ28" i="4" s="1"/>
  <c r="IQ75" i="4" s="1"/>
  <c r="AD29" i="3"/>
  <c r="AB28" i="4" s="1"/>
  <c r="AB75" i="4" s="1"/>
  <c r="CJ29" i="3"/>
  <c r="CH28" i="4" s="1"/>
  <c r="CH75" i="4" s="1"/>
  <c r="EL29" i="3"/>
  <c r="EJ28" i="4" s="1"/>
  <c r="EJ75" i="4" s="1"/>
  <c r="HY29" i="3"/>
  <c r="HW28" i="4" s="1"/>
  <c r="HW75" i="4" s="1"/>
  <c r="MU29" i="3"/>
  <c r="AH29" i="3"/>
  <c r="AF28" i="4" s="1"/>
  <c r="AF75" i="4" s="1"/>
  <c r="DP29" i="3"/>
  <c r="DN28" i="4" s="1"/>
  <c r="DN75" i="4" s="1"/>
  <c r="FB29" i="3"/>
  <c r="EZ28" i="4" s="1"/>
  <c r="EZ75" i="4" s="1"/>
  <c r="HA29" i="3"/>
  <c r="GY28" i="4" s="1"/>
  <c r="GY75" i="4" s="1"/>
  <c r="LG29" i="3"/>
  <c r="P124" i="4"/>
  <c r="T5" i="5"/>
  <c r="O173" i="4" s="1"/>
  <c r="BK29" i="3"/>
  <c r="BI28" i="4" s="1"/>
  <c r="BI75" i="4" s="1"/>
  <c r="FP29" i="3"/>
  <c r="FN28" i="4" s="1"/>
  <c r="FN75" i="4" s="1"/>
  <c r="HZ29" i="3"/>
  <c r="HX28" i="4" s="1"/>
  <c r="HX75" i="4" s="1"/>
  <c r="JE29" i="3"/>
  <c r="JC28" i="4" s="1"/>
  <c r="JC75" i="4" s="1"/>
  <c r="IO29" i="3"/>
  <c r="IM28" i="4" s="1"/>
  <c r="IM75" i="4" s="1"/>
  <c r="KF29" i="3"/>
  <c r="JZ29" i="3"/>
  <c r="GR29" i="3"/>
  <c r="GP28" i="4" s="1"/>
  <c r="GP75" i="4" s="1"/>
  <c r="KL29" i="3"/>
  <c r="JK29" i="3"/>
  <c r="KX29" i="3"/>
  <c r="P114" i="4"/>
  <c r="AF29" i="3"/>
  <c r="AD28" i="4" s="1"/>
  <c r="AD75" i="4" s="1"/>
  <c r="FS29" i="3"/>
  <c r="FQ28" i="4" s="1"/>
  <c r="FQ75" i="4" s="1"/>
  <c r="DB29" i="3"/>
  <c r="CZ28" i="4" s="1"/>
  <c r="CZ75" i="4" s="1"/>
  <c r="GE29" i="3"/>
  <c r="GC28" i="4" s="1"/>
  <c r="GC75" i="4" s="1"/>
  <c r="LK29" i="3"/>
  <c r="MF29" i="3"/>
  <c r="MS29" i="3"/>
  <c r="O111" i="4"/>
  <c r="O107" i="4"/>
  <c r="MV29" i="3"/>
  <c r="KY29" i="3"/>
  <c r="JQ29" i="3"/>
  <c r="P105" i="4"/>
  <c r="AZ29" i="3"/>
  <c r="AX28" i="4" s="1"/>
  <c r="AX75" i="4" s="1"/>
  <c r="CA29" i="3"/>
  <c r="BY28" i="4" s="1"/>
  <c r="BY75" i="4" s="1"/>
  <c r="EH29" i="3"/>
  <c r="EF28" i="4" s="1"/>
  <c r="EF75" i="4" s="1"/>
  <c r="DM29" i="3"/>
  <c r="DK28" i="4" s="1"/>
  <c r="DK75" i="4" s="1"/>
  <c r="FU29" i="3"/>
  <c r="FS28" i="4" s="1"/>
  <c r="FS75" i="4" s="1"/>
  <c r="GP29" i="3"/>
  <c r="GN28" i="4" s="1"/>
  <c r="GN75" i="4" s="1"/>
  <c r="MB29" i="3"/>
  <c r="IB29" i="3"/>
  <c r="HZ28" i="4" s="1"/>
  <c r="HZ75" i="4" s="1"/>
  <c r="KI29" i="3"/>
  <c r="AJ29" i="3"/>
  <c r="AH28" i="4" s="1"/>
  <c r="AH75" i="4" s="1"/>
  <c r="AM29" i="3"/>
  <c r="AK28" i="4" s="1"/>
  <c r="AK75" i="4" s="1"/>
  <c r="BJ29" i="3"/>
  <c r="BH28" i="4" s="1"/>
  <c r="BH75" i="4" s="1"/>
  <c r="FJ29" i="3"/>
  <c r="FH28" i="4" s="1"/>
  <c r="FH75" i="4" s="1"/>
  <c r="DF29" i="3"/>
  <c r="DD28" i="4" s="1"/>
  <c r="DD75" i="4" s="1"/>
  <c r="CU29" i="3"/>
  <c r="CS28" i="4" s="1"/>
  <c r="CS75" i="4" s="1"/>
  <c r="FV29" i="3"/>
  <c r="FT28" i="4" s="1"/>
  <c r="FT75" i="4" s="1"/>
  <c r="FE29" i="3"/>
  <c r="FC28" i="4" s="1"/>
  <c r="FC75" i="4" s="1"/>
  <c r="GL29" i="3"/>
  <c r="GJ28" i="4" s="1"/>
  <c r="GJ75" i="4" s="1"/>
  <c r="GW29" i="3"/>
  <c r="GU28" i="4" s="1"/>
  <c r="GU75" i="4" s="1"/>
  <c r="LC29" i="3"/>
  <c r="IV29" i="3"/>
  <c r="IT28" i="4" s="1"/>
  <c r="IT75" i="4" s="1"/>
  <c r="MW29" i="3"/>
  <c r="KR29" i="3"/>
  <c r="JI29" i="3"/>
  <c r="MC29" i="3"/>
  <c r="P108" i="4"/>
  <c r="P104" i="4"/>
  <c r="P113" i="4"/>
  <c r="Q117" i="4"/>
  <c r="P115" i="4"/>
  <c r="AB29" i="3"/>
  <c r="Z28" i="4" s="1"/>
  <c r="Z75" i="4" s="1"/>
  <c r="BU29" i="3"/>
  <c r="BS28" i="4" s="1"/>
  <c r="BS75" i="4" s="1"/>
  <c r="CG29" i="3"/>
  <c r="CE28" i="4" s="1"/>
  <c r="CE75" i="4" s="1"/>
  <c r="CH29" i="3"/>
  <c r="CF28" i="4" s="1"/>
  <c r="CF75" i="4" s="1"/>
  <c r="FZ29" i="3"/>
  <c r="FX28" i="4" s="1"/>
  <c r="FX75" i="4" s="1"/>
  <c r="FO29" i="3"/>
  <c r="FM28" i="4" s="1"/>
  <c r="FM75" i="4" s="1"/>
  <c r="EB29" i="3"/>
  <c r="DZ28" i="4" s="1"/>
  <c r="DZ75" i="4" s="1"/>
  <c r="EG29" i="3"/>
  <c r="EE28" i="4" s="1"/>
  <c r="EE75" i="4" s="1"/>
  <c r="HJ29" i="3"/>
  <c r="HH28" i="4" s="1"/>
  <c r="HH75" i="4" s="1"/>
  <c r="GO29" i="3"/>
  <c r="GM28" i="4" s="1"/>
  <c r="GM75" i="4" s="1"/>
  <c r="JW29" i="3"/>
  <c r="IN29" i="3"/>
  <c r="IL28" i="4" s="1"/>
  <c r="IL75" i="4" s="1"/>
  <c r="LQ29" i="3"/>
  <c r="KJ29" i="3"/>
  <c r="IQ29" i="3"/>
  <c r="IO28" i="4" s="1"/>
  <c r="IO75" i="4" s="1"/>
  <c r="LU29" i="3"/>
  <c r="P112" i="4"/>
  <c r="P100" i="4"/>
  <c r="AQ29" i="3"/>
  <c r="AO28" i="4" s="1"/>
  <c r="AO75" i="4" s="1"/>
  <c r="BO29" i="3"/>
  <c r="BM28" i="4" s="1"/>
  <c r="BM75" i="4" s="1"/>
  <c r="BQ29" i="3"/>
  <c r="BO28" i="4" s="1"/>
  <c r="BO75" i="4" s="1"/>
  <c r="CX29" i="3"/>
  <c r="CV28" i="4" s="1"/>
  <c r="CV75" i="4" s="1"/>
  <c r="EF29" i="3"/>
  <c r="ED28" i="4" s="1"/>
  <c r="ED75" i="4" s="1"/>
  <c r="EM29" i="3"/>
  <c r="EK28" i="4" s="1"/>
  <c r="EK75" i="4" s="1"/>
  <c r="DJ29" i="3"/>
  <c r="DH28" i="4" s="1"/>
  <c r="DH75" i="4" s="1"/>
  <c r="DQ29" i="3"/>
  <c r="DO28" i="4" s="1"/>
  <c r="DO75" i="4" s="1"/>
  <c r="GJ29" i="3"/>
  <c r="GH28" i="4" s="1"/>
  <c r="GH75" i="4" s="1"/>
  <c r="GV29" i="3"/>
  <c r="GT28" i="4" s="1"/>
  <c r="GT75" i="4" s="1"/>
  <c r="JN29" i="3"/>
  <c r="MH29" i="3"/>
  <c r="LI29" i="3"/>
  <c r="JT29" i="3"/>
  <c r="MD29" i="3"/>
  <c r="KO29" i="3"/>
  <c r="P110" i="4"/>
  <c r="P106" i="4"/>
  <c r="AA29" i="3"/>
  <c r="Y28" i="4" s="1"/>
  <c r="Y75" i="4" s="1"/>
  <c r="BT29" i="3"/>
  <c r="BR28" i="4" s="1"/>
  <c r="BR75" i="4" s="1"/>
  <c r="CT29" i="3"/>
  <c r="CR28" i="4" s="1"/>
  <c r="CR75" i="4" s="1"/>
  <c r="EI29" i="3"/>
  <c r="EG28" i="4" s="1"/>
  <c r="EG75" i="4" s="1"/>
  <c r="DW29" i="3"/>
  <c r="DU28" i="4" s="1"/>
  <c r="DU75" i="4" s="1"/>
  <c r="ED29" i="3"/>
  <c r="EB28" i="4" s="1"/>
  <c r="EB75" i="4" s="1"/>
  <c r="CZ29" i="3"/>
  <c r="CX28" i="4" s="1"/>
  <c r="CX75" i="4" s="1"/>
  <c r="GD29" i="3"/>
  <c r="GB28" i="4" s="1"/>
  <c r="GB75" i="4" s="1"/>
  <c r="GU29" i="3"/>
  <c r="GS28" i="4" s="1"/>
  <c r="GS75" i="4" s="1"/>
  <c r="GF29" i="3"/>
  <c r="GD28" i="4" s="1"/>
  <c r="GD75" i="4" s="1"/>
  <c r="LT29" i="3"/>
  <c r="LR29" i="3"/>
  <c r="JU29" i="3"/>
  <c r="IR29" i="3"/>
  <c r="IP28" i="4" s="1"/>
  <c r="IP75" i="4" s="1"/>
  <c r="LN29" i="3"/>
  <c r="KG29" i="3"/>
  <c r="P109" i="4"/>
  <c r="P102" i="4"/>
  <c r="P103" i="4"/>
  <c r="P116" i="4"/>
  <c r="P118" i="4"/>
  <c r="Q99" i="4"/>
  <c r="P101" i="4"/>
  <c r="JS29" i="3"/>
  <c r="AY29" i="3"/>
  <c r="AW28" i="4" s="1"/>
  <c r="AW75" i="4" s="1"/>
  <c r="AN29" i="3"/>
  <c r="AL28" i="4" s="1"/>
  <c r="AL75" i="4" s="1"/>
  <c r="BM29" i="3"/>
  <c r="BK28" i="4" s="1"/>
  <c r="BK75" i="4" s="1"/>
  <c r="BB29" i="3"/>
  <c r="AZ28" i="4" s="1"/>
  <c r="AZ75" i="4" s="1"/>
  <c r="BX29" i="3"/>
  <c r="BV28" i="4" s="1"/>
  <c r="BV75" i="4" s="1"/>
  <c r="ER29" i="3"/>
  <c r="EP28" i="4" s="1"/>
  <c r="EP75" i="4" s="1"/>
  <c r="DO29" i="3"/>
  <c r="DM28" i="4" s="1"/>
  <c r="DM75" i="4" s="1"/>
  <c r="CV29" i="3"/>
  <c r="CT28" i="4" s="1"/>
  <c r="CT75" i="4" s="1"/>
  <c r="FF29" i="3"/>
  <c r="FD28" i="4" s="1"/>
  <c r="FD75" i="4" s="1"/>
  <c r="DT29" i="3"/>
  <c r="DR28" i="4" s="1"/>
  <c r="DR75" i="4" s="1"/>
  <c r="FK29" i="3"/>
  <c r="FI28" i="4" s="1"/>
  <c r="FI75" i="4" s="1"/>
  <c r="EO29" i="3"/>
  <c r="EM28" i="4" s="1"/>
  <c r="EM75" i="4" s="1"/>
  <c r="HC29" i="3"/>
  <c r="HA28" i="4" s="1"/>
  <c r="HA75" i="4" s="1"/>
  <c r="HV29" i="3"/>
  <c r="HT28" i="4" s="1"/>
  <c r="HT75" i="4" s="1"/>
  <c r="HM29" i="3"/>
  <c r="HK28" i="4" s="1"/>
  <c r="HK75" i="4" s="1"/>
  <c r="HI29" i="3"/>
  <c r="HG28" i="4" s="1"/>
  <c r="HG75" i="4" s="1"/>
  <c r="KU29" i="3"/>
  <c r="IW29" i="3"/>
  <c r="IU28" i="4" s="1"/>
  <c r="IU75" i="4" s="1"/>
  <c r="LJ29" i="3"/>
  <c r="MG29" i="3"/>
  <c r="IA29" i="3"/>
  <c r="HY28" i="4" s="1"/>
  <c r="HY75" i="4" s="1"/>
  <c r="JA29" i="3"/>
  <c r="IY28" i="4" s="1"/>
  <c r="IY75" i="4" s="1"/>
  <c r="KA29" i="3"/>
  <c r="KP29" i="3"/>
  <c r="LE29" i="3"/>
  <c r="IU29" i="3"/>
  <c r="IS28" i="4" s="1"/>
  <c r="IS75" i="4" s="1"/>
  <c r="IM29" i="3"/>
  <c r="IK28" i="4" s="1"/>
  <c r="IK75" i="4" s="1"/>
  <c r="AS29" i="3"/>
  <c r="AQ28" i="4" s="1"/>
  <c r="AQ75" i="4" s="1"/>
  <c r="CO29" i="3"/>
  <c r="CM28" i="4" s="1"/>
  <c r="CM75" i="4" s="1"/>
  <c r="AE29" i="3"/>
  <c r="AC28" i="4" s="1"/>
  <c r="AC75" i="4" s="1"/>
  <c r="BD29" i="3"/>
  <c r="BB28" i="4" s="1"/>
  <c r="BB75" i="4" s="1"/>
  <c r="BV29" i="3"/>
  <c r="BT28" i="4" s="1"/>
  <c r="BT75" i="4" s="1"/>
  <c r="BW29" i="3"/>
  <c r="BU28" i="4" s="1"/>
  <c r="BU75" i="4" s="1"/>
  <c r="DG29" i="3"/>
  <c r="DE28" i="4" s="1"/>
  <c r="DE75" i="4" s="1"/>
  <c r="FQ29" i="3"/>
  <c r="FO28" i="4" s="1"/>
  <c r="FO75" i="4" s="1"/>
  <c r="EN29" i="3"/>
  <c r="EL28" i="4" s="1"/>
  <c r="EL75" i="4" s="1"/>
  <c r="DL29" i="3"/>
  <c r="DJ28" i="4" s="1"/>
  <c r="DJ75" i="4" s="1"/>
  <c r="FC29" i="3"/>
  <c r="FA28" i="4" s="1"/>
  <c r="FA75" i="4" s="1"/>
  <c r="DR29" i="3"/>
  <c r="DP28" i="4" s="1"/>
  <c r="DP75" i="4" s="1"/>
  <c r="DI29" i="3"/>
  <c r="DG28" i="4" s="1"/>
  <c r="DG75" i="4" s="1"/>
  <c r="HX29" i="3"/>
  <c r="HV28" i="4" s="1"/>
  <c r="HV75" i="4" s="1"/>
  <c r="HG29" i="3"/>
  <c r="HE28" i="4" s="1"/>
  <c r="HE75" i="4" s="1"/>
  <c r="HT29" i="3"/>
  <c r="HR28" i="4" s="1"/>
  <c r="HR75" i="4" s="1"/>
  <c r="ID29" i="3"/>
  <c r="IB28" i="4" s="1"/>
  <c r="IB75" i="4" s="1"/>
  <c r="KN29" i="3"/>
  <c r="MJ29" i="3"/>
  <c r="JV29" i="3"/>
  <c r="KS29" i="3"/>
  <c r="LP29" i="3"/>
  <c r="MM29" i="3"/>
  <c r="IH29" i="3"/>
  <c r="IF28" i="4" s="1"/>
  <c r="IF75" i="4" s="1"/>
  <c r="IY29" i="3"/>
  <c r="IW28" i="4" s="1"/>
  <c r="IW75" i="4" s="1"/>
  <c r="JP29" i="3"/>
  <c r="AK29" i="3"/>
  <c r="AI28" i="4" s="1"/>
  <c r="AI75" i="4" s="1"/>
  <c r="AX29" i="3"/>
  <c r="AV28" i="4" s="1"/>
  <c r="AV75" i="4" s="1"/>
  <c r="BP29" i="3"/>
  <c r="BN28" i="4" s="1"/>
  <c r="BN75" i="4" s="1"/>
  <c r="CM29" i="3"/>
  <c r="CK28" i="4" s="1"/>
  <c r="CK75" i="4" s="1"/>
  <c r="BR29" i="3"/>
  <c r="BP28" i="4" s="1"/>
  <c r="BP75" i="4" s="1"/>
  <c r="CQ29" i="3"/>
  <c r="CO28" i="4" s="1"/>
  <c r="CO75" i="4" s="1"/>
  <c r="GA29" i="3"/>
  <c r="FY28" i="4" s="1"/>
  <c r="FY75" i="4" s="1"/>
  <c r="EY29" i="3"/>
  <c r="EW28" i="4" s="1"/>
  <c r="EW75" i="4" s="1"/>
  <c r="DV29" i="3"/>
  <c r="DT28" i="4" s="1"/>
  <c r="DT75" i="4" s="1"/>
  <c r="FW29" i="3"/>
  <c r="FU28" i="4" s="1"/>
  <c r="FU75" i="4" s="1"/>
  <c r="ET29" i="3"/>
  <c r="ER28" i="4" s="1"/>
  <c r="ER75" i="4" s="1"/>
  <c r="DH29" i="3"/>
  <c r="DF28" i="4" s="1"/>
  <c r="DF75" i="4" s="1"/>
  <c r="GQ29" i="3"/>
  <c r="GO28" i="4" s="1"/>
  <c r="GO75" i="4" s="1"/>
  <c r="GY29" i="3"/>
  <c r="GW28" i="4" s="1"/>
  <c r="GW75" i="4" s="1"/>
  <c r="GH29" i="3"/>
  <c r="GF28" i="4" s="1"/>
  <c r="GF75" i="4" s="1"/>
  <c r="HL29" i="3"/>
  <c r="HJ28" i="4" s="1"/>
  <c r="HJ75" i="4" s="1"/>
  <c r="IL29" i="3"/>
  <c r="IJ28" i="4" s="1"/>
  <c r="IJ75" i="4" s="1"/>
  <c r="LS29" i="3"/>
  <c r="JX29" i="3"/>
  <c r="JD29" i="3"/>
  <c r="JB28" i="4" s="1"/>
  <c r="JB75" i="4" s="1"/>
  <c r="KK29" i="3"/>
  <c r="LH29" i="3"/>
  <c r="LW29" i="3"/>
  <c r="ML29" i="3"/>
  <c r="IG29" i="3"/>
  <c r="IE28" i="4" s="1"/>
  <c r="IE75" i="4" s="1"/>
  <c r="JG29" i="3"/>
  <c r="JE28" i="4" s="1"/>
  <c r="JE75" i="4" s="1"/>
  <c r="BA29" i="3"/>
  <c r="AY28" i="4" s="1"/>
  <c r="AY75" i="4" s="1"/>
  <c r="BN29" i="3"/>
  <c r="BL28" i="4" s="1"/>
  <c r="BL75" i="4" s="1"/>
  <c r="AP29" i="3"/>
  <c r="AN28" i="4" s="1"/>
  <c r="AN75" i="4" s="1"/>
  <c r="AU29" i="3"/>
  <c r="AS28" i="4" s="1"/>
  <c r="AS75" i="4" s="1"/>
  <c r="BG29" i="3"/>
  <c r="BE28" i="4" s="1"/>
  <c r="BE75" i="4" s="1"/>
  <c r="CB29" i="3"/>
  <c r="BZ28" i="4" s="1"/>
  <c r="BZ75" i="4" s="1"/>
  <c r="BZ29" i="3"/>
  <c r="BX28" i="4" s="1"/>
  <c r="BX75" i="4" s="1"/>
  <c r="BY29" i="3"/>
  <c r="BW28" i="4" s="1"/>
  <c r="BW75" i="4" s="1"/>
  <c r="CE29" i="3"/>
  <c r="CC28" i="4" s="1"/>
  <c r="CC75" i="4" s="1"/>
  <c r="FA29" i="3"/>
  <c r="EY28" i="4" s="1"/>
  <c r="EY75" i="4" s="1"/>
  <c r="FR29" i="3"/>
  <c r="FP28" i="4" s="1"/>
  <c r="FP75" i="4" s="1"/>
  <c r="CW29" i="3"/>
  <c r="CU28" i="4" s="1"/>
  <c r="CU75" i="4" s="1"/>
  <c r="DN29" i="3"/>
  <c r="DL28" i="4" s="1"/>
  <c r="DL75" i="4" s="1"/>
  <c r="EE29" i="3"/>
  <c r="EC28" i="4" s="1"/>
  <c r="EC75" i="4" s="1"/>
  <c r="EV29" i="3"/>
  <c r="ET28" i="4" s="1"/>
  <c r="ET75" i="4" s="1"/>
  <c r="FD29" i="3"/>
  <c r="FB28" i="4" s="1"/>
  <c r="FB75" i="4" s="1"/>
  <c r="FL29" i="3"/>
  <c r="FJ28" i="4" s="1"/>
  <c r="FJ75" i="4" s="1"/>
  <c r="FT29" i="3"/>
  <c r="FR28" i="4" s="1"/>
  <c r="FR75" i="4" s="1"/>
  <c r="CY29" i="3"/>
  <c r="CW28" i="4" s="1"/>
  <c r="CW75" i="4" s="1"/>
  <c r="DY29" i="3"/>
  <c r="DW28" i="4" s="1"/>
  <c r="DW75" i="4" s="1"/>
  <c r="HP29" i="3"/>
  <c r="HN28" i="4" s="1"/>
  <c r="HN75" i="4" s="1"/>
  <c r="HK29" i="3"/>
  <c r="HI28" i="4" s="1"/>
  <c r="HI75" i="4" s="1"/>
  <c r="HH29" i="3"/>
  <c r="HF28" i="4" s="1"/>
  <c r="HF75" i="4" s="1"/>
  <c r="HF29" i="3"/>
  <c r="HD28" i="4" s="1"/>
  <c r="HD75" i="4" s="1"/>
  <c r="GG29" i="3"/>
  <c r="GE28" i="4" s="1"/>
  <c r="GE75" i="4" s="1"/>
  <c r="HQ29" i="3"/>
  <c r="HO28" i="4" s="1"/>
  <c r="HO75" i="4" s="1"/>
  <c r="MI29" i="3"/>
  <c r="IC29" i="3"/>
  <c r="IA28" i="4" s="1"/>
  <c r="IA75" i="4" s="1"/>
  <c r="LL29" i="3"/>
  <c r="LD29" i="3"/>
  <c r="LB29" i="3"/>
  <c r="IK29" i="3"/>
  <c r="II28" i="4" s="1"/>
  <c r="II75" i="4" s="1"/>
  <c r="LA29" i="3"/>
  <c r="IJ29" i="3"/>
  <c r="IH28" i="4" s="1"/>
  <c r="IH75" i="4" s="1"/>
  <c r="KZ29" i="3"/>
  <c r="II29" i="3"/>
  <c r="IG28" i="4" s="1"/>
  <c r="IG75" i="4" s="1"/>
  <c r="KQ29" i="3"/>
  <c r="MT29" i="3"/>
  <c r="KH29" i="3"/>
  <c r="MK29" i="3"/>
  <c r="JY29" i="3"/>
  <c r="JC29" i="3"/>
  <c r="JA28" i="4" s="1"/>
  <c r="JA75" i="4" s="1"/>
  <c r="E30" i="3"/>
  <c r="JB30" i="3" s="1"/>
  <c r="IZ29" i="4" s="1"/>
  <c r="IZ76" i="4" s="1"/>
  <c r="K29" i="3"/>
  <c r="I28" i="4" s="1"/>
  <c r="I75" i="4" s="1"/>
  <c r="AC29" i="3"/>
  <c r="AA28" i="4" s="1"/>
  <c r="AA75" i="4" s="1"/>
  <c r="AI29" i="3"/>
  <c r="AG28" i="4" s="1"/>
  <c r="AG75" i="4" s="1"/>
  <c r="AO29" i="3"/>
  <c r="AM28" i="4" s="1"/>
  <c r="AM75" i="4" s="1"/>
  <c r="BS29" i="3"/>
  <c r="BQ28" i="4" s="1"/>
  <c r="BQ75" i="4" s="1"/>
  <c r="BE29" i="3"/>
  <c r="BC28" i="4" s="1"/>
  <c r="BC75" i="4" s="1"/>
  <c r="BC29" i="3"/>
  <c r="BA28" i="4" s="1"/>
  <c r="BA75" i="4" s="1"/>
  <c r="BI29" i="3"/>
  <c r="BG28" i="4" s="1"/>
  <c r="BG75" i="4" s="1"/>
  <c r="CF29" i="3"/>
  <c r="CD28" i="4" s="1"/>
  <c r="CD75" i="4" s="1"/>
  <c r="CI29" i="3"/>
  <c r="CG28" i="4" s="1"/>
  <c r="CG75" i="4" s="1"/>
  <c r="DZ29" i="3"/>
  <c r="DX28" i="4" s="1"/>
  <c r="DX75" i="4" s="1"/>
  <c r="EQ29" i="3"/>
  <c r="EO28" i="4" s="1"/>
  <c r="EO75" i="4" s="1"/>
  <c r="FH29" i="3"/>
  <c r="FF28" i="4" s="1"/>
  <c r="FF75" i="4" s="1"/>
  <c r="FY29" i="3"/>
  <c r="FW28" i="4" s="1"/>
  <c r="FW75" i="4" s="1"/>
  <c r="DD29" i="3"/>
  <c r="DB28" i="4" s="1"/>
  <c r="DB75" i="4" s="1"/>
  <c r="DU29" i="3"/>
  <c r="DS28" i="4" s="1"/>
  <c r="DS75" i="4" s="1"/>
  <c r="EC29" i="3"/>
  <c r="EA28" i="4" s="1"/>
  <c r="EA75" i="4" s="1"/>
  <c r="EK29" i="3"/>
  <c r="EI28" i="4" s="1"/>
  <c r="EI75" i="4" s="1"/>
  <c r="ES29" i="3"/>
  <c r="EQ28" i="4" s="1"/>
  <c r="EQ75" i="4" s="1"/>
  <c r="FM29" i="3"/>
  <c r="FK28" i="4" s="1"/>
  <c r="FK75" i="4" s="1"/>
  <c r="DA29" i="3"/>
  <c r="CY28" i="4" s="1"/>
  <c r="CY75" i="4" s="1"/>
  <c r="GZ29" i="3"/>
  <c r="GX28" i="4" s="1"/>
  <c r="GX75" i="4" s="1"/>
  <c r="HW29" i="3"/>
  <c r="HU28" i="4" s="1"/>
  <c r="HU75" i="4" s="1"/>
  <c r="HS29" i="3"/>
  <c r="HQ28" i="4" s="1"/>
  <c r="HQ75" i="4" s="1"/>
  <c r="HU29" i="3"/>
  <c r="HS28" i="4" s="1"/>
  <c r="HS75" i="4" s="1"/>
  <c r="HD29" i="3"/>
  <c r="HB28" i="4" s="1"/>
  <c r="HB75" i="4" s="1"/>
  <c r="GS29" i="3"/>
  <c r="GQ28" i="4" s="1"/>
  <c r="GQ75" i="4" s="1"/>
  <c r="KV29" i="3"/>
  <c r="JF29" i="3"/>
  <c r="JD28" i="4" s="1"/>
  <c r="JD75" i="4" s="1"/>
  <c r="MQ29" i="3"/>
  <c r="MP29" i="3"/>
  <c r="KD29" i="3"/>
  <c r="MO29" i="3"/>
  <c r="KC29" i="3"/>
  <c r="MN29" i="3"/>
  <c r="KB29" i="3"/>
  <c r="ME29" i="3"/>
  <c r="JR29" i="3"/>
  <c r="LV29" i="3"/>
  <c r="JH29" i="3"/>
  <c r="LM29" i="3"/>
  <c r="IX29" i="3"/>
  <c r="IV28" i="4" s="1"/>
  <c r="IV75" i="4" s="1"/>
  <c r="IE29" i="3"/>
  <c r="IC28" i="4" s="1"/>
  <c r="IC75" i="4" s="1"/>
  <c r="AT29" i="3"/>
  <c r="AR28" i="4" s="1"/>
  <c r="AR75" i="4" s="1"/>
  <c r="AR29" i="3"/>
  <c r="AP28" i="4" s="1"/>
  <c r="AP75" i="4" s="1"/>
  <c r="BF29" i="3"/>
  <c r="BD28" i="4" s="1"/>
  <c r="BD75" i="4" s="1"/>
  <c r="AV29" i="3"/>
  <c r="AT28" i="4" s="1"/>
  <c r="AT75" i="4" s="1"/>
  <c r="BH29" i="3"/>
  <c r="BF28" i="4" s="1"/>
  <c r="BF75" i="4" s="1"/>
  <c r="CN29" i="3"/>
  <c r="CL28" i="4" s="1"/>
  <c r="CL75" i="4" s="1"/>
  <c r="CL29" i="3"/>
  <c r="CJ28" i="4" s="1"/>
  <c r="CJ75" i="4" s="1"/>
  <c r="CC29" i="3"/>
  <c r="CA28" i="4" s="1"/>
  <c r="CA75" i="4" s="1"/>
  <c r="CR29" i="3"/>
  <c r="CP28" i="4" s="1"/>
  <c r="CP75" i="4" s="1"/>
  <c r="CP29" i="3"/>
  <c r="CN28" i="4" s="1"/>
  <c r="CN75" i="4" s="1"/>
  <c r="GB29" i="3"/>
  <c r="FZ28" i="4" s="1"/>
  <c r="FZ75" i="4" s="1"/>
  <c r="DX29" i="3"/>
  <c r="DV28" i="4" s="1"/>
  <c r="DV75" i="4" s="1"/>
  <c r="EP29" i="3"/>
  <c r="EN28" i="4" s="1"/>
  <c r="EN75" i="4" s="1"/>
  <c r="FG29" i="3"/>
  <c r="FE28" i="4" s="1"/>
  <c r="FE75" i="4" s="1"/>
  <c r="FX29" i="3"/>
  <c r="FV28" i="4" s="1"/>
  <c r="FV75" i="4" s="1"/>
  <c r="DC29" i="3"/>
  <c r="DA28" i="4" s="1"/>
  <c r="DA75" i="4" s="1"/>
  <c r="DK29" i="3"/>
  <c r="DI28" i="4" s="1"/>
  <c r="DI75" i="4" s="1"/>
  <c r="DS29" i="3"/>
  <c r="DQ28" i="4" s="1"/>
  <c r="DQ75" i="4" s="1"/>
  <c r="EA29" i="3"/>
  <c r="DY28" i="4" s="1"/>
  <c r="DY75" i="4" s="1"/>
  <c r="EW29" i="3"/>
  <c r="EU28" i="4" s="1"/>
  <c r="EU75" i="4" s="1"/>
  <c r="GM29" i="3"/>
  <c r="GK28" i="4" s="1"/>
  <c r="GK75" i="4" s="1"/>
  <c r="HB29" i="3"/>
  <c r="GZ28" i="4" s="1"/>
  <c r="GZ75" i="4" s="1"/>
  <c r="GX29" i="3"/>
  <c r="GV28" i="4" s="1"/>
  <c r="GV75" i="4" s="1"/>
  <c r="GT29" i="3"/>
  <c r="GR28" i="4" s="1"/>
  <c r="GR75" i="4" s="1"/>
  <c r="HE29" i="3"/>
  <c r="HC28" i="4" s="1"/>
  <c r="HC75" i="4" s="1"/>
  <c r="GN29" i="3"/>
  <c r="GL28" i="4" s="1"/>
  <c r="GL75" i="4" s="1"/>
  <c r="JO29" i="3"/>
  <c r="MA29" i="3"/>
  <c r="KM29" i="3"/>
  <c r="KE29" i="3"/>
  <c r="LZ29" i="3"/>
  <c r="JM29" i="3"/>
  <c r="LY29" i="3"/>
  <c r="JL29" i="3"/>
  <c r="LX29" i="3"/>
  <c r="JJ29" i="3"/>
  <c r="LO29" i="3"/>
  <c r="IZ29" i="3"/>
  <c r="IX28" i="4" s="1"/>
  <c r="IX75" i="4" s="1"/>
  <c r="LF29" i="3"/>
  <c r="IP29" i="3"/>
  <c r="IN28" i="4" s="1"/>
  <c r="IN75" i="4" s="1"/>
  <c r="KW29" i="3"/>
  <c r="E93" i="4"/>
  <c r="E143" i="4" s="1"/>
  <c r="Z29" i="3"/>
  <c r="X28" i="4" s="1"/>
  <c r="X75" i="4" s="1"/>
  <c r="Q29" i="3"/>
  <c r="O28" i="4" s="1"/>
  <c r="O75" i="4" s="1"/>
  <c r="R29" i="3"/>
  <c r="P28" i="4" s="1"/>
  <c r="P75" i="4" s="1"/>
  <c r="V29" i="3"/>
  <c r="T28" i="4" s="1"/>
  <c r="T75" i="4" s="1"/>
  <c r="L29" i="3"/>
  <c r="J28" i="4" s="1"/>
  <c r="J75" i="4" s="1"/>
  <c r="G29" i="3"/>
  <c r="S29" i="3"/>
  <c r="Q28" i="4" s="1"/>
  <c r="Q75" i="4" s="1"/>
  <c r="J29" i="3"/>
  <c r="H28" i="4" s="1"/>
  <c r="H75" i="4" s="1"/>
  <c r="D31" i="3"/>
  <c r="O29" i="3"/>
  <c r="M28" i="4" s="1"/>
  <c r="M75" i="4" s="1"/>
  <c r="W29" i="3"/>
  <c r="U28" i="4" s="1"/>
  <c r="U75" i="4" s="1"/>
  <c r="M29" i="3"/>
  <c r="K28" i="4" s="1"/>
  <c r="K75" i="4" s="1"/>
  <c r="T29" i="3"/>
  <c r="R28" i="4" s="1"/>
  <c r="R75" i="4" s="1"/>
  <c r="I29" i="3"/>
  <c r="G28" i="4" s="1"/>
  <c r="G75" i="4" s="1"/>
  <c r="Y29" i="3"/>
  <c r="W28" i="4" s="1"/>
  <c r="W75" i="4" s="1"/>
  <c r="X29" i="3"/>
  <c r="V28" i="4" s="1"/>
  <c r="V75" i="4" s="1"/>
  <c r="P29" i="3"/>
  <c r="N28" i="4" s="1"/>
  <c r="N75" i="4" s="1"/>
  <c r="U29" i="3"/>
  <c r="S28" i="4" s="1"/>
  <c r="S75" i="4" s="1"/>
  <c r="N29" i="3"/>
  <c r="L28" i="4" s="1"/>
  <c r="L75" i="4" s="1"/>
  <c r="H29" i="3"/>
  <c r="F28" i="4" s="1"/>
  <c r="F75" i="4" s="1"/>
  <c r="Q124" i="4" l="1"/>
  <c r="U5" i="5"/>
  <c r="P173" i="4" s="1"/>
  <c r="FP30" i="3"/>
  <c r="FN29" i="4" s="1"/>
  <c r="FN76" i="4" s="1"/>
  <c r="GD30" i="3"/>
  <c r="GB29" i="4" s="1"/>
  <c r="GB76" i="4" s="1"/>
  <c r="FU30" i="3"/>
  <c r="FS29" i="4" s="1"/>
  <c r="FS76" i="4" s="1"/>
  <c r="GM30" i="3"/>
  <c r="GK29" i="4" s="1"/>
  <c r="GK76" i="4" s="1"/>
  <c r="BB30" i="3"/>
  <c r="AZ29" i="4" s="1"/>
  <c r="AZ76" i="4" s="1"/>
  <c r="CY30" i="3"/>
  <c r="CW29" i="4" s="1"/>
  <c r="CW76" i="4" s="1"/>
  <c r="KO30" i="3"/>
  <c r="AR30" i="3"/>
  <c r="AP29" i="4" s="1"/>
  <c r="AP76" i="4" s="1"/>
  <c r="IY30" i="3"/>
  <c r="IW29" i="4" s="1"/>
  <c r="IW76" i="4" s="1"/>
  <c r="EX30" i="3"/>
  <c r="EV29" i="4" s="1"/>
  <c r="EV76" i="4" s="1"/>
  <c r="FZ30" i="3"/>
  <c r="FX29" i="4" s="1"/>
  <c r="FX76" i="4" s="1"/>
  <c r="HZ30" i="3"/>
  <c r="HX29" i="4" s="1"/>
  <c r="HX76" i="4" s="1"/>
  <c r="LL30" i="3"/>
  <c r="DA30" i="3"/>
  <c r="CY29" i="4" s="1"/>
  <c r="CY76" i="4" s="1"/>
  <c r="KG30" i="3"/>
  <c r="AW30" i="3"/>
  <c r="AU29" i="4" s="1"/>
  <c r="AU76" i="4" s="1"/>
  <c r="BE30" i="3"/>
  <c r="BC29" i="4" s="1"/>
  <c r="BC76" i="4" s="1"/>
  <c r="EP30" i="3"/>
  <c r="EN29" i="4" s="1"/>
  <c r="EN76" i="4" s="1"/>
  <c r="GB30" i="3"/>
  <c r="FZ29" i="4" s="1"/>
  <c r="FZ76" i="4" s="1"/>
  <c r="DF30" i="3"/>
  <c r="DD29" i="4" s="1"/>
  <c r="DD76" i="4" s="1"/>
  <c r="FW30" i="3"/>
  <c r="FU29" i="4" s="1"/>
  <c r="FU76" i="4" s="1"/>
  <c r="HJ30" i="3"/>
  <c r="HH29" i="4" s="1"/>
  <c r="HH76" i="4" s="1"/>
  <c r="IK30" i="3"/>
  <c r="II29" i="4" s="1"/>
  <c r="II76" i="4" s="1"/>
  <c r="JA30" i="3"/>
  <c r="IY29" i="4" s="1"/>
  <c r="IY76" i="4" s="1"/>
  <c r="IX30" i="3"/>
  <c r="IV29" i="4" s="1"/>
  <c r="IV76" i="4" s="1"/>
  <c r="JK30" i="3"/>
  <c r="AJ30" i="3"/>
  <c r="AH29" i="4" s="1"/>
  <c r="AH76" i="4" s="1"/>
  <c r="FM30" i="3"/>
  <c r="FK29" i="4" s="1"/>
  <c r="FK76" i="4" s="1"/>
  <c r="DD30" i="3"/>
  <c r="DB29" i="4" s="1"/>
  <c r="DB76" i="4" s="1"/>
  <c r="GE30" i="3"/>
  <c r="GC29" i="4" s="1"/>
  <c r="GC76" i="4" s="1"/>
  <c r="MH30" i="3"/>
  <c r="IV30" i="3"/>
  <c r="IT29" i="4" s="1"/>
  <c r="IT76" i="4" s="1"/>
  <c r="BF30" i="3"/>
  <c r="BD29" i="4" s="1"/>
  <c r="BD76" i="4" s="1"/>
  <c r="FR30" i="3"/>
  <c r="FP29" i="4" s="1"/>
  <c r="FP76" i="4" s="1"/>
  <c r="HX30" i="3"/>
  <c r="HV29" i="4" s="1"/>
  <c r="HV76" i="4" s="1"/>
  <c r="CX30" i="3"/>
  <c r="CV29" i="4" s="1"/>
  <c r="CV76" i="4" s="1"/>
  <c r="AT30" i="3"/>
  <c r="AR29" i="4" s="1"/>
  <c r="AR76" i="4" s="1"/>
  <c r="CQ30" i="3"/>
  <c r="CO29" i="4" s="1"/>
  <c r="CO76" i="4" s="1"/>
  <c r="CJ30" i="3"/>
  <c r="CH29" i="4" s="1"/>
  <c r="CH76" i="4" s="1"/>
  <c r="GA30" i="3"/>
  <c r="FY29" i="4" s="1"/>
  <c r="FY76" i="4" s="1"/>
  <c r="FI30" i="3"/>
  <c r="FG29" i="4" s="1"/>
  <c r="FG76" i="4" s="1"/>
  <c r="DC30" i="3"/>
  <c r="DA29" i="4" s="1"/>
  <c r="DA76" i="4" s="1"/>
  <c r="GT30" i="3"/>
  <c r="GR29" i="4" s="1"/>
  <c r="GR76" i="4" s="1"/>
  <c r="IR30" i="3"/>
  <c r="IP29" i="4" s="1"/>
  <c r="IP76" i="4" s="1"/>
  <c r="MI30" i="3"/>
  <c r="IO30" i="3"/>
  <c r="IM29" i="4" s="1"/>
  <c r="IM76" i="4" s="1"/>
  <c r="IE30" i="3"/>
  <c r="IC29" i="4" s="1"/>
  <c r="IC76" i="4" s="1"/>
  <c r="JD30" i="3"/>
  <c r="JB29" i="4" s="1"/>
  <c r="JB76" i="4" s="1"/>
  <c r="BH30" i="3"/>
  <c r="BF29" i="4" s="1"/>
  <c r="BF76" i="4" s="1"/>
  <c r="CV30" i="3"/>
  <c r="CT29" i="4" s="1"/>
  <c r="CT76" i="4" s="1"/>
  <c r="JF30" i="3"/>
  <c r="JD29" i="4" s="1"/>
  <c r="JD76" i="4" s="1"/>
  <c r="AO30" i="3"/>
  <c r="AM29" i="4" s="1"/>
  <c r="AM76" i="4" s="1"/>
  <c r="CR30" i="3"/>
  <c r="CP29" i="4" s="1"/>
  <c r="CP76" i="4" s="1"/>
  <c r="DK30" i="3"/>
  <c r="DI29" i="4" s="1"/>
  <c r="DI76" i="4" s="1"/>
  <c r="IS30" i="3"/>
  <c r="IQ29" i="4" s="1"/>
  <c r="IQ76" i="4" s="1"/>
  <c r="IP30" i="3"/>
  <c r="IN29" i="4" s="1"/>
  <c r="IN76" i="4" s="1"/>
  <c r="AL30" i="3"/>
  <c r="AJ29" i="4" s="1"/>
  <c r="AJ76" i="4" s="1"/>
  <c r="CO30" i="3"/>
  <c r="CM29" i="4" s="1"/>
  <c r="CM76" i="4" s="1"/>
  <c r="EH30" i="3"/>
  <c r="EF29" i="4" s="1"/>
  <c r="EF76" i="4" s="1"/>
  <c r="FS30" i="3"/>
  <c r="FQ29" i="4" s="1"/>
  <c r="FQ76" i="4" s="1"/>
  <c r="CW30" i="3"/>
  <c r="CU29" i="4" s="1"/>
  <c r="CU76" i="4" s="1"/>
  <c r="GP30" i="3"/>
  <c r="GN29" i="4" s="1"/>
  <c r="GN76" i="4" s="1"/>
  <c r="GH30" i="3"/>
  <c r="GF29" i="4" s="1"/>
  <c r="GF76" i="4" s="1"/>
  <c r="KV30" i="3"/>
  <c r="MA30" i="3"/>
  <c r="MV30" i="3"/>
  <c r="IL30" i="3"/>
  <c r="IJ29" i="4" s="1"/>
  <c r="IJ76" i="4" s="1"/>
  <c r="AI30" i="3"/>
  <c r="AG29" i="4" s="1"/>
  <c r="AG76" i="4" s="1"/>
  <c r="BZ30" i="3"/>
  <c r="BX29" i="4" s="1"/>
  <c r="BX76" i="4" s="1"/>
  <c r="HW30" i="3"/>
  <c r="HU29" i="4" s="1"/>
  <c r="HU76" i="4" s="1"/>
  <c r="MM30" i="3"/>
  <c r="CD30" i="3"/>
  <c r="CB29" i="4" s="1"/>
  <c r="CB76" i="4" s="1"/>
  <c r="FD30" i="3"/>
  <c r="FB29" i="4" s="1"/>
  <c r="FB76" i="4" s="1"/>
  <c r="GX30" i="3"/>
  <c r="GV29" i="4" s="1"/>
  <c r="GV76" i="4" s="1"/>
  <c r="MS30" i="3"/>
  <c r="IM30" i="3"/>
  <c r="IK29" i="4" s="1"/>
  <c r="IK76" i="4" s="1"/>
  <c r="AD30" i="3"/>
  <c r="AB29" i="4" s="1"/>
  <c r="AB76" i="4" s="1"/>
  <c r="BJ30" i="3"/>
  <c r="BH29" i="4" s="1"/>
  <c r="BH76" i="4" s="1"/>
  <c r="GC30" i="3"/>
  <c r="GA29" i="4" s="1"/>
  <c r="GA76" i="4" s="1"/>
  <c r="FK30" i="3"/>
  <c r="FI29" i="4" s="1"/>
  <c r="FI76" i="4" s="1"/>
  <c r="FX30" i="3"/>
  <c r="FV29" i="4" s="1"/>
  <c r="FV76" i="4" s="1"/>
  <c r="GQ30" i="3"/>
  <c r="GO29" i="4" s="1"/>
  <c r="GO76" i="4" s="1"/>
  <c r="HD30" i="3"/>
  <c r="HB29" i="4" s="1"/>
  <c r="HB76" i="4" s="1"/>
  <c r="JP30" i="3"/>
  <c r="JG30" i="3"/>
  <c r="JE29" i="4" s="1"/>
  <c r="JE76" i="4" s="1"/>
  <c r="MF30" i="3"/>
  <c r="ID30" i="3"/>
  <c r="IB29" i="4" s="1"/>
  <c r="IB76" i="4" s="1"/>
  <c r="R99" i="4"/>
  <c r="Q110" i="4"/>
  <c r="Q108" i="4"/>
  <c r="CE30" i="3"/>
  <c r="CC29" i="4" s="1"/>
  <c r="CC76" i="4" s="1"/>
  <c r="BL30" i="3"/>
  <c r="BJ29" i="4" s="1"/>
  <c r="BJ76" i="4" s="1"/>
  <c r="DZ30" i="3"/>
  <c r="DX29" i="4" s="1"/>
  <c r="DX76" i="4" s="1"/>
  <c r="EV30" i="3"/>
  <c r="ET29" i="4" s="1"/>
  <c r="ET76" i="4" s="1"/>
  <c r="FJ30" i="3"/>
  <c r="FH29" i="4" s="1"/>
  <c r="FH76" i="4" s="1"/>
  <c r="FA30" i="3"/>
  <c r="EY29" i="4" s="1"/>
  <c r="EY76" i="4" s="1"/>
  <c r="FH30" i="3"/>
  <c r="FF29" i="4" s="1"/>
  <c r="FF76" i="4" s="1"/>
  <c r="FO30" i="3"/>
  <c r="FM29" i="4" s="1"/>
  <c r="FM76" i="4" s="1"/>
  <c r="GG30" i="3"/>
  <c r="GE29" i="4" s="1"/>
  <c r="GE76" i="4" s="1"/>
  <c r="GK30" i="3"/>
  <c r="GI29" i="4" s="1"/>
  <c r="GI76" i="4" s="1"/>
  <c r="GV30" i="3"/>
  <c r="GT29" i="4" s="1"/>
  <c r="GT76" i="4" s="1"/>
  <c r="HP30" i="3"/>
  <c r="HN29" i="4" s="1"/>
  <c r="HN76" i="4" s="1"/>
  <c r="LY30" i="3"/>
  <c r="JI30" i="3"/>
  <c r="MC30" i="3"/>
  <c r="LS30" i="3"/>
  <c r="LZ30" i="3"/>
  <c r="IH30" i="3"/>
  <c r="IF29" i="4" s="1"/>
  <c r="IF76" i="4" s="1"/>
  <c r="LX30" i="3"/>
  <c r="ME30" i="3"/>
  <c r="ML30" i="3"/>
  <c r="Q109" i="4"/>
  <c r="Q100" i="4"/>
  <c r="P107" i="4"/>
  <c r="Q115" i="4"/>
  <c r="Q104" i="4"/>
  <c r="Q102" i="4"/>
  <c r="AA30" i="3"/>
  <c r="Y29" i="4" s="1"/>
  <c r="Y76" i="4" s="1"/>
  <c r="AG30" i="3"/>
  <c r="AE29" i="4" s="1"/>
  <c r="AE76" i="4" s="1"/>
  <c r="BU30" i="3"/>
  <c r="BS29" i="4" s="1"/>
  <c r="BS76" i="4" s="1"/>
  <c r="BW30" i="3"/>
  <c r="BU29" i="4" s="1"/>
  <c r="BU76" i="4" s="1"/>
  <c r="BY30" i="3"/>
  <c r="BW29" i="4" s="1"/>
  <c r="BW76" i="4" s="1"/>
  <c r="FE30" i="3"/>
  <c r="FC29" i="4" s="1"/>
  <c r="FC76" i="4" s="1"/>
  <c r="FC30" i="3"/>
  <c r="FA29" i="4" s="1"/>
  <c r="FA76" i="4" s="1"/>
  <c r="HN30" i="3"/>
  <c r="HL29" i="4" s="1"/>
  <c r="HL76" i="4" s="1"/>
  <c r="T30" i="3"/>
  <c r="R29" i="4" s="1"/>
  <c r="R76" i="4" s="1"/>
  <c r="AQ30" i="3"/>
  <c r="AO29" i="4" s="1"/>
  <c r="AO76" i="4" s="1"/>
  <c r="AV30" i="3"/>
  <c r="AT29" i="4" s="1"/>
  <c r="AT76" i="4" s="1"/>
  <c r="AK30" i="3"/>
  <c r="AI29" i="4" s="1"/>
  <c r="AI76" i="4" s="1"/>
  <c r="CH30" i="3"/>
  <c r="CF29" i="4" s="1"/>
  <c r="CF76" i="4" s="1"/>
  <c r="BD30" i="3"/>
  <c r="BB29" i="4" s="1"/>
  <c r="BB76" i="4" s="1"/>
  <c r="BI30" i="3"/>
  <c r="BG29" i="4" s="1"/>
  <c r="BG76" i="4" s="1"/>
  <c r="CT30" i="3"/>
  <c r="CR29" i="4" s="1"/>
  <c r="CR76" i="4" s="1"/>
  <c r="DR30" i="3"/>
  <c r="DP29" i="4" s="1"/>
  <c r="DP76" i="4" s="1"/>
  <c r="EG30" i="3"/>
  <c r="EE29" i="4" s="1"/>
  <c r="EE76" i="4" s="1"/>
  <c r="EN30" i="3"/>
  <c r="EL29" i="4" s="1"/>
  <c r="EL76" i="4" s="1"/>
  <c r="EU30" i="3"/>
  <c r="ES29" i="4" s="1"/>
  <c r="ES76" i="4" s="1"/>
  <c r="EL30" i="3"/>
  <c r="EJ29" i="4" s="1"/>
  <c r="EJ76" i="4" s="1"/>
  <c r="ES30" i="3"/>
  <c r="EQ29" i="4" s="1"/>
  <c r="EQ76" i="4" s="1"/>
  <c r="EZ30" i="3"/>
  <c r="EX29" i="4" s="1"/>
  <c r="EX76" i="4" s="1"/>
  <c r="EQ30" i="3"/>
  <c r="EO29" i="4" s="1"/>
  <c r="EO76" i="4" s="1"/>
  <c r="HR30" i="3"/>
  <c r="HP29" i="4" s="1"/>
  <c r="HP76" i="4" s="1"/>
  <c r="HA30" i="3"/>
  <c r="GY29" i="4" s="1"/>
  <c r="GY76" i="4" s="1"/>
  <c r="GW30" i="3"/>
  <c r="GU29" i="4" s="1"/>
  <c r="GU76" i="4" s="1"/>
  <c r="GN30" i="3"/>
  <c r="GL29" i="4" s="1"/>
  <c r="GL76" i="4" s="1"/>
  <c r="HH30" i="3"/>
  <c r="HF29" i="4" s="1"/>
  <c r="HF76" i="4" s="1"/>
  <c r="KW30" i="3"/>
  <c r="IC30" i="3"/>
  <c r="IA29" i="4" s="1"/>
  <c r="IA76" i="4" s="1"/>
  <c r="KF30" i="3"/>
  <c r="KU30" i="3"/>
  <c r="LR30" i="3"/>
  <c r="LA30" i="3"/>
  <c r="KZ30" i="3"/>
  <c r="LO30" i="3"/>
  <c r="MD30" i="3"/>
  <c r="Q118" i="4"/>
  <c r="R117" i="4"/>
  <c r="BN30" i="3"/>
  <c r="BL29" i="4" s="1"/>
  <c r="BL76" i="4" s="1"/>
  <c r="AN30" i="3"/>
  <c r="AL29" i="4" s="1"/>
  <c r="AL76" i="4" s="1"/>
  <c r="AC30" i="3"/>
  <c r="AA29" i="4" s="1"/>
  <c r="AA76" i="4" s="1"/>
  <c r="BO30" i="3"/>
  <c r="BM29" i="4" s="1"/>
  <c r="BM76" i="4" s="1"/>
  <c r="CC30" i="3"/>
  <c r="CA29" i="4" s="1"/>
  <c r="CA76" i="4" s="1"/>
  <c r="BV30" i="3"/>
  <c r="BT29" i="4" s="1"/>
  <c r="BT76" i="4" s="1"/>
  <c r="CL30" i="3"/>
  <c r="CJ29" i="4" s="1"/>
  <c r="CJ76" i="4" s="1"/>
  <c r="FV30" i="3"/>
  <c r="FT29" i="4" s="1"/>
  <c r="FT76" i="4" s="1"/>
  <c r="DY30" i="3"/>
  <c r="DW29" i="4" s="1"/>
  <c r="DW76" i="4" s="1"/>
  <c r="EF30" i="3"/>
  <c r="ED29" i="4" s="1"/>
  <c r="ED76" i="4" s="1"/>
  <c r="EM30" i="3"/>
  <c r="EK29" i="4" s="1"/>
  <c r="EK76" i="4" s="1"/>
  <c r="ED30" i="3"/>
  <c r="EB29" i="4" s="1"/>
  <c r="EB76" i="4" s="1"/>
  <c r="EK30" i="3"/>
  <c r="EI29" i="4" s="1"/>
  <c r="EI76" i="4" s="1"/>
  <c r="ER30" i="3"/>
  <c r="EP29" i="4" s="1"/>
  <c r="EP76" i="4" s="1"/>
  <c r="EI30" i="3"/>
  <c r="EG29" i="4" s="1"/>
  <c r="EG76" i="4" s="1"/>
  <c r="HO30" i="3"/>
  <c r="HM29" i="4" s="1"/>
  <c r="HM76" i="4" s="1"/>
  <c r="GO30" i="3"/>
  <c r="GM29" i="4" s="1"/>
  <c r="GM76" i="4" s="1"/>
  <c r="GI30" i="3"/>
  <c r="GG29" i="4" s="1"/>
  <c r="GG76" i="4" s="1"/>
  <c r="GF30" i="3"/>
  <c r="GD29" i="4" s="1"/>
  <c r="GD76" i="4" s="1"/>
  <c r="GZ30" i="3"/>
  <c r="GX29" i="4" s="1"/>
  <c r="GX76" i="4" s="1"/>
  <c r="JX30" i="3"/>
  <c r="MJ30" i="3"/>
  <c r="IZ30" i="3"/>
  <c r="IX29" i="4" s="1"/>
  <c r="IX76" i="4" s="1"/>
  <c r="KM30" i="3"/>
  <c r="LJ30" i="3"/>
  <c r="KC30" i="3"/>
  <c r="KJ30" i="3"/>
  <c r="LG30" i="3"/>
  <c r="JR30" i="3"/>
  <c r="Q116" i="4"/>
  <c r="Q112" i="4"/>
  <c r="Q113" i="4"/>
  <c r="Q105" i="4"/>
  <c r="P111" i="4"/>
  <c r="AY30" i="3"/>
  <c r="AW29" i="4" s="1"/>
  <c r="AW76" i="4" s="1"/>
  <c r="AM30" i="3"/>
  <c r="AK29" i="4" s="1"/>
  <c r="AK76" i="4" s="1"/>
  <c r="BS30" i="3"/>
  <c r="BQ29" i="4" s="1"/>
  <c r="BQ76" i="4" s="1"/>
  <c r="BG30" i="3"/>
  <c r="BE29" i="4" s="1"/>
  <c r="BE76" i="4" s="1"/>
  <c r="BC30" i="3"/>
  <c r="BA29" i="4" s="1"/>
  <c r="BA76" i="4" s="1"/>
  <c r="CI30" i="3"/>
  <c r="CG29" i="4" s="1"/>
  <c r="CG76" i="4" s="1"/>
  <c r="CF30" i="3"/>
  <c r="CD29" i="4" s="1"/>
  <c r="CD76" i="4" s="1"/>
  <c r="DB30" i="3"/>
  <c r="CZ29" i="4" s="1"/>
  <c r="CZ76" i="4" s="1"/>
  <c r="DQ30" i="3"/>
  <c r="DO29" i="4" s="1"/>
  <c r="DO76" i="4" s="1"/>
  <c r="DX30" i="3"/>
  <c r="DV29" i="4" s="1"/>
  <c r="DV76" i="4" s="1"/>
  <c r="DO30" i="3"/>
  <c r="DM29" i="4" s="1"/>
  <c r="DM76" i="4" s="1"/>
  <c r="DV30" i="3"/>
  <c r="DT29" i="4" s="1"/>
  <c r="DT76" i="4" s="1"/>
  <c r="EC30" i="3"/>
  <c r="EA29" i="4" s="1"/>
  <c r="EA76" i="4" s="1"/>
  <c r="DT30" i="3"/>
  <c r="DR29" i="4" s="1"/>
  <c r="DR76" i="4" s="1"/>
  <c r="EA30" i="3"/>
  <c r="DY29" i="4" s="1"/>
  <c r="DY76" i="4" s="1"/>
  <c r="HF30" i="3"/>
  <c r="HD29" i="4" s="1"/>
  <c r="HD76" i="4" s="1"/>
  <c r="GY30" i="3"/>
  <c r="GW29" i="4" s="1"/>
  <c r="GW76" i="4" s="1"/>
  <c r="HU30" i="3"/>
  <c r="HS29" i="4" s="1"/>
  <c r="HS76" i="4" s="1"/>
  <c r="HS30" i="3"/>
  <c r="HQ29" i="4" s="1"/>
  <c r="HQ76" i="4" s="1"/>
  <c r="MR30" i="3"/>
  <c r="MO30" i="3"/>
  <c r="LM30" i="3"/>
  <c r="LE30" i="3"/>
  <c r="JW30" i="3"/>
  <c r="LB30" i="3"/>
  <c r="JE30" i="3"/>
  <c r="JC29" i="4" s="1"/>
  <c r="JC76" i="4" s="1"/>
  <c r="KB30" i="3"/>
  <c r="KY30" i="3"/>
  <c r="JJ30" i="3"/>
  <c r="Q101" i="4"/>
  <c r="Q106" i="4"/>
  <c r="AX30" i="3"/>
  <c r="AV29" i="4" s="1"/>
  <c r="AV76" i="4" s="1"/>
  <c r="AE30" i="3"/>
  <c r="AC29" i="4" s="1"/>
  <c r="AC76" i="4" s="1"/>
  <c r="AZ30" i="3"/>
  <c r="AX29" i="4" s="1"/>
  <c r="AX76" i="4" s="1"/>
  <c r="BT30" i="3"/>
  <c r="BR29" i="4" s="1"/>
  <c r="BR76" i="4" s="1"/>
  <c r="CA30" i="3"/>
  <c r="BY29" i="4" s="1"/>
  <c r="BY76" i="4" s="1"/>
  <c r="CB30" i="3"/>
  <c r="BZ29" i="4" s="1"/>
  <c r="BZ76" i="4" s="1"/>
  <c r="BX30" i="3"/>
  <c r="BV29" i="4" s="1"/>
  <c r="BV76" i="4" s="1"/>
  <c r="FF30" i="3"/>
  <c r="FD29" i="4" s="1"/>
  <c r="FD76" i="4" s="1"/>
  <c r="DI30" i="3"/>
  <c r="DG29" i="4" s="1"/>
  <c r="DG76" i="4" s="1"/>
  <c r="DP30" i="3"/>
  <c r="DN29" i="4" s="1"/>
  <c r="DN76" i="4" s="1"/>
  <c r="DG30" i="3"/>
  <c r="DE29" i="4" s="1"/>
  <c r="DE76" i="4" s="1"/>
  <c r="DN30" i="3"/>
  <c r="DL29" i="4" s="1"/>
  <c r="DL76" i="4" s="1"/>
  <c r="DU30" i="3"/>
  <c r="DS29" i="4" s="1"/>
  <c r="DS76" i="4" s="1"/>
  <c r="DL30" i="3"/>
  <c r="DJ29" i="4" s="1"/>
  <c r="DJ76" i="4" s="1"/>
  <c r="DS30" i="3"/>
  <c r="DQ29" i="4" s="1"/>
  <c r="DQ76" i="4" s="1"/>
  <c r="HB30" i="3"/>
  <c r="GZ29" i="4" s="1"/>
  <c r="GZ76" i="4" s="1"/>
  <c r="GL30" i="3"/>
  <c r="GJ29" i="4" s="1"/>
  <c r="GJ76" i="4" s="1"/>
  <c r="HG30" i="3"/>
  <c r="HE29" i="4" s="1"/>
  <c r="HE76" i="4" s="1"/>
  <c r="HK30" i="3"/>
  <c r="HI29" i="4" s="1"/>
  <c r="HI76" i="4" s="1"/>
  <c r="JQ30" i="3"/>
  <c r="LT30" i="3"/>
  <c r="JH30" i="3"/>
  <c r="JY30" i="3"/>
  <c r="JO30" i="3"/>
  <c r="KT30" i="3"/>
  <c r="IW30" i="3"/>
  <c r="IU29" i="4" s="1"/>
  <c r="IU76" i="4" s="1"/>
  <c r="JL30" i="3"/>
  <c r="KI30" i="3"/>
  <c r="IT30" i="3"/>
  <c r="IR29" i="4" s="1"/>
  <c r="IR76" i="4" s="1"/>
  <c r="Q103" i="4"/>
  <c r="Q114" i="4"/>
  <c r="AP30" i="3"/>
  <c r="AN29" i="4" s="1"/>
  <c r="AN76" i="4" s="1"/>
  <c r="BA30" i="3"/>
  <c r="AY29" i="4" s="1"/>
  <c r="AY76" i="4" s="1"/>
  <c r="CG30" i="3"/>
  <c r="CE29" i="4" s="1"/>
  <c r="CE76" i="4" s="1"/>
  <c r="CP30" i="3"/>
  <c r="CN29" i="4" s="1"/>
  <c r="CN76" i="4" s="1"/>
  <c r="BR30" i="3"/>
  <c r="BP29" i="4" s="1"/>
  <c r="BP76" i="4" s="1"/>
  <c r="CS30" i="3"/>
  <c r="CQ29" i="4" s="1"/>
  <c r="CQ76" i="4" s="1"/>
  <c r="DJ30" i="3"/>
  <c r="DH29" i="4" s="1"/>
  <c r="DH76" i="4" s="1"/>
  <c r="EW30" i="3"/>
  <c r="EU29" i="4" s="1"/>
  <c r="EU76" i="4" s="1"/>
  <c r="FT30" i="3"/>
  <c r="FR29" i="4" s="1"/>
  <c r="FR76" i="4" s="1"/>
  <c r="EE30" i="3"/>
  <c r="EC29" i="4" s="1"/>
  <c r="EC76" i="4" s="1"/>
  <c r="FB30" i="3"/>
  <c r="EZ29" i="4" s="1"/>
  <c r="EZ76" i="4" s="1"/>
  <c r="FY30" i="3"/>
  <c r="FW29" i="4" s="1"/>
  <c r="FW76" i="4" s="1"/>
  <c r="DM30" i="3"/>
  <c r="DK29" i="4" s="1"/>
  <c r="DK76" i="4" s="1"/>
  <c r="EJ30" i="3"/>
  <c r="EH29" i="4" s="1"/>
  <c r="EH76" i="4" s="1"/>
  <c r="FG30" i="3"/>
  <c r="FE29" i="4" s="1"/>
  <c r="FE76" i="4" s="1"/>
  <c r="CU30" i="3"/>
  <c r="CS29" i="4" s="1"/>
  <c r="CS76" i="4" s="1"/>
  <c r="HQ30" i="3"/>
  <c r="HO29" i="4" s="1"/>
  <c r="HO76" i="4" s="1"/>
  <c r="HY30" i="3"/>
  <c r="HW29" i="4" s="1"/>
  <c r="HW76" i="4" s="1"/>
  <c r="HV30" i="3"/>
  <c r="HT29" i="4" s="1"/>
  <c r="HT76" i="4" s="1"/>
  <c r="HT30" i="3"/>
  <c r="HR29" i="4" s="1"/>
  <c r="HR76" i="4" s="1"/>
  <c r="HC30" i="3"/>
  <c r="HA29" i="4" s="1"/>
  <c r="HA76" i="4" s="1"/>
  <c r="GR30" i="3"/>
  <c r="GP29" i="4" s="1"/>
  <c r="GP76" i="4" s="1"/>
  <c r="LU30" i="3"/>
  <c r="MK30" i="3"/>
  <c r="IB30" i="3"/>
  <c r="HZ29" i="4" s="1"/>
  <c r="HZ76" i="4" s="1"/>
  <c r="MW30" i="3"/>
  <c r="LK30" i="3"/>
  <c r="IQ30" i="3"/>
  <c r="IO29" i="4" s="1"/>
  <c r="IO76" i="4" s="1"/>
  <c r="JV30" i="3"/>
  <c r="JU30" i="3"/>
  <c r="LP30" i="3"/>
  <c r="IN30" i="3"/>
  <c r="IL29" i="4" s="1"/>
  <c r="IL76" i="4" s="1"/>
  <c r="KA30" i="3"/>
  <c r="LF30" i="3"/>
  <c r="LV30" i="3"/>
  <c r="AF30" i="3"/>
  <c r="AD29" i="4" s="1"/>
  <c r="AD76" i="4" s="1"/>
  <c r="AB30" i="3"/>
  <c r="Z29" i="4" s="1"/>
  <c r="Z76" i="4" s="1"/>
  <c r="CN30" i="3"/>
  <c r="CL29" i="4" s="1"/>
  <c r="CL76" i="4" s="1"/>
  <c r="DH30" i="3"/>
  <c r="DF29" i="4" s="1"/>
  <c r="DF76" i="4" s="1"/>
  <c r="AH30" i="3"/>
  <c r="AF29" i="4" s="1"/>
  <c r="AF76" i="4" s="1"/>
  <c r="AU30" i="3"/>
  <c r="AS29" i="4" s="1"/>
  <c r="AS76" i="4" s="1"/>
  <c r="AS30" i="3"/>
  <c r="AQ29" i="4" s="1"/>
  <c r="AQ76" i="4" s="1"/>
  <c r="BP30" i="3"/>
  <c r="BN29" i="4" s="1"/>
  <c r="BN76" i="4" s="1"/>
  <c r="BM30" i="3"/>
  <c r="BK29" i="4" s="1"/>
  <c r="BK76" i="4" s="1"/>
  <c r="BK30" i="3"/>
  <c r="BI29" i="4" s="1"/>
  <c r="BI76" i="4" s="1"/>
  <c r="BQ30" i="3"/>
  <c r="BO29" i="4" s="1"/>
  <c r="BO76" i="4" s="1"/>
  <c r="CM30" i="3"/>
  <c r="CK29" i="4" s="1"/>
  <c r="CK76" i="4" s="1"/>
  <c r="CK30" i="3"/>
  <c r="CI29" i="4" s="1"/>
  <c r="CI76" i="4" s="1"/>
  <c r="FN30" i="3"/>
  <c r="FL29" i="4" s="1"/>
  <c r="FL76" i="4" s="1"/>
  <c r="EO30" i="3"/>
  <c r="EM29" i="4" s="1"/>
  <c r="EM76" i="4" s="1"/>
  <c r="FL30" i="3"/>
  <c r="FJ29" i="4" s="1"/>
  <c r="FJ76" i="4" s="1"/>
  <c r="CZ30" i="3"/>
  <c r="CX29" i="4" s="1"/>
  <c r="CX76" i="4" s="1"/>
  <c r="DW30" i="3"/>
  <c r="DU29" i="4" s="1"/>
  <c r="DU76" i="4" s="1"/>
  <c r="ET30" i="3"/>
  <c r="ER29" i="4" s="1"/>
  <c r="ER76" i="4" s="1"/>
  <c r="FQ30" i="3"/>
  <c r="FO29" i="4" s="1"/>
  <c r="FO76" i="4" s="1"/>
  <c r="DE30" i="3"/>
  <c r="DC29" i="4" s="1"/>
  <c r="DC76" i="4" s="1"/>
  <c r="EB30" i="3"/>
  <c r="DZ29" i="4" s="1"/>
  <c r="DZ76" i="4" s="1"/>
  <c r="EY30" i="3"/>
  <c r="EW29" i="4" s="1"/>
  <c r="EW76" i="4" s="1"/>
  <c r="GS30" i="3"/>
  <c r="GQ29" i="4" s="1"/>
  <c r="GQ76" i="4" s="1"/>
  <c r="HE30" i="3"/>
  <c r="HC29" i="4" s="1"/>
  <c r="HC76" i="4" s="1"/>
  <c r="HM30" i="3"/>
  <c r="HK29" i="4" s="1"/>
  <c r="HK76" i="4" s="1"/>
  <c r="HI30" i="3"/>
  <c r="HG29" i="4" s="1"/>
  <c r="HG76" i="4" s="1"/>
  <c r="HL30" i="3"/>
  <c r="HJ29" i="4" s="1"/>
  <c r="HJ76" i="4" s="1"/>
  <c r="GU30" i="3"/>
  <c r="GS29" i="4" s="1"/>
  <c r="GS76" i="4" s="1"/>
  <c r="GJ30" i="3"/>
  <c r="GH29" i="4" s="1"/>
  <c r="GH76" i="4" s="1"/>
  <c r="LD30" i="3"/>
  <c r="LQ30" i="3"/>
  <c r="MG30" i="3"/>
  <c r="MB30" i="3"/>
  <c r="LC30" i="3"/>
  <c r="IA30" i="3"/>
  <c r="HY29" i="4" s="1"/>
  <c r="HY76" i="4" s="1"/>
  <c r="JN30" i="3"/>
  <c r="JM30" i="3"/>
  <c r="LH30" i="3"/>
  <c r="MU30" i="3"/>
  <c r="JS30" i="3"/>
  <c r="KX30" i="3"/>
  <c r="II30" i="3"/>
  <c r="IG29" i="4" s="1"/>
  <c r="IG76" i="4" s="1"/>
  <c r="KL30" i="3"/>
  <c r="KK30" i="3"/>
  <c r="MN30" i="3"/>
  <c r="JT30" i="3"/>
  <c r="LW30" i="3"/>
  <c r="IU30" i="3"/>
  <c r="IS29" i="4" s="1"/>
  <c r="IS76" i="4" s="1"/>
  <c r="KP30" i="3"/>
  <c r="KH30" i="3"/>
  <c r="IJ30" i="3"/>
  <c r="IH29" i="4" s="1"/>
  <c r="IH76" i="4" s="1"/>
  <c r="KN30" i="3"/>
  <c r="LI30" i="3"/>
  <c r="MQ30" i="3"/>
  <c r="KE30" i="3"/>
  <c r="MP30" i="3"/>
  <c r="KD30" i="3"/>
  <c r="KS30" i="3"/>
  <c r="IG30" i="3"/>
  <c r="IE29" i="4" s="1"/>
  <c r="IE76" i="4" s="1"/>
  <c r="KR30" i="3"/>
  <c r="IF30" i="3"/>
  <c r="ID29" i="4" s="1"/>
  <c r="ID76" i="4" s="1"/>
  <c r="KQ30" i="3"/>
  <c r="MT30" i="3"/>
  <c r="JZ30" i="3"/>
  <c r="E31" i="3"/>
  <c r="IE31" i="3" s="1"/>
  <c r="IC30" i="4" s="1"/>
  <c r="IC77" i="4" s="1"/>
  <c r="F143" i="4"/>
  <c r="G143" i="4" s="1"/>
  <c r="H143" i="4" s="1"/>
  <c r="I143" i="4" s="1"/>
  <c r="J143" i="4" s="1"/>
  <c r="JC30" i="3"/>
  <c r="JA29" i="4" s="1"/>
  <c r="JA76" i="4" s="1"/>
  <c r="LN30" i="3"/>
  <c r="E28" i="4"/>
  <c r="O30" i="3"/>
  <c r="M29" i="4" s="1"/>
  <c r="M76" i="4" s="1"/>
  <c r="U30" i="3"/>
  <c r="S29" i="4" s="1"/>
  <c r="S76" i="4" s="1"/>
  <c r="Y30" i="3"/>
  <c r="W29" i="4" s="1"/>
  <c r="W76" i="4" s="1"/>
  <c r="H30" i="3"/>
  <c r="F29" i="4" s="1"/>
  <c r="F76" i="4" s="1"/>
  <c r="K30" i="3"/>
  <c r="I29" i="4" s="1"/>
  <c r="I76" i="4" s="1"/>
  <c r="P30" i="3"/>
  <c r="N29" i="4" s="1"/>
  <c r="N76" i="4" s="1"/>
  <c r="X30" i="3"/>
  <c r="V29" i="4" s="1"/>
  <c r="V76" i="4" s="1"/>
  <c r="Z30" i="3"/>
  <c r="X29" i="4" s="1"/>
  <c r="X76" i="4" s="1"/>
  <c r="W30" i="3"/>
  <c r="U29" i="4" s="1"/>
  <c r="U76" i="4" s="1"/>
  <c r="I30" i="3"/>
  <c r="G29" i="4" s="1"/>
  <c r="G76" i="4" s="1"/>
  <c r="M30" i="3"/>
  <c r="K29" i="4" s="1"/>
  <c r="K76" i="4" s="1"/>
  <c r="Q30" i="3"/>
  <c r="O29" i="4" s="1"/>
  <c r="O76" i="4" s="1"/>
  <c r="S30" i="3"/>
  <c r="Q29" i="4" s="1"/>
  <c r="Q76" i="4" s="1"/>
  <c r="J30" i="3"/>
  <c r="H29" i="4" s="1"/>
  <c r="H76" i="4" s="1"/>
  <c r="D32" i="3"/>
  <c r="G30" i="3"/>
  <c r="N30" i="3"/>
  <c r="L29" i="4" s="1"/>
  <c r="L76" i="4" s="1"/>
  <c r="L30" i="3"/>
  <c r="J29" i="4" s="1"/>
  <c r="J76" i="4" s="1"/>
  <c r="V30" i="3"/>
  <c r="T29" i="4" s="1"/>
  <c r="T76" i="4" s="1"/>
  <c r="R30" i="3"/>
  <c r="P29" i="4" s="1"/>
  <c r="P76" i="4" s="1"/>
  <c r="K143" i="4" l="1"/>
  <c r="O24" i="5"/>
  <c r="J192" i="4" s="1"/>
  <c r="R124" i="4"/>
  <c r="V5" i="5"/>
  <c r="Q173" i="4" s="1"/>
  <c r="R114" i="4"/>
  <c r="R115" i="4"/>
  <c r="R105" i="4"/>
  <c r="Q107" i="4"/>
  <c r="R110" i="4"/>
  <c r="R101" i="4"/>
  <c r="R109" i="4"/>
  <c r="R103" i="4"/>
  <c r="R118" i="4"/>
  <c r="R108" i="4"/>
  <c r="R106" i="4"/>
  <c r="R113" i="4"/>
  <c r="R102" i="4"/>
  <c r="Q111" i="4"/>
  <c r="R112" i="4"/>
  <c r="R100" i="4"/>
  <c r="S99" i="4"/>
  <c r="R116" i="4"/>
  <c r="S117" i="4"/>
  <c r="R104" i="4"/>
  <c r="DC31" i="3"/>
  <c r="DA30" i="4" s="1"/>
  <c r="DA77" i="4" s="1"/>
  <c r="AZ31" i="3"/>
  <c r="AX30" i="4" s="1"/>
  <c r="AX77" i="4" s="1"/>
  <c r="EK31" i="3"/>
  <c r="EI30" i="4" s="1"/>
  <c r="EI77" i="4" s="1"/>
  <c r="KV31" i="3"/>
  <c r="FU31" i="3"/>
  <c r="FS30" i="4" s="1"/>
  <c r="FS77" i="4" s="1"/>
  <c r="JJ31" i="3"/>
  <c r="IB31" i="3"/>
  <c r="HZ30" i="4" s="1"/>
  <c r="HZ77" i="4" s="1"/>
  <c r="CV31" i="3"/>
  <c r="CT30" i="4" s="1"/>
  <c r="CT77" i="4" s="1"/>
  <c r="BT31" i="3"/>
  <c r="BR30" i="4" s="1"/>
  <c r="BR77" i="4" s="1"/>
  <c r="DI31" i="3"/>
  <c r="DG30" i="4" s="1"/>
  <c r="DG77" i="4" s="1"/>
  <c r="HE31" i="3"/>
  <c r="HC30" i="4" s="1"/>
  <c r="HC77" i="4" s="1"/>
  <c r="KS31" i="3"/>
  <c r="IY31" i="3"/>
  <c r="IW30" i="4" s="1"/>
  <c r="IW77" i="4" s="1"/>
  <c r="GQ31" i="3"/>
  <c r="GO30" i="4" s="1"/>
  <c r="GO77" i="4" s="1"/>
  <c r="EX31" i="3"/>
  <c r="EV30" i="4" s="1"/>
  <c r="EV77" i="4" s="1"/>
  <c r="KN31" i="3"/>
  <c r="CS31" i="3"/>
  <c r="CQ30" i="4" s="1"/>
  <c r="CQ77" i="4" s="1"/>
  <c r="EF31" i="3"/>
  <c r="ED30" i="4" s="1"/>
  <c r="ED77" i="4" s="1"/>
  <c r="HN31" i="3"/>
  <c r="HL30" i="4" s="1"/>
  <c r="HL77" i="4" s="1"/>
  <c r="LD31" i="3"/>
  <c r="IO31" i="3"/>
  <c r="IM30" i="4" s="1"/>
  <c r="IM77" i="4" s="1"/>
  <c r="MP31" i="3"/>
  <c r="FH31" i="3"/>
  <c r="FF30" i="4" s="1"/>
  <c r="FF77" i="4" s="1"/>
  <c r="CQ31" i="3"/>
  <c r="CO30" i="4" s="1"/>
  <c r="CO77" i="4" s="1"/>
  <c r="FC31" i="3"/>
  <c r="FA30" i="4" s="1"/>
  <c r="FA77" i="4" s="1"/>
  <c r="HL31" i="3"/>
  <c r="HJ30" i="4" s="1"/>
  <c r="HJ77" i="4" s="1"/>
  <c r="LM31" i="3"/>
  <c r="KZ31" i="3"/>
  <c r="AA31" i="3"/>
  <c r="Y30" i="4" s="1"/>
  <c r="Y77" i="4" s="1"/>
  <c r="BF31" i="3"/>
  <c r="BD30" i="4" s="1"/>
  <c r="BD77" i="4" s="1"/>
  <c r="DS31" i="3"/>
  <c r="DQ30" i="4" s="1"/>
  <c r="DQ77" i="4" s="1"/>
  <c r="FZ31" i="3"/>
  <c r="FX30" i="4" s="1"/>
  <c r="FX77" i="4" s="1"/>
  <c r="HK31" i="3"/>
  <c r="HI30" i="4" s="1"/>
  <c r="HI77" i="4" s="1"/>
  <c r="LV31" i="3"/>
  <c r="IN31" i="3"/>
  <c r="IL30" i="4" s="1"/>
  <c r="IL77" i="4" s="1"/>
  <c r="AT31" i="3"/>
  <c r="AR30" i="4" s="1"/>
  <c r="AR77" i="4" s="1"/>
  <c r="BY31" i="3"/>
  <c r="BW30" i="4" s="1"/>
  <c r="BW77" i="4" s="1"/>
  <c r="DN31" i="3"/>
  <c r="DL30" i="4" s="1"/>
  <c r="DL77" i="4" s="1"/>
  <c r="HB31" i="3"/>
  <c r="GZ30" i="4" s="1"/>
  <c r="GZ77" i="4" s="1"/>
  <c r="MG31" i="3"/>
  <c r="KQ31" i="3"/>
  <c r="AX31" i="3"/>
  <c r="AV30" i="4" s="1"/>
  <c r="AV77" i="4" s="1"/>
  <c r="BQ31" i="3"/>
  <c r="BO30" i="4" s="1"/>
  <c r="BO77" i="4" s="1"/>
  <c r="EP31" i="3"/>
  <c r="EN30" i="4" s="1"/>
  <c r="EN77" i="4" s="1"/>
  <c r="EU31" i="3"/>
  <c r="ES30" i="4" s="1"/>
  <c r="ES77" i="4" s="1"/>
  <c r="EZ31" i="3"/>
  <c r="EX30" i="4" s="1"/>
  <c r="EX77" i="4" s="1"/>
  <c r="GX31" i="3"/>
  <c r="GV30" i="4" s="1"/>
  <c r="GV77" i="4" s="1"/>
  <c r="KC31" i="3"/>
  <c r="KR31" i="3"/>
  <c r="AD31" i="3"/>
  <c r="AB30" i="4" s="1"/>
  <c r="AB77" i="4" s="1"/>
  <c r="BM31" i="3"/>
  <c r="BK30" i="4" s="1"/>
  <c r="BK77" i="4" s="1"/>
  <c r="CT31" i="3"/>
  <c r="CR30" i="4" s="1"/>
  <c r="CR77" i="4" s="1"/>
  <c r="FE31" i="3"/>
  <c r="FC30" i="4" s="1"/>
  <c r="FC77" i="4" s="1"/>
  <c r="FJ31" i="3"/>
  <c r="FH30" i="4" s="1"/>
  <c r="FH77" i="4" s="1"/>
  <c r="GR31" i="3"/>
  <c r="GP30" i="4" s="1"/>
  <c r="GP77" i="4" s="1"/>
  <c r="GO31" i="3"/>
  <c r="GM30" i="4" s="1"/>
  <c r="GM77" i="4" s="1"/>
  <c r="GK31" i="3"/>
  <c r="GI30" i="4" s="1"/>
  <c r="GI77" i="4" s="1"/>
  <c r="GU31" i="3"/>
  <c r="GS30" i="4" s="1"/>
  <c r="GS77" i="4" s="1"/>
  <c r="IS31" i="3"/>
  <c r="IQ30" i="4" s="1"/>
  <c r="IQ77" i="4" s="1"/>
  <c r="JI31" i="3"/>
  <c r="JZ31" i="3"/>
  <c r="KO31" i="3"/>
  <c r="LA31" i="3"/>
  <c r="LK31" i="3"/>
  <c r="LT31" i="3"/>
  <c r="JX31" i="3"/>
  <c r="KU31" i="3"/>
  <c r="II31" i="3"/>
  <c r="IG30" i="4" s="1"/>
  <c r="IG77" i="4" s="1"/>
  <c r="MV31" i="3"/>
  <c r="KJ31" i="3"/>
  <c r="MM31" i="3"/>
  <c r="KA31" i="3"/>
  <c r="AN31" i="3"/>
  <c r="AL30" i="4" s="1"/>
  <c r="AL77" i="4" s="1"/>
  <c r="CI31" i="3"/>
  <c r="CG30" i="4" s="1"/>
  <c r="CG77" i="4" s="1"/>
  <c r="AB31" i="3"/>
  <c r="Z30" i="4" s="1"/>
  <c r="Z77" i="4" s="1"/>
  <c r="AH31" i="3"/>
  <c r="AF30" i="4" s="1"/>
  <c r="AF77" i="4" s="1"/>
  <c r="BU31" i="3"/>
  <c r="BS30" i="4" s="1"/>
  <c r="BS77" i="4" s="1"/>
  <c r="BE31" i="3"/>
  <c r="BC30" i="4" s="1"/>
  <c r="BC77" i="4" s="1"/>
  <c r="CB31" i="3"/>
  <c r="BZ30" i="4" s="1"/>
  <c r="BZ77" i="4" s="1"/>
  <c r="BV31" i="3"/>
  <c r="BT30" i="4" s="1"/>
  <c r="BT77" i="4" s="1"/>
  <c r="CO31" i="3"/>
  <c r="CM30" i="4" s="1"/>
  <c r="CM77" i="4" s="1"/>
  <c r="CL31" i="3"/>
  <c r="CJ30" i="4" s="1"/>
  <c r="CJ77" i="4" s="1"/>
  <c r="EY31" i="3"/>
  <c r="EW30" i="4" s="1"/>
  <c r="EW77" i="4" s="1"/>
  <c r="DZ31" i="3"/>
  <c r="DX30" i="4" s="1"/>
  <c r="DX77" i="4" s="1"/>
  <c r="EW31" i="3"/>
  <c r="EU30" i="4" s="1"/>
  <c r="EU77" i="4" s="1"/>
  <c r="FT31" i="3"/>
  <c r="FR30" i="4" s="1"/>
  <c r="FR77" i="4" s="1"/>
  <c r="DH31" i="3"/>
  <c r="DF30" i="4" s="1"/>
  <c r="DF77" i="4" s="1"/>
  <c r="EE31" i="3"/>
  <c r="EC30" i="4" s="1"/>
  <c r="EC77" i="4" s="1"/>
  <c r="FB31" i="3"/>
  <c r="EZ30" i="4" s="1"/>
  <c r="EZ77" i="4" s="1"/>
  <c r="FY31" i="3"/>
  <c r="FW30" i="4" s="1"/>
  <c r="FW77" i="4" s="1"/>
  <c r="DM31" i="3"/>
  <c r="DK30" i="4" s="1"/>
  <c r="DK77" i="4" s="1"/>
  <c r="EJ31" i="3"/>
  <c r="EH30" i="4" s="1"/>
  <c r="EH77" i="4" s="1"/>
  <c r="GH31" i="3"/>
  <c r="GF30" i="4" s="1"/>
  <c r="GF77" i="4" s="1"/>
  <c r="GS31" i="3"/>
  <c r="GQ30" i="4" s="1"/>
  <c r="GQ77" i="4" s="1"/>
  <c r="HY31" i="3"/>
  <c r="HW30" i="4" s="1"/>
  <c r="HW77" i="4" s="1"/>
  <c r="HV31" i="3"/>
  <c r="HT30" i="4" s="1"/>
  <c r="HT77" i="4" s="1"/>
  <c r="GM31" i="3"/>
  <c r="GK30" i="4" s="1"/>
  <c r="GK77" i="4" s="1"/>
  <c r="GD31" i="3"/>
  <c r="GB30" i="4" s="1"/>
  <c r="GB77" i="4" s="1"/>
  <c r="LF31" i="3"/>
  <c r="MB31" i="3"/>
  <c r="MU31" i="3"/>
  <c r="IL31" i="3"/>
  <c r="IJ30" i="4" s="1"/>
  <c r="IJ77" i="4" s="1"/>
  <c r="JF31" i="3"/>
  <c r="JD30" i="4" s="1"/>
  <c r="JD77" i="4" s="1"/>
  <c r="JY31" i="3"/>
  <c r="KL31" i="3"/>
  <c r="KX31" i="3"/>
  <c r="LJ31" i="3"/>
  <c r="JP31" i="3"/>
  <c r="KM31" i="3"/>
  <c r="IA31" i="3"/>
  <c r="HY30" i="4" s="1"/>
  <c r="HY77" i="4" s="1"/>
  <c r="MN31" i="3"/>
  <c r="KB31" i="3"/>
  <c r="ME31" i="3"/>
  <c r="JS31" i="3"/>
  <c r="BP31" i="3"/>
  <c r="BN30" i="4" s="1"/>
  <c r="BN77" i="4" s="1"/>
  <c r="CA31" i="3"/>
  <c r="BY30" i="4" s="1"/>
  <c r="BY77" i="4" s="1"/>
  <c r="FM31" i="3"/>
  <c r="FK30" i="4" s="1"/>
  <c r="FK77" i="4" s="1"/>
  <c r="FR31" i="3"/>
  <c r="FP30" i="4" s="1"/>
  <c r="FP77" i="4" s="1"/>
  <c r="GV31" i="3"/>
  <c r="GT30" i="4" s="1"/>
  <c r="GT77" i="4" s="1"/>
  <c r="HC31" i="3"/>
  <c r="HA30" i="4" s="1"/>
  <c r="HA77" i="4" s="1"/>
  <c r="MC31" i="3"/>
  <c r="LB31" i="3"/>
  <c r="MD31" i="3"/>
  <c r="LC31" i="3"/>
  <c r="IG31" i="3"/>
  <c r="IE30" i="4" s="1"/>
  <c r="IE77" i="4" s="1"/>
  <c r="P31" i="3"/>
  <c r="N30" i="4" s="1"/>
  <c r="N77" i="4" s="1"/>
  <c r="AJ31" i="3"/>
  <c r="AH30" i="4" s="1"/>
  <c r="AH77" i="4" s="1"/>
  <c r="BC31" i="3"/>
  <c r="BA30" i="4" s="1"/>
  <c r="BA77" i="4" s="1"/>
  <c r="CU31" i="3"/>
  <c r="CS30" i="4" s="1"/>
  <c r="CS77" i="4" s="1"/>
  <c r="EM31" i="3"/>
  <c r="EK30" i="4" s="1"/>
  <c r="EK77" i="4" s="1"/>
  <c r="ER31" i="3"/>
  <c r="EP30" i="4" s="1"/>
  <c r="EP77" i="4" s="1"/>
  <c r="KG31" i="3"/>
  <c r="CE31" i="3"/>
  <c r="CC30" i="4" s="1"/>
  <c r="CC77" i="4" s="1"/>
  <c r="CD31" i="3"/>
  <c r="CB30" i="4" s="1"/>
  <c r="CB77" i="4" s="1"/>
  <c r="CG31" i="3"/>
  <c r="CE30" i="4" s="1"/>
  <c r="CE77" i="4" s="1"/>
  <c r="DR31" i="3"/>
  <c r="DP30" i="4" s="1"/>
  <c r="DP77" i="4" s="1"/>
  <c r="CZ31" i="3"/>
  <c r="CX30" i="4" s="1"/>
  <c r="CX77" i="4" s="1"/>
  <c r="FQ31" i="3"/>
  <c r="FO30" i="4" s="1"/>
  <c r="FO77" i="4" s="1"/>
  <c r="GF31" i="3"/>
  <c r="GD30" i="4" s="1"/>
  <c r="GD77" i="4" s="1"/>
  <c r="HM31" i="3"/>
  <c r="HK30" i="4" s="1"/>
  <c r="HK77" i="4" s="1"/>
  <c r="GE31" i="3"/>
  <c r="GC30" i="4" s="1"/>
  <c r="GC77" i="4" s="1"/>
  <c r="ML31" i="3"/>
  <c r="MT31" i="3"/>
  <c r="JB31" i="3"/>
  <c r="IZ30" i="4" s="1"/>
  <c r="IZ77" i="4" s="1"/>
  <c r="KK31" i="3"/>
  <c r="JH31" i="3"/>
  <c r="MF31" i="3"/>
  <c r="AU31" i="3"/>
  <c r="AS30" i="4" s="1"/>
  <c r="AS77" i="4" s="1"/>
  <c r="AS31" i="3"/>
  <c r="AQ30" i="4" s="1"/>
  <c r="AQ77" i="4" s="1"/>
  <c r="AY31" i="3"/>
  <c r="AW30" i="4" s="1"/>
  <c r="AW77" i="4" s="1"/>
  <c r="AW31" i="3"/>
  <c r="AU30" i="4" s="1"/>
  <c r="AU77" i="4" s="1"/>
  <c r="BO31" i="3"/>
  <c r="BM30" i="4" s="1"/>
  <c r="BM77" i="4" s="1"/>
  <c r="BL31" i="3"/>
  <c r="BJ30" i="4" s="1"/>
  <c r="BJ77" i="4" s="1"/>
  <c r="BJ31" i="3"/>
  <c r="BH30" i="4" s="1"/>
  <c r="BH77" i="4" s="1"/>
  <c r="EA31" i="3"/>
  <c r="DY30" i="4" s="1"/>
  <c r="DY77" i="4" s="1"/>
  <c r="BZ31" i="3"/>
  <c r="BX30" i="4" s="1"/>
  <c r="BX77" i="4" s="1"/>
  <c r="FV31" i="3"/>
  <c r="FT30" i="4" s="1"/>
  <c r="FT77" i="4" s="1"/>
  <c r="EI31" i="3"/>
  <c r="EG30" i="4" s="1"/>
  <c r="EG77" i="4" s="1"/>
  <c r="DJ31" i="3"/>
  <c r="DH30" i="4" s="1"/>
  <c r="DH77" i="4" s="1"/>
  <c r="EG31" i="3"/>
  <c r="EE30" i="4" s="1"/>
  <c r="EE77" i="4" s="1"/>
  <c r="FD31" i="3"/>
  <c r="FB30" i="4" s="1"/>
  <c r="FB77" i="4" s="1"/>
  <c r="GA31" i="3"/>
  <c r="FY30" i="4" s="1"/>
  <c r="FY77" i="4" s="1"/>
  <c r="DO31" i="3"/>
  <c r="DM30" i="4" s="1"/>
  <c r="DM77" i="4" s="1"/>
  <c r="EL31" i="3"/>
  <c r="EJ30" i="4" s="1"/>
  <c r="EJ77" i="4" s="1"/>
  <c r="FI31" i="3"/>
  <c r="FG30" i="4" s="1"/>
  <c r="FG77" i="4" s="1"/>
  <c r="CW31" i="3"/>
  <c r="CU30" i="4" s="1"/>
  <c r="CU77" i="4" s="1"/>
  <c r="DT31" i="3"/>
  <c r="DR30" i="4" s="1"/>
  <c r="DR77" i="4" s="1"/>
  <c r="HU31" i="3"/>
  <c r="HS30" i="4" s="1"/>
  <c r="HS77" i="4" s="1"/>
  <c r="HP31" i="3"/>
  <c r="HN30" i="4" s="1"/>
  <c r="HN77" i="4" s="1"/>
  <c r="GZ31" i="3"/>
  <c r="GX30" i="4" s="1"/>
  <c r="GX77" i="4" s="1"/>
  <c r="GW31" i="3"/>
  <c r="GU30" i="4" s="1"/>
  <c r="GU77" i="4" s="1"/>
  <c r="HZ31" i="3"/>
  <c r="HX30" i="4" s="1"/>
  <c r="HX77" i="4" s="1"/>
  <c r="HO31" i="3"/>
  <c r="HM30" i="4" s="1"/>
  <c r="HM77" i="4" s="1"/>
  <c r="KT31" i="3"/>
  <c r="LS31" i="3"/>
  <c r="MA31" i="3"/>
  <c r="MJ31" i="3"/>
  <c r="MS31" i="3"/>
  <c r="IH31" i="3"/>
  <c r="IF30" i="4" s="1"/>
  <c r="IF77" i="4" s="1"/>
  <c r="JA31" i="3"/>
  <c r="IY30" i="4" s="1"/>
  <c r="IY77" i="4" s="1"/>
  <c r="JR31" i="3"/>
  <c r="KH31" i="3"/>
  <c r="IZ31" i="3"/>
  <c r="IX30" i="4" s="1"/>
  <c r="IX77" i="4" s="1"/>
  <c r="JW31" i="3"/>
  <c r="JM31" i="3"/>
  <c r="LX31" i="3"/>
  <c r="JL31" i="3"/>
  <c r="LO31" i="3"/>
  <c r="JC31" i="3"/>
  <c r="JA30" i="4" s="1"/>
  <c r="JA77" i="4" s="1"/>
  <c r="AR31" i="3"/>
  <c r="AP30" i="4" s="1"/>
  <c r="AP77" i="4" s="1"/>
  <c r="BK31" i="3"/>
  <c r="BI30" i="4" s="1"/>
  <c r="BI77" i="4" s="1"/>
  <c r="FG31" i="3"/>
  <c r="FE30" i="4" s="1"/>
  <c r="FE77" i="4" s="1"/>
  <c r="DX31" i="3"/>
  <c r="DV30" i="4" s="1"/>
  <c r="DV77" i="4" s="1"/>
  <c r="EC31" i="3"/>
  <c r="EA30" i="4" s="1"/>
  <c r="EA77" i="4" s="1"/>
  <c r="HA31" i="3"/>
  <c r="GY30" i="4" s="1"/>
  <c r="GY77" i="4" s="1"/>
  <c r="GI31" i="3"/>
  <c r="GG30" i="4" s="1"/>
  <c r="GG77" i="4" s="1"/>
  <c r="KP31" i="3"/>
  <c r="LU31" i="3"/>
  <c r="KF31" i="3"/>
  <c r="IQ31" i="3"/>
  <c r="IO30" i="4" s="1"/>
  <c r="IO77" i="4" s="1"/>
  <c r="IF31" i="3"/>
  <c r="ID30" i="4" s="1"/>
  <c r="ID77" i="4" s="1"/>
  <c r="AV31" i="3"/>
  <c r="AT30" i="4" s="1"/>
  <c r="AT77" i="4" s="1"/>
  <c r="BH31" i="3"/>
  <c r="BF30" i="4" s="1"/>
  <c r="BF77" i="4" s="1"/>
  <c r="BS31" i="3"/>
  <c r="BQ30" i="4" s="1"/>
  <c r="BQ77" i="4" s="1"/>
  <c r="GB31" i="3"/>
  <c r="FZ30" i="4" s="1"/>
  <c r="FZ77" i="4" s="1"/>
  <c r="CX31" i="3"/>
  <c r="CV30" i="4" s="1"/>
  <c r="CV77" i="4" s="1"/>
  <c r="HF31" i="3"/>
  <c r="HD30" i="4" s="1"/>
  <c r="HD77" i="4" s="1"/>
  <c r="GL31" i="3"/>
  <c r="GJ30" i="4" s="1"/>
  <c r="GJ77" i="4" s="1"/>
  <c r="AF31" i="3"/>
  <c r="AD30" i="4" s="1"/>
  <c r="AD77" i="4" s="1"/>
  <c r="BN31" i="3"/>
  <c r="BL30" i="4" s="1"/>
  <c r="BL77" i="4" s="1"/>
  <c r="CR31" i="3"/>
  <c r="CP30" i="4" s="1"/>
  <c r="CP77" i="4" s="1"/>
  <c r="FW31" i="3"/>
  <c r="FU30" i="4" s="1"/>
  <c r="FU77" i="4" s="1"/>
  <c r="EO31" i="3"/>
  <c r="EM30" i="4" s="1"/>
  <c r="EM77" i="4" s="1"/>
  <c r="DW31" i="3"/>
  <c r="DU30" i="4" s="1"/>
  <c r="DU77" i="4" s="1"/>
  <c r="EB31" i="3"/>
  <c r="DZ30" i="4" s="1"/>
  <c r="DZ77" i="4" s="1"/>
  <c r="HI31" i="3"/>
  <c r="HG30" i="4" s="1"/>
  <c r="HG77" i="4" s="1"/>
  <c r="KD31" i="3"/>
  <c r="AM31" i="3"/>
  <c r="AK30" i="4" s="1"/>
  <c r="AK77" i="4" s="1"/>
  <c r="AO31" i="3"/>
  <c r="AM30" i="4" s="1"/>
  <c r="AM77" i="4" s="1"/>
  <c r="BG31" i="3"/>
  <c r="BE30" i="4" s="1"/>
  <c r="BE77" i="4" s="1"/>
  <c r="BD31" i="3"/>
  <c r="BB30" i="4" s="1"/>
  <c r="BB77" i="4" s="1"/>
  <c r="BB31" i="3"/>
  <c r="AZ30" i="4" s="1"/>
  <c r="AZ77" i="4" s="1"/>
  <c r="BX31" i="3"/>
  <c r="BV30" i="4" s="1"/>
  <c r="BV77" i="4" s="1"/>
  <c r="BR31" i="3"/>
  <c r="BP30" i="4" s="1"/>
  <c r="BP77" i="4" s="1"/>
  <c r="DK31" i="3"/>
  <c r="DI30" i="4" s="1"/>
  <c r="DI77" i="4" s="1"/>
  <c r="FN31" i="3"/>
  <c r="FL30" i="4" s="1"/>
  <c r="FL77" i="4" s="1"/>
  <c r="DB31" i="3"/>
  <c r="CZ30" i="4" s="1"/>
  <c r="CZ77" i="4" s="1"/>
  <c r="DY31" i="3"/>
  <c r="DW30" i="4" s="1"/>
  <c r="DW77" i="4" s="1"/>
  <c r="EV31" i="3"/>
  <c r="ET30" i="4" s="1"/>
  <c r="ET77" i="4" s="1"/>
  <c r="FS31" i="3"/>
  <c r="FQ30" i="4" s="1"/>
  <c r="FQ77" i="4" s="1"/>
  <c r="DG31" i="3"/>
  <c r="DE30" i="4" s="1"/>
  <c r="DE77" i="4" s="1"/>
  <c r="ED31" i="3"/>
  <c r="EB30" i="4" s="1"/>
  <c r="EB77" i="4" s="1"/>
  <c r="FA31" i="3"/>
  <c r="EY30" i="4" s="1"/>
  <c r="EY77" i="4" s="1"/>
  <c r="FX31" i="3"/>
  <c r="FV30" i="4" s="1"/>
  <c r="FV77" i="4" s="1"/>
  <c r="DL31" i="3"/>
  <c r="DJ30" i="4" s="1"/>
  <c r="DJ77" i="4" s="1"/>
  <c r="HQ31" i="3"/>
  <c r="HO30" i="4" s="1"/>
  <c r="HO77" i="4" s="1"/>
  <c r="HD31" i="3"/>
  <c r="HB30" i="4" s="1"/>
  <c r="HB77" i="4" s="1"/>
  <c r="GN31" i="3"/>
  <c r="GL30" i="4" s="1"/>
  <c r="GL77" i="4" s="1"/>
  <c r="GJ31" i="3"/>
  <c r="GH30" i="4" s="1"/>
  <c r="GH77" i="4" s="1"/>
  <c r="HR31" i="3"/>
  <c r="HP30" i="4" s="1"/>
  <c r="HP77" i="4" s="1"/>
  <c r="HG31" i="3"/>
  <c r="HE30" i="4" s="1"/>
  <c r="HE77" i="4" s="1"/>
  <c r="IP31" i="3"/>
  <c r="IN30" i="4" s="1"/>
  <c r="IN77" i="4" s="1"/>
  <c r="JN31" i="3"/>
  <c r="LQ31" i="3"/>
  <c r="LZ31" i="3"/>
  <c r="MI31" i="3"/>
  <c r="MR31" i="3"/>
  <c r="ID31" i="3"/>
  <c r="IB30" i="4" s="1"/>
  <c r="IB77" i="4" s="1"/>
  <c r="IX31" i="3"/>
  <c r="IV30" i="4" s="1"/>
  <c r="IV77" i="4" s="1"/>
  <c r="JQ31" i="3"/>
  <c r="IR31" i="3"/>
  <c r="IP30" i="4" s="1"/>
  <c r="IP77" i="4" s="1"/>
  <c r="JO31" i="3"/>
  <c r="JE31" i="3"/>
  <c r="JC30" i="4" s="1"/>
  <c r="JC77" i="4" s="1"/>
  <c r="LP31" i="3"/>
  <c r="JD31" i="3"/>
  <c r="JB30" i="4" s="1"/>
  <c r="JB77" i="4" s="1"/>
  <c r="LG31" i="3"/>
  <c r="IU31" i="3"/>
  <c r="IS30" i="4" s="1"/>
  <c r="IS77" i="4" s="1"/>
  <c r="AL31" i="3"/>
  <c r="AJ30" i="4" s="1"/>
  <c r="AJ77" i="4" s="1"/>
  <c r="CJ31" i="3"/>
  <c r="CH30" i="4" s="1"/>
  <c r="CH77" i="4" s="1"/>
  <c r="CM31" i="3"/>
  <c r="CK30" i="4" s="1"/>
  <c r="CK77" i="4" s="1"/>
  <c r="DA31" i="3"/>
  <c r="CY30" i="4" s="1"/>
  <c r="CY77" i="4" s="1"/>
  <c r="DF31" i="3"/>
  <c r="DD30" i="4" s="1"/>
  <c r="DD77" i="4" s="1"/>
  <c r="HT31" i="3"/>
  <c r="HR30" i="4" s="1"/>
  <c r="HR77" i="4" s="1"/>
  <c r="GT31" i="3"/>
  <c r="GR30" i="4" s="1"/>
  <c r="GR77" i="4" s="1"/>
  <c r="LI31" i="3"/>
  <c r="LL31" i="3"/>
  <c r="KI31" i="3"/>
  <c r="AP31" i="3"/>
  <c r="AN30" i="4" s="1"/>
  <c r="AN77" i="4" s="1"/>
  <c r="BI31" i="3"/>
  <c r="BG30" i="4" s="1"/>
  <c r="BG77" i="4" s="1"/>
  <c r="EH31" i="3"/>
  <c r="EF30" i="4" s="1"/>
  <c r="EF77" i="4" s="1"/>
  <c r="DP31" i="3"/>
  <c r="DN30" i="4" s="1"/>
  <c r="DN77" i="4" s="1"/>
  <c r="DU31" i="3"/>
  <c r="DS30" i="4" s="1"/>
  <c r="DS77" i="4" s="1"/>
  <c r="MW31" i="3"/>
  <c r="BA31" i="3"/>
  <c r="AY30" i="4" s="1"/>
  <c r="AY77" i="4" s="1"/>
  <c r="CK31" i="3"/>
  <c r="CI30" i="4" s="1"/>
  <c r="CI77" i="4" s="1"/>
  <c r="CP31" i="3"/>
  <c r="CN30" i="4" s="1"/>
  <c r="CN77" i="4" s="1"/>
  <c r="EQ31" i="3"/>
  <c r="EO30" i="4" s="1"/>
  <c r="EO77" i="4" s="1"/>
  <c r="FL31" i="3"/>
  <c r="FJ30" i="4" s="1"/>
  <c r="FJ77" i="4" s="1"/>
  <c r="ET31" i="3"/>
  <c r="ER30" i="4" s="1"/>
  <c r="ER77" i="4" s="1"/>
  <c r="DE31" i="3"/>
  <c r="DC30" i="4" s="1"/>
  <c r="DC77" i="4" s="1"/>
  <c r="GG31" i="3"/>
  <c r="GE30" i="4" s="1"/>
  <c r="GE77" i="4" s="1"/>
  <c r="HW31" i="3"/>
  <c r="HU30" i="4" s="1"/>
  <c r="HU77" i="4" s="1"/>
  <c r="MK31" i="3"/>
  <c r="IK31" i="3"/>
  <c r="II30" i="4" s="1"/>
  <c r="II77" i="4" s="1"/>
  <c r="JV31" i="3"/>
  <c r="KW31" i="3"/>
  <c r="KE31" i="3"/>
  <c r="JU31" i="3"/>
  <c r="JT31" i="3"/>
  <c r="LW31" i="3"/>
  <c r="JK31" i="3"/>
  <c r="AK31" i="3"/>
  <c r="AI30" i="4" s="1"/>
  <c r="AI77" i="4" s="1"/>
  <c r="AQ31" i="3"/>
  <c r="AO30" i="4" s="1"/>
  <c r="AO77" i="4" s="1"/>
  <c r="AE31" i="3"/>
  <c r="AC30" i="4" s="1"/>
  <c r="AC77" i="4" s="1"/>
  <c r="AC31" i="3"/>
  <c r="AA30" i="4" s="1"/>
  <c r="AA77" i="4" s="1"/>
  <c r="AI31" i="3"/>
  <c r="AG30" i="4" s="1"/>
  <c r="AG77" i="4" s="1"/>
  <c r="AG31" i="3"/>
  <c r="AE30" i="4" s="1"/>
  <c r="AE77" i="4" s="1"/>
  <c r="CF31" i="3"/>
  <c r="CD30" i="4" s="1"/>
  <c r="CD77" i="4" s="1"/>
  <c r="CC31" i="3"/>
  <c r="CA30" i="4" s="1"/>
  <c r="CA77" i="4" s="1"/>
  <c r="BW31" i="3"/>
  <c r="BU30" i="4" s="1"/>
  <c r="BU77" i="4" s="1"/>
  <c r="CH31" i="3"/>
  <c r="CF30" i="4" s="1"/>
  <c r="CF77" i="4" s="1"/>
  <c r="CN31" i="3"/>
  <c r="CL30" i="4" s="1"/>
  <c r="CL77" i="4" s="1"/>
  <c r="FO31" i="3"/>
  <c r="FM30" i="4" s="1"/>
  <c r="FM77" i="4" s="1"/>
  <c r="FF31" i="3"/>
  <c r="FD30" i="4" s="1"/>
  <c r="FD77" i="4" s="1"/>
  <c r="GC31" i="3"/>
  <c r="GA30" i="4" s="1"/>
  <c r="GA77" i="4" s="1"/>
  <c r="DQ31" i="3"/>
  <c r="DO30" i="4" s="1"/>
  <c r="DO77" i="4" s="1"/>
  <c r="EN31" i="3"/>
  <c r="EL30" i="4" s="1"/>
  <c r="EL77" i="4" s="1"/>
  <c r="FK31" i="3"/>
  <c r="FI30" i="4" s="1"/>
  <c r="FI77" i="4" s="1"/>
  <c r="CY31" i="3"/>
  <c r="CW30" i="4" s="1"/>
  <c r="CW77" i="4" s="1"/>
  <c r="DV31" i="3"/>
  <c r="DT30" i="4" s="1"/>
  <c r="DT77" i="4" s="1"/>
  <c r="ES31" i="3"/>
  <c r="EQ30" i="4" s="1"/>
  <c r="EQ77" i="4" s="1"/>
  <c r="FP31" i="3"/>
  <c r="FN30" i="4" s="1"/>
  <c r="FN77" i="4" s="1"/>
  <c r="DD31" i="3"/>
  <c r="DB30" i="4" s="1"/>
  <c r="DB77" i="4" s="1"/>
  <c r="HH31" i="3"/>
  <c r="HF30" i="4" s="1"/>
  <c r="HF77" i="4" s="1"/>
  <c r="GP31" i="3"/>
  <c r="GN30" i="4" s="1"/>
  <c r="GN77" i="4" s="1"/>
  <c r="HX31" i="3"/>
  <c r="HV30" i="4" s="1"/>
  <c r="HV77" i="4" s="1"/>
  <c r="HS31" i="3"/>
  <c r="HQ30" i="4" s="1"/>
  <c r="HQ77" i="4" s="1"/>
  <c r="HJ31" i="3"/>
  <c r="HH30" i="4" s="1"/>
  <c r="HH77" i="4" s="1"/>
  <c r="GY31" i="3"/>
  <c r="GW30" i="4" s="1"/>
  <c r="GW77" i="4" s="1"/>
  <c r="MO31" i="3"/>
  <c r="LR31" i="3"/>
  <c r="LE31" i="3"/>
  <c r="LN31" i="3"/>
  <c r="LY31" i="3"/>
  <c r="MH31" i="3"/>
  <c r="MQ31" i="3"/>
  <c r="IC31" i="3"/>
  <c r="IA30" i="4" s="1"/>
  <c r="IA77" i="4" s="1"/>
  <c r="IT31" i="3"/>
  <c r="IR30" i="4" s="1"/>
  <c r="IR77" i="4" s="1"/>
  <c r="IJ31" i="3"/>
  <c r="IH30" i="4" s="1"/>
  <c r="IH77" i="4" s="1"/>
  <c r="JG31" i="3"/>
  <c r="JE30" i="4" s="1"/>
  <c r="JE77" i="4" s="1"/>
  <c r="IW31" i="3"/>
  <c r="IU30" i="4" s="1"/>
  <c r="IU77" i="4" s="1"/>
  <c r="LH31" i="3"/>
  <c r="IV31" i="3"/>
  <c r="IT30" i="4" s="1"/>
  <c r="IT77" i="4" s="1"/>
  <c r="KY31" i="3"/>
  <c r="IM31" i="3"/>
  <c r="IK30" i="4" s="1"/>
  <c r="IK77" i="4" s="1"/>
  <c r="E32" i="3"/>
  <c r="ID32" i="3" s="1"/>
  <c r="IB31" i="4" s="1"/>
  <c r="IB78" i="4" s="1"/>
  <c r="E75" i="4"/>
  <c r="E125" i="4" s="1"/>
  <c r="E29" i="4"/>
  <c r="I31" i="3"/>
  <c r="G30" i="4" s="1"/>
  <c r="G77" i="4" s="1"/>
  <c r="N31" i="3"/>
  <c r="L30" i="4" s="1"/>
  <c r="L77" i="4" s="1"/>
  <c r="T31" i="3"/>
  <c r="R30" i="4" s="1"/>
  <c r="R77" i="4" s="1"/>
  <c r="K31" i="3"/>
  <c r="I30" i="4" s="1"/>
  <c r="I77" i="4" s="1"/>
  <c r="H31" i="3"/>
  <c r="F30" i="4" s="1"/>
  <c r="F77" i="4" s="1"/>
  <c r="V31" i="3"/>
  <c r="T30" i="4" s="1"/>
  <c r="T77" i="4" s="1"/>
  <c r="W31" i="3"/>
  <c r="U30" i="4" s="1"/>
  <c r="U77" i="4" s="1"/>
  <c r="X31" i="3"/>
  <c r="V30" i="4" s="1"/>
  <c r="V77" i="4" s="1"/>
  <c r="M31" i="3"/>
  <c r="K30" i="4" s="1"/>
  <c r="K77" i="4" s="1"/>
  <c r="Y31" i="3"/>
  <c r="W30" i="4" s="1"/>
  <c r="W77" i="4" s="1"/>
  <c r="U31" i="3"/>
  <c r="S30" i="4" s="1"/>
  <c r="S77" i="4" s="1"/>
  <c r="O31" i="3"/>
  <c r="M30" i="4" s="1"/>
  <c r="M77" i="4" s="1"/>
  <c r="S31" i="3"/>
  <c r="Q30" i="4" s="1"/>
  <c r="Q77" i="4" s="1"/>
  <c r="D33" i="3"/>
  <c r="J31" i="3"/>
  <c r="H30" i="4" s="1"/>
  <c r="H77" i="4" s="1"/>
  <c r="L31" i="3"/>
  <c r="J30" i="4" s="1"/>
  <c r="J77" i="4" s="1"/>
  <c r="Z31" i="3"/>
  <c r="X30" i="4" s="1"/>
  <c r="X77" i="4" s="1"/>
  <c r="G31" i="3"/>
  <c r="R31" i="3"/>
  <c r="P30" i="4" s="1"/>
  <c r="P77" i="4" s="1"/>
  <c r="Q31" i="3"/>
  <c r="O30" i="4" s="1"/>
  <c r="O77" i="4" s="1"/>
  <c r="S124" i="4" l="1"/>
  <c r="W5" i="5"/>
  <c r="R173" i="4" s="1"/>
  <c r="L143" i="4"/>
  <c r="P24" i="5"/>
  <c r="K192" i="4" s="1"/>
  <c r="S108" i="4"/>
  <c r="S101" i="4"/>
  <c r="E25" i="5"/>
  <c r="T117" i="4"/>
  <c r="S102" i="4"/>
  <c r="S100" i="4"/>
  <c r="S118" i="4"/>
  <c r="S110" i="4"/>
  <c r="S115" i="4"/>
  <c r="S106" i="4"/>
  <c r="R111" i="4"/>
  <c r="E7" i="5"/>
  <c r="T99" i="4"/>
  <c r="S109" i="4"/>
  <c r="S104" i="4"/>
  <c r="S105" i="4"/>
  <c r="S116" i="4"/>
  <c r="S113" i="4"/>
  <c r="S103" i="4"/>
  <c r="S112" i="4"/>
  <c r="R107" i="4"/>
  <c r="S114" i="4"/>
  <c r="J32" i="3"/>
  <c r="H31" i="4" s="1"/>
  <c r="H78" i="4" s="1"/>
  <c r="FG32" i="3"/>
  <c r="FE31" i="4" s="1"/>
  <c r="FE78" i="4" s="1"/>
  <c r="EF32" i="3"/>
  <c r="ED31" i="4" s="1"/>
  <c r="ED78" i="4" s="1"/>
  <c r="Z32" i="3"/>
  <c r="X31" i="4" s="1"/>
  <c r="X78" i="4" s="1"/>
  <c r="FC32" i="3"/>
  <c r="FA31" i="4" s="1"/>
  <c r="FA78" i="4" s="1"/>
  <c r="CA32" i="3"/>
  <c r="BY31" i="4" s="1"/>
  <c r="BY78" i="4" s="1"/>
  <c r="HB32" i="3"/>
  <c r="GZ31" i="4" s="1"/>
  <c r="GZ78" i="4" s="1"/>
  <c r="GN32" i="3"/>
  <c r="GL31" i="4" s="1"/>
  <c r="GL78" i="4" s="1"/>
  <c r="CL32" i="3"/>
  <c r="CJ31" i="4" s="1"/>
  <c r="CJ78" i="4" s="1"/>
  <c r="LK32" i="3"/>
  <c r="AY32" i="3"/>
  <c r="AW31" i="4" s="1"/>
  <c r="AW78" i="4" s="1"/>
  <c r="KS32" i="3"/>
  <c r="IF32" i="3"/>
  <c r="ID31" i="4" s="1"/>
  <c r="ID78" i="4" s="1"/>
  <c r="CG32" i="3"/>
  <c r="CE31" i="4" s="1"/>
  <c r="CE78" i="4" s="1"/>
  <c r="JY32" i="3"/>
  <c r="AN32" i="3"/>
  <c r="AL31" i="4" s="1"/>
  <c r="AL78" i="4" s="1"/>
  <c r="DL32" i="3"/>
  <c r="DJ31" i="4" s="1"/>
  <c r="DJ78" i="4" s="1"/>
  <c r="DN32" i="3"/>
  <c r="DL31" i="4" s="1"/>
  <c r="DL78" i="4" s="1"/>
  <c r="LV32" i="3"/>
  <c r="LH32" i="3"/>
  <c r="AF32" i="3"/>
  <c r="AD31" i="4" s="1"/>
  <c r="AD78" i="4" s="1"/>
  <c r="EI32" i="3"/>
  <c r="EG31" i="4" s="1"/>
  <c r="EG78" i="4" s="1"/>
  <c r="EK32" i="3"/>
  <c r="EI31" i="4" s="1"/>
  <c r="EI78" i="4" s="1"/>
  <c r="LN32" i="3"/>
  <c r="KC32" i="3"/>
  <c r="IG32" i="3"/>
  <c r="IE31" i="4" s="1"/>
  <c r="IE78" i="4" s="1"/>
  <c r="LA32" i="3"/>
  <c r="IT32" i="3"/>
  <c r="IR31" i="4" s="1"/>
  <c r="IR78" i="4" s="1"/>
  <c r="LX32" i="3"/>
  <c r="KF32" i="3"/>
  <c r="IM32" i="3"/>
  <c r="IK31" i="4" s="1"/>
  <c r="IK78" i="4" s="1"/>
  <c r="MA32" i="3"/>
  <c r="KH32" i="3"/>
  <c r="IP32" i="3"/>
  <c r="IN31" i="4" s="1"/>
  <c r="IN78" i="4" s="1"/>
  <c r="LT32" i="3"/>
  <c r="KA32" i="3"/>
  <c r="IA32" i="3"/>
  <c r="HY31" i="4" s="1"/>
  <c r="HY78" i="4" s="1"/>
  <c r="JT32" i="3"/>
  <c r="JB32" i="3"/>
  <c r="IZ31" i="4" s="1"/>
  <c r="IZ78" i="4" s="1"/>
  <c r="ME32" i="3"/>
  <c r="GS32" i="3"/>
  <c r="GQ31" i="4" s="1"/>
  <c r="GQ78" i="4" s="1"/>
  <c r="HJ32" i="3"/>
  <c r="HH31" i="4" s="1"/>
  <c r="HH78" i="4" s="1"/>
  <c r="GZ32" i="3"/>
  <c r="GX31" i="4" s="1"/>
  <c r="GX78" i="4" s="1"/>
  <c r="HD32" i="3"/>
  <c r="HB31" i="4" s="1"/>
  <c r="HB78" i="4" s="1"/>
  <c r="HH32" i="3"/>
  <c r="HF31" i="4" s="1"/>
  <c r="HF78" i="4" s="1"/>
  <c r="GU32" i="3"/>
  <c r="GS31" i="4" s="1"/>
  <c r="GS78" i="4" s="1"/>
  <c r="ES32" i="3"/>
  <c r="EQ31" i="4" s="1"/>
  <c r="EQ78" i="4" s="1"/>
  <c r="DV32" i="3"/>
  <c r="DT31" i="4" s="1"/>
  <c r="DT78" i="4" s="1"/>
  <c r="CY32" i="3"/>
  <c r="CW31" i="4" s="1"/>
  <c r="CW78" i="4" s="1"/>
  <c r="FK32" i="3"/>
  <c r="FI31" i="4" s="1"/>
  <c r="FI78" i="4" s="1"/>
  <c r="EN32" i="3"/>
  <c r="EL31" i="4" s="1"/>
  <c r="EL78" i="4" s="1"/>
  <c r="DQ32" i="3"/>
  <c r="DO31" i="4" s="1"/>
  <c r="DO78" i="4" s="1"/>
  <c r="GC32" i="3"/>
  <c r="GA31" i="4" s="1"/>
  <c r="GA78" i="4" s="1"/>
  <c r="FF32" i="3"/>
  <c r="FD31" i="4" s="1"/>
  <c r="FD78" i="4" s="1"/>
  <c r="FO32" i="3"/>
  <c r="FM31" i="4" s="1"/>
  <c r="FM78" i="4" s="1"/>
  <c r="ER32" i="3"/>
  <c r="EP31" i="4" s="1"/>
  <c r="EP78" i="4" s="1"/>
  <c r="CO32" i="3"/>
  <c r="CM31" i="4" s="1"/>
  <c r="CM78" i="4" s="1"/>
  <c r="EZ32" i="3"/>
  <c r="EX31" i="4" s="1"/>
  <c r="EX78" i="4" s="1"/>
  <c r="CS32" i="3"/>
  <c r="CQ31" i="4" s="1"/>
  <c r="CQ78" i="4" s="1"/>
  <c r="BY32" i="3"/>
  <c r="BW31" i="4" s="1"/>
  <c r="BW78" i="4" s="1"/>
  <c r="BE32" i="3"/>
  <c r="BC31" i="4" s="1"/>
  <c r="BC78" i="4" s="1"/>
  <c r="AL32" i="3"/>
  <c r="AJ31" i="4" s="1"/>
  <c r="AJ78" i="4" s="1"/>
  <c r="AV32" i="3"/>
  <c r="AT31" i="4" s="1"/>
  <c r="AT78" i="4" s="1"/>
  <c r="AP32" i="3"/>
  <c r="AN31" i="4" s="1"/>
  <c r="AN78" i="4" s="1"/>
  <c r="BP32" i="3"/>
  <c r="BN31" i="4" s="1"/>
  <c r="BN78" i="4" s="1"/>
  <c r="AS32" i="3"/>
  <c r="AQ31" i="4" s="1"/>
  <c r="AQ78" i="4" s="1"/>
  <c r="MQ32" i="3"/>
  <c r="JO32" i="3"/>
  <c r="JH32" i="3"/>
  <c r="MF32" i="3"/>
  <c r="GP32" i="3"/>
  <c r="GN31" i="4" s="1"/>
  <c r="GN78" i="4" s="1"/>
  <c r="HY32" i="3"/>
  <c r="HW31" i="4" s="1"/>
  <c r="HW78" i="4" s="1"/>
  <c r="CW32" i="3"/>
  <c r="CU31" i="4" s="1"/>
  <c r="CU78" i="4" s="1"/>
  <c r="DO32" i="3"/>
  <c r="DM31" i="4" s="1"/>
  <c r="DM78" i="4" s="1"/>
  <c r="EG32" i="3"/>
  <c r="EE31" i="4" s="1"/>
  <c r="EE78" i="4" s="1"/>
  <c r="EJ32" i="3"/>
  <c r="EH31" i="4" s="1"/>
  <c r="EH78" i="4" s="1"/>
  <c r="BI32" i="3"/>
  <c r="BG31" i="4" s="1"/>
  <c r="BG78" i="4" s="1"/>
  <c r="AE32" i="3"/>
  <c r="AC31" i="4" s="1"/>
  <c r="AC78" i="4" s="1"/>
  <c r="BO32" i="3"/>
  <c r="BM31" i="4" s="1"/>
  <c r="BM78" i="4" s="1"/>
  <c r="LY32" i="3"/>
  <c r="JV32" i="3"/>
  <c r="LP32" i="3"/>
  <c r="IE32" i="3"/>
  <c r="IC31" i="4" s="1"/>
  <c r="IC78" i="4" s="1"/>
  <c r="JQ32" i="3"/>
  <c r="II32" i="3"/>
  <c r="IG31" i="4" s="1"/>
  <c r="IG78" i="4" s="1"/>
  <c r="JA32" i="3"/>
  <c r="IY31" i="4" s="1"/>
  <c r="IY78" i="4" s="1"/>
  <c r="HQ32" i="3"/>
  <c r="HO31" i="4" s="1"/>
  <c r="HO78" i="4" s="1"/>
  <c r="GR32" i="3"/>
  <c r="GP31" i="4" s="1"/>
  <c r="GP78" i="4" s="1"/>
  <c r="DE32" i="3"/>
  <c r="DC31" i="4" s="1"/>
  <c r="DC78" i="4" s="1"/>
  <c r="DW32" i="3"/>
  <c r="DU31" i="4" s="1"/>
  <c r="DU78" i="4" s="1"/>
  <c r="EO32" i="3"/>
  <c r="EM31" i="4" s="1"/>
  <c r="EM78" i="4" s="1"/>
  <c r="CV32" i="3"/>
  <c r="CT31" i="4" s="1"/>
  <c r="CT78" i="4" s="1"/>
  <c r="EA32" i="3"/>
  <c r="DY31" i="4" s="1"/>
  <c r="DY78" i="4" s="1"/>
  <c r="CC32" i="3"/>
  <c r="CA31" i="4" s="1"/>
  <c r="CA78" i="4" s="1"/>
  <c r="AO32" i="3"/>
  <c r="AM31" i="4" s="1"/>
  <c r="AM78" i="4" s="1"/>
  <c r="JU32" i="3"/>
  <c r="KW32" i="3"/>
  <c r="MI32" i="3"/>
  <c r="IX32" i="3"/>
  <c r="IV31" i="4" s="1"/>
  <c r="IV78" i="4" s="1"/>
  <c r="IZ32" i="3"/>
  <c r="IX31" i="4" s="1"/>
  <c r="IX78" i="4" s="1"/>
  <c r="KL32" i="3"/>
  <c r="HO32" i="3"/>
  <c r="HM31" i="4" s="1"/>
  <c r="HM78" i="4" s="1"/>
  <c r="DU32" i="3"/>
  <c r="DS31" i="4" s="1"/>
  <c r="DS78" i="4" s="1"/>
  <c r="DP32" i="3"/>
  <c r="DN31" i="4" s="1"/>
  <c r="DN78" i="4" s="1"/>
  <c r="FH32" i="3"/>
  <c r="FF31" i="4" s="1"/>
  <c r="FF78" i="4" s="1"/>
  <c r="CJ32" i="3"/>
  <c r="CH31" i="4" s="1"/>
  <c r="CH78" i="4" s="1"/>
  <c r="BF32" i="3"/>
  <c r="BD31" i="4" s="1"/>
  <c r="BD78" i="4" s="1"/>
  <c r="G32" i="3"/>
  <c r="E31" i="4" s="1"/>
  <c r="IO32" i="3"/>
  <c r="IM31" i="4" s="1"/>
  <c r="IM78" i="4" s="1"/>
  <c r="LI32" i="3"/>
  <c r="JC32" i="3"/>
  <c r="JA31" i="4" s="1"/>
  <c r="JA78" i="4" s="1"/>
  <c r="MH32" i="3"/>
  <c r="KO32" i="3"/>
  <c r="JF32" i="3"/>
  <c r="JD31" i="4" s="1"/>
  <c r="JD78" i="4" s="1"/>
  <c r="MJ32" i="3"/>
  <c r="KQ32" i="3"/>
  <c r="IY32" i="3"/>
  <c r="IW31" i="4" s="1"/>
  <c r="IW78" i="4" s="1"/>
  <c r="MC32" i="3"/>
  <c r="KJ32" i="3"/>
  <c r="JK32" i="3"/>
  <c r="MP32" i="3"/>
  <c r="KM32" i="3"/>
  <c r="GH32" i="3"/>
  <c r="GF31" i="4" s="1"/>
  <c r="GF78" i="4" s="1"/>
  <c r="HA32" i="3"/>
  <c r="GY31" i="4" s="1"/>
  <c r="GY78" i="4" s="1"/>
  <c r="HR32" i="3"/>
  <c r="HP31" i="4" s="1"/>
  <c r="HP78" i="4" s="1"/>
  <c r="HM32" i="3"/>
  <c r="HK31" i="4" s="1"/>
  <c r="HK78" i="4" s="1"/>
  <c r="HP32" i="3"/>
  <c r="HN31" i="4" s="1"/>
  <c r="HN78" i="4" s="1"/>
  <c r="HU32" i="3"/>
  <c r="HS31" i="4" s="1"/>
  <c r="HS78" i="4" s="1"/>
  <c r="GW32" i="3"/>
  <c r="GU31" i="4" s="1"/>
  <c r="GU78" i="4" s="1"/>
  <c r="FA32" i="3"/>
  <c r="EY31" i="4" s="1"/>
  <c r="EY78" i="4" s="1"/>
  <c r="ED32" i="3"/>
  <c r="EB31" i="4" s="1"/>
  <c r="EB78" i="4" s="1"/>
  <c r="DG32" i="3"/>
  <c r="DE31" i="4" s="1"/>
  <c r="DE78" i="4" s="1"/>
  <c r="FS32" i="3"/>
  <c r="FQ31" i="4" s="1"/>
  <c r="FQ78" i="4" s="1"/>
  <c r="EV32" i="3"/>
  <c r="ET31" i="4" s="1"/>
  <c r="ET78" i="4" s="1"/>
  <c r="DY32" i="3"/>
  <c r="DW31" i="4" s="1"/>
  <c r="DW78" i="4" s="1"/>
  <c r="DB32" i="3"/>
  <c r="CZ31" i="4" s="1"/>
  <c r="CZ78" i="4" s="1"/>
  <c r="FN32" i="3"/>
  <c r="FL31" i="4" s="1"/>
  <c r="FL78" i="4" s="1"/>
  <c r="DD32" i="3"/>
  <c r="DB31" i="4" s="1"/>
  <c r="DB78" i="4" s="1"/>
  <c r="FX32" i="3"/>
  <c r="FV31" i="4" s="1"/>
  <c r="FV78" i="4" s="1"/>
  <c r="BR32" i="3"/>
  <c r="BP31" i="4" s="1"/>
  <c r="BP78" i="4" s="1"/>
  <c r="CI32" i="3"/>
  <c r="CG31" i="4" s="1"/>
  <c r="CG78" i="4" s="1"/>
  <c r="BV32" i="3"/>
  <c r="BT31" i="4" s="1"/>
  <c r="BT78" i="4" s="1"/>
  <c r="BC32" i="3"/>
  <c r="BA31" i="4" s="1"/>
  <c r="BA78" i="4" s="1"/>
  <c r="BM32" i="3"/>
  <c r="BK31" i="4" s="1"/>
  <c r="BK78" i="4" s="1"/>
  <c r="AT32" i="3"/>
  <c r="AR31" i="4" s="1"/>
  <c r="AR78" i="4" s="1"/>
  <c r="BH32" i="3"/>
  <c r="BF31" i="4" s="1"/>
  <c r="BF78" i="4" s="1"/>
  <c r="AX32" i="3"/>
  <c r="AV31" i="4" s="1"/>
  <c r="AV78" i="4" s="1"/>
  <c r="AB32" i="3"/>
  <c r="Z31" i="4" s="1"/>
  <c r="Z78" i="4" s="1"/>
  <c r="IW32" i="3"/>
  <c r="IU31" i="4" s="1"/>
  <c r="IU78" i="4" s="1"/>
  <c r="LQ32" i="3"/>
  <c r="LG32" i="3"/>
  <c r="KZ32" i="3"/>
  <c r="KT32" i="3"/>
  <c r="LW32" i="3"/>
  <c r="HZ32" i="3"/>
  <c r="HX31" i="4" s="1"/>
  <c r="HX78" i="4" s="1"/>
  <c r="HG32" i="3"/>
  <c r="HE31" i="4" s="1"/>
  <c r="HE78" i="4" s="1"/>
  <c r="EL32" i="3"/>
  <c r="EJ31" i="4" s="1"/>
  <c r="EJ78" i="4" s="1"/>
  <c r="FD32" i="3"/>
  <c r="FB31" i="4" s="1"/>
  <c r="FB78" i="4" s="1"/>
  <c r="FV32" i="3"/>
  <c r="FT31" i="4" s="1"/>
  <c r="FT78" i="4" s="1"/>
  <c r="BZ32" i="3"/>
  <c r="BX31" i="4" s="1"/>
  <c r="BX78" i="4" s="1"/>
  <c r="BK32" i="3"/>
  <c r="BI31" i="4" s="1"/>
  <c r="BI78" i="4" s="1"/>
  <c r="AG32" i="3"/>
  <c r="AE31" i="4" s="1"/>
  <c r="AE78" i="4" s="1"/>
  <c r="LL32" i="3"/>
  <c r="GO32" i="3"/>
  <c r="GM31" i="4" s="1"/>
  <c r="GM78" i="4" s="1"/>
  <c r="ET32" i="3"/>
  <c r="ER31" i="4" s="1"/>
  <c r="ER78" i="4" s="1"/>
  <c r="FL32" i="3"/>
  <c r="FJ31" i="4" s="1"/>
  <c r="FJ78" i="4" s="1"/>
  <c r="EY32" i="3"/>
  <c r="EW31" i="4" s="1"/>
  <c r="EW78" i="4" s="1"/>
  <c r="BQ32" i="3"/>
  <c r="BO31" i="4" s="1"/>
  <c r="BO78" i="4" s="1"/>
  <c r="AM32" i="3"/>
  <c r="AK31" i="4" s="1"/>
  <c r="AK78" i="4" s="1"/>
  <c r="AR32" i="3"/>
  <c r="AP31" i="4" s="1"/>
  <c r="AP78" i="4" s="1"/>
  <c r="MW32" i="3"/>
  <c r="JD32" i="3"/>
  <c r="JB31" i="4" s="1"/>
  <c r="JB78" i="4" s="1"/>
  <c r="MB32" i="3"/>
  <c r="MD32" i="3"/>
  <c r="LD32" i="3"/>
  <c r="GL32" i="3"/>
  <c r="GJ31" i="4" s="1"/>
  <c r="GJ78" i="4" s="1"/>
  <c r="HW32" i="3"/>
  <c r="HU31" i="4" s="1"/>
  <c r="HU78" i="4" s="1"/>
  <c r="EM32" i="3"/>
  <c r="EK31" i="4" s="1"/>
  <c r="EK78" i="4" s="1"/>
  <c r="FE32" i="3"/>
  <c r="FC31" i="4" s="1"/>
  <c r="FC78" i="4" s="1"/>
  <c r="CN32" i="3"/>
  <c r="CL31" i="4" s="1"/>
  <c r="CL78" i="4" s="1"/>
  <c r="BL32" i="3"/>
  <c r="BJ31" i="4" s="1"/>
  <c r="BJ78" i="4" s="1"/>
  <c r="AQ32" i="3"/>
  <c r="AO31" i="4" s="1"/>
  <c r="AO78" i="4" s="1"/>
  <c r="KY32" i="3"/>
  <c r="MM32" i="3"/>
  <c r="KU32" i="3"/>
  <c r="HX32" i="3"/>
  <c r="HV31" i="4" s="1"/>
  <c r="HV78" i="4" s="1"/>
  <c r="GG32" i="3"/>
  <c r="GE31" i="4" s="1"/>
  <c r="GE78" i="4" s="1"/>
  <c r="DF32" i="3"/>
  <c r="DD31" i="4" s="1"/>
  <c r="DD78" i="4" s="1"/>
  <c r="DX32" i="3"/>
  <c r="DV31" i="4" s="1"/>
  <c r="DV78" i="4" s="1"/>
  <c r="EP32" i="3"/>
  <c r="EN31" i="4" s="1"/>
  <c r="EN78" i="4" s="1"/>
  <c r="DT32" i="3"/>
  <c r="DR31" i="4" s="1"/>
  <c r="DR78" i="4" s="1"/>
  <c r="BB32" i="3"/>
  <c r="AZ31" i="4" s="1"/>
  <c r="AZ78" i="4" s="1"/>
  <c r="JL32" i="3"/>
  <c r="MS32" i="3"/>
  <c r="ML32" i="3"/>
  <c r="IR32" i="3"/>
  <c r="IP31" i="4" s="1"/>
  <c r="IP78" i="4" s="1"/>
  <c r="HI32" i="3"/>
  <c r="HG31" i="4" s="1"/>
  <c r="HG78" i="4" s="1"/>
  <c r="GF32" i="3"/>
  <c r="GD31" i="4" s="1"/>
  <c r="GD78" i="4" s="1"/>
  <c r="FI32" i="3"/>
  <c r="FG31" i="4" s="1"/>
  <c r="FG78" i="4" s="1"/>
  <c r="GA32" i="3"/>
  <c r="FY31" i="4" s="1"/>
  <c r="FY78" i="4" s="1"/>
  <c r="DJ32" i="3"/>
  <c r="DH31" i="4" s="1"/>
  <c r="DH78" i="4" s="1"/>
  <c r="DS32" i="3"/>
  <c r="DQ31" i="4" s="1"/>
  <c r="DQ78" i="4" s="1"/>
  <c r="CQ32" i="3"/>
  <c r="CO31" i="4" s="1"/>
  <c r="CO78" i="4" s="1"/>
  <c r="CM32" i="3"/>
  <c r="CK31" i="4" s="1"/>
  <c r="CK78" i="4" s="1"/>
  <c r="AJ32" i="3"/>
  <c r="AH31" i="4" s="1"/>
  <c r="AH78" i="4" s="1"/>
  <c r="JE32" i="3"/>
  <c r="JC31" i="4" s="1"/>
  <c r="JC78" i="4" s="1"/>
  <c r="IL32" i="3"/>
  <c r="IJ31" i="4" s="1"/>
  <c r="IJ78" i="4" s="1"/>
  <c r="JX32" i="3"/>
  <c r="LJ32" i="3"/>
  <c r="MU32" i="3"/>
  <c r="KB32" i="3"/>
  <c r="GX32" i="3"/>
  <c r="GV31" i="4" s="1"/>
  <c r="GV78" i="4" s="1"/>
  <c r="GM32" i="3"/>
  <c r="GK31" i="4" s="1"/>
  <c r="GK78" i="4" s="1"/>
  <c r="HK32" i="3"/>
  <c r="HI31" i="4" s="1"/>
  <c r="HI78" i="4" s="1"/>
  <c r="FQ32" i="3"/>
  <c r="FO31" i="4" s="1"/>
  <c r="FO78" i="4" s="1"/>
  <c r="CZ32" i="3"/>
  <c r="CX31" i="4" s="1"/>
  <c r="CX78" i="4" s="1"/>
  <c r="DR32" i="3"/>
  <c r="DP31" i="4" s="1"/>
  <c r="DP78" i="4" s="1"/>
  <c r="FP32" i="3"/>
  <c r="FN31" i="4" s="1"/>
  <c r="FN78" i="4" s="1"/>
  <c r="BT32" i="3"/>
  <c r="BR31" i="4" s="1"/>
  <c r="BR78" i="4" s="1"/>
  <c r="CF32" i="3"/>
  <c r="CD31" i="4" s="1"/>
  <c r="CD78" i="4" s="1"/>
  <c r="AA32" i="3"/>
  <c r="Y31" i="4" s="1"/>
  <c r="Y78" i="4" s="1"/>
  <c r="HN32" i="3"/>
  <c r="HL31" i="4" s="1"/>
  <c r="HL78" i="4" s="1"/>
  <c r="FJ32" i="3"/>
  <c r="FH31" i="4" s="1"/>
  <c r="FH78" i="4" s="1"/>
  <c r="EH32" i="3"/>
  <c r="EF31" i="4" s="1"/>
  <c r="EF78" i="4" s="1"/>
  <c r="CP32" i="3"/>
  <c r="CN31" i="4" s="1"/>
  <c r="CN78" i="4" s="1"/>
  <c r="CR32" i="3"/>
  <c r="CP31" i="4" s="1"/>
  <c r="CP78" i="4" s="1"/>
  <c r="BA32" i="3"/>
  <c r="AY31" i="4" s="1"/>
  <c r="AY78" i="4" s="1"/>
  <c r="KK32" i="3"/>
  <c r="LF32" i="3"/>
  <c r="MR32" i="3"/>
  <c r="MT32" i="3"/>
  <c r="LB32" i="3"/>
  <c r="MN32" i="3"/>
  <c r="HV32" i="3"/>
  <c r="HT31" i="4" s="1"/>
  <c r="HT78" i="4" s="1"/>
  <c r="GE32" i="3"/>
  <c r="GC31" i="4" s="1"/>
  <c r="GC78" i="4" s="1"/>
  <c r="EC32" i="3"/>
  <c r="EA31" i="4" s="1"/>
  <c r="EA78" i="4" s="1"/>
  <c r="EU32" i="3"/>
  <c r="ES31" i="4" s="1"/>
  <c r="ES78" i="4" s="1"/>
  <c r="FM32" i="3"/>
  <c r="FK31" i="4" s="1"/>
  <c r="FK78" i="4" s="1"/>
  <c r="FW32" i="3"/>
  <c r="FU31" i="4" s="1"/>
  <c r="FU78" i="4" s="1"/>
  <c r="BW32" i="3"/>
  <c r="BU31" i="4" s="1"/>
  <c r="BU78" i="4" s="1"/>
  <c r="BU32" i="3"/>
  <c r="BS31" i="4" s="1"/>
  <c r="BS78" i="4" s="1"/>
  <c r="JM32" i="3"/>
  <c r="MG32" i="3"/>
  <c r="KN32" i="3"/>
  <c r="IU32" i="3"/>
  <c r="IS31" i="4" s="1"/>
  <c r="IS78" i="4" s="1"/>
  <c r="LZ32" i="3"/>
  <c r="KG32" i="3"/>
  <c r="IN32" i="3"/>
  <c r="IL31" i="4" s="1"/>
  <c r="IL78" i="4" s="1"/>
  <c r="LS32" i="3"/>
  <c r="JZ32" i="3"/>
  <c r="IQ32" i="3"/>
  <c r="IO31" i="4" s="1"/>
  <c r="IO78" i="4" s="1"/>
  <c r="LU32" i="3"/>
  <c r="JS32" i="3"/>
  <c r="LM32" i="3"/>
  <c r="JJ32" i="3"/>
  <c r="HF32" i="3"/>
  <c r="HD31" i="4" s="1"/>
  <c r="HD78" i="4" s="1"/>
  <c r="GD32" i="3"/>
  <c r="GB31" i="4" s="1"/>
  <c r="GB78" i="4" s="1"/>
  <c r="GY32" i="3"/>
  <c r="GW31" i="4" s="1"/>
  <c r="GW78" i="4" s="1"/>
  <c r="HC32" i="3"/>
  <c r="HA31" i="4" s="1"/>
  <c r="HA78" i="4" s="1"/>
  <c r="HE32" i="3"/>
  <c r="HC31" i="4" s="1"/>
  <c r="HC78" i="4" s="1"/>
  <c r="HT32" i="3"/>
  <c r="HR31" i="4" s="1"/>
  <c r="HR78" i="4" s="1"/>
  <c r="DM32" i="3"/>
  <c r="DK31" i="4" s="1"/>
  <c r="DK78" i="4" s="1"/>
  <c r="FY32" i="3"/>
  <c r="FW31" i="4" s="1"/>
  <c r="FW78" i="4" s="1"/>
  <c r="FB32" i="3"/>
  <c r="EZ31" i="4" s="1"/>
  <c r="EZ78" i="4" s="1"/>
  <c r="EE32" i="3"/>
  <c r="EC31" i="4" s="1"/>
  <c r="EC78" i="4" s="1"/>
  <c r="DH32" i="3"/>
  <c r="DF31" i="4" s="1"/>
  <c r="DF78" i="4" s="1"/>
  <c r="FT32" i="3"/>
  <c r="FR31" i="4" s="1"/>
  <c r="FR78" i="4" s="1"/>
  <c r="EW32" i="3"/>
  <c r="EU31" i="4" s="1"/>
  <c r="EU78" i="4" s="1"/>
  <c r="DZ32" i="3"/>
  <c r="DX31" i="4" s="1"/>
  <c r="DX78" i="4" s="1"/>
  <c r="EB32" i="3"/>
  <c r="DZ31" i="4" s="1"/>
  <c r="DZ78" i="4" s="1"/>
  <c r="DK32" i="3"/>
  <c r="DI31" i="4" s="1"/>
  <c r="DI78" i="4" s="1"/>
  <c r="CU32" i="3"/>
  <c r="CS31" i="4" s="1"/>
  <c r="CS78" i="4" s="1"/>
  <c r="CH32" i="3"/>
  <c r="CF31" i="4" s="1"/>
  <c r="CF78" i="4" s="1"/>
  <c r="CB32" i="3"/>
  <c r="BZ31" i="4" s="1"/>
  <c r="BZ78" i="4" s="1"/>
  <c r="CT32" i="3"/>
  <c r="CR31" i="4" s="1"/>
  <c r="CR78" i="4" s="1"/>
  <c r="BD32" i="3"/>
  <c r="BB31" i="4" s="1"/>
  <c r="BB78" i="4" s="1"/>
  <c r="BG32" i="3"/>
  <c r="BE31" i="4" s="1"/>
  <c r="BE78" i="4" s="1"/>
  <c r="AU32" i="3"/>
  <c r="AS31" i="4" s="1"/>
  <c r="AS78" i="4" s="1"/>
  <c r="AW32" i="3"/>
  <c r="AU31" i="4" s="1"/>
  <c r="AU78" i="4" s="1"/>
  <c r="AI32" i="3"/>
  <c r="AG31" i="4" s="1"/>
  <c r="AG78" i="4" s="1"/>
  <c r="AZ32" i="3"/>
  <c r="AX31" i="4" s="1"/>
  <c r="AX78" i="4" s="1"/>
  <c r="KP32" i="3"/>
  <c r="KR32" i="3"/>
  <c r="IS32" i="3"/>
  <c r="IQ31" i="4" s="1"/>
  <c r="IQ78" i="4" s="1"/>
  <c r="HL32" i="3"/>
  <c r="HJ31" i="4" s="1"/>
  <c r="HJ78" i="4" s="1"/>
  <c r="HS32" i="3"/>
  <c r="HQ31" i="4" s="1"/>
  <c r="HQ78" i="4" s="1"/>
  <c r="CX32" i="3"/>
  <c r="CV31" i="4" s="1"/>
  <c r="CV78" i="4" s="1"/>
  <c r="GB32" i="3"/>
  <c r="FZ31" i="4" s="1"/>
  <c r="FZ78" i="4" s="1"/>
  <c r="EQ32" i="3"/>
  <c r="EO31" i="4" s="1"/>
  <c r="EO78" i="4" s="1"/>
  <c r="BX32" i="3"/>
  <c r="BV31" i="4" s="1"/>
  <c r="BV78" i="4" s="1"/>
  <c r="CE32" i="3"/>
  <c r="CC31" i="4" s="1"/>
  <c r="CC78" i="4" s="1"/>
  <c r="IB32" i="3"/>
  <c r="HZ31" i="4" s="1"/>
  <c r="HZ78" i="4" s="1"/>
  <c r="JN32" i="3"/>
  <c r="JG32" i="3"/>
  <c r="JE31" i="4" s="1"/>
  <c r="JE78" i="4" s="1"/>
  <c r="JI32" i="3"/>
  <c r="KD32" i="3"/>
  <c r="GT32" i="3"/>
  <c r="GR31" i="4" s="1"/>
  <c r="GR78" i="4" s="1"/>
  <c r="GI32" i="3"/>
  <c r="GG31" i="4" s="1"/>
  <c r="GG78" i="4" s="1"/>
  <c r="FR32" i="3"/>
  <c r="FP31" i="4" s="1"/>
  <c r="FP78" i="4" s="1"/>
  <c r="DA32" i="3"/>
  <c r="CY31" i="4" s="1"/>
  <c r="CY78" i="4" s="1"/>
  <c r="DC32" i="3"/>
  <c r="DA31" i="4" s="1"/>
  <c r="DA78" i="4" s="1"/>
  <c r="BS32" i="3"/>
  <c r="BQ31" i="4" s="1"/>
  <c r="BQ78" i="4" s="1"/>
  <c r="CK32" i="3"/>
  <c r="CI31" i="4" s="1"/>
  <c r="CI78" i="4" s="1"/>
  <c r="BN32" i="3"/>
  <c r="BL31" i="4" s="1"/>
  <c r="BL78" i="4" s="1"/>
  <c r="AH32" i="3"/>
  <c r="AF31" i="4" s="1"/>
  <c r="AF78" i="4" s="1"/>
  <c r="FZ32" i="3"/>
  <c r="FX31" i="4" s="1"/>
  <c r="FX78" i="4" s="1"/>
  <c r="AD32" i="3"/>
  <c r="AB31" i="4" s="1"/>
  <c r="AB78" i="4" s="1"/>
  <c r="EX32" i="3"/>
  <c r="EV31" i="4" s="1"/>
  <c r="EV78" i="4" s="1"/>
  <c r="GJ32" i="3"/>
  <c r="GH31" i="4" s="1"/>
  <c r="GH78" i="4" s="1"/>
  <c r="JW32" i="3"/>
  <c r="AK32" i="3"/>
  <c r="AI31" i="4" s="1"/>
  <c r="AI78" i="4" s="1"/>
  <c r="CD32" i="3"/>
  <c r="CB31" i="4" s="1"/>
  <c r="CB78" i="4" s="1"/>
  <c r="FU32" i="3"/>
  <c r="FS31" i="4" s="1"/>
  <c r="FS78" i="4" s="1"/>
  <c r="GV32" i="3"/>
  <c r="GT31" i="4" s="1"/>
  <c r="GT78" i="4" s="1"/>
  <c r="MV32" i="3"/>
  <c r="LO32" i="3"/>
  <c r="GK32" i="3"/>
  <c r="GI31" i="4" s="1"/>
  <c r="GI78" i="4" s="1"/>
  <c r="IJ32" i="3"/>
  <c r="IH31" i="4" s="1"/>
  <c r="IH78" i="4" s="1"/>
  <c r="AC32" i="3"/>
  <c r="AA31" i="4" s="1"/>
  <c r="AA78" i="4" s="1"/>
  <c r="BJ32" i="3"/>
  <c r="BH31" i="4" s="1"/>
  <c r="BH78" i="4" s="1"/>
  <c r="DI32" i="3"/>
  <c r="DG31" i="4" s="1"/>
  <c r="DG78" i="4" s="1"/>
  <c r="GQ32" i="3"/>
  <c r="GO31" i="4" s="1"/>
  <c r="GO78" i="4" s="1"/>
  <c r="JR32" i="3"/>
  <c r="IK32" i="3"/>
  <c r="II31" i="4" s="1"/>
  <c r="II78" i="4" s="1"/>
  <c r="E33" i="3"/>
  <c r="KD33" i="3" s="1"/>
  <c r="F125" i="4"/>
  <c r="G125" i="4" s="1"/>
  <c r="H125" i="4" s="1"/>
  <c r="I125" i="4" s="1"/>
  <c r="J125" i="4" s="1"/>
  <c r="LE32" i="3"/>
  <c r="KV32" i="3"/>
  <c r="LC32" i="3"/>
  <c r="IH32" i="3"/>
  <c r="IF31" i="4" s="1"/>
  <c r="IF78" i="4" s="1"/>
  <c r="KI32" i="3"/>
  <c r="MK32" i="3"/>
  <c r="JP32" i="3"/>
  <c r="LR32" i="3"/>
  <c r="IV32" i="3"/>
  <c r="IT31" i="4" s="1"/>
  <c r="IT78" i="4" s="1"/>
  <c r="KX32" i="3"/>
  <c r="IC32" i="3"/>
  <c r="IA31" i="4" s="1"/>
  <c r="IA78" i="4" s="1"/>
  <c r="KE32" i="3"/>
  <c r="MO32" i="3"/>
  <c r="E76" i="4"/>
  <c r="E126" i="4" s="1"/>
  <c r="E30" i="4"/>
  <c r="Q32" i="3"/>
  <c r="O31" i="4" s="1"/>
  <c r="O78" i="4" s="1"/>
  <c r="I32" i="3"/>
  <c r="G31" i="4" s="1"/>
  <c r="G78" i="4" s="1"/>
  <c r="K32" i="3"/>
  <c r="I31" i="4" s="1"/>
  <c r="I78" i="4" s="1"/>
  <c r="Y32" i="3"/>
  <c r="W31" i="4" s="1"/>
  <c r="W78" i="4" s="1"/>
  <c r="O32" i="3"/>
  <c r="M31" i="4" s="1"/>
  <c r="M78" i="4" s="1"/>
  <c r="N32" i="3"/>
  <c r="L31" i="4" s="1"/>
  <c r="L78" i="4" s="1"/>
  <c r="M32" i="3"/>
  <c r="K31" i="4" s="1"/>
  <c r="K78" i="4" s="1"/>
  <c r="W32" i="3"/>
  <c r="U31" i="4" s="1"/>
  <c r="U78" i="4" s="1"/>
  <c r="P32" i="3"/>
  <c r="N31" i="4" s="1"/>
  <c r="N78" i="4" s="1"/>
  <c r="L32" i="3"/>
  <c r="J31" i="4" s="1"/>
  <c r="J78" i="4" s="1"/>
  <c r="X32" i="3"/>
  <c r="V31" i="4" s="1"/>
  <c r="V78" i="4" s="1"/>
  <c r="D34" i="3"/>
  <c r="S32" i="3"/>
  <c r="Q31" i="4" s="1"/>
  <c r="Q78" i="4" s="1"/>
  <c r="H32" i="3"/>
  <c r="V32" i="3"/>
  <c r="T31" i="4" s="1"/>
  <c r="T78" i="4" s="1"/>
  <c r="T32" i="3"/>
  <c r="R31" i="4" s="1"/>
  <c r="R78" i="4" s="1"/>
  <c r="U32" i="3"/>
  <c r="S31" i="4" s="1"/>
  <c r="S78" i="4" s="1"/>
  <c r="R32" i="3"/>
  <c r="P31" i="4" s="1"/>
  <c r="P78" i="4" s="1"/>
  <c r="M143" i="4" l="1"/>
  <c r="Q24" i="5"/>
  <c r="L192" i="4" s="1"/>
  <c r="K125" i="4"/>
  <c r="O6" i="5"/>
  <c r="J174" i="4" s="1"/>
  <c r="F7" i="5"/>
  <c r="X5" i="5"/>
  <c r="S173" i="4" s="1"/>
  <c r="T124" i="4"/>
  <c r="AD33" i="3"/>
  <c r="AB32" i="4" s="1"/>
  <c r="AB79" i="4" s="1"/>
  <c r="DT33" i="3"/>
  <c r="DR32" i="4" s="1"/>
  <c r="DR79" i="4" s="1"/>
  <c r="DR33" i="3"/>
  <c r="DP32" i="4" s="1"/>
  <c r="DP79" i="4" s="1"/>
  <c r="HG33" i="3"/>
  <c r="HE32" i="4" s="1"/>
  <c r="HE79" i="4" s="1"/>
  <c r="E22" i="5"/>
  <c r="T114" i="4"/>
  <c r="E11" i="5"/>
  <c r="T103" i="4"/>
  <c r="E13" i="5"/>
  <c r="T105" i="4"/>
  <c r="E23" i="5"/>
  <c r="T115" i="4"/>
  <c r="E8" i="5"/>
  <c r="T100" i="4"/>
  <c r="E26" i="5"/>
  <c r="T118" i="4"/>
  <c r="E14" i="5"/>
  <c r="T106" i="4"/>
  <c r="U99" i="4"/>
  <c r="LJ33" i="3"/>
  <c r="E9" i="5"/>
  <c r="T101" i="4"/>
  <c r="S107" i="4"/>
  <c r="E21" i="5"/>
  <c r="T113" i="4"/>
  <c r="U117" i="4"/>
  <c r="E12" i="5"/>
  <c r="T104" i="4"/>
  <c r="E18" i="5"/>
  <c r="T110" i="4"/>
  <c r="E10" i="5"/>
  <c r="T102" i="4"/>
  <c r="E16" i="5"/>
  <c r="T108" i="4"/>
  <c r="E17" i="5"/>
  <c r="T109" i="4"/>
  <c r="AE33" i="3"/>
  <c r="AC32" i="4" s="1"/>
  <c r="AC79" i="4" s="1"/>
  <c r="E20" i="5"/>
  <c r="T112" i="4"/>
  <c r="E24" i="5"/>
  <c r="T116" i="4"/>
  <c r="S111" i="4"/>
  <c r="HI33" i="3"/>
  <c r="HG32" i="4" s="1"/>
  <c r="HG79" i="4" s="1"/>
  <c r="BK33" i="3"/>
  <c r="BI32" i="4" s="1"/>
  <c r="BI79" i="4" s="1"/>
  <c r="EG33" i="3"/>
  <c r="EE32" i="4" s="1"/>
  <c r="EE79" i="4" s="1"/>
  <c r="LO33" i="3"/>
  <c r="BJ33" i="3"/>
  <c r="BH32" i="4" s="1"/>
  <c r="BH79" i="4" s="1"/>
  <c r="ET33" i="3"/>
  <c r="ER32" i="4" s="1"/>
  <c r="ER79" i="4" s="1"/>
  <c r="IB33" i="3"/>
  <c r="HZ32" i="4" s="1"/>
  <c r="HZ79" i="4" s="1"/>
  <c r="BI33" i="3"/>
  <c r="BG32" i="4" s="1"/>
  <c r="BG79" i="4" s="1"/>
  <c r="FY33" i="3"/>
  <c r="FW32" i="4" s="1"/>
  <c r="FW79" i="4" s="1"/>
  <c r="GJ33" i="3"/>
  <c r="GH32" i="4" s="1"/>
  <c r="GH79" i="4" s="1"/>
  <c r="KB33" i="3"/>
  <c r="AK33" i="3"/>
  <c r="AI32" i="4" s="1"/>
  <c r="AI79" i="4" s="1"/>
  <c r="FU33" i="3"/>
  <c r="FS32" i="4" s="1"/>
  <c r="FS79" i="4" s="1"/>
  <c r="KJ33" i="3"/>
  <c r="DF33" i="3"/>
  <c r="DD32" i="4" s="1"/>
  <c r="DD79" i="4" s="1"/>
  <c r="MN33" i="3"/>
  <c r="FA33" i="3"/>
  <c r="EY32" i="4" s="1"/>
  <c r="EY79" i="4" s="1"/>
  <c r="HH33" i="3"/>
  <c r="HF32" i="4" s="1"/>
  <c r="HF79" i="4" s="1"/>
  <c r="IU33" i="3"/>
  <c r="IS32" i="4" s="1"/>
  <c r="IS79" i="4" s="1"/>
  <c r="AR33" i="3"/>
  <c r="AP32" i="4" s="1"/>
  <c r="AP79" i="4" s="1"/>
  <c r="CL33" i="3"/>
  <c r="CJ32" i="4" s="1"/>
  <c r="CJ79" i="4" s="1"/>
  <c r="ER33" i="3"/>
  <c r="EP32" i="4" s="1"/>
  <c r="EP79" i="4" s="1"/>
  <c r="DA33" i="3"/>
  <c r="CY32" i="4" s="1"/>
  <c r="CY79" i="4" s="1"/>
  <c r="HF33" i="3"/>
  <c r="HD32" i="4" s="1"/>
  <c r="HD79" i="4" s="1"/>
  <c r="HM33" i="3"/>
  <c r="HK32" i="4" s="1"/>
  <c r="HK79" i="4" s="1"/>
  <c r="KC33" i="3"/>
  <c r="KZ33" i="3"/>
  <c r="AY33" i="3"/>
  <c r="AW32" i="4" s="1"/>
  <c r="AW79" i="4" s="1"/>
  <c r="CS33" i="3"/>
  <c r="CQ32" i="4" s="1"/>
  <c r="CQ79" i="4" s="1"/>
  <c r="DE33" i="3"/>
  <c r="DC32" i="4" s="1"/>
  <c r="DC79" i="4" s="1"/>
  <c r="DP33" i="3"/>
  <c r="DN32" i="4" s="1"/>
  <c r="DN79" i="4" s="1"/>
  <c r="GT33" i="3"/>
  <c r="GR32" i="4" s="1"/>
  <c r="GR79" i="4" s="1"/>
  <c r="GG33" i="3"/>
  <c r="GE32" i="4" s="1"/>
  <c r="GE79" i="4" s="1"/>
  <c r="MD33" i="3"/>
  <c r="IN33" i="3"/>
  <c r="IL32" i="4" s="1"/>
  <c r="IL79" i="4" s="1"/>
  <c r="II33" i="3"/>
  <c r="IG32" i="4" s="1"/>
  <c r="IG79" i="4" s="1"/>
  <c r="FK33" i="3"/>
  <c r="FI32" i="4" s="1"/>
  <c r="FI79" i="4" s="1"/>
  <c r="KY33" i="3"/>
  <c r="AP33" i="3"/>
  <c r="AN32" i="4" s="1"/>
  <c r="AN79" i="4" s="1"/>
  <c r="BT33" i="3"/>
  <c r="BR32" i="4" s="1"/>
  <c r="BR79" i="4" s="1"/>
  <c r="HB33" i="3"/>
  <c r="GZ32" i="4" s="1"/>
  <c r="GZ79" i="4" s="1"/>
  <c r="IQ33" i="3"/>
  <c r="IO32" i="4" s="1"/>
  <c r="IO79" i="4" s="1"/>
  <c r="AO33" i="3"/>
  <c r="AM32" i="4" s="1"/>
  <c r="AM79" i="4" s="1"/>
  <c r="BM33" i="3"/>
  <c r="BK32" i="4" s="1"/>
  <c r="BK79" i="4" s="1"/>
  <c r="CA33" i="3"/>
  <c r="BY32" i="4" s="1"/>
  <c r="BY79" i="4" s="1"/>
  <c r="DC33" i="3"/>
  <c r="DA32" i="4" s="1"/>
  <c r="DA79" i="4" s="1"/>
  <c r="EE33" i="3"/>
  <c r="EC32" i="4" s="1"/>
  <c r="EC79" i="4" s="1"/>
  <c r="GZ33" i="3"/>
  <c r="GX32" i="4" s="1"/>
  <c r="GX79" i="4" s="1"/>
  <c r="ML33" i="3"/>
  <c r="JH33" i="3"/>
  <c r="JE33" i="3"/>
  <c r="JC32" i="4" s="1"/>
  <c r="JC79" i="4" s="1"/>
  <c r="BG33" i="3"/>
  <c r="BE32" i="4" s="1"/>
  <c r="BE79" i="4" s="1"/>
  <c r="EQ33" i="3"/>
  <c r="EO32" i="4" s="1"/>
  <c r="EO79" i="4" s="1"/>
  <c r="IF33" i="3"/>
  <c r="ID32" i="4" s="1"/>
  <c r="ID79" i="4" s="1"/>
  <c r="Y33" i="3"/>
  <c r="W32" i="4" s="1"/>
  <c r="W79" i="4" s="1"/>
  <c r="AF33" i="3"/>
  <c r="AD32" i="4" s="1"/>
  <c r="AD79" i="4" s="1"/>
  <c r="BL33" i="3"/>
  <c r="BJ32" i="4" s="1"/>
  <c r="BJ79" i="4" s="1"/>
  <c r="CP33" i="3"/>
  <c r="CN32" i="4" s="1"/>
  <c r="CN79" i="4" s="1"/>
  <c r="FF33" i="3"/>
  <c r="FD32" i="4" s="1"/>
  <c r="FD79" i="4" s="1"/>
  <c r="FZ33" i="3"/>
  <c r="FX32" i="4" s="1"/>
  <c r="FX79" i="4" s="1"/>
  <c r="HJ33" i="3"/>
  <c r="HH32" i="4" s="1"/>
  <c r="HH79" i="4" s="1"/>
  <c r="IY33" i="3"/>
  <c r="IW32" i="4" s="1"/>
  <c r="IW79" i="4" s="1"/>
  <c r="KN33" i="3"/>
  <c r="LG33" i="3"/>
  <c r="CE33" i="3"/>
  <c r="CC32" i="4" s="1"/>
  <c r="CC79" i="4" s="1"/>
  <c r="AJ33" i="3"/>
  <c r="AH32" i="4" s="1"/>
  <c r="AH79" i="4" s="1"/>
  <c r="BD33" i="3"/>
  <c r="BB32" i="4" s="1"/>
  <c r="BB79" i="4" s="1"/>
  <c r="CW33" i="3"/>
  <c r="CU32" i="4" s="1"/>
  <c r="CU79" i="4" s="1"/>
  <c r="CH33" i="3"/>
  <c r="CF32" i="4" s="1"/>
  <c r="CF79" i="4" s="1"/>
  <c r="DL33" i="3"/>
  <c r="DJ32" i="4" s="1"/>
  <c r="DJ79" i="4" s="1"/>
  <c r="EX33" i="3"/>
  <c r="EV32" i="4" s="1"/>
  <c r="EV79" i="4" s="1"/>
  <c r="EN33" i="3"/>
  <c r="EL32" i="4" s="1"/>
  <c r="EL79" i="4" s="1"/>
  <c r="FR33" i="3"/>
  <c r="FP32" i="4" s="1"/>
  <c r="FP79" i="4" s="1"/>
  <c r="HC33" i="3"/>
  <c r="HA32" i="4" s="1"/>
  <c r="HA79" i="4" s="1"/>
  <c r="GY33" i="3"/>
  <c r="GW32" i="4" s="1"/>
  <c r="GW79" i="4" s="1"/>
  <c r="HE33" i="3"/>
  <c r="HC32" i="4" s="1"/>
  <c r="HC79" i="4" s="1"/>
  <c r="MM33" i="3"/>
  <c r="JK33" i="3"/>
  <c r="JU33" i="3"/>
  <c r="AU33" i="3"/>
  <c r="AS32" i="4" s="1"/>
  <c r="AS79" i="4" s="1"/>
  <c r="AB33" i="3"/>
  <c r="Z32" i="4" s="1"/>
  <c r="Z79" i="4" s="1"/>
  <c r="BZ33" i="3"/>
  <c r="BX32" i="4" s="1"/>
  <c r="BX79" i="4" s="1"/>
  <c r="CC33" i="3"/>
  <c r="CA32" i="4" s="1"/>
  <c r="CA79" i="4" s="1"/>
  <c r="EJ33" i="3"/>
  <c r="EH32" i="4" s="1"/>
  <c r="EH79" i="4" s="1"/>
  <c r="FL33" i="3"/>
  <c r="FJ32" i="4" s="1"/>
  <c r="FJ79" i="4" s="1"/>
  <c r="EW33" i="3"/>
  <c r="EU32" i="4" s="1"/>
  <c r="EU79" i="4" s="1"/>
  <c r="EU33" i="3"/>
  <c r="ES32" i="4" s="1"/>
  <c r="ES79" i="4" s="1"/>
  <c r="GU33" i="3"/>
  <c r="GS32" i="4" s="1"/>
  <c r="GS79" i="4" s="1"/>
  <c r="HZ33" i="3"/>
  <c r="HX32" i="4" s="1"/>
  <c r="HX79" i="4" s="1"/>
  <c r="GD33" i="3"/>
  <c r="GB32" i="4" s="1"/>
  <c r="GB79" i="4" s="1"/>
  <c r="GW33" i="3"/>
  <c r="GU32" i="4" s="1"/>
  <c r="GU79" i="4" s="1"/>
  <c r="LU33" i="3"/>
  <c r="IS33" i="3"/>
  <c r="IQ32" i="4" s="1"/>
  <c r="IQ79" i="4" s="1"/>
  <c r="IK33" i="3"/>
  <c r="II32" i="4" s="1"/>
  <c r="II79" i="4" s="1"/>
  <c r="JY33" i="3"/>
  <c r="KF33" i="3"/>
  <c r="KL33" i="3"/>
  <c r="CO33" i="3"/>
  <c r="CM32" i="4" s="1"/>
  <c r="CM79" i="4" s="1"/>
  <c r="BO33" i="3"/>
  <c r="BM32" i="4" s="1"/>
  <c r="BM79" i="4" s="1"/>
  <c r="BR33" i="3"/>
  <c r="BP32" i="4" s="1"/>
  <c r="BP79" i="4" s="1"/>
  <c r="BB33" i="3"/>
  <c r="AZ32" i="4" s="1"/>
  <c r="AZ79" i="4" s="1"/>
  <c r="CR33" i="3"/>
  <c r="CP32" i="4" s="1"/>
  <c r="CP79" i="4" s="1"/>
  <c r="DU33" i="3"/>
  <c r="DS32" i="4" s="1"/>
  <c r="DS79" i="4" s="1"/>
  <c r="EI33" i="3"/>
  <c r="EG32" i="4" s="1"/>
  <c r="EG79" i="4" s="1"/>
  <c r="FM33" i="3"/>
  <c r="FK32" i="4" s="1"/>
  <c r="FK79" i="4" s="1"/>
  <c r="FC33" i="3"/>
  <c r="FA32" i="4" s="1"/>
  <c r="FA79" i="4" s="1"/>
  <c r="CX33" i="3"/>
  <c r="CV32" i="4" s="1"/>
  <c r="CV79" i="4" s="1"/>
  <c r="GQ33" i="3"/>
  <c r="GO32" i="4" s="1"/>
  <c r="GO79" i="4" s="1"/>
  <c r="GL33" i="3"/>
  <c r="GJ32" i="4" s="1"/>
  <c r="GJ79" i="4" s="1"/>
  <c r="KI33" i="3"/>
  <c r="KW33" i="3"/>
  <c r="MC33" i="3"/>
  <c r="JS33" i="3"/>
  <c r="KH33" i="3"/>
  <c r="KP33" i="3"/>
  <c r="KX33" i="3"/>
  <c r="KT33" i="3"/>
  <c r="AH33" i="3"/>
  <c r="AF32" i="4" s="1"/>
  <c r="AF79" i="4" s="1"/>
  <c r="BA33" i="3"/>
  <c r="AY32" i="4" s="1"/>
  <c r="AY79" i="4" s="1"/>
  <c r="CF33" i="3"/>
  <c r="CD32" i="4" s="1"/>
  <c r="CD79" i="4" s="1"/>
  <c r="BX33" i="3"/>
  <c r="BV32" i="4" s="1"/>
  <c r="BV79" i="4" s="1"/>
  <c r="CJ33" i="3"/>
  <c r="CH32" i="4" s="1"/>
  <c r="CH79" i="4" s="1"/>
  <c r="FT33" i="3"/>
  <c r="FR32" i="4" s="1"/>
  <c r="FR79" i="4" s="1"/>
  <c r="EA33" i="3"/>
  <c r="DY32" i="4" s="1"/>
  <c r="DY79" i="4" s="1"/>
  <c r="EP33" i="3"/>
  <c r="EN32" i="4" s="1"/>
  <c r="EN79" i="4" s="1"/>
  <c r="EF33" i="3"/>
  <c r="ED32" i="4" s="1"/>
  <c r="ED79" i="4" s="1"/>
  <c r="FJ33" i="3"/>
  <c r="FH32" i="4" s="1"/>
  <c r="FH79" i="4" s="1"/>
  <c r="GF33" i="3"/>
  <c r="GD32" i="4" s="1"/>
  <c r="GD79" i="4" s="1"/>
  <c r="HY33" i="3"/>
  <c r="HW32" i="4" s="1"/>
  <c r="HW79" i="4" s="1"/>
  <c r="MO33" i="3"/>
  <c r="KE33" i="3"/>
  <c r="LK33" i="3"/>
  <c r="JJ33" i="3"/>
  <c r="JX33" i="3"/>
  <c r="AW33" i="3"/>
  <c r="AU32" i="4" s="1"/>
  <c r="AU79" i="4" s="1"/>
  <c r="AM33" i="3"/>
  <c r="AK32" i="4" s="1"/>
  <c r="AK79" i="4" s="1"/>
  <c r="AS33" i="3"/>
  <c r="AQ32" i="4" s="1"/>
  <c r="AQ79" i="4" s="1"/>
  <c r="BH33" i="3"/>
  <c r="BF32" i="4" s="1"/>
  <c r="BF79" i="4" s="1"/>
  <c r="CT33" i="3"/>
  <c r="CR32" i="4" s="1"/>
  <c r="CR79" i="4" s="1"/>
  <c r="CM33" i="3"/>
  <c r="CK32" i="4" s="1"/>
  <c r="CK79" i="4" s="1"/>
  <c r="BQ33" i="3"/>
  <c r="BO32" i="4" s="1"/>
  <c r="BO79" i="4" s="1"/>
  <c r="BU33" i="3"/>
  <c r="BS32" i="4" s="1"/>
  <c r="BS79" i="4" s="1"/>
  <c r="FI33" i="3"/>
  <c r="FG32" i="4" s="1"/>
  <c r="FG79" i="4" s="1"/>
  <c r="EC33" i="3"/>
  <c r="EA32" i="4" s="1"/>
  <c r="EA79" i="4" s="1"/>
  <c r="EZ33" i="3"/>
  <c r="EX32" i="4" s="1"/>
  <c r="EX79" i="4" s="1"/>
  <c r="EK33" i="3"/>
  <c r="EI32" i="4" s="1"/>
  <c r="EI79" i="4" s="1"/>
  <c r="DS33" i="3"/>
  <c r="DQ32" i="4" s="1"/>
  <c r="DQ79" i="4" s="1"/>
  <c r="DZ33" i="3"/>
  <c r="DX32" i="4" s="1"/>
  <c r="DX79" i="4" s="1"/>
  <c r="EO33" i="3"/>
  <c r="EM32" i="4" s="1"/>
  <c r="EM79" i="4" s="1"/>
  <c r="DX33" i="3"/>
  <c r="DV32" i="4" s="1"/>
  <c r="DV79" i="4" s="1"/>
  <c r="EM33" i="3"/>
  <c r="EK32" i="4" s="1"/>
  <c r="EK79" i="4" s="1"/>
  <c r="FB33" i="3"/>
  <c r="EZ32" i="4" s="1"/>
  <c r="EZ79" i="4" s="1"/>
  <c r="GR33" i="3"/>
  <c r="GP32" i="4" s="1"/>
  <c r="GP79" i="4" s="1"/>
  <c r="HO33" i="3"/>
  <c r="HM32" i="4" s="1"/>
  <c r="HM79" i="4" s="1"/>
  <c r="HK33" i="3"/>
  <c r="HI32" i="4" s="1"/>
  <c r="HI79" i="4" s="1"/>
  <c r="HS33" i="3"/>
  <c r="HQ32" i="4" s="1"/>
  <c r="HQ79" i="4" s="1"/>
  <c r="HQ33" i="3"/>
  <c r="HO32" i="4" s="1"/>
  <c r="HO79" i="4" s="1"/>
  <c r="GO33" i="3"/>
  <c r="GM32" i="4" s="1"/>
  <c r="GM79" i="4" s="1"/>
  <c r="JT33" i="3"/>
  <c r="LC33" i="3"/>
  <c r="JL33" i="3"/>
  <c r="MV33" i="3"/>
  <c r="KR33" i="3"/>
  <c r="MW33" i="3"/>
  <c r="IR33" i="3"/>
  <c r="IP32" i="4" s="1"/>
  <c r="IP79" i="4" s="1"/>
  <c r="JG33" i="3"/>
  <c r="JE32" i="4" s="1"/>
  <c r="JE79" i="4" s="1"/>
  <c r="JO33" i="3"/>
  <c r="JD33" i="3"/>
  <c r="JB32" i="4" s="1"/>
  <c r="JB79" i="4" s="1"/>
  <c r="JF33" i="3"/>
  <c r="JD32" i="4" s="1"/>
  <c r="JD79" i="4" s="1"/>
  <c r="AG33" i="3"/>
  <c r="AE32" i="4" s="1"/>
  <c r="AE79" i="4" s="1"/>
  <c r="AC33" i="3"/>
  <c r="AA32" i="4" s="1"/>
  <c r="AA79" i="4" s="1"/>
  <c r="BE33" i="3"/>
  <c r="BC32" i="4" s="1"/>
  <c r="BC79" i="4" s="1"/>
  <c r="BW33" i="3"/>
  <c r="BU32" i="4" s="1"/>
  <c r="BU79" i="4" s="1"/>
  <c r="BS33" i="3"/>
  <c r="BQ32" i="4" s="1"/>
  <c r="BQ79" i="4" s="1"/>
  <c r="FQ33" i="3"/>
  <c r="FO32" i="4" s="1"/>
  <c r="FO79" i="4" s="1"/>
  <c r="CU33" i="3"/>
  <c r="CS32" i="4" s="1"/>
  <c r="CS79" i="4" s="1"/>
  <c r="DJ33" i="3"/>
  <c r="DH32" i="4" s="1"/>
  <c r="DH79" i="4" s="1"/>
  <c r="DH33" i="3"/>
  <c r="DF32" i="4" s="1"/>
  <c r="DF79" i="4" s="1"/>
  <c r="EL33" i="3"/>
  <c r="EJ32" i="4" s="1"/>
  <c r="EJ79" i="4" s="1"/>
  <c r="GI33" i="3"/>
  <c r="GG32" i="4" s="1"/>
  <c r="GG79" i="4" s="1"/>
  <c r="GX33" i="3"/>
  <c r="GV32" i="4" s="1"/>
  <c r="GV79" i="4" s="1"/>
  <c r="IJ33" i="3"/>
  <c r="IH32" i="4" s="1"/>
  <c r="IH79" i="4" s="1"/>
  <c r="IZ33" i="3"/>
  <c r="IX32" i="4" s="1"/>
  <c r="IX79" i="4" s="1"/>
  <c r="LL33" i="3"/>
  <c r="LV33" i="3"/>
  <c r="IE33" i="3"/>
  <c r="IC32" i="4" s="1"/>
  <c r="IC79" i="4" s="1"/>
  <c r="MR33" i="3"/>
  <c r="IL33" i="3"/>
  <c r="IJ32" i="4" s="1"/>
  <c r="IJ79" i="4" s="1"/>
  <c r="BF33" i="3"/>
  <c r="BD32" i="4" s="1"/>
  <c r="BD79" i="4" s="1"/>
  <c r="AV33" i="3"/>
  <c r="AT32" i="4" s="1"/>
  <c r="AT79" i="4" s="1"/>
  <c r="AT33" i="3"/>
  <c r="AR32" i="4" s="1"/>
  <c r="AR79" i="4" s="1"/>
  <c r="BN33" i="3"/>
  <c r="BL32" i="4" s="1"/>
  <c r="BL79" i="4" s="1"/>
  <c r="AI33" i="3"/>
  <c r="AG32" i="4" s="1"/>
  <c r="AG79" i="4" s="1"/>
  <c r="CD33" i="3"/>
  <c r="CB32" i="4" s="1"/>
  <c r="CB79" i="4" s="1"/>
  <c r="BY33" i="3"/>
  <c r="BW32" i="4" s="1"/>
  <c r="BW79" i="4" s="1"/>
  <c r="DD33" i="3"/>
  <c r="DB32" i="4" s="1"/>
  <c r="DB79" i="4" s="1"/>
  <c r="GB33" i="3"/>
  <c r="FZ32" i="4" s="1"/>
  <c r="FZ79" i="4" s="1"/>
  <c r="CQ33" i="3"/>
  <c r="CO32" i="4" s="1"/>
  <c r="CO79" i="4" s="1"/>
  <c r="EB33" i="3"/>
  <c r="DZ32" i="4" s="1"/>
  <c r="DZ79" i="4" s="1"/>
  <c r="DM33" i="3"/>
  <c r="DK32" i="4" s="1"/>
  <c r="DK79" i="4" s="1"/>
  <c r="FG33" i="3"/>
  <c r="FE32" i="4" s="1"/>
  <c r="FE79" i="4" s="1"/>
  <c r="FV33" i="3"/>
  <c r="FT32" i="4" s="1"/>
  <c r="FT79" i="4" s="1"/>
  <c r="DB33" i="3"/>
  <c r="CZ32" i="4" s="1"/>
  <c r="CZ79" i="4" s="1"/>
  <c r="DQ33" i="3"/>
  <c r="DO32" i="4" s="1"/>
  <c r="DO79" i="4" s="1"/>
  <c r="CZ33" i="3"/>
  <c r="CX32" i="4" s="1"/>
  <c r="CX79" i="4" s="1"/>
  <c r="DO33" i="3"/>
  <c r="DM32" i="4" s="1"/>
  <c r="DM79" i="4" s="1"/>
  <c r="DV33" i="3"/>
  <c r="DT32" i="4" s="1"/>
  <c r="DT79" i="4" s="1"/>
  <c r="HP33" i="3"/>
  <c r="HN32" i="4" s="1"/>
  <c r="HN79" i="4" s="1"/>
  <c r="HW33" i="3"/>
  <c r="HU32" i="4" s="1"/>
  <c r="HU79" i="4" s="1"/>
  <c r="GE33" i="3"/>
  <c r="GC32" i="4" s="1"/>
  <c r="GC79" i="4" s="1"/>
  <c r="GM33" i="3"/>
  <c r="GK32" i="4" s="1"/>
  <c r="GK79" i="4" s="1"/>
  <c r="GS33" i="3"/>
  <c r="GQ32" i="4" s="1"/>
  <c r="GQ79" i="4" s="1"/>
  <c r="LE33" i="3"/>
  <c r="JB33" i="3"/>
  <c r="IZ32" i="4" s="1"/>
  <c r="IZ79" i="4" s="1"/>
  <c r="IG33" i="3"/>
  <c r="IE32" i="4" s="1"/>
  <c r="IE79" i="4" s="1"/>
  <c r="LN33" i="3"/>
  <c r="KA33" i="3"/>
  <c r="MQ33" i="3"/>
  <c r="LM33" i="3"/>
  <c r="LS33" i="3"/>
  <c r="MS33" i="3"/>
  <c r="MI33" i="3"/>
  <c r="MH33" i="3"/>
  <c r="BP33" i="3"/>
  <c r="BN32" i="4" s="1"/>
  <c r="BN79" i="4" s="1"/>
  <c r="AQ33" i="3"/>
  <c r="AO32" i="4" s="1"/>
  <c r="AO79" i="4" s="1"/>
  <c r="BC33" i="3"/>
  <c r="BA32" i="4" s="1"/>
  <c r="BA79" i="4" s="1"/>
  <c r="CK33" i="3"/>
  <c r="CI32" i="4" s="1"/>
  <c r="CI79" i="4" s="1"/>
  <c r="FD33" i="3"/>
  <c r="FB32" i="4" s="1"/>
  <c r="FB79" i="4" s="1"/>
  <c r="FO33" i="3"/>
  <c r="FM32" i="4" s="1"/>
  <c r="FM79" i="4" s="1"/>
  <c r="DY33" i="3"/>
  <c r="DW32" i="4" s="1"/>
  <c r="DW79" i="4" s="1"/>
  <c r="DW33" i="3"/>
  <c r="DU32" i="4" s="1"/>
  <c r="DU79" i="4" s="1"/>
  <c r="GH33" i="3"/>
  <c r="GF32" i="4" s="1"/>
  <c r="GF79" i="4" s="1"/>
  <c r="GP33" i="3"/>
  <c r="GN32" i="4" s="1"/>
  <c r="GN79" i="4" s="1"/>
  <c r="HA33" i="3"/>
  <c r="GY32" i="4" s="1"/>
  <c r="GY79" i="4" s="1"/>
  <c r="JQ33" i="3"/>
  <c r="MF33" i="3"/>
  <c r="IO33" i="3"/>
  <c r="IM32" i="4" s="1"/>
  <c r="IM79" i="4" s="1"/>
  <c r="MT33" i="3"/>
  <c r="AX33" i="3"/>
  <c r="AV32" i="4" s="1"/>
  <c r="AV79" i="4" s="1"/>
  <c r="AN33" i="3"/>
  <c r="AL32" i="4" s="1"/>
  <c r="AL79" i="4" s="1"/>
  <c r="AL33" i="3"/>
  <c r="AJ32" i="4" s="1"/>
  <c r="AJ79" i="4" s="1"/>
  <c r="AZ33" i="3"/>
  <c r="AX32" i="4" s="1"/>
  <c r="AX79" i="4" s="1"/>
  <c r="AA33" i="3"/>
  <c r="Y32" i="4" s="1"/>
  <c r="Y79" i="4" s="1"/>
  <c r="CN33" i="3"/>
  <c r="CL32" i="4" s="1"/>
  <c r="CL79" i="4" s="1"/>
  <c r="CG33" i="3"/>
  <c r="CE32" i="4" s="1"/>
  <c r="CE79" i="4" s="1"/>
  <c r="BV33" i="3"/>
  <c r="BT32" i="4" s="1"/>
  <c r="BT79" i="4" s="1"/>
  <c r="CB33" i="3"/>
  <c r="BZ32" i="4" s="1"/>
  <c r="BZ79" i="4" s="1"/>
  <c r="CI33" i="3"/>
  <c r="CG32" i="4" s="1"/>
  <c r="CG79" i="4" s="1"/>
  <c r="FX33" i="3"/>
  <c r="FV32" i="4" s="1"/>
  <c r="FV79" i="4" s="1"/>
  <c r="FP33" i="3"/>
  <c r="FN32" i="4" s="1"/>
  <c r="FN79" i="4" s="1"/>
  <c r="EY33" i="3"/>
  <c r="EW32" i="4" s="1"/>
  <c r="EW79" i="4" s="1"/>
  <c r="FN33" i="3"/>
  <c r="FL32" i="4" s="1"/>
  <c r="FL79" i="4" s="1"/>
  <c r="GC33" i="3"/>
  <c r="GA32" i="4" s="1"/>
  <c r="GA79" i="4" s="1"/>
  <c r="DI33" i="3"/>
  <c r="DG32" i="4" s="1"/>
  <c r="DG79" i="4" s="1"/>
  <c r="GA33" i="3"/>
  <c r="FY32" i="4" s="1"/>
  <c r="FY79" i="4" s="1"/>
  <c r="CY33" i="3"/>
  <c r="CW32" i="4" s="1"/>
  <c r="CW79" i="4" s="1"/>
  <c r="DN33" i="3"/>
  <c r="DL32" i="4" s="1"/>
  <c r="DL79" i="4" s="1"/>
  <c r="HN33" i="3"/>
  <c r="HL32" i="4" s="1"/>
  <c r="HL79" i="4" s="1"/>
  <c r="HL33" i="3"/>
  <c r="HJ32" i="4" s="1"/>
  <c r="HJ79" i="4" s="1"/>
  <c r="HT33" i="3"/>
  <c r="HR32" i="4" s="1"/>
  <c r="HR79" i="4" s="1"/>
  <c r="HR33" i="3"/>
  <c r="HP32" i="4" s="1"/>
  <c r="HP79" i="4" s="1"/>
  <c r="GK33" i="3"/>
  <c r="GI32" i="4" s="1"/>
  <c r="GI79" i="4" s="1"/>
  <c r="LA33" i="3"/>
  <c r="LT33" i="3"/>
  <c r="MG33" i="3"/>
  <c r="KV33" i="3"/>
  <c r="JI33" i="3"/>
  <c r="LF33" i="3"/>
  <c r="LD33" i="3"/>
  <c r="LI33" i="3"/>
  <c r="MA33" i="3"/>
  <c r="LY33" i="3"/>
  <c r="LZ33" i="3"/>
  <c r="JV33" i="3"/>
  <c r="KS33" i="3"/>
  <c r="JZ33" i="3"/>
  <c r="JC33" i="3"/>
  <c r="JA32" i="4" s="1"/>
  <c r="JA79" i="4" s="1"/>
  <c r="KU33" i="3"/>
  <c r="MB33" i="3"/>
  <c r="IW33" i="3"/>
  <c r="IU32" i="4" s="1"/>
  <c r="IU79" i="4" s="1"/>
  <c r="KG33" i="3"/>
  <c r="LP33" i="3"/>
  <c r="IC33" i="3"/>
  <c r="IA32" i="4" s="1"/>
  <c r="IA79" i="4" s="1"/>
  <c r="JN33" i="3"/>
  <c r="FH33" i="3"/>
  <c r="FF32" i="4" s="1"/>
  <c r="FF79" i="4" s="1"/>
  <c r="CV33" i="3"/>
  <c r="CT32" i="4" s="1"/>
  <c r="CT79" i="4" s="1"/>
  <c r="ES33" i="3"/>
  <c r="EQ32" i="4" s="1"/>
  <c r="EQ79" i="4" s="1"/>
  <c r="FW33" i="3"/>
  <c r="FU32" i="4" s="1"/>
  <c r="FU79" i="4" s="1"/>
  <c r="DK33" i="3"/>
  <c r="DI32" i="4" s="1"/>
  <c r="DI79" i="4" s="1"/>
  <c r="EH33" i="3"/>
  <c r="EF32" i="4" s="1"/>
  <c r="EF79" i="4" s="1"/>
  <c r="FE33" i="3"/>
  <c r="FC32" i="4" s="1"/>
  <c r="FC79" i="4" s="1"/>
  <c r="EV33" i="3"/>
  <c r="ET32" i="4" s="1"/>
  <c r="ET79" i="4" s="1"/>
  <c r="FS33" i="3"/>
  <c r="FQ32" i="4" s="1"/>
  <c r="FQ79" i="4" s="1"/>
  <c r="DG33" i="3"/>
  <c r="DE32" i="4" s="1"/>
  <c r="DE79" i="4" s="1"/>
  <c r="ED33" i="3"/>
  <c r="EB32" i="4" s="1"/>
  <c r="EB79" i="4" s="1"/>
  <c r="HX33" i="3"/>
  <c r="HV32" i="4" s="1"/>
  <c r="HV79" i="4" s="1"/>
  <c r="HD33" i="3"/>
  <c r="HB32" i="4" s="1"/>
  <c r="HB79" i="4" s="1"/>
  <c r="HV33" i="3"/>
  <c r="HT32" i="4" s="1"/>
  <c r="HT79" i="4" s="1"/>
  <c r="GN33" i="3"/>
  <c r="GL32" i="4" s="1"/>
  <c r="GL79" i="4" s="1"/>
  <c r="GV33" i="3"/>
  <c r="GT32" i="4" s="1"/>
  <c r="GT79" i="4" s="1"/>
  <c r="HU33" i="3"/>
  <c r="HS32" i="4" s="1"/>
  <c r="HS79" i="4" s="1"/>
  <c r="KM33" i="3"/>
  <c r="LW33" i="3"/>
  <c r="JR33" i="3"/>
  <c r="IT33" i="3"/>
  <c r="IR32" i="4" s="1"/>
  <c r="IR79" i="4" s="1"/>
  <c r="IA33" i="3"/>
  <c r="HY32" i="4" s="1"/>
  <c r="HY79" i="4" s="1"/>
  <c r="MU33" i="3"/>
  <c r="LX33" i="3"/>
  <c r="ME33" i="3"/>
  <c r="JA33" i="3"/>
  <c r="IY32" i="4" s="1"/>
  <c r="IY79" i="4" s="1"/>
  <c r="KQ33" i="3"/>
  <c r="MJ33" i="3"/>
  <c r="IV33" i="3"/>
  <c r="IT32" i="4" s="1"/>
  <c r="IT79" i="4" s="1"/>
  <c r="JM33" i="3"/>
  <c r="LB33" i="3"/>
  <c r="KK33" i="3"/>
  <c r="MK33" i="3"/>
  <c r="JP33" i="3"/>
  <c r="LQ33" i="3"/>
  <c r="ID33" i="3"/>
  <c r="IB32" i="4" s="1"/>
  <c r="IB79" i="4" s="1"/>
  <c r="JW33" i="3"/>
  <c r="LR33" i="3"/>
  <c r="IX33" i="3"/>
  <c r="IV32" i="4" s="1"/>
  <c r="IV79" i="4" s="1"/>
  <c r="IP33" i="3"/>
  <c r="IN32" i="4" s="1"/>
  <c r="IN79" i="4" s="1"/>
  <c r="E34" i="3"/>
  <c r="IU34" i="3" s="1"/>
  <c r="IS33" i="4" s="1"/>
  <c r="IS80" i="4" s="1"/>
  <c r="IH33" i="3"/>
  <c r="IF32" i="4" s="1"/>
  <c r="IF79" i="4" s="1"/>
  <c r="F126" i="4"/>
  <c r="G126" i="4" s="1"/>
  <c r="H126" i="4" s="1"/>
  <c r="I126" i="4" s="1"/>
  <c r="J126" i="4" s="1"/>
  <c r="LH33" i="3"/>
  <c r="IM33" i="3"/>
  <c r="IK32" i="4" s="1"/>
  <c r="IK79" i="4" s="1"/>
  <c r="KO33" i="3"/>
  <c r="MP33" i="3"/>
  <c r="E78" i="4"/>
  <c r="E128" i="4" s="1"/>
  <c r="E77" i="4"/>
  <c r="E127" i="4" s="1"/>
  <c r="F31" i="4"/>
  <c r="P33" i="3"/>
  <c r="N32" i="4" s="1"/>
  <c r="N79" i="4" s="1"/>
  <c r="V33" i="3"/>
  <c r="T32" i="4" s="1"/>
  <c r="T79" i="4" s="1"/>
  <c r="K33" i="3"/>
  <c r="I32" i="4" s="1"/>
  <c r="I79" i="4" s="1"/>
  <c r="U33" i="3"/>
  <c r="S32" i="4" s="1"/>
  <c r="S79" i="4" s="1"/>
  <c r="W33" i="3"/>
  <c r="U32" i="4" s="1"/>
  <c r="U79" i="4" s="1"/>
  <c r="H33" i="3"/>
  <c r="F32" i="4" s="1"/>
  <c r="F79" i="4" s="1"/>
  <c r="T33" i="3"/>
  <c r="R32" i="4" s="1"/>
  <c r="R79" i="4" s="1"/>
  <c r="J33" i="3"/>
  <c r="H32" i="4" s="1"/>
  <c r="H79" i="4" s="1"/>
  <c r="L33" i="3"/>
  <c r="J32" i="4" s="1"/>
  <c r="J79" i="4" s="1"/>
  <c r="R33" i="3"/>
  <c r="P32" i="4" s="1"/>
  <c r="P79" i="4" s="1"/>
  <c r="X33" i="3"/>
  <c r="V32" i="4" s="1"/>
  <c r="V79" i="4" s="1"/>
  <c r="N33" i="3"/>
  <c r="L32" i="4" s="1"/>
  <c r="L79" i="4" s="1"/>
  <c r="M33" i="3"/>
  <c r="K32" i="4" s="1"/>
  <c r="K79" i="4" s="1"/>
  <c r="G33" i="3"/>
  <c r="Q33" i="3"/>
  <c r="O32" i="4" s="1"/>
  <c r="O79" i="4" s="1"/>
  <c r="S33" i="3"/>
  <c r="Q32" i="4" s="1"/>
  <c r="Q79" i="4" s="1"/>
  <c r="Z33" i="3"/>
  <c r="X32" i="4" s="1"/>
  <c r="X79" i="4" s="1"/>
  <c r="O33" i="3"/>
  <c r="M32" i="4" s="1"/>
  <c r="M79" i="4" s="1"/>
  <c r="I33" i="3"/>
  <c r="G32" i="4" s="1"/>
  <c r="G79" i="4" s="1"/>
  <c r="D35" i="3"/>
  <c r="U124" i="4" l="1"/>
  <c r="Y5" i="5"/>
  <c r="T173" i="4" s="1"/>
  <c r="L125" i="4"/>
  <c r="P6" i="5"/>
  <c r="K174" i="4" s="1"/>
  <c r="K126" i="4"/>
  <c r="O7" i="5"/>
  <c r="J175" i="4" s="1"/>
  <c r="N143" i="4"/>
  <c r="R24" i="5"/>
  <c r="M192" i="4" s="1"/>
  <c r="U110" i="4"/>
  <c r="U101" i="4"/>
  <c r="U115" i="4"/>
  <c r="E19" i="5"/>
  <c r="T111" i="4"/>
  <c r="U102" i="4"/>
  <c r="U106" i="4"/>
  <c r="U116" i="4"/>
  <c r="U109" i="4"/>
  <c r="E15" i="5"/>
  <c r="T107" i="4"/>
  <c r="V117" i="4"/>
  <c r="U118" i="4"/>
  <c r="U114" i="4"/>
  <c r="U108" i="4"/>
  <c r="U103" i="4"/>
  <c r="U112" i="4"/>
  <c r="U104" i="4"/>
  <c r="U113" i="4"/>
  <c r="U105" i="4"/>
  <c r="V99" i="4"/>
  <c r="U100" i="4"/>
  <c r="AV34" i="3"/>
  <c r="AT33" i="4" s="1"/>
  <c r="AT80" i="4" s="1"/>
  <c r="CY34" i="3"/>
  <c r="CW33" i="4" s="1"/>
  <c r="CW80" i="4" s="1"/>
  <c r="GG34" i="3"/>
  <c r="GE33" i="4" s="1"/>
  <c r="GE80" i="4" s="1"/>
  <c r="JQ34" i="3"/>
  <c r="GQ34" i="3"/>
  <c r="GO33" i="4" s="1"/>
  <c r="GO80" i="4" s="1"/>
  <c r="CV34" i="3"/>
  <c r="CT33" i="4" s="1"/>
  <c r="CT80" i="4" s="1"/>
  <c r="IQ34" i="3"/>
  <c r="IO33" i="4" s="1"/>
  <c r="IO80" i="4" s="1"/>
  <c r="CN34" i="3"/>
  <c r="CL33" i="4" s="1"/>
  <c r="CL80" i="4" s="1"/>
  <c r="FR34" i="3"/>
  <c r="FP33" i="4" s="1"/>
  <c r="FP80" i="4" s="1"/>
  <c r="FB34" i="3"/>
  <c r="EZ33" i="4" s="1"/>
  <c r="EZ80" i="4" s="1"/>
  <c r="JG34" i="3"/>
  <c r="JE33" i="4" s="1"/>
  <c r="JE80" i="4" s="1"/>
  <c r="FW34" i="3"/>
  <c r="FU33" i="4" s="1"/>
  <c r="FU80" i="4" s="1"/>
  <c r="LY34" i="3"/>
  <c r="BR34" i="3"/>
  <c r="BP33" i="4" s="1"/>
  <c r="BP80" i="4" s="1"/>
  <c r="BO34" i="3"/>
  <c r="BM33" i="4" s="1"/>
  <c r="BM80" i="4" s="1"/>
  <c r="DG34" i="3"/>
  <c r="DE33" i="4" s="1"/>
  <c r="DE80" i="4" s="1"/>
  <c r="IA34" i="3"/>
  <c r="HY33" i="4" s="1"/>
  <c r="HY80" i="4" s="1"/>
  <c r="LZ34" i="3"/>
  <c r="DU34" i="3"/>
  <c r="DS33" i="4" s="1"/>
  <c r="DS80" i="4" s="1"/>
  <c r="AL34" i="3"/>
  <c r="AJ33" i="4" s="1"/>
  <c r="AJ80" i="4" s="1"/>
  <c r="DS34" i="3"/>
  <c r="DQ33" i="4" s="1"/>
  <c r="DQ80" i="4" s="1"/>
  <c r="HP34" i="3"/>
  <c r="HN33" i="4" s="1"/>
  <c r="HN80" i="4" s="1"/>
  <c r="IP34" i="3"/>
  <c r="IN33" i="4" s="1"/>
  <c r="IN80" i="4" s="1"/>
  <c r="JE34" i="3"/>
  <c r="JC33" i="4" s="1"/>
  <c r="JC80" i="4" s="1"/>
  <c r="AD34" i="3"/>
  <c r="AB33" i="4" s="1"/>
  <c r="AB80" i="4" s="1"/>
  <c r="CA34" i="3"/>
  <c r="BY33" i="4" s="1"/>
  <c r="BY80" i="4" s="1"/>
  <c r="BU34" i="3"/>
  <c r="BS33" i="4" s="1"/>
  <c r="BS80" i="4" s="1"/>
  <c r="DE34" i="3"/>
  <c r="DC33" i="4" s="1"/>
  <c r="DC80" i="4" s="1"/>
  <c r="DK34" i="3"/>
  <c r="DI33" i="4" s="1"/>
  <c r="DI80" i="4" s="1"/>
  <c r="GY34" i="3"/>
  <c r="GW33" i="4" s="1"/>
  <c r="GW80" i="4" s="1"/>
  <c r="HH34" i="3"/>
  <c r="HF33" i="4" s="1"/>
  <c r="HF80" i="4" s="1"/>
  <c r="IY34" i="3"/>
  <c r="IW33" i="4" s="1"/>
  <c r="IW80" i="4" s="1"/>
  <c r="MT34" i="3"/>
  <c r="IO34" i="3"/>
  <c r="IM33" i="4" s="1"/>
  <c r="IM80" i="4" s="1"/>
  <c r="BF34" i="3"/>
  <c r="BD33" i="4" s="1"/>
  <c r="BD80" i="4" s="1"/>
  <c r="BC34" i="3"/>
  <c r="BA33" i="4" s="1"/>
  <c r="BA80" i="4" s="1"/>
  <c r="CK34" i="3"/>
  <c r="CI33" i="4" s="1"/>
  <c r="CI80" i="4" s="1"/>
  <c r="GB34" i="3"/>
  <c r="FZ33" i="4" s="1"/>
  <c r="FZ80" i="4" s="1"/>
  <c r="EP34" i="3"/>
  <c r="EN33" i="4" s="1"/>
  <c r="EN80" i="4" s="1"/>
  <c r="HF34" i="3"/>
  <c r="HD33" i="4" s="1"/>
  <c r="HD80" i="4" s="1"/>
  <c r="GV34" i="3"/>
  <c r="GT33" i="4" s="1"/>
  <c r="GT80" i="4" s="1"/>
  <c r="JJ34" i="3"/>
  <c r="MR34" i="3"/>
  <c r="KZ34" i="3"/>
  <c r="CC34" i="3"/>
  <c r="CA33" i="4" s="1"/>
  <c r="CA80" i="4" s="1"/>
  <c r="JO34" i="3"/>
  <c r="BY34" i="3"/>
  <c r="BW33" i="4" s="1"/>
  <c r="BW80" i="4" s="1"/>
  <c r="BE34" i="3"/>
  <c r="BC33" i="4" s="1"/>
  <c r="BC80" i="4" s="1"/>
  <c r="AZ34" i="3"/>
  <c r="AX33" i="4" s="1"/>
  <c r="AX80" i="4" s="1"/>
  <c r="FL34" i="3"/>
  <c r="FJ33" i="4" s="1"/>
  <c r="FJ80" i="4" s="1"/>
  <c r="GN34" i="3"/>
  <c r="GL33" i="4" s="1"/>
  <c r="GL80" i="4" s="1"/>
  <c r="AA34" i="3"/>
  <c r="Y33" i="4" s="1"/>
  <c r="Y80" i="4" s="1"/>
  <c r="BQ34" i="3"/>
  <c r="BO33" i="4" s="1"/>
  <c r="BO80" i="4" s="1"/>
  <c r="EO34" i="3"/>
  <c r="EM33" i="4" s="1"/>
  <c r="EM80" i="4" s="1"/>
  <c r="FH34" i="3"/>
  <c r="FF33" i="4" s="1"/>
  <c r="FF80" i="4" s="1"/>
  <c r="FS34" i="3"/>
  <c r="FQ33" i="4" s="1"/>
  <c r="FQ80" i="4" s="1"/>
  <c r="HY34" i="3"/>
  <c r="HW33" i="4" s="1"/>
  <c r="HW80" i="4" s="1"/>
  <c r="IX34" i="3"/>
  <c r="IV33" i="4" s="1"/>
  <c r="IV80" i="4" s="1"/>
  <c r="JI34" i="3"/>
  <c r="JX34" i="3"/>
  <c r="IE34" i="3"/>
  <c r="IC33" i="4" s="1"/>
  <c r="IC80" i="4" s="1"/>
  <c r="LQ34" i="3"/>
  <c r="HG34" i="3"/>
  <c r="HE33" i="4" s="1"/>
  <c r="HE80" i="4" s="1"/>
  <c r="ES34" i="3"/>
  <c r="EQ33" i="4" s="1"/>
  <c r="EQ80" i="4" s="1"/>
  <c r="EH34" i="3"/>
  <c r="EF33" i="4" s="1"/>
  <c r="EF80" i="4" s="1"/>
  <c r="GU34" i="3"/>
  <c r="GS33" i="4" s="1"/>
  <c r="GS80" i="4" s="1"/>
  <c r="IT34" i="3"/>
  <c r="IR33" i="4" s="1"/>
  <c r="IR80" i="4" s="1"/>
  <c r="MJ34" i="3"/>
  <c r="KR34" i="3"/>
  <c r="AX34" i="3"/>
  <c r="AV33" i="4" s="1"/>
  <c r="AV80" i="4" s="1"/>
  <c r="BI34" i="3"/>
  <c r="BG33" i="4" s="1"/>
  <c r="BG80" i="4" s="1"/>
  <c r="DY34" i="3"/>
  <c r="DW33" i="4" s="1"/>
  <c r="DW80" i="4" s="1"/>
  <c r="EZ34" i="3"/>
  <c r="EX33" i="4" s="1"/>
  <c r="EX80" i="4" s="1"/>
  <c r="FK34" i="3"/>
  <c r="FI33" i="4" s="1"/>
  <c r="FI80" i="4" s="1"/>
  <c r="HN34" i="3"/>
  <c r="HL33" i="4" s="1"/>
  <c r="HL80" i="4" s="1"/>
  <c r="KT34" i="3"/>
  <c r="IS34" i="3"/>
  <c r="IQ33" i="4" s="1"/>
  <c r="IQ80" i="4" s="1"/>
  <c r="JP34" i="3"/>
  <c r="KI34" i="3"/>
  <c r="BG34" i="3"/>
  <c r="BE33" i="4" s="1"/>
  <c r="BE80" i="4" s="1"/>
  <c r="AP34" i="3"/>
  <c r="AN33" i="4" s="1"/>
  <c r="AN80" i="4" s="1"/>
  <c r="CQ34" i="3"/>
  <c r="CO33" i="4" s="1"/>
  <c r="CO80" i="4" s="1"/>
  <c r="CO34" i="3"/>
  <c r="CM33" i="4" s="1"/>
  <c r="CM80" i="4" s="1"/>
  <c r="BW34" i="3"/>
  <c r="BU33" i="4" s="1"/>
  <c r="BU80" i="4" s="1"/>
  <c r="CT34" i="3"/>
  <c r="CR33" i="4" s="1"/>
  <c r="CR80" i="4" s="1"/>
  <c r="CR34" i="3"/>
  <c r="CP33" i="4" s="1"/>
  <c r="CP80" i="4" s="1"/>
  <c r="DI34" i="3"/>
  <c r="DG33" i="4" s="1"/>
  <c r="DG80" i="4" s="1"/>
  <c r="EL34" i="3"/>
  <c r="EJ33" i="4" s="1"/>
  <c r="EJ80" i="4" s="1"/>
  <c r="GC34" i="3"/>
  <c r="GA33" i="4" s="1"/>
  <c r="GA80" i="4" s="1"/>
  <c r="EV34" i="3"/>
  <c r="ET33" i="4" s="1"/>
  <c r="ET80" i="4" s="1"/>
  <c r="ER34" i="3"/>
  <c r="EP33" i="4" s="1"/>
  <c r="EP80" i="4" s="1"/>
  <c r="FO34" i="3"/>
  <c r="FM33" i="4" s="1"/>
  <c r="FM80" i="4" s="1"/>
  <c r="DC34" i="3"/>
  <c r="DA33" i="4" s="1"/>
  <c r="DA80" i="4" s="1"/>
  <c r="DZ34" i="3"/>
  <c r="DX33" i="4" s="1"/>
  <c r="DX80" i="4" s="1"/>
  <c r="FC34" i="3"/>
  <c r="FA33" i="4" s="1"/>
  <c r="FA80" i="4" s="1"/>
  <c r="GO34" i="3"/>
  <c r="GM33" i="4" s="1"/>
  <c r="GM80" i="4" s="1"/>
  <c r="GW34" i="3"/>
  <c r="GU33" i="4" s="1"/>
  <c r="GU80" i="4" s="1"/>
  <c r="GK34" i="3"/>
  <c r="GI33" i="4" s="1"/>
  <c r="GI80" i="4" s="1"/>
  <c r="HC34" i="3"/>
  <c r="HA33" i="4" s="1"/>
  <c r="HA80" i="4" s="1"/>
  <c r="HV34" i="3"/>
  <c r="HT33" i="4" s="1"/>
  <c r="HT80" i="4" s="1"/>
  <c r="GZ34" i="3"/>
  <c r="GX33" i="4" s="1"/>
  <c r="GX80" i="4" s="1"/>
  <c r="GF34" i="3"/>
  <c r="GD33" i="4" s="1"/>
  <c r="GD80" i="4" s="1"/>
  <c r="IG34" i="3"/>
  <c r="IE33" i="4" s="1"/>
  <c r="IE80" i="4" s="1"/>
  <c r="JN34" i="3"/>
  <c r="IH34" i="3"/>
  <c r="IF33" i="4" s="1"/>
  <c r="IF80" i="4" s="1"/>
  <c r="IC34" i="3"/>
  <c r="IA33" i="4" s="1"/>
  <c r="IA80" i="4" s="1"/>
  <c r="IB34" i="3"/>
  <c r="HZ33" i="4" s="1"/>
  <c r="HZ80" i="4" s="1"/>
  <c r="MH34" i="3"/>
  <c r="MD34" i="3"/>
  <c r="MB34" i="3"/>
  <c r="JH34" i="3"/>
  <c r="LA34" i="3"/>
  <c r="IF34" i="3"/>
  <c r="ID33" i="4" s="1"/>
  <c r="ID80" i="4" s="1"/>
  <c r="KJ34" i="3"/>
  <c r="MM34" i="3"/>
  <c r="JS34" i="3"/>
  <c r="MU34" i="3"/>
  <c r="KA34" i="3"/>
  <c r="AR34" i="3"/>
  <c r="AP33" i="4" s="1"/>
  <c r="AP80" i="4" s="1"/>
  <c r="AN34" i="3"/>
  <c r="AL33" i="4" s="1"/>
  <c r="AL80" i="4" s="1"/>
  <c r="FY34" i="3"/>
  <c r="FW33" i="4" s="1"/>
  <c r="FW80" i="4" s="1"/>
  <c r="L34" i="3"/>
  <c r="J33" i="4" s="1"/>
  <c r="J80" i="4" s="1"/>
  <c r="BH34" i="3"/>
  <c r="BF33" i="4" s="1"/>
  <c r="BF80" i="4" s="1"/>
  <c r="CE34" i="3"/>
  <c r="CC33" i="4" s="1"/>
  <c r="CC80" i="4" s="1"/>
  <c r="AJ34" i="3"/>
  <c r="AH33" i="4" s="1"/>
  <c r="AH80" i="4" s="1"/>
  <c r="AH34" i="3"/>
  <c r="AF33" i="4" s="1"/>
  <c r="AF80" i="4" s="1"/>
  <c r="AF34" i="3"/>
  <c r="AD33" i="4" s="1"/>
  <c r="AD80" i="4" s="1"/>
  <c r="BL34" i="3"/>
  <c r="BJ33" i="4" s="1"/>
  <c r="BJ80" i="4" s="1"/>
  <c r="BJ34" i="3"/>
  <c r="BH33" i="4" s="1"/>
  <c r="BH80" i="4" s="1"/>
  <c r="CH34" i="3"/>
  <c r="CF33" i="4" s="1"/>
  <c r="CF80" i="4" s="1"/>
  <c r="DM34" i="3"/>
  <c r="DK33" i="4" s="1"/>
  <c r="DK80" i="4" s="1"/>
  <c r="CL34" i="3"/>
  <c r="CJ33" i="4" s="1"/>
  <c r="CJ80" i="4" s="1"/>
  <c r="CJ34" i="3"/>
  <c r="CH33" i="4" s="1"/>
  <c r="CH80" i="4" s="1"/>
  <c r="FT34" i="3"/>
  <c r="FR33" i="4" s="1"/>
  <c r="FR80" i="4" s="1"/>
  <c r="DV34" i="3"/>
  <c r="DT33" i="4" s="1"/>
  <c r="DT80" i="4" s="1"/>
  <c r="FM34" i="3"/>
  <c r="FK33" i="4" s="1"/>
  <c r="FK80" i="4" s="1"/>
  <c r="EF34" i="3"/>
  <c r="ED33" i="4" s="1"/>
  <c r="ED80" i="4" s="1"/>
  <c r="EJ34" i="3"/>
  <c r="EH33" i="4" s="1"/>
  <c r="EH80" i="4" s="1"/>
  <c r="FG34" i="3"/>
  <c r="FE33" i="4" s="1"/>
  <c r="FE80" i="4" s="1"/>
  <c r="CU34" i="3"/>
  <c r="CS33" i="4" s="1"/>
  <c r="CS80" i="4" s="1"/>
  <c r="DR34" i="3"/>
  <c r="DP33" i="4" s="1"/>
  <c r="DP80" i="4" s="1"/>
  <c r="EU34" i="3"/>
  <c r="ES33" i="4" s="1"/>
  <c r="ES80" i="4" s="1"/>
  <c r="GL34" i="3"/>
  <c r="GJ33" i="4" s="1"/>
  <c r="GJ80" i="4" s="1"/>
  <c r="HS34" i="3"/>
  <c r="HQ33" i="4" s="1"/>
  <c r="HQ80" i="4" s="1"/>
  <c r="HZ34" i="3"/>
  <c r="HX33" i="4" s="1"/>
  <c r="HX80" i="4" s="1"/>
  <c r="GS34" i="3"/>
  <c r="GQ33" i="4" s="1"/>
  <c r="GQ80" i="4" s="1"/>
  <c r="HK34" i="3"/>
  <c r="HI33" i="4" s="1"/>
  <c r="HI80" i="4" s="1"/>
  <c r="GR34" i="3"/>
  <c r="GP33" i="4" s="1"/>
  <c r="GP80" i="4" s="1"/>
  <c r="LM34" i="3"/>
  <c r="MS34" i="3"/>
  <c r="MQ34" i="3"/>
  <c r="ML34" i="3"/>
  <c r="MK34" i="3"/>
  <c r="MI34" i="3"/>
  <c r="LR34" i="3"/>
  <c r="LN34" i="3"/>
  <c r="LT34" i="3"/>
  <c r="IR34" i="3"/>
  <c r="IP33" i="4" s="1"/>
  <c r="IP80" i="4" s="1"/>
  <c r="KS34" i="3"/>
  <c r="MV34" i="3"/>
  <c r="KB34" i="3"/>
  <c r="ME34" i="3"/>
  <c r="JK34" i="3"/>
  <c r="BA34" i="3"/>
  <c r="AY33" i="4" s="1"/>
  <c r="AY80" i="4" s="1"/>
  <c r="BN34" i="3"/>
  <c r="BL33" i="4" s="1"/>
  <c r="BL80" i="4" s="1"/>
  <c r="CD34" i="3"/>
  <c r="CB33" i="4" s="1"/>
  <c r="CB80" i="4" s="1"/>
  <c r="DF34" i="3"/>
  <c r="DD33" i="4" s="1"/>
  <c r="DD80" i="4" s="1"/>
  <c r="EB34" i="3"/>
  <c r="DZ33" i="4" s="1"/>
  <c r="DZ80" i="4" s="1"/>
  <c r="DJ34" i="3"/>
  <c r="DH33" i="4" s="1"/>
  <c r="DH80" i="4" s="1"/>
  <c r="HI34" i="3"/>
  <c r="HG33" i="4" s="1"/>
  <c r="HG80" i="4" s="1"/>
  <c r="HA34" i="3"/>
  <c r="GY33" i="4" s="1"/>
  <c r="GY80" i="4" s="1"/>
  <c r="KG34" i="3"/>
  <c r="LU34" i="3"/>
  <c r="LS34" i="3"/>
  <c r="LD34" i="3"/>
  <c r="IJ34" i="3"/>
  <c r="IH33" i="4" s="1"/>
  <c r="IH80" i="4" s="1"/>
  <c r="KK34" i="3"/>
  <c r="JT34" i="3"/>
  <c r="LW34" i="3"/>
  <c r="JC34" i="3"/>
  <c r="JA33" i="4" s="1"/>
  <c r="JA80" i="4" s="1"/>
  <c r="AM34" i="3"/>
  <c r="AK33" i="4" s="1"/>
  <c r="AK80" i="4" s="1"/>
  <c r="AY34" i="3"/>
  <c r="AW33" i="4" s="1"/>
  <c r="AW80" i="4" s="1"/>
  <c r="AW34" i="3"/>
  <c r="AU33" i="4" s="1"/>
  <c r="AU80" i="4" s="1"/>
  <c r="BZ34" i="3"/>
  <c r="BX33" i="4" s="1"/>
  <c r="BX80" i="4" s="1"/>
  <c r="BX34" i="3"/>
  <c r="BV33" i="4" s="1"/>
  <c r="BV80" i="4" s="1"/>
  <c r="DN34" i="3"/>
  <c r="DL33" i="4" s="1"/>
  <c r="DL80" i="4" s="1"/>
  <c r="BV34" i="3"/>
  <c r="BT33" i="4" s="1"/>
  <c r="BT80" i="4" s="1"/>
  <c r="CB34" i="3"/>
  <c r="BZ33" i="4" s="1"/>
  <c r="BZ80" i="4" s="1"/>
  <c r="EC34" i="3"/>
  <c r="EA33" i="4" s="1"/>
  <c r="EA80" i="4" s="1"/>
  <c r="EN34" i="3"/>
  <c r="EL33" i="4" s="1"/>
  <c r="EL80" i="4" s="1"/>
  <c r="FQ34" i="3"/>
  <c r="FO33" i="4" s="1"/>
  <c r="FO80" i="4" s="1"/>
  <c r="EG34" i="3"/>
  <c r="EE33" i="4" s="1"/>
  <c r="EE80" i="4" s="1"/>
  <c r="CX34" i="3"/>
  <c r="CV33" i="4" s="1"/>
  <c r="CV80" i="4" s="1"/>
  <c r="DT34" i="3"/>
  <c r="DR33" i="4" s="1"/>
  <c r="DR80" i="4" s="1"/>
  <c r="EQ34" i="3"/>
  <c r="EO33" i="4" s="1"/>
  <c r="EO80" i="4" s="1"/>
  <c r="FN34" i="3"/>
  <c r="FL33" i="4" s="1"/>
  <c r="FL80" i="4" s="1"/>
  <c r="DB34" i="3"/>
  <c r="CZ33" i="4" s="1"/>
  <c r="CZ80" i="4" s="1"/>
  <c r="EE34" i="3"/>
  <c r="EC33" i="4" s="1"/>
  <c r="EC80" i="4" s="1"/>
  <c r="GD34" i="3"/>
  <c r="GB33" i="4" s="1"/>
  <c r="GB80" i="4" s="1"/>
  <c r="GX34" i="3"/>
  <c r="GV33" i="4" s="1"/>
  <c r="GV80" i="4" s="1"/>
  <c r="HE34" i="3"/>
  <c r="HC33" i="4" s="1"/>
  <c r="HC80" i="4" s="1"/>
  <c r="HW34" i="3"/>
  <c r="HU33" i="4" s="1"/>
  <c r="HU80" i="4" s="1"/>
  <c r="GP34" i="3"/>
  <c r="GN33" i="4" s="1"/>
  <c r="GN80" i="4" s="1"/>
  <c r="HT34" i="3"/>
  <c r="HR33" i="4" s="1"/>
  <c r="HR80" i="4" s="1"/>
  <c r="JA34" i="3"/>
  <c r="IY33" i="4" s="1"/>
  <c r="IY80" i="4" s="1"/>
  <c r="MP34" i="3"/>
  <c r="LK34" i="3"/>
  <c r="LF34" i="3"/>
  <c r="LE34" i="3"/>
  <c r="LC34" i="3"/>
  <c r="KL34" i="3"/>
  <c r="JR34" i="3"/>
  <c r="KV34" i="3"/>
  <c r="MW34" i="3"/>
  <c r="KC34" i="3"/>
  <c r="MF34" i="3"/>
  <c r="JL34" i="3"/>
  <c r="LO34" i="3"/>
  <c r="IM34" i="3"/>
  <c r="IK33" i="4" s="1"/>
  <c r="IK80" i="4" s="1"/>
  <c r="AB34" i="3"/>
  <c r="Z33" i="4" s="1"/>
  <c r="Z80" i="4" s="1"/>
  <c r="BD34" i="3"/>
  <c r="BB33" i="4" s="1"/>
  <c r="BB80" i="4" s="1"/>
  <c r="FZ34" i="3"/>
  <c r="FX33" i="4" s="1"/>
  <c r="FX80" i="4" s="1"/>
  <c r="ED34" i="3"/>
  <c r="EB33" i="4" s="1"/>
  <c r="EB80" i="4" s="1"/>
  <c r="EW34" i="3"/>
  <c r="EU33" i="4" s="1"/>
  <c r="EU80" i="4" s="1"/>
  <c r="EY34" i="3"/>
  <c r="EW33" i="4" s="1"/>
  <c r="EW80" i="4" s="1"/>
  <c r="HU34" i="3"/>
  <c r="HS33" i="4" s="1"/>
  <c r="HS80" i="4" s="1"/>
  <c r="GH34" i="3"/>
  <c r="GF33" i="4" s="1"/>
  <c r="GF80" i="4" s="1"/>
  <c r="KW34" i="3"/>
  <c r="LV34" i="3"/>
  <c r="LB34" i="3"/>
  <c r="MN34" i="3"/>
  <c r="AE34" i="3"/>
  <c r="AC33" i="4" s="1"/>
  <c r="AC80" i="4" s="1"/>
  <c r="AK34" i="3"/>
  <c r="AI33" i="4" s="1"/>
  <c r="AI80" i="4" s="1"/>
  <c r="AQ34" i="3"/>
  <c r="AO33" i="4" s="1"/>
  <c r="AO80" i="4" s="1"/>
  <c r="AO34" i="3"/>
  <c r="AM33" i="4" s="1"/>
  <c r="AM80" i="4" s="1"/>
  <c r="CG34" i="3"/>
  <c r="CE33" i="4" s="1"/>
  <c r="CE80" i="4" s="1"/>
  <c r="CP34" i="3"/>
  <c r="CN33" i="4" s="1"/>
  <c r="CN80" i="4" s="1"/>
  <c r="CI34" i="3"/>
  <c r="CG33" i="4" s="1"/>
  <c r="CG80" i="4" s="1"/>
  <c r="CW34" i="3"/>
  <c r="CU33" i="4" s="1"/>
  <c r="CU80" i="4" s="1"/>
  <c r="CM34" i="3"/>
  <c r="CK33" i="4" s="1"/>
  <c r="CK80" i="4" s="1"/>
  <c r="BT34" i="3"/>
  <c r="BR33" i="4" s="1"/>
  <c r="BR80" i="4" s="1"/>
  <c r="FU34" i="3"/>
  <c r="FS33" i="4" s="1"/>
  <c r="FS80" i="4" s="1"/>
  <c r="DX34" i="3"/>
  <c r="DV33" i="4" s="1"/>
  <c r="DV80" i="4" s="1"/>
  <c r="FA34" i="3"/>
  <c r="EY33" i="4" s="1"/>
  <c r="EY80" i="4" s="1"/>
  <c r="DQ34" i="3"/>
  <c r="DO33" i="4" s="1"/>
  <c r="DO80" i="4" s="1"/>
  <c r="FX34" i="3"/>
  <c r="FV33" i="4" s="1"/>
  <c r="FV80" i="4" s="1"/>
  <c r="DL34" i="3"/>
  <c r="DJ33" i="4" s="1"/>
  <c r="DJ80" i="4" s="1"/>
  <c r="EI34" i="3"/>
  <c r="EG33" i="4" s="1"/>
  <c r="EG80" i="4" s="1"/>
  <c r="FF34" i="3"/>
  <c r="FD33" i="4" s="1"/>
  <c r="FD80" i="4" s="1"/>
  <c r="CZ34" i="3"/>
  <c r="CX33" i="4" s="1"/>
  <c r="CX80" i="4" s="1"/>
  <c r="DW34" i="3"/>
  <c r="DU33" i="4" s="1"/>
  <c r="DU80" i="4" s="1"/>
  <c r="HR34" i="3"/>
  <c r="HP33" i="4" s="1"/>
  <c r="HP80" i="4" s="1"/>
  <c r="GM34" i="3"/>
  <c r="GK33" i="4" s="1"/>
  <c r="GK80" i="4" s="1"/>
  <c r="GT34" i="3"/>
  <c r="GR33" i="4" s="1"/>
  <c r="GR80" i="4" s="1"/>
  <c r="HM34" i="3"/>
  <c r="HK33" i="4" s="1"/>
  <c r="HK80" i="4" s="1"/>
  <c r="GE34" i="3"/>
  <c r="GC33" i="4" s="1"/>
  <c r="GC80" i="4" s="1"/>
  <c r="HL34" i="3"/>
  <c r="HJ33" i="4" s="1"/>
  <c r="HJ80" i="4" s="1"/>
  <c r="IK34" i="3"/>
  <c r="II33" i="4" s="1"/>
  <c r="II80" i="4" s="1"/>
  <c r="KD34" i="3"/>
  <c r="KU34" i="3"/>
  <c r="KP34" i="3"/>
  <c r="KO34" i="3"/>
  <c r="KM34" i="3"/>
  <c r="JV34" i="3"/>
  <c r="JB34" i="3"/>
  <c r="IZ33" i="4" s="1"/>
  <c r="IZ80" i="4" s="1"/>
  <c r="KN34" i="3"/>
  <c r="MO34" i="3"/>
  <c r="JU34" i="3"/>
  <c r="LX34" i="3"/>
  <c r="JD34" i="3"/>
  <c r="JB33" i="4" s="1"/>
  <c r="JB80" i="4" s="1"/>
  <c r="KY34" i="3"/>
  <c r="ID34" i="3"/>
  <c r="IB33" i="4" s="1"/>
  <c r="IB80" i="4" s="1"/>
  <c r="T34" i="3"/>
  <c r="R33" i="4" s="1"/>
  <c r="R80" i="4" s="1"/>
  <c r="AU34" i="3"/>
  <c r="AS33" i="4" s="1"/>
  <c r="AS80" i="4" s="1"/>
  <c r="BP34" i="3"/>
  <c r="BN33" i="4" s="1"/>
  <c r="BN80" i="4" s="1"/>
  <c r="BB34" i="3"/>
  <c r="AZ33" i="4" s="1"/>
  <c r="AZ80" i="4" s="1"/>
  <c r="ET34" i="3"/>
  <c r="ER33" i="4" s="1"/>
  <c r="ER80" i="4" s="1"/>
  <c r="FD34" i="3"/>
  <c r="FB33" i="4" s="1"/>
  <c r="FB80" i="4" s="1"/>
  <c r="DP34" i="3"/>
  <c r="DN33" i="4" s="1"/>
  <c r="DN80" i="4" s="1"/>
  <c r="FV34" i="3"/>
  <c r="FT33" i="4" s="1"/>
  <c r="FT80" i="4" s="1"/>
  <c r="EM34" i="3"/>
  <c r="EK33" i="4" s="1"/>
  <c r="EK80" i="4" s="1"/>
  <c r="HO34" i="3"/>
  <c r="HM33" i="4" s="1"/>
  <c r="HM80" i="4" s="1"/>
  <c r="GJ34" i="3"/>
  <c r="GH33" i="4" s="1"/>
  <c r="GH80" i="4" s="1"/>
  <c r="MA34" i="3"/>
  <c r="KX34" i="3"/>
  <c r="Q34" i="3"/>
  <c r="O33" i="4" s="1"/>
  <c r="O80" i="4" s="1"/>
  <c r="AS34" i="3"/>
  <c r="AQ33" i="4" s="1"/>
  <c r="AQ80" i="4" s="1"/>
  <c r="BS34" i="3"/>
  <c r="BQ33" i="4" s="1"/>
  <c r="BQ80" i="4" s="1"/>
  <c r="N34" i="3"/>
  <c r="L33" i="4" s="1"/>
  <c r="L80" i="4" s="1"/>
  <c r="O34" i="3"/>
  <c r="M33" i="4" s="1"/>
  <c r="M80" i="4" s="1"/>
  <c r="AT34" i="3"/>
  <c r="AR33" i="4" s="1"/>
  <c r="AR80" i="4" s="1"/>
  <c r="AC34" i="3"/>
  <c r="AA33" i="4" s="1"/>
  <c r="AA80" i="4" s="1"/>
  <c r="AI34" i="3"/>
  <c r="AG33" i="4" s="1"/>
  <c r="AG80" i="4" s="1"/>
  <c r="AG34" i="3"/>
  <c r="AE33" i="4" s="1"/>
  <c r="AE80" i="4" s="1"/>
  <c r="BM34" i="3"/>
  <c r="BK33" i="4" s="1"/>
  <c r="BK80" i="4" s="1"/>
  <c r="BK34" i="3"/>
  <c r="BI33" i="4" s="1"/>
  <c r="BI80" i="4" s="1"/>
  <c r="FJ34" i="3"/>
  <c r="FH33" i="4" s="1"/>
  <c r="FH80" i="4" s="1"/>
  <c r="CF34" i="3"/>
  <c r="CD33" i="4" s="1"/>
  <c r="CD80" i="4" s="1"/>
  <c r="FI34" i="3"/>
  <c r="FG33" i="4" s="1"/>
  <c r="FG80" i="4" s="1"/>
  <c r="CS34" i="3"/>
  <c r="CQ33" i="4" s="1"/>
  <c r="CQ80" i="4" s="1"/>
  <c r="FE34" i="3"/>
  <c r="FC33" i="4" s="1"/>
  <c r="FC80" i="4" s="1"/>
  <c r="DH34" i="3"/>
  <c r="DF33" i="4" s="1"/>
  <c r="DF80" i="4" s="1"/>
  <c r="EK34" i="3"/>
  <c r="EI33" i="4" s="1"/>
  <c r="EI80" i="4" s="1"/>
  <c r="DA34" i="3"/>
  <c r="CY33" i="4" s="1"/>
  <c r="CY80" i="4" s="1"/>
  <c r="FP34" i="3"/>
  <c r="FN33" i="4" s="1"/>
  <c r="FN80" i="4" s="1"/>
  <c r="DD34" i="3"/>
  <c r="DB33" i="4" s="1"/>
  <c r="DB80" i="4" s="1"/>
  <c r="EA34" i="3"/>
  <c r="DY33" i="4" s="1"/>
  <c r="DY80" i="4" s="1"/>
  <c r="EX34" i="3"/>
  <c r="EV33" i="4" s="1"/>
  <c r="EV80" i="4" s="1"/>
  <c r="GA34" i="3"/>
  <c r="FY33" i="4" s="1"/>
  <c r="FY80" i="4" s="1"/>
  <c r="DO34" i="3"/>
  <c r="DM33" i="4" s="1"/>
  <c r="DM80" i="4" s="1"/>
  <c r="HJ34" i="3"/>
  <c r="HH33" i="4" s="1"/>
  <c r="HH80" i="4" s="1"/>
  <c r="HQ34" i="3"/>
  <c r="HO33" i="4" s="1"/>
  <c r="HO80" i="4" s="1"/>
  <c r="GI34" i="3"/>
  <c r="GG33" i="4" s="1"/>
  <c r="GG80" i="4" s="1"/>
  <c r="HB34" i="3"/>
  <c r="GZ33" i="4" s="1"/>
  <c r="GZ80" i="4" s="1"/>
  <c r="HX34" i="3"/>
  <c r="HV33" i="4" s="1"/>
  <c r="HV80" i="4" s="1"/>
  <c r="HD34" i="3"/>
  <c r="HB33" i="4" s="1"/>
  <c r="HB80" i="4" s="1"/>
  <c r="LJ34" i="3"/>
  <c r="MC34" i="3"/>
  <c r="KE34" i="3"/>
  <c r="JZ34" i="3"/>
  <c r="JY34" i="3"/>
  <c r="JW34" i="3"/>
  <c r="JF34" i="3"/>
  <c r="JD33" i="4" s="1"/>
  <c r="JD80" i="4" s="1"/>
  <c r="IL34" i="3"/>
  <c r="IJ33" i="4" s="1"/>
  <c r="IJ80" i="4" s="1"/>
  <c r="KF34" i="3"/>
  <c r="MG34" i="3"/>
  <c r="JM34" i="3"/>
  <c r="LP34" i="3"/>
  <c r="IN34" i="3"/>
  <c r="IL33" i="4" s="1"/>
  <c r="IL80" i="4" s="1"/>
  <c r="KQ34" i="3"/>
  <c r="II34" i="3"/>
  <c r="IG33" i="4" s="1"/>
  <c r="IG80" i="4" s="1"/>
  <c r="KH34" i="3"/>
  <c r="LL34" i="3"/>
  <c r="IZ34" i="3"/>
  <c r="IX33" i="4" s="1"/>
  <c r="IX80" i="4" s="1"/>
  <c r="LI34" i="3"/>
  <c r="IW34" i="3"/>
  <c r="IU33" i="4" s="1"/>
  <c r="IU80" i="4" s="1"/>
  <c r="LH34" i="3"/>
  <c r="IV34" i="3"/>
  <c r="IT33" i="4" s="1"/>
  <c r="IT80" i="4" s="1"/>
  <c r="LG34" i="3"/>
  <c r="F127" i="4"/>
  <c r="G127" i="4" s="1"/>
  <c r="H127" i="4" s="1"/>
  <c r="I127" i="4" s="1"/>
  <c r="J127" i="4" s="1"/>
  <c r="E35" i="3"/>
  <c r="JD35" i="3" s="1"/>
  <c r="JB34" i="4" s="1"/>
  <c r="JB81" i="4" s="1"/>
  <c r="F78" i="4"/>
  <c r="F128" i="4" s="1"/>
  <c r="G128" i="4" s="1"/>
  <c r="H128" i="4" s="1"/>
  <c r="I128" i="4" s="1"/>
  <c r="J128" i="4" s="1"/>
  <c r="E32" i="4"/>
  <c r="K34" i="3"/>
  <c r="I33" i="4" s="1"/>
  <c r="I80" i="4" s="1"/>
  <c r="Y34" i="3"/>
  <c r="W33" i="4" s="1"/>
  <c r="W80" i="4" s="1"/>
  <c r="P34" i="3"/>
  <c r="N33" i="4" s="1"/>
  <c r="N80" i="4" s="1"/>
  <c r="H34" i="3"/>
  <c r="F33" i="4" s="1"/>
  <c r="F80" i="4" s="1"/>
  <c r="U34" i="3"/>
  <c r="S33" i="4" s="1"/>
  <c r="S80" i="4" s="1"/>
  <c r="G34" i="3"/>
  <c r="M34" i="3"/>
  <c r="K33" i="4" s="1"/>
  <c r="K80" i="4" s="1"/>
  <c r="J34" i="3"/>
  <c r="H33" i="4" s="1"/>
  <c r="H80" i="4" s="1"/>
  <c r="I34" i="3"/>
  <c r="G33" i="4" s="1"/>
  <c r="G80" i="4" s="1"/>
  <c r="X34" i="3"/>
  <c r="V33" i="4" s="1"/>
  <c r="V80" i="4" s="1"/>
  <c r="V34" i="3"/>
  <c r="T33" i="4" s="1"/>
  <c r="T80" i="4" s="1"/>
  <c r="S34" i="3"/>
  <c r="Q33" i="4" s="1"/>
  <c r="Q80" i="4" s="1"/>
  <c r="W34" i="3"/>
  <c r="U33" i="4" s="1"/>
  <c r="U80" i="4" s="1"/>
  <c r="R34" i="3"/>
  <c r="P33" i="4" s="1"/>
  <c r="P80" i="4" s="1"/>
  <c r="D36" i="3"/>
  <c r="Z34" i="3"/>
  <c r="X33" i="4" s="1"/>
  <c r="X80" i="4" s="1"/>
  <c r="KC35" i="3" l="1"/>
  <c r="K127" i="4"/>
  <c r="O8" i="5"/>
  <c r="J176" i="4" s="1"/>
  <c r="L126" i="4"/>
  <c r="P7" i="5"/>
  <c r="K175" i="4" s="1"/>
  <c r="O143" i="4"/>
  <c r="S24" i="5"/>
  <c r="N192" i="4" s="1"/>
  <c r="M125" i="4"/>
  <c r="Q6" i="5"/>
  <c r="L174" i="4" s="1"/>
  <c r="K128" i="4"/>
  <c r="O9" i="5"/>
  <c r="J177" i="4" s="1"/>
  <c r="LA35" i="3"/>
  <c r="V124" i="4"/>
  <c r="Z5" i="5"/>
  <c r="U173" i="4" s="1"/>
  <c r="CF35" i="3"/>
  <c r="CD34" i="4" s="1"/>
  <c r="CD81" i="4" s="1"/>
  <c r="AN35" i="3"/>
  <c r="AL34" i="4" s="1"/>
  <c r="AL81" i="4" s="1"/>
  <c r="EH35" i="3"/>
  <c r="EF34" i="4" s="1"/>
  <c r="EF81" i="4" s="1"/>
  <c r="GC35" i="3"/>
  <c r="GA34" i="4" s="1"/>
  <c r="GA81" i="4" s="1"/>
  <c r="EE35" i="3"/>
  <c r="EC34" i="4" s="1"/>
  <c r="EC81" i="4" s="1"/>
  <c r="KM35" i="3"/>
  <c r="DY35" i="3"/>
  <c r="DW34" i="4" s="1"/>
  <c r="DW81" i="4" s="1"/>
  <c r="IA35" i="3"/>
  <c r="HY34" i="4" s="1"/>
  <c r="HY81" i="4" s="1"/>
  <c r="HY35" i="3"/>
  <c r="HW34" i="4" s="1"/>
  <c r="HW81" i="4" s="1"/>
  <c r="AK35" i="3"/>
  <c r="AI34" i="4" s="1"/>
  <c r="AI81" i="4" s="1"/>
  <c r="HJ35" i="3"/>
  <c r="HH34" i="4" s="1"/>
  <c r="HH81" i="4" s="1"/>
  <c r="AC35" i="3"/>
  <c r="AA34" i="4" s="1"/>
  <c r="AA81" i="4" s="1"/>
  <c r="GZ35" i="3"/>
  <c r="GX34" i="4" s="1"/>
  <c r="GX81" i="4" s="1"/>
  <c r="CJ35" i="3"/>
  <c r="CH34" i="4" s="1"/>
  <c r="CH81" i="4" s="1"/>
  <c r="HW35" i="3"/>
  <c r="HU34" i="4" s="1"/>
  <c r="HU81" i="4" s="1"/>
  <c r="GY35" i="3"/>
  <c r="GW34" i="4" s="1"/>
  <c r="GW81" i="4" s="1"/>
  <c r="BI35" i="3"/>
  <c r="BG34" i="4" s="1"/>
  <c r="BG81" i="4" s="1"/>
  <c r="EA35" i="3"/>
  <c r="DY34" i="4" s="1"/>
  <c r="DY81" i="4" s="1"/>
  <c r="GU35" i="3"/>
  <c r="GS34" i="4" s="1"/>
  <c r="GS81" i="4" s="1"/>
  <c r="FQ35" i="3"/>
  <c r="FO34" i="4" s="1"/>
  <c r="FO81" i="4" s="1"/>
  <c r="CE35" i="3"/>
  <c r="CC34" i="4" s="1"/>
  <c r="CC81" i="4" s="1"/>
  <c r="DS35" i="3"/>
  <c r="DQ34" i="4" s="1"/>
  <c r="DQ81" i="4" s="1"/>
  <c r="LG35" i="3"/>
  <c r="DF35" i="3"/>
  <c r="DD34" i="4" s="1"/>
  <c r="DD81" i="4" s="1"/>
  <c r="DK35" i="3"/>
  <c r="DI34" i="4" s="1"/>
  <c r="DI81" i="4" s="1"/>
  <c r="JP35" i="3"/>
  <c r="BX35" i="3"/>
  <c r="BV34" i="4" s="1"/>
  <c r="BV81" i="4" s="1"/>
  <c r="EO35" i="3"/>
  <c r="EM34" i="4" s="1"/>
  <c r="EM81" i="4" s="1"/>
  <c r="GS35" i="3"/>
  <c r="GQ34" i="4" s="1"/>
  <c r="GQ81" i="4" s="1"/>
  <c r="MU35" i="3"/>
  <c r="IG35" i="3"/>
  <c r="IE34" i="4" s="1"/>
  <c r="IE81" i="4" s="1"/>
  <c r="KA35" i="3"/>
  <c r="AQ35" i="3"/>
  <c r="AO34" i="4" s="1"/>
  <c r="AO81" i="4" s="1"/>
  <c r="CO35" i="3"/>
  <c r="CM34" i="4" s="1"/>
  <c r="CM81" i="4" s="1"/>
  <c r="FP35" i="3"/>
  <c r="FN34" i="4" s="1"/>
  <c r="FN81" i="4" s="1"/>
  <c r="HR35" i="3"/>
  <c r="HP34" i="4" s="1"/>
  <c r="HP81" i="4" s="1"/>
  <c r="MB35" i="3"/>
  <c r="O35" i="3"/>
  <c r="M34" i="4" s="1"/>
  <c r="M81" i="4" s="1"/>
  <c r="AZ35" i="3"/>
  <c r="AX34" i="4" s="1"/>
  <c r="AX81" i="4" s="1"/>
  <c r="BP35" i="3"/>
  <c r="BN34" i="4" s="1"/>
  <c r="BN81" i="4" s="1"/>
  <c r="BW35" i="3"/>
  <c r="BU34" i="4" s="1"/>
  <c r="BU81" i="4" s="1"/>
  <c r="EU35" i="3"/>
  <c r="ES34" i="4" s="1"/>
  <c r="ES81" i="4" s="1"/>
  <c r="ES35" i="3"/>
  <c r="EQ34" i="4" s="1"/>
  <c r="EQ81" i="4" s="1"/>
  <c r="GB35" i="3"/>
  <c r="FZ34" i="4" s="1"/>
  <c r="FZ81" i="4" s="1"/>
  <c r="HI35" i="3"/>
  <c r="HG34" i="4" s="1"/>
  <c r="HG81" i="4" s="1"/>
  <c r="GM35" i="3"/>
  <c r="GK34" i="4" s="1"/>
  <c r="GK81" i="4" s="1"/>
  <c r="JK35" i="3"/>
  <c r="JY35" i="3"/>
  <c r="IN35" i="3"/>
  <c r="IL34" i="4" s="1"/>
  <c r="IL81" i="4" s="1"/>
  <c r="IU35" i="3"/>
  <c r="IS34" i="4" s="1"/>
  <c r="IS81" i="4" s="1"/>
  <c r="AW35" i="3"/>
  <c r="AU34" i="4" s="1"/>
  <c r="AU81" i="4" s="1"/>
  <c r="BM35" i="3"/>
  <c r="BK34" i="4" s="1"/>
  <c r="BK81" i="4" s="1"/>
  <c r="CD35" i="3"/>
  <c r="CB34" i="4" s="1"/>
  <c r="CB81" i="4" s="1"/>
  <c r="DO35" i="3"/>
  <c r="DM34" i="4" s="1"/>
  <c r="DM81" i="4" s="1"/>
  <c r="EZ35" i="3"/>
  <c r="EX34" i="4" s="1"/>
  <c r="EX81" i="4" s="1"/>
  <c r="HV35" i="3"/>
  <c r="HT34" i="4" s="1"/>
  <c r="HT81" i="4" s="1"/>
  <c r="HZ35" i="3"/>
  <c r="HX34" i="4" s="1"/>
  <c r="HX81" i="4" s="1"/>
  <c r="KU35" i="3"/>
  <c r="LS35" i="3"/>
  <c r="JA35" i="3"/>
  <c r="IY34" i="4" s="1"/>
  <c r="IY81" i="4" s="1"/>
  <c r="AO35" i="3"/>
  <c r="AM34" i="4" s="1"/>
  <c r="AM81" i="4" s="1"/>
  <c r="BC35" i="3"/>
  <c r="BA34" i="4" s="1"/>
  <c r="BA81" i="4" s="1"/>
  <c r="DW35" i="3"/>
  <c r="DU34" i="4" s="1"/>
  <c r="DU81" i="4" s="1"/>
  <c r="DN35" i="3"/>
  <c r="DL34" i="4" s="1"/>
  <c r="DL81" i="4" s="1"/>
  <c r="EB35" i="3"/>
  <c r="DZ34" i="4" s="1"/>
  <c r="DZ81" i="4" s="1"/>
  <c r="GH35" i="3"/>
  <c r="GF34" i="4" s="1"/>
  <c r="GF81" i="4" s="1"/>
  <c r="HP35" i="3"/>
  <c r="HN34" i="4" s="1"/>
  <c r="HN81" i="4" s="1"/>
  <c r="LU35" i="3"/>
  <c r="JZ35" i="3"/>
  <c r="MG35" i="3"/>
  <c r="JQ35" i="3"/>
  <c r="AG35" i="3"/>
  <c r="AE34" i="4" s="1"/>
  <c r="AE81" i="4" s="1"/>
  <c r="BY35" i="3"/>
  <c r="BW34" i="4" s="1"/>
  <c r="BW81" i="4" s="1"/>
  <c r="FR35" i="3"/>
  <c r="FP34" i="4" s="1"/>
  <c r="FP81" i="4" s="1"/>
  <c r="FE35" i="3"/>
  <c r="FC34" i="4" s="1"/>
  <c r="FC81" i="4" s="1"/>
  <c r="DD35" i="3"/>
  <c r="DB34" i="4" s="1"/>
  <c r="DB81" i="4" s="1"/>
  <c r="HL35" i="3"/>
  <c r="HJ34" i="4" s="1"/>
  <c r="HJ81" i="4" s="1"/>
  <c r="HE35" i="3"/>
  <c r="HC34" i="4" s="1"/>
  <c r="HC81" i="4" s="1"/>
  <c r="JO35" i="3"/>
  <c r="JH35" i="3"/>
  <c r="LI35" i="3"/>
  <c r="V106" i="4"/>
  <c r="V114" i="4"/>
  <c r="U107" i="4"/>
  <c r="V105" i="4"/>
  <c r="V115" i="4"/>
  <c r="MH35" i="3"/>
  <c r="AB35" i="3"/>
  <c r="Z34" i="4" s="1"/>
  <c r="Z81" i="4" s="1"/>
  <c r="AU35" i="3"/>
  <c r="AS34" i="4" s="1"/>
  <c r="AS81" i="4" s="1"/>
  <c r="CR35" i="3"/>
  <c r="CP34" i="4" s="1"/>
  <c r="CP81" i="4" s="1"/>
  <c r="DG35" i="3"/>
  <c r="DE34" i="4" s="1"/>
  <c r="DE81" i="4" s="1"/>
  <c r="FJ35" i="3"/>
  <c r="FH34" i="4" s="1"/>
  <c r="FH81" i="4" s="1"/>
  <c r="FH35" i="3"/>
  <c r="FF34" i="4" s="1"/>
  <c r="FF81" i="4" s="1"/>
  <c r="FD35" i="3"/>
  <c r="FB34" i="4" s="1"/>
  <c r="FB81" i="4" s="1"/>
  <c r="GO35" i="3"/>
  <c r="GM34" i="4" s="1"/>
  <c r="GM81" i="4" s="1"/>
  <c r="HC35" i="3"/>
  <c r="HA34" i="4" s="1"/>
  <c r="HA81" i="4" s="1"/>
  <c r="LK35" i="3"/>
  <c r="IB35" i="3"/>
  <c r="HZ34" i="4" s="1"/>
  <c r="HZ81" i="4" s="1"/>
  <c r="LB35" i="3"/>
  <c r="V100" i="4"/>
  <c r="V113" i="4"/>
  <c r="V101" i="4"/>
  <c r="V108" i="4"/>
  <c r="V118" i="4"/>
  <c r="V102" i="4"/>
  <c r="V112" i="4"/>
  <c r="V103" i="4"/>
  <c r="V109" i="4"/>
  <c r="U111" i="4"/>
  <c r="W99" i="4"/>
  <c r="V104" i="4"/>
  <c r="W117" i="4"/>
  <c r="V116" i="4"/>
  <c r="V110" i="4"/>
  <c r="FM35" i="3"/>
  <c r="FK34" i="4" s="1"/>
  <c r="FK81" i="4" s="1"/>
  <c r="GQ35" i="3"/>
  <c r="GO34" i="4" s="1"/>
  <c r="GO81" i="4" s="1"/>
  <c r="KT35" i="3"/>
  <c r="AI35" i="3"/>
  <c r="AG34" i="4" s="1"/>
  <c r="AG81" i="4" s="1"/>
  <c r="BE35" i="3"/>
  <c r="BC34" i="4" s="1"/>
  <c r="BC81" i="4" s="1"/>
  <c r="CX35" i="3"/>
  <c r="CV34" i="4" s="1"/>
  <c r="CV81" i="4" s="1"/>
  <c r="GP35" i="3"/>
  <c r="GN34" i="4" s="1"/>
  <c r="GN81" i="4" s="1"/>
  <c r="AA35" i="3"/>
  <c r="Y34" i="4" s="1"/>
  <c r="Y81" i="4" s="1"/>
  <c r="FW35" i="3"/>
  <c r="FU34" i="4" s="1"/>
  <c r="FU81" i="4" s="1"/>
  <c r="LM35" i="3"/>
  <c r="AM35" i="3"/>
  <c r="AK34" i="4" s="1"/>
  <c r="AK81" i="4" s="1"/>
  <c r="BT35" i="3"/>
  <c r="BR34" i="4" s="1"/>
  <c r="BR81" i="4" s="1"/>
  <c r="CC35" i="3"/>
  <c r="CA34" i="4" s="1"/>
  <c r="CA81" i="4" s="1"/>
  <c r="EK35" i="3"/>
  <c r="EI34" i="4" s="1"/>
  <c r="EI81" i="4" s="1"/>
  <c r="CV35" i="3"/>
  <c r="CT34" i="4" s="1"/>
  <c r="CT81" i="4" s="1"/>
  <c r="EV35" i="3"/>
  <c r="ET34" i="4" s="1"/>
  <c r="ET81" i="4" s="1"/>
  <c r="HH35" i="3"/>
  <c r="HF34" i="4" s="1"/>
  <c r="HF81" i="4" s="1"/>
  <c r="II35" i="3"/>
  <c r="IG34" i="4" s="1"/>
  <c r="IG81" i="4" s="1"/>
  <c r="IZ35" i="3"/>
  <c r="IX34" i="4" s="1"/>
  <c r="IX81" i="4" s="1"/>
  <c r="JJ35" i="3"/>
  <c r="MA35" i="3"/>
  <c r="MV35" i="3"/>
  <c r="AE35" i="3"/>
  <c r="AC34" i="4" s="1"/>
  <c r="AC81" i="4" s="1"/>
  <c r="CA35" i="3"/>
  <c r="BY34" i="4" s="1"/>
  <c r="BY81" i="4" s="1"/>
  <c r="CK35" i="3"/>
  <c r="CI34" i="4" s="1"/>
  <c r="CI81" i="4" s="1"/>
  <c r="BU35" i="3"/>
  <c r="BS34" i="4" s="1"/>
  <c r="BS81" i="4" s="1"/>
  <c r="EW35" i="3"/>
  <c r="EU34" i="4" s="1"/>
  <c r="EU81" i="4" s="1"/>
  <c r="FV35" i="3"/>
  <c r="FT34" i="4" s="1"/>
  <c r="FT81" i="4" s="1"/>
  <c r="EC35" i="3"/>
  <c r="EA34" i="4" s="1"/>
  <c r="EA81" i="4" s="1"/>
  <c r="EN35" i="3"/>
  <c r="EL34" i="4" s="1"/>
  <c r="EL81" i="4" s="1"/>
  <c r="HX35" i="3"/>
  <c r="HV34" i="4" s="1"/>
  <c r="HV81" i="4" s="1"/>
  <c r="GW35" i="3"/>
  <c r="GU34" i="4" s="1"/>
  <c r="GU81" i="4" s="1"/>
  <c r="GI35" i="3"/>
  <c r="GG34" i="4" s="1"/>
  <c r="GG81" i="4" s="1"/>
  <c r="MK35" i="3"/>
  <c r="IJ35" i="3"/>
  <c r="IH34" i="4" s="1"/>
  <c r="IH81" i="4" s="1"/>
  <c r="IT35" i="3"/>
  <c r="IR34" i="4" s="1"/>
  <c r="IR81" i="4" s="1"/>
  <c r="KD35" i="3"/>
  <c r="KJ35" i="3"/>
  <c r="AP35" i="3"/>
  <c r="AN34" i="4" s="1"/>
  <c r="AN81" i="4" s="1"/>
  <c r="AD35" i="3"/>
  <c r="AB34" i="4" s="1"/>
  <c r="AB81" i="4" s="1"/>
  <c r="BZ35" i="3"/>
  <c r="BX34" i="4" s="1"/>
  <c r="BX81" i="4" s="1"/>
  <c r="CP35" i="3"/>
  <c r="CN34" i="4" s="1"/>
  <c r="CN81" i="4" s="1"/>
  <c r="CT35" i="3"/>
  <c r="CR34" i="4" s="1"/>
  <c r="CR81" i="4" s="1"/>
  <c r="DA35" i="3"/>
  <c r="CY34" i="4" s="1"/>
  <c r="CY81" i="4" s="1"/>
  <c r="DZ35" i="3"/>
  <c r="DX34" i="4" s="1"/>
  <c r="DX81" i="4" s="1"/>
  <c r="DE35" i="3"/>
  <c r="DC34" i="4" s="1"/>
  <c r="DC81" i="4" s="1"/>
  <c r="EY35" i="3"/>
  <c r="EW34" i="4" s="1"/>
  <c r="EW81" i="4" s="1"/>
  <c r="DP35" i="3"/>
  <c r="DN34" i="4" s="1"/>
  <c r="DN81" i="4" s="1"/>
  <c r="GR35" i="3"/>
  <c r="GP34" i="4" s="1"/>
  <c r="GP81" i="4" s="1"/>
  <c r="HF35" i="3"/>
  <c r="HD34" i="4" s="1"/>
  <c r="HD81" i="4" s="1"/>
  <c r="IL35" i="3"/>
  <c r="IJ34" i="4" s="1"/>
  <c r="IJ81" i="4" s="1"/>
  <c r="KE35" i="3"/>
  <c r="LT35" i="3"/>
  <c r="LD35" i="3"/>
  <c r="JC35" i="3"/>
  <c r="JA34" i="4" s="1"/>
  <c r="JA81" i="4" s="1"/>
  <c r="IP35" i="3"/>
  <c r="IN34" i="4" s="1"/>
  <c r="IN81" i="4" s="1"/>
  <c r="IV35" i="3"/>
  <c r="IT34" i="4" s="1"/>
  <c r="IT81" i="4" s="1"/>
  <c r="MN35" i="3"/>
  <c r="AJ35" i="3"/>
  <c r="AH34" i="4" s="1"/>
  <c r="AH81" i="4" s="1"/>
  <c r="BN35" i="3"/>
  <c r="BL34" i="4" s="1"/>
  <c r="BL81" i="4" s="1"/>
  <c r="BG35" i="3"/>
  <c r="BE34" i="4" s="1"/>
  <c r="BE81" i="4" s="1"/>
  <c r="AT35" i="3"/>
  <c r="AR34" i="4" s="1"/>
  <c r="AR81" i="4" s="1"/>
  <c r="CH35" i="3"/>
  <c r="CF34" i="4" s="1"/>
  <c r="CF81" i="4" s="1"/>
  <c r="BL35" i="3"/>
  <c r="BJ34" i="4" s="1"/>
  <c r="BJ81" i="4" s="1"/>
  <c r="BJ35" i="3"/>
  <c r="BH34" i="4" s="1"/>
  <c r="BH81" i="4" s="1"/>
  <c r="FC35" i="3"/>
  <c r="FA34" i="4" s="1"/>
  <c r="FA81" i="4" s="1"/>
  <c r="CG35" i="3"/>
  <c r="CE34" i="4" s="1"/>
  <c r="CE81" i="4" s="1"/>
  <c r="CM35" i="3"/>
  <c r="CK34" i="4" s="1"/>
  <c r="CK81" i="4" s="1"/>
  <c r="FN35" i="3"/>
  <c r="FL34" i="4" s="1"/>
  <c r="FL81" i="4" s="1"/>
  <c r="EG35" i="3"/>
  <c r="EE34" i="4" s="1"/>
  <c r="EE81" i="4" s="1"/>
  <c r="CY35" i="3"/>
  <c r="CW34" i="4" s="1"/>
  <c r="CW81" i="4" s="1"/>
  <c r="FF35" i="3"/>
  <c r="FD34" i="4" s="1"/>
  <c r="FD81" i="4" s="1"/>
  <c r="DI35" i="3"/>
  <c r="DG34" i="4" s="1"/>
  <c r="DG81" i="4" s="1"/>
  <c r="DU35" i="3"/>
  <c r="DS34" i="4" s="1"/>
  <c r="DS81" i="4" s="1"/>
  <c r="ER35" i="3"/>
  <c r="EP34" i="4" s="1"/>
  <c r="EP81" i="4" s="1"/>
  <c r="FO35" i="3"/>
  <c r="FM34" i="4" s="1"/>
  <c r="FM81" i="4" s="1"/>
  <c r="DC35" i="3"/>
  <c r="DA34" i="4" s="1"/>
  <c r="DA81" i="4" s="1"/>
  <c r="EF35" i="3"/>
  <c r="ED34" i="4" s="1"/>
  <c r="ED81" i="4" s="1"/>
  <c r="GF35" i="3"/>
  <c r="GD34" i="4" s="1"/>
  <c r="GD81" i="4" s="1"/>
  <c r="HM35" i="3"/>
  <c r="HK34" i="4" s="1"/>
  <c r="HK81" i="4" s="1"/>
  <c r="GD35" i="3"/>
  <c r="GB34" i="4" s="1"/>
  <c r="GB81" i="4" s="1"/>
  <c r="GL35" i="3"/>
  <c r="GJ34" i="4" s="1"/>
  <c r="GJ81" i="4" s="1"/>
  <c r="GT35" i="3"/>
  <c r="GR34" i="4" s="1"/>
  <c r="GR81" i="4" s="1"/>
  <c r="LL35" i="3"/>
  <c r="GE35" i="3"/>
  <c r="GC34" i="4" s="1"/>
  <c r="GC81" i="4" s="1"/>
  <c r="KH35" i="3"/>
  <c r="MJ35" i="3"/>
  <c r="MS35" i="3"/>
  <c r="IE35" i="3"/>
  <c r="IC34" i="4" s="1"/>
  <c r="IC81" i="4" s="1"/>
  <c r="MC35" i="3"/>
  <c r="LN35" i="3"/>
  <c r="KY35" i="3"/>
  <c r="IS35" i="3"/>
  <c r="IQ34" i="4" s="1"/>
  <c r="IQ81" i="4" s="1"/>
  <c r="JN35" i="3"/>
  <c r="KS35" i="3"/>
  <c r="LX35" i="3"/>
  <c r="BO35" i="3"/>
  <c r="BM34" i="4" s="1"/>
  <c r="BM81" i="4" s="1"/>
  <c r="AX35" i="3"/>
  <c r="AV34" i="4" s="1"/>
  <c r="AV81" i="4" s="1"/>
  <c r="AV35" i="3"/>
  <c r="AT34" i="4" s="1"/>
  <c r="AT81" i="4" s="1"/>
  <c r="AL35" i="3"/>
  <c r="AJ34" i="4" s="1"/>
  <c r="AJ81" i="4" s="1"/>
  <c r="BS35" i="3"/>
  <c r="BQ34" i="4" s="1"/>
  <c r="BQ81" i="4" s="1"/>
  <c r="BD35" i="3"/>
  <c r="BB34" i="4" s="1"/>
  <c r="BB81" i="4" s="1"/>
  <c r="BB35" i="3"/>
  <c r="AZ34" i="4" s="1"/>
  <c r="AZ81" i="4" s="1"/>
  <c r="CB35" i="3"/>
  <c r="BZ34" i="4" s="1"/>
  <c r="BZ81" i="4" s="1"/>
  <c r="EL35" i="3"/>
  <c r="EJ34" i="4" s="1"/>
  <c r="EJ81" i="4" s="1"/>
  <c r="DV35" i="3"/>
  <c r="DT34" i="4" s="1"/>
  <c r="DT81" i="4" s="1"/>
  <c r="EX35" i="3"/>
  <c r="EV34" i="4" s="1"/>
  <c r="EV81" i="4" s="1"/>
  <c r="DQ35" i="3"/>
  <c r="DO34" i="4" s="1"/>
  <c r="DO81" i="4" s="1"/>
  <c r="FZ35" i="3"/>
  <c r="FX34" i="4" s="1"/>
  <c r="FX81" i="4" s="1"/>
  <c r="EP35" i="3"/>
  <c r="EN34" i="4" s="1"/>
  <c r="EN81" i="4" s="1"/>
  <c r="FY35" i="3"/>
  <c r="FW34" i="4" s="1"/>
  <c r="FW81" i="4" s="1"/>
  <c r="DM35" i="3"/>
  <c r="DK34" i="4" s="1"/>
  <c r="DK81" i="4" s="1"/>
  <c r="EJ35" i="3"/>
  <c r="EH34" i="4" s="1"/>
  <c r="EH81" i="4" s="1"/>
  <c r="FG35" i="3"/>
  <c r="FE34" i="4" s="1"/>
  <c r="FE81" i="4" s="1"/>
  <c r="CU35" i="3"/>
  <c r="CS34" i="4" s="1"/>
  <c r="CS81" i="4" s="1"/>
  <c r="DX35" i="3"/>
  <c r="DV34" i="4" s="1"/>
  <c r="DV81" i="4" s="1"/>
  <c r="HN35" i="3"/>
  <c r="HL34" i="4" s="1"/>
  <c r="HL81" i="4" s="1"/>
  <c r="HB35" i="3"/>
  <c r="GZ34" i="4" s="1"/>
  <c r="GZ81" i="4" s="1"/>
  <c r="HT35" i="3"/>
  <c r="HR34" i="4" s="1"/>
  <c r="HR81" i="4" s="1"/>
  <c r="HQ35" i="3"/>
  <c r="HO34" i="4" s="1"/>
  <c r="HO81" i="4" s="1"/>
  <c r="GJ35" i="3"/>
  <c r="GH34" i="4" s="1"/>
  <c r="GH81" i="4" s="1"/>
  <c r="JB35" i="3"/>
  <c r="IZ34" i="4" s="1"/>
  <c r="IZ81" i="4" s="1"/>
  <c r="KX35" i="3"/>
  <c r="MI35" i="3"/>
  <c r="LV35" i="3"/>
  <c r="ME35" i="3"/>
  <c r="MD35" i="3"/>
  <c r="LO35" i="3"/>
  <c r="LC35" i="3"/>
  <c r="KI35" i="3"/>
  <c r="IC35" i="3"/>
  <c r="IA34" i="4" s="1"/>
  <c r="IA81" i="4" s="1"/>
  <c r="IX35" i="3"/>
  <c r="IV34" i="4" s="1"/>
  <c r="IV81" i="4" s="1"/>
  <c r="KK35" i="3"/>
  <c r="KZ35" i="3"/>
  <c r="AR35" i="3"/>
  <c r="AP34" i="4" s="1"/>
  <c r="AP81" i="4" s="1"/>
  <c r="AH35" i="3"/>
  <c r="AF34" i="4" s="1"/>
  <c r="AF81" i="4" s="1"/>
  <c r="AF35" i="3"/>
  <c r="AD34" i="4" s="1"/>
  <c r="AD81" i="4" s="1"/>
  <c r="BA35" i="3"/>
  <c r="AY34" i="4" s="1"/>
  <c r="AY81" i="4" s="1"/>
  <c r="BR35" i="3"/>
  <c r="BP34" i="4" s="1"/>
  <c r="BP81" i="4" s="1"/>
  <c r="CS35" i="3"/>
  <c r="CQ34" i="4" s="1"/>
  <c r="CQ81" i="4" s="1"/>
  <c r="CQ35" i="3"/>
  <c r="CO34" i="4" s="1"/>
  <c r="CO81" i="4" s="1"/>
  <c r="EM35" i="3"/>
  <c r="EK34" i="4" s="1"/>
  <c r="EK81" i="4" s="1"/>
  <c r="BV35" i="3"/>
  <c r="BT34" i="4" s="1"/>
  <c r="BT81" i="4" s="1"/>
  <c r="CL35" i="3"/>
  <c r="CJ34" i="4" s="1"/>
  <c r="CJ81" i="4" s="1"/>
  <c r="DR35" i="3"/>
  <c r="DP34" i="4" s="1"/>
  <c r="DP81" i="4" s="1"/>
  <c r="GA35" i="3"/>
  <c r="FY34" i="4" s="1"/>
  <c r="FY81" i="4" s="1"/>
  <c r="ET35" i="3"/>
  <c r="ER34" i="4" s="1"/>
  <c r="ER81" i="4" s="1"/>
  <c r="DJ35" i="3"/>
  <c r="DH34" i="4" s="1"/>
  <c r="DH81" i="4" s="1"/>
  <c r="FI35" i="3"/>
  <c r="FG34" i="4" s="1"/>
  <c r="FG81" i="4" s="1"/>
  <c r="CW35" i="3"/>
  <c r="CU34" i="4" s="1"/>
  <c r="CU81" i="4" s="1"/>
  <c r="DT35" i="3"/>
  <c r="DR34" i="4" s="1"/>
  <c r="DR81" i="4" s="1"/>
  <c r="EQ35" i="3"/>
  <c r="EO34" i="4" s="1"/>
  <c r="EO81" i="4" s="1"/>
  <c r="FT35" i="3"/>
  <c r="FR34" i="4" s="1"/>
  <c r="FR81" i="4" s="1"/>
  <c r="DH35" i="3"/>
  <c r="DF34" i="4" s="1"/>
  <c r="DF81" i="4" s="1"/>
  <c r="HD35" i="3"/>
  <c r="HB34" i="4" s="1"/>
  <c r="HB81" i="4" s="1"/>
  <c r="GG35" i="3"/>
  <c r="GE34" i="4" s="1"/>
  <c r="GE81" i="4" s="1"/>
  <c r="GX35" i="3"/>
  <c r="GV34" i="4" s="1"/>
  <c r="GV81" i="4" s="1"/>
  <c r="GV35" i="3"/>
  <c r="GT34" i="4" s="1"/>
  <c r="GT81" i="4" s="1"/>
  <c r="HO35" i="3"/>
  <c r="HM34" i="4" s="1"/>
  <c r="HM81" i="4" s="1"/>
  <c r="HS35" i="3"/>
  <c r="HQ34" i="4" s="1"/>
  <c r="HQ81" i="4" s="1"/>
  <c r="IY35" i="3"/>
  <c r="IW34" i="4" s="1"/>
  <c r="IW81" i="4" s="1"/>
  <c r="LW35" i="3"/>
  <c r="KV35" i="3"/>
  <c r="LF35" i="3"/>
  <c r="LE35" i="3"/>
  <c r="KN35" i="3"/>
  <c r="JW35" i="3"/>
  <c r="KW35" i="3"/>
  <c r="LZ35" i="3"/>
  <c r="IH35" i="3"/>
  <c r="IF34" i="4" s="1"/>
  <c r="IF81" i="4" s="1"/>
  <c r="JM35" i="3"/>
  <c r="KB35" i="3"/>
  <c r="AY35" i="3"/>
  <c r="AW34" i="4" s="1"/>
  <c r="AW81" i="4" s="1"/>
  <c r="BH35" i="3"/>
  <c r="BF34" i="4" s="1"/>
  <c r="BF81" i="4" s="1"/>
  <c r="BF35" i="3"/>
  <c r="BD34" i="4" s="1"/>
  <c r="BD81" i="4" s="1"/>
  <c r="AS35" i="3"/>
  <c r="AQ34" i="4" s="1"/>
  <c r="AQ81" i="4" s="1"/>
  <c r="CI35" i="3"/>
  <c r="CG34" i="4" s="1"/>
  <c r="CG81" i="4" s="1"/>
  <c r="BK35" i="3"/>
  <c r="BI34" i="4" s="1"/>
  <c r="BI81" i="4" s="1"/>
  <c r="BQ35" i="3"/>
  <c r="BO34" i="4" s="1"/>
  <c r="BO81" i="4" s="1"/>
  <c r="FB35" i="3"/>
  <c r="EZ34" i="4" s="1"/>
  <c r="EZ81" i="4" s="1"/>
  <c r="CN35" i="3"/>
  <c r="CL34" i="4" s="1"/>
  <c r="CL81" i="4" s="1"/>
  <c r="FS35" i="3"/>
  <c r="FQ34" i="4" s="1"/>
  <c r="FQ81" i="4" s="1"/>
  <c r="DB35" i="3"/>
  <c r="CZ34" i="4" s="1"/>
  <c r="CZ81" i="4" s="1"/>
  <c r="FK35" i="3"/>
  <c r="FI34" i="4" s="1"/>
  <c r="FI81" i="4" s="1"/>
  <c r="ED35" i="3"/>
  <c r="EB34" i="4" s="1"/>
  <c r="EB81" i="4" s="1"/>
  <c r="FU35" i="3"/>
  <c r="FS34" i="4" s="1"/>
  <c r="FS81" i="4" s="1"/>
  <c r="FA35" i="3"/>
  <c r="EY34" i="4" s="1"/>
  <c r="EY81" i="4" s="1"/>
  <c r="FX35" i="3"/>
  <c r="FV34" i="4" s="1"/>
  <c r="FV81" i="4" s="1"/>
  <c r="DL35" i="3"/>
  <c r="DJ34" i="4" s="1"/>
  <c r="DJ81" i="4" s="1"/>
  <c r="EI35" i="3"/>
  <c r="EG34" i="4" s="1"/>
  <c r="EG81" i="4" s="1"/>
  <c r="FL35" i="3"/>
  <c r="FJ34" i="4" s="1"/>
  <c r="FJ81" i="4" s="1"/>
  <c r="CZ35" i="3"/>
  <c r="CX34" i="4" s="1"/>
  <c r="CX81" i="4" s="1"/>
  <c r="HA35" i="3"/>
  <c r="GY34" i="4" s="1"/>
  <c r="GY81" i="4" s="1"/>
  <c r="HU35" i="3"/>
  <c r="HS34" i="4" s="1"/>
  <c r="HS81" i="4" s="1"/>
  <c r="GN35" i="3"/>
  <c r="GL34" i="4" s="1"/>
  <c r="GL81" i="4" s="1"/>
  <c r="GK35" i="3"/>
  <c r="GI34" i="4" s="1"/>
  <c r="GI81" i="4" s="1"/>
  <c r="HG35" i="3"/>
  <c r="HE34" i="4" s="1"/>
  <c r="HE81" i="4" s="1"/>
  <c r="HK35" i="3"/>
  <c r="HI34" i="4" s="1"/>
  <c r="HI81" i="4" s="1"/>
  <c r="MT35" i="3"/>
  <c r="JR35" i="3"/>
  <c r="KF35" i="3"/>
  <c r="KQ35" i="3"/>
  <c r="KP35" i="3"/>
  <c r="JX35" i="3"/>
  <c r="IQ35" i="3"/>
  <c r="IO34" i="4" s="1"/>
  <c r="IO81" i="4" s="1"/>
  <c r="KG35" i="3"/>
  <c r="LJ35" i="3"/>
  <c r="MW35" i="3"/>
  <c r="IO35" i="3"/>
  <c r="IM34" i="4" s="1"/>
  <c r="IM81" i="4" s="1"/>
  <c r="JL35" i="3"/>
  <c r="IM35" i="3"/>
  <c r="IK34" i="4" s="1"/>
  <c r="IK81" i="4" s="1"/>
  <c r="IK35" i="3"/>
  <c r="II34" i="4" s="1"/>
  <c r="II81" i="4" s="1"/>
  <c r="KL35" i="3"/>
  <c r="MO35" i="3"/>
  <c r="JU35" i="3"/>
  <c r="LH35" i="3"/>
  <c r="IF35" i="3"/>
  <c r="ID34" i="4" s="1"/>
  <c r="ID81" i="4" s="1"/>
  <c r="MQ35" i="3"/>
  <c r="MM35" i="3"/>
  <c r="ML35" i="3"/>
  <c r="KO35" i="3"/>
  <c r="MP35" i="3"/>
  <c r="JV35" i="3"/>
  <c r="LY35" i="3"/>
  <c r="IW35" i="3"/>
  <c r="IU34" i="4" s="1"/>
  <c r="IU81" i="4" s="1"/>
  <c r="KR35" i="3"/>
  <c r="MF35" i="3"/>
  <c r="JT35" i="3"/>
  <c r="MR35" i="3"/>
  <c r="ID35" i="3"/>
  <c r="IB34" i="4" s="1"/>
  <c r="IB81" i="4" s="1"/>
  <c r="IR35" i="3"/>
  <c r="IP34" i="4" s="1"/>
  <c r="IP81" i="4" s="1"/>
  <c r="JG35" i="3"/>
  <c r="JE34" i="4" s="1"/>
  <c r="JE81" i="4" s="1"/>
  <c r="JS35" i="3"/>
  <c r="JI35" i="3"/>
  <c r="LR35" i="3"/>
  <c r="JF35" i="3"/>
  <c r="JD34" i="4" s="1"/>
  <c r="JD81" i="4" s="1"/>
  <c r="LQ35" i="3"/>
  <c r="JE35" i="3"/>
  <c r="JC34" i="4" s="1"/>
  <c r="JC81" i="4" s="1"/>
  <c r="LP35" i="3"/>
  <c r="E36" i="3"/>
  <c r="HQ36" i="3" s="1"/>
  <c r="HO35" i="4" s="1"/>
  <c r="HO82" i="4" s="1"/>
  <c r="E79" i="4"/>
  <c r="E129" i="4" s="1"/>
  <c r="E33" i="4"/>
  <c r="R35" i="3"/>
  <c r="P34" i="4" s="1"/>
  <c r="P81" i="4" s="1"/>
  <c r="Y35" i="3"/>
  <c r="W34" i="4" s="1"/>
  <c r="W81" i="4" s="1"/>
  <c r="J35" i="3"/>
  <c r="H34" i="4" s="1"/>
  <c r="H81" i="4" s="1"/>
  <c r="Q35" i="3"/>
  <c r="O34" i="4" s="1"/>
  <c r="O81" i="4" s="1"/>
  <c r="X35" i="3"/>
  <c r="V34" i="4" s="1"/>
  <c r="V81" i="4" s="1"/>
  <c r="G35" i="3"/>
  <c r="K35" i="3"/>
  <c r="I34" i="4" s="1"/>
  <c r="I81" i="4" s="1"/>
  <c r="P35" i="3"/>
  <c r="N34" i="4" s="1"/>
  <c r="N81" i="4" s="1"/>
  <c r="T35" i="3"/>
  <c r="R34" i="4" s="1"/>
  <c r="R81" i="4" s="1"/>
  <c r="V35" i="3"/>
  <c r="T34" i="4" s="1"/>
  <c r="T81" i="4" s="1"/>
  <c r="U35" i="3"/>
  <c r="S34" i="4" s="1"/>
  <c r="S81" i="4" s="1"/>
  <c r="Z35" i="3"/>
  <c r="X34" i="4" s="1"/>
  <c r="X81" i="4" s="1"/>
  <c r="M35" i="3"/>
  <c r="K34" i="4" s="1"/>
  <c r="K81" i="4" s="1"/>
  <c r="S35" i="3"/>
  <c r="Q34" i="4" s="1"/>
  <c r="Q81" i="4" s="1"/>
  <c r="H35" i="3"/>
  <c r="F34" i="4" s="1"/>
  <c r="F81" i="4" s="1"/>
  <c r="L35" i="3"/>
  <c r="J34" i="4" s="1"/>
  <c r="J81" i="4" s="1"/>
  <c r="N35" i="3"/>
  <c r="L34" i="4" s="1"/>
  <c r="L81" i="4" s="1"/>
  <c r="W35" i="3"/>
  <c r="U34" i="4" s="1"/>
  <c r="U81" i="4" s="1"/>
  <c r="I35" i="3"/>
  <c r="G34" i="4" s="1"/>
  <c r="G81" i="4" s="1"/>
  <c r="D37" i="3"/>
  <c r="P143" i="4" l="1"/>
  <c r="T24" i="5"/>
  <c r="O192" i="4" s="1"/>
  <c r="BX36" i="3"/>
  <c r="BV35" i="4" s="1"/>
  <c r="BV82" i="4" s="1"/>
  <c r="W124" i="4"/>
  <c r="AA5" i="5"/>
  <c r="V173" i="4" s="1"/>
  <c r="M126" i="4"/>
  <c r="Q7" i="5"/>
  <c r="L175" i="4" s="1"/>
  <c r="R6" i="5"/>
  <c r="M174" i="4" s="1"/>
  <c r="N125" i="4"/>
  <c r="L128" i="4"/>
  <c r="P9" i="5"/>
  <c r="K177" i="4" s="1"/>
  <c r="L127" i="4"/>
  <c r="P8" i="5"/>
  <c r="K176" i="4" s="1"/>
  <c r="W104" i="4"/>
  <c r="W103" i="4"/>
  <c r="W113" i="4"/>
  <c r="W110" i="4"/>
  <c r="W108" i="4"/>
  <c r="V107" i="4"/>
  <c r="W112" i="4"/>
  <c r="W101" i="4"/>
  <c r="W114" i="4"/>
  <c r="HP36" i="3"/>
  <c r="HN35" i="4" s="1"/>
  <c r="HN82" i="4" s="1"/>
  <c r="W116" i="4"/>
  <c r="V111" i="4"/>
  <c r="W102" i="4"/>
  <c r="W115" i="4"/>
  <c r="X99" i="4"/>
  <c r="X117" i="4"/>
  <c r="W109" i="4"/>
  <c r="W100" i="4"/>
  <c r="W118" i="4"/>
  <c r="W105" i="4"/>
  <c r="W106" i="4"/>
  <c r="CP36" i="3"/>
  <c r="CN35" i="4" s="1"/>
  <c r="CN82" i="4" s="1"/>
  <c r="GX36" i="3"/>
  <c r="GV35" i="4" s="1"/>
  <c r="GV82" i="4" s="1"/>
  <c r="AU36" i="3"/>
  <c r="AS35" i="4" s="1"/>
  <c r="AS82" i="4" s="1"/>
  <c r="GT36" i="3"/>
  <c r="GR35" i="4" s="1"/>
  <c r="GR82" i="4" s="1"/>
  <c r="AP36" i="3"/>
  <c r="AN35" i="4" s="1"/>
  <c r="AN82" i="4" s="1"/>
  <c r="KF36" i="3"/>
  <c r="FD36" i="3"/>
  <c r="FB35" i="4" s="1"/>
  <c r="FB82" i="4" s="1"/>
  <c r="DE36" i="3"/>
  <c r="DC35" i="4" s="1"/>
  <c r="DC82" i="4" s="1"/>
  <c r="DW36" i="3"/>
  <c r="DU35" i="4" s="1"/>
  <c r="DU82" i="4" s="1"/>
  <c r="LD36" i="3"/>
  <c r="AW36" i="3"/>
  <c r="AU35" i="4" s="1"/>
  <c r="AU82" i="4" s="1"/>
  <c r="FI36" i="3"/>
  <c r="FG35" i="4" s="1"/>
  <c r="FG82" i="4" s="1"/>
  <c r="KK36" i="3"/>
  <c r="BM36" i="3"/>
  <c r="BK35" i="4" s="1"/>
  <c r="BK82" i="4" s="1"/>
  <c r="IG36" i="3"/>
  <c r="IE35" i="4" s="1"/>
  <c r="IE82" i="4" s="1"/>
  <c r="KS36" i="3"/>
  <c r="IH36" i="3"/>
  <c r="IF35" i="4" s="1"/>
  <c r="IF82" i="4" s="1"/>
  <c r="KT36" i="3"/>
  <c r="II36" i="3"/>
  <c r="IG35" i="4" s="1"/>
  <c r="IG82" i="4" s="1"/>
  <c r="KU36" i="3"/>
  <c r="IN36" i="3"/>
  <c r="IL35" i="4" s="1"/>
  <c r="IL82" i="4" s="1"/>
  <c r="MM36" i="3"/>
  <c r="LO36" i="3"/>
  <c r="KQ36" i="3"/>
  <c r="JS36" i="3"/>
  <c r="IU36" i="3"/>
  <c r="IS35" i="4" s="1"/>
  <c r="IS82" i="4" s="1"/>
  <c r="MT36" i="3"/>
  <c r="LW36" i="3"/>
  <c r="JJ36" i="3"/>
  <c r="MJ36" i="3"/>
  <c r="HB36" i="3"/>
  <c r="GZ35" i="4" s="1"/>
  <c r="GZ82" i="4" s="1"/>
  <c r="HF36" i="3"/>
  <c r="HD35" i="4" s="1"/>
  <c r="HD82" i="4" s="1"/>
  <c r="GE36" i="3"/>
  <c r="GC35" i="4" s="1"/>
  <c r="GC82" i="4" s="1"/>
  <c r="HL36" i="3"/>
  <c r="HJ35" i="4" s="1"/>
  <c r="HJ82" i="4" s="1"/>
  <c r="GS36" i="3"/>
  <c r="GQ35" i="4" s="1"/>
  <c r="GQ82" i="4" s="1"/>
  <c r="GJ36" i="3"/>
  <c r="GH35" i="4" s="1"/>
  <c r="GH82" i="4" s="1"/>
  <c r="DA36" i="3"/>
  <c r="CY35" i="4" s="1"/>
  <c r="CY82" i="4" s="1"/>
  <c r="FM36" i="3"/>
  <c r="FK35" i="4" s="1"/>
  <c r="FK82" i="4" s="1"/>
  <c r="EJ36" i="3"/>
  <c r="EH35" i="4" s="1"/>
  <c r="EH82" i="4" s="1"/>
  <c r="DM36" i="3"/>
  <c r="DK35" i="4" s="1"/>
  <c r="DK82" i="4" s="1"/>
  <c r="FY36" i="3"/>
  <c r="FW35" i="4" s="1"/>
  <c r="FW82" i="4" s="1"/>
  <c r="FB36" i="3"/>
  <c r="EZ35" i="4" s="1"/>
  <c r="EZ82" i="4" s="1"/>
  <c r="FN36" i="3"/>
  <c r="FL35" i="4" s="1"/>
  <c r="FL82" i="4" s="1"/>
  <c r="EM36" i="3"/>
  <c r="EK35" i="4" s="1"/>
  <c r="EK82" i="4" s="1"/>
  <c r="DJ36" i="3"/>
  <c r="DH35" i="4" s="1"/>
  <c r="DH82" i="4" s="1"/>
  <c r="EQ36" i="3"/>
  <c r="EO35" i="4" s="1"/>
  <c r="EO82" i="4" s="1"/>
  <c r="CG36" i="3"/>
  <c r="CE35" i="4" s="1"/>
  <c r="CE82" i="4" s="1"/>
  <c r="BW36" i="3"/>
  <c r="BU35" i="4" s="1"/>
  <c r="BU82" i="4" s="1"/>
  <c r="EE36" i="3"/>
  <c r="EC35" i="4" s="1"/>
  <c r="EC82" i="4" s="1"/>
  <c r="BI36" i="3"/>
  <c r="BG35" i="4" s="1"/>
  <c r="BG82" i="4" s="1"/>
  <c r="BK36" i="3"/>
  <c r="BI35" i="4" s="1"/>
  <c r="BI82" i="4" s="1"/>
  <c r="CL36" i="3"/>
  <c r="CJ35" i="4" s="1"/>
  <c r="CJ82" i="4" s="1"/>
  <c r="CK36" i="3"/>
  <c r="CI35" i="4" s="1"/>
  <c r="CI82" i="4" s="1"/>
  <c r="AJ36" i="3"/>
  <c r="AH35" i="4" s="1"/>
  <c r="AH82" i="4" s="1"/>
  <c r="BN36" i="3"/>
  <c r="BL35" i="4" s="1"/>
  <c r="BL82" i="4" s="1"/>
  <c r="BP36" i="3"/>
  <c r="BN35" i="4" s="1"/>
  <c r="BN82" i="4" s="1"/>
  <c r="IW36" i="3"/>
  <c r="IU35" i="4" s="1"/>
  <c r="IU82" i="4" s="1"/>
  <c r="JP36" i="3"/>
  <c r="MN36" i="3"/>
  <c r="KR36" i="3"/>
  <c r="IZ36" i="3"/>
  <c r="IX35" i="4" s="1"/>
  <c r="IX82" i="4" s="1"/>
  <c r="IM36" i="3"/>
  <c r="IK35" i="4" s="1"/>
  <c r="IK82" i="4" s="1"/>
  <c r="GZ36" i="3"/>
  <c r="GX35" i="4" s="1"/>
  <c r="GX82" i="4" s="1"/>
  <c r="HO36" i="3"/>
  <c r="HM35" i="4" s="1"/>
  <c r="HM82" i="4" s="1"/>
  <c r="GC36" i="3"/>
  <c r="GA35" i="4" s="1"/>
  <c r="GA82" i="4" s="1"/>
  <c r="DF36" i="3"/>
  <c r="DD35" i="4" s="1"/>
  <c r="DD82" i="4" s="1"/>
  <c r="DS36" i="3"/>
  <c r="DQ35" i="4" s="1"/>
  <c r="DQ82" i="4" s="1"/>
  <c r="FW36" i="3"/>
  <c r="FU35" i="4" s="1"/>
  <c r="FU82" i="4" s="1"/>
  <c r="CA36" i="3"/>
  <c r="BY35" i="4" s="1"/>
  <c r="BY82" i="4" s="1"/>
  <c r="CM36" i="3"/>
  <c r="CK35" i="4" s="1"/>
  <c r="CK82" i="4" s="1"/>
  <c r="AL36" i="3"/>
  <c r="AJ35" i="4" s="1"/>
  <c r="AJ82" i="4" s="1"/>
  <c r="JE36" i="3"/>
  <c r="JC35" i="4" s="1"/>
  <c r="JC82" i="4" s="1"/>
  <c r="LQ36" i="3"/>
  <c r="LR36" i="3"/>
  <c r="KA36" i="3"/>
  <c r="MD36" i="3"/>
  <c r="KH36" i="3"/>
  <c r="LM36" i="3"/>
  <c r="HZ36" i="3"/>
  <c r="HX35" i="4" s="1"/>
  <c r="HX82" i="4" s="1"/>
  <c r="GR36" i="3"/>
  <c r="GP35" i="4" s="1"/>
  <c r="GP82" i="4" s="1"/>
  <c r="DY36" i="3"/>
  <c r="DW35" i="4" s="1"/>
  <c r="DW82" i="4" s="1"/>
  <c r="DN36" i="3"/>
  <c r="DL35" i="4" s="1"/>
  <c r="DL82" i="4" s="1"/>
  <c r="DH36" i="3"/>
  <c r="DF35" i="4" s="1"/>
  <c r="DF82" i="4" s="1"/>
  <c r="CD36" i="3"/>
  <c r="CB35" i="4" s="1"/>
  <c r="CB82" i="4" s="1"/>
  <c r="BU36" i="3"/>
  <c r="BS35" i="4" s="1"/>
  <c r="BS82" i="4" s="1"/>
  <c r="AI36" i="3"/>
  <c r="AG35" i="4" s="1"/>
  <c r="AG82" i="4" s="1"/>
  <c r="AV36" i="3"/>
  <c r="AT35" i="4" s="1"/>
  <c r="AT82" i="4" s="1"/>
  <c r="BJ36" i="3"/>
  <c r="BH35" i="4" s="1"/>
  <c r="BH82" i="4" s="1"/>
  <c r="AO36" i="3"/>
  <c r="AM35" i="4" s="1"/>
  <c r="AM82" i="4" s="1"/>
  <c r="KE36" i="3"/>
  <c r="KP36" i="3"/>
  <c r="MS36" i="3"/>
  <c r="JA36" i="3"/>
  <c r="IY35" i="4" s="1"/>
  <c r="IY82" i="4" s="1"/>
  <c r="GP36" i="3"/>
  <c r="GN35" i="4" s="1"/>
  <c r="GN82" i="4" s="1"/>
  <c r="IO36" i="3"/>
  <c r="IM35" i="4" s="1"/>
  <c r="IM82" i="4" s="1"/>
  <c r="LA36" i="3"/>
  <c r="IP36" i="3"/>
  <c r="IN35" i="4" s="1"/>
  <c r="IN82" i="4" s="1"/>
  <c r="LB36" i="3"/>
  <c r="IQ36" i="3"/>
  <c r="IO35" i="4" s="1"/>
  <c r="IO82" i="4" s="1"/>
  <c r="LC36" i="3"/>
  <c r="JB36" i="3"/>
  <c r="IZ35" i="4" s="1"/>
  <c r="IZ82" i="4" s="1"/>
  <c r="ID36" i="3"/>
  <c r="IB35" i="4" s="1"/>
  <c r="IB82" i="4" s="1"/>
  <c r="MC36" i="3"/>
  <c r="LE36" i="3"/>
  <c r="KG36" i="3"/>
  <c r="JI36" i="3"/>
  <c r="IL36" i="3"/>
  <c r="IJ35" i="4" s="1"/>
  <c r="IJ82" i="4" s="1"/>
  <c r="MK36" i="3"/>
  <c r="LH36" i="3"/>
  <c r="IB36" i="3"/>
  <c r="HZ35" i="4" s="1"/>
  <c r="HZ82" i="4" s="1"/>
  <c r="HJ36" i="3"/>
  <c r="HH35" i="4" s="1"/>
  <c r="HH82" i="4" s="1"/>
  <c r="HN36" i="3"/>
  <c r="HL35" i="4" s="1"/>
  <c r="HL82" i="4" s="1"/>
  <c r="GO36" i="3"/>
  <c r="GM35" i="4" s="1"/>
  <c r="GM82" i="4" s="1"/>
  <c r="HW36" i="3"/>
  <c r="HU35" i="4" s="1"/>
  <c r="HU82" i="4" s="1"/>
  <c r="HD36" i="3"/>
  <c r="HB35" i="4" s="1"/>
  <c r="HB82" i="4" s="1"/>
  <c r="GM36" i="3"/>
  <c r="GK35" i="4" s="1"/>
  <c r="GK82" i="4" s="1"/>
  <c r="DI36" i="3"/>
  <c r="DG35" i="4" s="1"/>
  <c r="DG82" i="4" s="1"/>
  <c r="FU36" i="3"/>
  <c r="FS35" i="4" s="1"/>
  <c r="FS82" i="4" s="1"/>
  <c r="ER36" i="3"/>
  <c r="EP35" i="4" s="1"/>
  <c r="EP82" i="4" s="1"/>
  <c r="DU36" i="3"/>
  <c r="DS35" i="4" s="1"/>
  <c r="DS82" i="4" s="1"/>
  <c r="CX36" i="3"/>
  <c r="CV35" i="4" s="1"/>
  <c r="CV82" i="4" s="1"/>
  <c r="FJ36" i="3"/>
  <c r="FH35" i="4" s="1"/>
  <c r="FH82" i="4" s="1"/>
  <c r="DC36" i="3"/>
  <c r="DA35" i="4" s="1"/>
  <c r="DA82" i="4" s="1"/>
  <c r="FC36" i="3"/>
  <c r="FA35" i="4" s="1"/>
  <c r="FA82" i="4" s="1"/>
  <c r="DZ36" i="3"/>
  <c r="DX35" i="4" s="1"/>
  <c r="DX82" i="4" s="1"/>
  <c r="FG36" i="3"/>
  <c r="FE35" i="4" s="1"/>
  <c r="FE82" i="4" s="1"/>
  <c r="CO36" i="3"/>
  <c r="CM35" i="4" s="1"/>
  <c r="CM82" i="4" s="1"/>
  <c r="CE36" i="3"/>
  <c r="CC35" i="4" s="1"/>
  <c r="CC82" i="4" s="1"/>
  <c r="CR36" i="3"/>
  <c r="CP35" i="4" s="1"/>
  <c r="CP82" i="4" s="1"/>
  <c r="BQ36" i="3"/>
  <c r="BO35" i="4" s="1"/>
  <c r="BO82" i="4" s="1"/>
  <c r="BZ36" i="3"/>
  <c r="BX35" i="4" s="1"/>
  <c r="BX82" i="4" s="1"/>
  <c r="BR36" i="3"/>
  <c r="BP35" i="4" s="1"/>
  <c r="BP82" i="4" s="1"/>
  <c r="BF36" i="3"/>
  <c r="BD35" i="4" s="1"/>
  <c r="BD82" i="4" s="1"/>
  <c r="AR36" i="3"/>
  <c r="AP35" i="4" s="1"/>
  <c r="AP82" i="4" s="1"/>
  <c r="AD36" i="3"/>
  <c r="AB35" i="4" s="1"/>
  <c r="AB82" i="4" s="1"/>
  <c r="AF36" i="3"/>
  <c r="AD35" i="4" s="1"/>
  <c r="AD82" i="4" s="1"/>
  <c r="IX36" i="3"/>
  <c r="IV35" i="4" s="1"/>
  <c r="IV82" i="4" s="1"/>
  <c r="HR36" i="3"/>
  <c r="HP35" i="4" s="1"/>
  <c r="HP82" i="4" s="1"/>
  <c r="GU36" i="3"/>
  <c r="GS35" i="4" s="1"/>
  <c r="GS82" i="4" s="1"/>
  <c r="EZ36" i="3"/>
  <c r="EX35" i="4" s="1"/>
  <c r="EX82" i="4" s="1"/>
  <c r="FR36" i="3"/>
  <c r="FP35" i="4" s="1"/>
  <c r="FP82" i="4" s="1"/>
  <c r="EP36" i="3"/>
  <c r="EN35" i="4" s="1"/>
  <c r="EN82" i="4" s="1"/>
  <c r="DO36" i="3"/>
  <c r="DM35" i="4" s="1"/>
  <c r="DM82" i="4" s="1"/>
  <c r="BD36" i="3"/>
  <c r="BB35" i="4" s="1"/>
  <c r="BB82" i="4" s="1"/>
  <c r="AZ36" i="3"/>
  <c r="AX35" i="4" s="1"/>
  <c r="AX82" i="4" s="1"/>
  <c r="JF36" i="3"/>
  <c r="JD35" i="4" s="1"/>
  <c r="JD82" i="4" s="1"/>
  <c r="LS36" i="3"/>
  <c r="JC36" i="3"/>
  <c r="JA35" i="4" s="1"/>
  <c r="JA82" i="4" s="1"/>
  <c r="LF36" i="3"/>
  <c r="IV36" i="3"/>
  <c r="IT35" i="4" s="1"/>
  <c r="IT82" i="4" s="1"/>
  <c r="ML36" i="3"/>
  <c r="HY36" i="3"/>
  <c r="HW35" i="4" s="1"/>
  <c r="HW82" i="4" s="1"/>
  <c r="CV36" i="3"/>
  <c r="CT35" i="4" s="1"/>
  <c r="CT82" i="4" s="1"/>
  <c r="EK36" i="3"/>
  <c r="EI35" i="4" s="1"/>
  <c r="EI82" i="4" s="1"/>
  <c r="EI36" i="3"/>
  <c r="EG35" i="4" s="1"/>
  <c r="EG82" i="4" s="1"/>
  <c r="EU36" i="3"/>
  <c r="ES35" i="4" s="1"/>
  <c r="ES82" i="4" s="1"/>
  <c r="DP36" i="3"/>
  <c r="DN35" i="4" s="1"/>
  <c r="DN82" i="4" s="1"/>
  <c r="BS36" i="3"/>
  <c r="BQ35" i="4" s="1"/>
  <c r="BQ82" i="4" s="1"/>
  <c r="AT36" i="3"/>
  <c r="AR35" i="4" s="1"/>
  <c r="AR82" i="4" s="1"/>
  <c r="AH36" i="3"/>
  <c r="AF35" i="4" s="1"/>
  <c r="AF82" i="4" s="1"/>
  <c r="AK36" i="3"/>
  <c r="AI35" i="4" s="1"/>
  <c r="AI82" i="4" s="1"/>
  <c r="KC36" i="3"/>
  <c r="KD36" i="3"/>
  <c r="LN36" i="3"/>
  <c r="IT36" i="3"/>
  <c r="IR35" i="4" s="1"/>
  <c r="IR82" i="4" s="1"/>
  <c r="KX36" i="3"/>
  <c r="GL36" i="3"/>
  <c r="GJ35" i="4" s="1"/>
  <c r="GJ82" i="4" s="1"/>
  <c r="HI36" i="3"/>
  <c r="HG35" i="4" s="1"/>
  <c r="HG82" i="4" s="1"/>
  <c r="LI36" i="3"/>
  <c r="LJ36" i="3"/>
  <c r="IY36" i="3"/>
  <c r="IW35" i="4" s="1"/>
  <c r="IW82" i="4" s="1"/>
  <c r="LK36" i="3"/>
  <c r="IR36" i="3"/>
  <c r="IP35" i="4" s="1"/>
  <c r="IP82" i="4" s="1"/>
  <c r="LP36" i="3"/>
  <c r="JT36" i="3"/>
  <c r="MV36" i="3"/>
  <c r="JL36" i="3"/>
  <c r="HV36" i="3"/>
  <c r="HT35" i="4" s="1"/>
  <c r="HT82" i="4" s="1"/>
  <c r="GG36" i="3"/>
  <c r="GE35" i="4" s="1"/>
  <c r="GE82" i="4" s="1"/>
  <c r="DQ36" i="3"/>
  <c r="DO35" i="4" s="1"/>
  <c r="DO82" i="4" s="1"/>
  <c r="EC36" i="3"/>
  <c r="EA35" i="4" s="1"/>
  <c r="EA82" i="4" s="1"/>
  <c r="FS36" i="3"/>
  <c r="FQ35" i="4" s="1"/>
  <c r="FQ82" i="4" s="1"/>
  <c r="BV36" i="3"/>
  <c r="BT35" i="4" s="1"/>
  <c r="BT82" i="4" s="1"/>
  <c r="CT36" i="3"/>
  <c r="CR35" i="4" s="1"/>
  <c r="CR82" i="4" s="1"/>
  <c r="AA36" i="3"/>
  <c r="Y35" i="4" s="1"/>
  <c r="Y82" i="4" s="1"/>
  <c r="AN36" i="3"/>
  <c r="AL35" i="4" s="1"/>
  <c r="AL82" i="4" s="1"/>
  <c r="JG36" i="3"/>
  <c r="JE35" i="4" s="1"/>
  <c r="JE82" i="4" s="1"/>
  <c r="IE36" i="3"/>
  <c r="IC35" i="4" s="1"/>
  <c r="IC82" i="4" s="1"/>
  <c r="JK36" i="3"/>
  <c r="JZ36" i="3"/>
  <c r="HK36" i="3"/>
  <c r="HI35" i="4" s="1"/>
  <c r="HI82" i="4" s="1"/>
  <c r="GW36" i="3"/>
  <c r="GU35" i="4" s="1"/>
  <c r="GU82" i="4" s="1"/>
  <c r="FH36" i="3"/>
  <c r="FF35" i="4" s="1"/>
  <c r="FF82" i="4" s="1"/>
  <c r="FZ36" i="3"/>
  <c r="FX35" i="4" s="1"/>
  <c r="FX82" i="4" s="1"/>
  <c r="FF36" i="3"/>
  <c r="FD35" i="4" s="1"/>
  <c r="FD82" i="4" s="1"/>
  <c r="GA36" i="3"/>
  <c r="FY35" i="4" s="1"/>
  <c r="FY82" i="4" s="1"/>
  <c r="BL36" i="3"/>
  <c r="BJ35" i="4" s="1"/>
  <c r="BJ82" i="4" s="1"/>
  <c r="BH36" i="3"/>
  <c r="BF35" i="4" s="1"/>
  <c r="BF82" i="4" s="1"/>
  <c r="GB36" i="3"/>
  <c r="FZ35" i="4" s="1"/>
  <c r="FZ82" i="4" s="1"/>
  <c r="AE36" i="3"/>
  <c r="AC35" i="4" s="1"/>
  <c r="AC82" i="4" s="1"/>
  <c r="JM36" i="3"/>
  <c r="LY36" i="3"/>
  <c r="JN36" i="3"/>
  <c r="LZ36" i="3"/>
  <c r="JO36" i="3"/>
  <c r="MA36" i="3"/>
  <c r="KO36" i="3"/>
  <c r="JQ36" i="3"/>
  <c r="IS36" i="3"/>
  <c r="IQ35" i="4" s="1"/>
  <c r="IQ82" i="4" s="1"/>
  <c r="MR36" i="3"/>
  <c r="LT36" i="3"/>
  <c r="KV36" i="3"/>
  <c r="JY36" i="3"/>
  <c r="KW36" i="3"/>
  <c r="JX36" i="3"/>
  <c r="KN36" i="3"/>
  <c r="LX36" i="3"/>
  <c r="GN36" i="3"/>
  <c r="GL35" i="4" s="1"/>
  <c r="GL82" i="4" s="1"/>
  <c r="HU36" i="3"/>
  <c r="HS35" i="4" s="1"/>
  <c r="HS82" i="4" s="1"/>
  <c r="HC36" i="3"/>
  <c r="HA35" i="4" s="1"/>
  <c r="HA82" i="4" s="1"/>
  <c r="GK36" i="3"/>
  <c r="GI35" i="4" s="1"/>
  <c r="GI82" i="4" s="1"/>
  <c r="HE36" i="3"/>
  <c r="HC35" i="4" s="1"/>
  <c r="HC82" i="4" s="1"/>
  <c r="EG36" i="3"/>
  <c r="EE35" i="4" s="1"/>
  <c r="EE82" i="4" s="1"/>
  <c r="DD36" i="3"/>
  <c r="DB35" i="4" s="1"/>
  <c r="DB82" i="4" s="1"/>
  <c r="FP36" i="3"/>
  <c r="FN35" i="4" s="1"/>
  <c r="FN82" i="4" s="1"/>
  <c r="ES36" i="3"/>
  <c r="EQ35" i="4" s="1"/>
  <c r="EQ82" i="4" s="1"/>
  <c r="DV36" i="3"/>
  <c r="DT35" i="4" s="1"/>
  <c r="DT82" i="4" s="1"/>
  <c r="DB36" i="3"/>
  <c r="CZ35" i="4" s="1"/>
  <c r="CZ82" i="4" s="1"/>
  <c r="EY36" i="3"/>
  <c r="EW35" i="4" s="1"/>
  <c r="EW82" i="4" s="1"/>
  <c r="DX36" i="3"/>
  <c r="DV35" i="4" s="1"/>
  <c r="DV82" i="4" s="1"/>
  <c r="FV36" i="3"/>
  <c r="FT35" i="4" s="1"/>
  <c r="FT82" i="4" s="1"/>
  <c r="EV36" i="3"/>
  <c r="ET35" i="4" s="1"/>
  <c r="ET82" i="4" s="1"/>
  <c r="CZ36" i="3"/>
  <c r="CX35" i="4" s="1"/>
  <c r="CX82" i="4" s="1"/>
  <c r="CI36" i="3"/>
  <c r="CG35" i="4" s="1"/>
  <c r="CG82" i="4" s="1"/>
  <c r="EF36" i="3"/>
  <c r="ED35" i="4" s="1"/>
  <c r="ED82" i="4" s="1"/>
  <c r="BB36" i="3"/>
  <c r="AZ35" i="4" s="1"/>
  <c r="AZ82" i="4" s="1"/>
  <c r="CJ36" i="3"/>
  <c r="CH35" i="4" s="1"/>
  <c r="CH82" i="4" s="1"/>
  <c r="CC36" i="3"/>
  <c r="CA35" i="4" s="1"/>
  <c r="CA82" i="4" s="1"/>
  <c r="AQ36" i="3"/>
  <c r="AO35" i="4" s="1"/>
  <c r="AO82" i="4" s="1"/>
  <c r="AC36" i="3"/>
  <c r="AA35" i="4" s="1"/>
  <c r="AA82" i="4" s="1"/>
  <c r="BO36" i="3"/>
  <c r="BM35" i="4" s="1"/>
  <c r="BM82" i="4" s="1"/>
  <c r="AG36" i="3"/>
  <c r="AE35" i="4" s="1"/>
  <c r="AE82" i="4" s="1"/>
  <c r="X36" i="3"/>
  <c r="V35" i="4" s="1"/>
  <c r="V82" i="4" s="1"/>
  <c r="JU36" i="3"/>
  <c r="MG36" i="3"/>
  <c r="JV36" i="3"/>
  <c r="MH36" i="3"/>
  <c r="JW36" i="3"/>
  <c r="MI36" i="3"/>
  <c r="KZ36" i="3"/>
  <c r="KB36" i="3"/>
  <c r="JD36" i="3"/>
  <c r="JB35" i="4" s="1"/>
  <c r="JB82" i="4" s="1"/>
  <c r="IF36" i="3"/>
  <c r="ID35" i="4" s="1"/>
  <c r="ID82" i="4" s="1"/>
  <c r="ME36" i="3"/>
  <c r="LG36" i="3"/>
  <c r="KJ36" i="3"/>
  <c r="MU36" i="3"/>
  <c r="LV36" i="3"/>
  <c r="GD36" i="3"/>
  <c r="GB35" i="4" s="1"/>
  <c r="GB82" i="4" s="1"/>
  <c r="GH36" i="3"/>
  <c r="GF35" i="4" s="1"/>
  <c r="GF82" i="4" s="1"/>
  <c r="GY36" i="3"/>
  <c r="GW35" i="4" s="1"/>
  <c r="GW82" i="4" s="1"/>
  <c r="GF36" i="3"/>
  <c r="GD35" i="4" s="1"/>
  <c r="GD82" i="4" s="1"/>
  <c r="HM36" i="3"/>
  <c r="HK35" i="4" s="1"/>
  <c r="HK82" i="4" s="1"/>
  <c r="GV36" i="3"/>
  <c r="GT35" i="4" s="1"/>
  <c r="GT82" i="4" s="1"/>
  <c r="HH36" i="3"/>
  <c r="HF35" i="4" s="1"/>
  <c r="HF82" i="4" s="1"/>
  <c r="EO36" i="3"/>
  <c r="EM35" i="4" s="1"/>
  <c r="EM82" i="4" s="1"/>
  <c r="DL36" i="3"/>
  <c r="DJ35" i="4" s="1"/>
  <c r="DJ82" i="4" s="1"/>
  <c r="FX36" i="3"/>
  <c r="FV35" i="4" s="1"/>
  <c r="FV82" i="4" s="1"/>
  <c r="FA36" i="3"/>
  <c r="EY35" i="4" s="1"/>
  <c r="EY82" i="4" s="1"/>
  <c r="ED36" i="3"/>
  <c r="EB35" i="4" s="1"/>
  <c r="EB82" i="4" s="1"/>
  <c r="DR36" i="3"/>
  <c r="DP35" i="4" s="1"/>
  <c r="DP82" i="4" s="1"/>
  <c r="FO36" i="3"/>
  <c r="FM35" i="4" s="1"/>
  <c r="FM82" i="4" s="1"/>
  <c r="EN36" i="3"/>
  <c r="EL35" i="4" s="1"/>
  <c r="EL82" i="4" s="1"/>
  <c r="CU36" i="3"/>
  <c r="CS35" i="4" s="1"/>
  <c r="CS82" i="4" s="1"/>
  <c r="CN36" i="3"/>
  <c r="CL35" i="4" s="1"/>
  <c r="CL82" i="4" s="1"/>
  <c r="FL36" i="3"/>
  <c r="FJ35" i="4" s="1"/>
  <c r="FJ82" i="4" s="1"/>
  <c r="CQ36" i="3"/>
  <c r="CO35" i="4" s="1"/>
  <c r="CO82" i="4" s="1"/>
  <c r="CB36" i="3"/>
  <c r="BZ35" i="4" s="1"/>
  <c r="BZ82" i="4" s="1"/>
  <c r="AY36" i="3"/>
  <c r="AW35" i="4" s="1"/>
  <c r="AW82" i="4" s="1"/>
  <c r="MO36" i="3"/>
  <c r="MP36" i="3"/>
  <c r="MQ36" i="3"/>
  <c r="JR36" i="3"/>
  <c r="LU36" i="3"/>
  <c r="IK36" i="3"/>
  <c r="II35" i="4" s="1"/>
  <c r="II82" i="4" s="1"/>
  <c r="BE36" i="3"/>
  <c r="BC35" i="4" s="1"/>
  <c r="BC82" i="4" s="1"/>
  <c r="DG36" i="3"/>
  <c r="DE35" i="4" s="1"/>
  <c r="DE82" i="4" s="1"/>
  <c r="CW36" i="3"/>
  <c r="CU35" i="4" s="1"/>
  <c r="CU82" i="4" s="1"/>
  <c r="HG36" i="3"/>
  <c r="HE35" i="4" s="1"/>
  <c r="HE82" i="4" s="1"/>
  <c r="KI36" i="3"/>
  <c r="MB36" i="3"/>
  <c r="BA36" i="3"/>
  <c r="AY35" i="4" s="1"/>
  <c r="AY82" i="4" s="1"/>
  <c r="BC36" i="3"/>
  <c r="BA35" i="4" s="1"/>
  <c r="BA82" i="4" s="1"/>
  <c r="FK36" i="3"/>
  <c r="FI35" i="4" s="1"/>
  <c r="FI82" i="4" s="1"/>
  <c r="EX36" i="3"/>
  <c r="EV35" i="4" s="1"/>
  <c r="EV82" i="4" s="1"/>
  <c r="EB36" i="3"/>
  <c r="DZ35" i="4" s="1"/>
  <c r="DZ82" i="4" s="1"/>
  <c r="GI36" i="3"/>
  <c r="GG35" i="4" s="1"/>
  <c r="GG82" i="4" s="1"/>
  <c r="KY36" i="3"/>
  <c r="IC36" i="3"/>
  <c r="IA35" i="4" s="1"/>
  <c r="IA82" i="4" s="1"/>
  <c r="AS36" i="3"/>
  <c r="AQ35" i="4" s="1"/>
  <c r="AQ82" i="4" s="1"/>
  <c r="BY36" i="3"/>
  <c r="BW35" i="4" s="1"/>
  <c r="BW82" i="4" s="1"/>
  <c r="CY36" i="3"/>
  <c r="CW35" i="4" s="1"/>
  <c r="CW82" i="4" s="1"/>
  <c r="EH36" i="3"/>
  <c r="EF35" i="4" s="1"/>
  <c r="EF82" i="4" s="1"/>
  <c r="DT36" i="3"/>
  <c r="DR35" i="4" s="1"/>
  <c r="DR82" i="4" s="1"/>
  <c r="HX36" i="3"/>
  <c r="HV35" i="4" s="1"/>
  <c r="HV82" i="4" s="1"/>
  <c r="LL36" i="3"/>
  <c r="KM36" i="3"/>
  <c r="AM36" i="3"/>
  <c r="AK35" i="4" s="1"/>
  <c r="AK82" i="4" s="1"/>
  <c r="CH36" i="3"/>
  <c r="CF35" i="4" s="1"/>
  <c r="CF82" i="4" s="1"/>
  <c r="AB36" i="3"/>
  <c r="Z35" i="4" s="1"/>
  <c r="Z82" i="4" s="1"/>
  <c r="BT36" i="3"/>
  <c r="BR35" i="4" s="1"/>
  <c r="BR82" i="4" s="1"/>
  <c r="EA36" i="3"/>
  <c r="DY35" i="4" s="1"/>
  <c r="DY82" i="4" s="1"/>
  <c r="ET36" i="3"/>
  <c r="ER35" i="4" s="1"/>
  <c r="ER82" i="4" s="1"/>
  <c r="FE36" i="3"/>
  <c r="FC35" i="4" s="1"/>
  <c r="FC82" i="4" s="1"/>
  <c r="HA36" i="3"/>
  <c r="GY35" i="4" s="1"/>
  <c r="GY82" i="4" s="1"/>
  <c r="MF36" i="3"/>
  <c r="IA36" i="3"/>
  <c r="HY35" i="4" s="1"/>
  <c r="HY82" i="4" s="1"/>
  <c r="BG36" i="3"/>
  <c r="BE35" i="4" s="1"/>
  <c r="BE82" i="4" s="1"/>
  <c r="CS36" i="3"/>
  <c r="CQ35" i="4" s="1"/>
  <c r="CQ82" i="4" s="1"/>
  <c r="DK36" i="3"/>
  <c r="DI35" i="4" s="1"/>
  <c r="DI82" i="4" s="1"/>
  <c r="EL36" i="3"/>
  <c r="EJ35" i="4" s="1"/>
  <c r="EJ82" i="4" s="1"/>
  <c r="EW36" i="3"/>
  <c r="EU35" i="4" s="1"/>
  <c r="EU82" i="4" s="1"/>
  <c r="GQ36" i="3"/>
  <c r="GO35" i="4" s="1"/>
  <c r="GO82" i="4" s="1"/>
  <c r="IJ36" i="3"/>
  <c r="IH35" i="4" s="1"/>
  <c r="IH82" i="4" s="1"/>
  <c r="KL36" i="3"/>
  <c r="AX36" i="3"/>
  <c r="AV35" i="4" s="1"/>
  <c r="AV82" i="4" s="1"/>
  <c r="CF36" i="3"/>
  <c r="CD35" i="4" s="1"/>
  <c r="CD82" i="4" s="1"/>
  <c r="FT36" i="3"/>
  <c r="FR35" i="4" s="1"/>
  <c r="FR82" i="4" s="1"/>
  <c r="FQ36" i="3"/>
  <c r="FO35" i="4" s="1"/>
  <c r="FO82" i="4" s="1"/>
  <c r="HS36" i="3"/>
  <c r="HQ35" i="4" s="1"/>
  <c r="HQ82" i="4" s="1"/>
  <c r="HT36" i="3"/>
  <c r="HR35" i="4" s="1"/>
  <c r="HR82" i="4" s="1"/>
  <c r="JH36" i="3"/>
  <c r="MW36" i="3"/>
  <c r="F129" i="4"/>
  <c r="G129" i="4" s="1"/>
  <c r="H129" i="4" s="1"/>
  <c r="I129" i="4" s="1"/>
  <c r="J129" i="4" s="1"/>
  <c r="E37" i="3"/>
  <c r="IX37" i="3" s="1"/>
  <c r="IV36" i="4" s="1"/>
  <c r="IV83" i="4" s="1"/>
  <c r="E80" i="4"/>
  <c r="E130" i="4" s="1"/>
  <c r="E34" i="4"/>
  <c r="P36" i="3"/>
  <c r="N35" i="4" s="1"/>
  <c r="N82" i="4" s="1"/>
  <c r="J36" i="3"/>
  <c r="H35" i="4" s="1"/>
  <c r="H82" i="4" s="1"/>
  <c r="I36" i="3"/>
  <c r="G35" i="4" s="1"/>
  <c r="G82" i="4" s="1"/>
  <c r="O36" i="3"/>
  <c r="M35" i="4" s="1"/>
  <c r="M82" i="4" s="1"/>
  <c r="R36" i="3"/>
  <c r="P35" i="4" s="1"/>
  <c r="P82" i="4" s="1"/>
  <c r="Q36" i="3"/>
  <c r="O35" i="4" s="1"/>
  <c r="O82" i="4" s="1"/>
  <c r="D38" i="3"/>
  <c r="S36" i="3"/>
  <c r="Q35" i="4" s="1"/>
  <c r="Q82" i="4" s="1"/>
  <c r="Z36" i="3"/>
  <c r="X35" i="4" s="1"/>
  <c r="X82" i="4" s="1"/>
  <c r="L36" i="3"/>
  <c r="J35" i="4" s="1"/>
  <c r="J82" i="4" s="1"/>
  <c r="K36" i="3"/>
  <c r="I35" i="4" s="1"/>
  <c r="I82" i="4" s="1"/>
  <c r="N36" i="3"/>
  <c r="L35" i="4" s="1"/>
  <c r="L82" i="4" s="1"/>
  <c r="U36" i="3"/>
  <c r="S35" i="4" s="1"/>
  <c r="S82" i="4" s="1"/>
  <c r="G36" i="3"/>
  <c r="Y36" i="3"/>
  <c r="W35" i="4" s="1"/>
  <c r="W82" i="4" s="1"/>
  <c r="V36" i="3"/>
  <c r="T35" i="4" s="1"/>
  <c r="T82" i="4" s="1"/>
  <c r="M36" i="3"/>
  <c r="K35" i="4" s="1"/>
  <c r="K82" i="4" s="1"/>
  <c r="H36" i="3"/>
  <c r="F35" i="4" s="1"/>
  <c r="F82" i="4" s="1"/>
  <c r="T36" i="3"/>
  <c r="R35" i="4" s="1"/>
  <c r="R82" i="4" s="1"/>
  <c r="W36" i="3"/>
  <c r="U35" i="4" s="1"/>
  <c r="U82" i="4" s="1"/>
  <c r="K129" i="4" l="1"/>
  <c r="O10" i="5"/>
  <c r="J178" i="4" s="1"/>
  <c r="M127" i="4"/>
  <c r="Q8" i="5"/>
  <c r="L176" i="4" s="1"/>
  <c r="X124" i="4"/>
  <c r="AB5" i="5"/>
  <c r="W173" i="4" s="1"/>
  <c r="R7" i="5"/>
  <c r="M175" i="4" s="1"/>
  <c r="N126" i="4"/>
  <c r="M128" i="4"/>
  <c r="Q9" i="5"/>
  <c r="L177" i="4" s="1"/>
  <c r="S6" i="5"/>
  <c r="N174" i="4" s="1"/>
  <c r="O125" i="4"/>
  <c r="Q143" i="4"/>
  <c r="U24" i="5"/>
  <c r="P192" i="4" s="1"/>
  <c r="BM37" i="3"/>
  <c r="BK36" i="4" s="1"/>
  <c r="BK83" i="4" s="1"/>
  <c r="FQ37" i="3"/>
  <c r="FO36" i="4" s="1"/>
  <c r="FO83" i="4" s="1"/>
  <c r="CQ37" i="3"/>
  <c r="CO36" i="4" s="1"/>
  <c r="CO83" i="4" s="1"/>
  <c r="CW37" i="3"/>
  <c r="CU36" i="4" s="1"/>
  <c r="CU83" i="4" s="1"/>
  <c r="BI37" i="3"/>
  <c r="BG36" i="4" s="1"/>
  <c r="BG83" i="4" s="1"/>
  <c r="FM37" i="3"/>
  <c r="FK36" i="4" s="1"/>
  <c r="FK83" i="4" s="1"/>
  <c r="GS37" i="3"/>
  <c r="GQ36" i="4" s="1"/>
  <c r="GQ83" i="4" s="1"/>
  <c r="FG37" i="3"/>
  <c r="FE36" i="4" s="1"/>
  <c r="FE83" i="4" s="1"/>
  <c r="LW37" i="3"/>
  <c r="EU37" i="3"/>
  <c r="ES36" i="4" s="1"/>
  <c r="ES83" i="4" s="1"/>
  <c r="JL37" i="3"/>
  <c r="BK37" i="3"/>
  <c r="BI36" i="4" s="1"/>
  <c r="BI83" i="4" s="1"/>
  <c r="GJ37" i="3"/>
  <c r="GH36" i="4" s="1"/>
  <c r="GH83" i="4" s="1"/>
  <c r="GR37" i="3"/>
  <c r="GP36" i="4" s="1"/>
  <c r="GP83" i="4" s="1"/>
  <c r="AC37" i="3"/>
  <c r="AA36" i="4" s="1"/>
  <c r="AA83" i="4" s="1"/>
  <c r="AG37" i="3"/>
  <c r="AE36" i="4" s="1"/>
  <c r="AE83" i="4" s="1"/>
  <c r="FJ37" i="3"/>
  <c r="FH36" i="4" s="1"/>
  <c r="FH83" i="4" s="1"/>
  <c r="MC37" i="3"/>
  <c r="Y117" i="4"/>
  <c r="X116" i="4"/>
  <c r="X118" i="4"/>
  <c r="Y99" i="4"/>
  <c r="X112" i="4"/>
  <c r="X113" i="4"/>
  <c r="X110" i="4"/>
  <c r="X102" i="4"/>
  <c r="X105" i="4"/>
  <c r="X100" i="4"/>
  <c r="X114" i="4"/>
  <c r="W107" i="4"/>
  <c r="X103" i="4"/>
  <c r="W111" i="4"/>
  <c r="X101" i="4"/>
  <c r="X106" i="4"/>
  <c r="X109" i="4"/>
  <c r="X115" i="4"/>
  <c r="X108" i="4"/>
  <c r="X104" i="4"/>
  <c r="CS37" i="3"/>
  <c r="CQ36" i="4" s="1"/>
  <c r="CQ83" i="4" s="1"/>
  <c r="GF37" i="3"/>
  <c r="GD36" i="4" s="1"/>
  <c r="GD83" i="4" s="1"/>
  <c r="AA37" i="3"/>
  <c r="Y36" i="4" s="1"/>
  <c r="Y83" i="4" s="1"/>
  <c r="EJ37" i="3"/>
  <c r="EH36" i="4" s="1"/>
  <c r="EH83" i="4" s="1"/>
  <c r="DJ37" i="3"/>
  <c r="DH36" i="4" s="1"/>
  <c r="DH83" i="4" s="1"/>
  <c r="LU37" i="3"/>
  <c r="AU37" i="3"/>
  <c r="AS36" i="4" s="1"/>
  <c r="AS83" i="4" s="1"/>
  <c r="DP37" i="3"/>
  <c r="DN36" i="4" s="1"/>
  <c r="DN83" i="4" s="1"/>
  <c r="HH37" i="3"/>
  <c r="HF36" i="4" s="1"/>
  <c r="HF83" i="4" s="1"/>
  <c r="JZ37" i="3"/>
  <c r="AZ37" i="3"/>
  <c r="AX36" i="4" s="1"/>
  <c r="AX83" i="4" s="1"/>
  <c r="BE37" i="3"/>
  <c r="BC36" i="4" s="1"/>
  <c r="BC83" i="4" s="1"/>
  <c r="CI37" i="3"/>
  <c r="CG36" i="4" s="1"/>
  <c r="CG83" i="4" s="1"/>
  <c r="EQ37" i="3"/>
  <c r="EO36" i="4" s="1"/>
  <c r="EO83" i="4" s="1"/>
  <c r="FV37" i="3"/>
  <c r="FT36" i="4" s="1"/>
  <c r="FT83" i="4" s="1"/>
  <c r="HZ37" i="3"/>
  <c r="HX36" i="4" s="1"/>
  <c r="HX83" i="4" s="1"/>
  <c r="KG37" i="3"/>
  <c r="JI37" i="3"/>
  <c r="II37" i="3"/>
  <c r="IG36" i="4" s="1"/>
  <c r="IG83" i="4" s="1"/>
  <c r="CN37" i="3"/>
  <c r="CL36" i="4" s="1"/>
  <c r="CL83" i="4" s="1"/>
  <c r="BV37" i="3"/>
  <c r="BT36" i="4" s="1"/>
  <c r="BT83" i="4" s="1"/>
  <c r="DD37" i="3"/>
  <c r="DB36" i="4" s="1"/>
  <c r="DB83" i="4" s="1"/>
  <c r="DW37" i="3"/>
  <c r="DU36" i="4" s="1"/>
  <c r="DU83" i="4" s="1"/>
  <c r="FN37" i="3"/>
  <c r="FL36" i="4" s="1"/>
  <c r="FL83" i="4" s="1"/>
  <c r="GT37" i="3"/>
  <c r="GR36" i="4" s="1"/>
  <c r="GR83" i="4" s="1"/>
  <c r="IL37" i="3"/>
  <c r="IJ36" i="4" s="1"/>
  <c r="IJ83" i="4" s="1"/>
  <c r="LG37" i="3"/>
  <c r="IA37" i="3"/>
  <c r="HY36" i="4" s="1"/>
  <c r="HY83" i="4" s="1"/>
  <c r="AD37" i="3"/>
  <c r="AB36" i="4" s="1"/>
  <c r="AB83" i="4" s="1"/>
  <c r="AJ37" i="3"/>
  <c r="AH36" i="4" s="1"/>
  <c r="AH83" i="4" s="1"/>
  <c r="AP37" i="3"/>
  <c r="AN36" i="4" s="1"/>
  <c r="AN83" i="4" s="1"/>
  <c r="AV37" i="3"/>
  <c r="AT36" i="4" s="1"/>
  <c r="AT83" i="4" s="1"/>
  <c r="BG37" i="3"/>
  <c r="BE36" i="4" s="1"/>
  <c r="BE83" i="4" s="1"/>
  <c r="CM37" i="3"/>
  <c r="CK36" i="4" s="1"/>
  <c r="CK83" i="4" s="1"/>
  <c r="FE37" i="3"/>
  <c r="FC36" i="4" s="1"/>
  <c r="FC83" i="4" s="1"/>
  <c r="BZ37" i="3"/>
  <c r="BX36" i="4" s="1"/>
  <c r="BX83" i="4" s="1"/>
  <c r="BX37" i="3"/>
  <c r="BV36" i="4" s="1"/>
  <c r="BV83" i="4" s="1"/>
  <c r="CP37" i="3"/>
  <c r="CN36" i="4" s="1"/>
  <c r="CN83" i="4" s="1"/>
  <c r="FO37" i="3"/>
  <c r="FM36" i="4" s="1"/>
  <c r="FM83" i="4" s="1"/>
  <c r="DQ37" i="3"/>
  <c r="DO36" i="4" s="1"/>
  <c r="DO83" i="4" s="1"/>
  <c r="FH37" i="3"/>
  <c r="FF36" i="4" s="1"/>
  <c r="FF83" i="4" s="1"/>
  <c r="CU37" i="3"/>
  <c r="CS36" i="4" s="1"/>
  <c r="CS83" i="4" s="1"/>
  <c r="DO37" i="3"/>
  <c r="DM36" i="4" s="1"/>
  <c r="DM83" i="4" s="1"/>
  <c r="ED37" i="3"/>
  <c r="EB36" i="4" s="1"/>
  <c r="EB83" i="4" s="1"/>
  <c r="ES37" i="3"/>
  <c r="EQ36" i="4" s="1"/>
  <c r="EQ83" i="4" s="1"/>
  <c r="FF37" i="3"/>
  <c r="FD36" i="4" s="1"/>
  <c r="FD83" i="4" s="1"/>
  <c r="HJ37" i="3"/>
  <c r="HH36" i="4" s="1"/>
  <c r="HH83" i="4" s="1"/>
  <c r="HV37" i="3"/>
  <c r="HT36" i="4" s="1"/>
  <c r="HT83" i="4" s="1"/>
  <c r="HG37" i="3"/>
  <c r="HE36" i="4" s="1"/>
  <c r="HE83" i="4" s="1"/>
  <c r="GI37" i="3"/>
  <c r="GG36" i="4" s="1"/>
  <c r="GG83" i="4" s="1"/>
  <c r="GW37" i="3"/>
  <c r="GU36" i="4" s="1"/>
  <c r="GU83" i="4" s="1"/>
  <c r="KS37" i="3"/>
  <c r="JU37" i="3"/>
  <c r="KP37" i="3"/>
  <c r="IG37" i="3"/>
  <c r="IE36" i="4" s="1"/>
  <c r="IE83" i="4" s="1"/>
  <c r="KW37" i="3"/>
  <c r="LL37" i="3"/>
  <c r="MH37" i="3"/>
  <c r="IJ37" i="3"/>
  <c r="IH36" i="4" s="1"/>
  <c r="IH83" i="4" s="1"/>
  <c r="BP37" i="3"/>
  <c r="BN36" i="4" s="1"/>
  <c r="BN83" i="4" s="1"/>
  <c r="BC37" i="3"/>
  <c r="BA36" i="4" s="1"/>
  <c r="BA83" i="4" s="1"/>
  <c r="DT37" i="3"/>
  <c r="DR36" i="4" s="1"/>
  <c r="DR83" i="4" s="1"/>
  <c r="EM37" i="3"/>
  <c r="EK36" i="4" s="1"/>
  <c r="EK83" i="4" s="1"/>
  <c r="DB37" i="3"/>
  <c r="CZ36" i="4" s="1"/>
  <c r="CZ83" i="4" s="1"/>
  <c r="JA37" i="3"/>
  <c r="IY36" i="4" s="1"/>
  <c r="IY83" i="4" s="1"/>
  <c r="AX37" i="3"/>
  <c r="AV36" i="4" s="1"/>
  <c r="AV83" i="4" s="1"/>
  <c r="CB37" i="3"/>
  <c r="BZ36" i="4" s="1"/>
  <c r="BZ83" i="4" s="1"/>
  <c r="EN37" i="3"/>
  <c r="EL36" i="4" s="1"/>
  <c r="EL83" i="4" s="1"/>
  <c r="FX37" i="3"/>
  <c r="FV36" i="4" s="1"/>
  <c r="FV83" i="4" s="1"/>
  <c r="FA37" i="3"/>
  <c r="EY36" i="4" s="1"/>
  <c r="EY83" i="4" s="1"/>
  <c r="GD37" i="3"/>
  <c r="GB36" i="4" s="1"/>
  <c r="GB83" i="4" s="1"/>
  <c r="JB37" i="3"/>
  <c r="IZ36" i="4" s="1"/>
  <c r="IZ83" i="4" s="1"/>
  <c r="IU37" i="3"/>
  <c r="IS36" i="4" s="1"/>
  <c r="IS83" i="4" s="1"/>
  <c r="BF37" i="3"/>
  <c r="BD36" i="4" s="1"/>
  <c r="BD83" i="4" s="1"/>
  <c r="AN37" i="3"/>
  <c r="AL36" i="4" s="1"/>
  <c r="AL83" i="4" s="1"/>
  <c r="BJ37" i="3"/>
  <c r="BH36" i="4" s="1"/>
  <c r="BH83" i="4" s="1"/>
  <c r="CH37" i="3"/>
  <c r="CF36" i="4" s="1"/>
  <c r="CF83" i="4" s="1"/>
  <c r="EB37" i="3"/>
  <c r="DZ36" i="4" s="1"/>
  <c r="DZ83" i="4" s="1"/>
  <c r="EK37" i="3"/>
  <c r="EI36" i="4" s="1"/>
  <c r="EI83" i="4" s="1"/>
  <c r="GL37" i="3"/>
  <c r="GJ36" i="4" s="1"/>
  <c r="GJ83" i="4" s="1"/>
  <c r="IE37" i="3"/>
  <c r="IC36" i="4" s="1"/>
  <c r="IC83" i="4" s="1"/>
  <c r="AT37" i="3"/>
  <c r="AR36" i="4" s="1"/>
  <c r="AR83" i="4" s="1"/>
  <c r="AM37" i="3"/>
  <c r="AK36" i="4" s="1"/>
  <c r="AK83" i="4" s="1"/>
  <c r="FD37" i="3"/>
  <c r="FB36" i="4" s="1"/>
  <c r="FB83" i="4" s="1"/>
  <c r="CZ37" i="3"/>
  <c r="CX36" i="4" s="1"/>
  <c r="CX83" i="4" s="1"/>
  <c r="FI37" i="3"/>
  <c r="FG36" i="4" s="1"/>
  <c r="FG83" i="4" s="1"/>
  <c r="HT37" i="3"/>
  <c r="HR36" i="4" s="1"/>
  <c r="HR83" i="4" s="1"/>
  <c r="HM37" i="3"/>
  <c r="HK36" i="4" s="1"/>
  <c r="HK83" i="4" s="1"/>
  <c r="LQ37" i="3"/>
  <c r="AL37" i="3"/>
  <c r="AJ36" i="4" s="1"/>
  <c r="AJ83" i="4" s="1"/>
  <c r="AE37" i="3"/>
  <c r="AC36" i="4" s="1"/>
  <c r="AC83" i="4" s="1"/>
  <c r="CF37" i="3"/>
  <c r="CD36" i="4" s="1"/>
  <c r="CD83" i="4" s="1"/>
  <c r="EA37" i="3"/>
  <c r="DY36" i="4" s="1"/>
  <c r="DY83" i="4" s="1"/>
  <c r="GM37" i="3"/>
  <c r="GK36" i="4" s="1"/>
  <c r="GK83" i="4" s="1"/>
  <c r="AB37" i="3"/>
  <c r="Z36" i="4" s="1"/>
  <c r="Z83" i="4" s="1"/>
  <c r="BS37" i="3"/>
  <c r="BQ36" i="4" s="1"/>
  <c r="BQ83" i="4" s="1"/>
  <c r="CT37" i="3"/>
  <c r="CR36" i="4" s="1"/>
  <c r="CR83" i="4" s="1"/>
  <c r="EY37" i="3"/>
  <c r="EW36" i="4" s="1"/>
  <c r="EW83" i="4" s="1"/>
  <c r="GA37" i="3"/>
  <c r="FY36" i="4" s="1"/>
  <c r="FY83" i="4" s="1"/>
  <c r="DV37" i="3"/>
  <c r="DT36" i="4" s="1"/>
  <c r="DT83" i="4" s="1"/>
  <c r="HB37" i="3"/>
  <c r="GZ36" i="4" s="1"/>
  <c r="GZ83" i="4" s="1"/>
  <c r="JM37" i="3"/>
  <c r="LA37" i="3"/>
  <c r="MI37" i="3"/>
  <c r="MN37" i="3"/>
  <c r="LD37" i="3"/>
  <c r="LB37" i="3"/>
  <c r="BA37" i="3"/>
  <c r="AY36" i="4" s="1"/>
  <c r="AY83" i="4" s="1"/>
  <c r="BO37" i="3"/>
  <c r="BM36" i="4" s="1"/>
  <c r="BM83" i="4" s="1"/>
  <c r="CD37" i="3"/>
  <c r="CB36" i="4" s="1"/>
  <c r="CB83" i="4" s="1"/>
  <c r="BB37" i="3"/>
  <c r="AZ36" i="4" s="1"/>
  <c r="AZ83" i="4" s="1"/>
  <c r="CJ37" i="3"/>
  <c r="CH36" i="4" s="1"/>
  <c r="CH83" i="4" s="1"/>
  <c r="EI37" i="3"/>
  <c r="EG36" i="4" s="1"/>
  <c r="EG83" i="4" s="1"/>
  <c r="DL37" i="3"/>
  <c r="DJ36" i="4" s="1"/>
  <c r="DJ83" i="4" s="1"/>
  <c r="CY37" i="3"/>
  <c r="CW36" i="4" s="1"/>
  <c r="CW83" i="4" s="1"/>
  <c r="EC37" i="3"/>
  <c r="EA36" i="4" s="1"/>
  <c r="EA83" i="4" s="1"/>
  <c r="GQ37" i="3"/>
  <c r="GO36" i="4" s="1"/>
  <c r="GO83" i="4" s="1"/>
  <c r="HP37" i="3"/>
  <c r="HN36" i="4" s="1"/>
  <c r="HN83" i="4" s="1"/>
  <c r="GG37" i="3"/>
  <c r="GE36" i="4" s="1"/>
  <c r="GE83" i="4" s="1"/>
  <c r="LX37" i="3"/>
  <c r="MD37" i="3"/>
  <c r="ML37" i="3"/>
  <c r="KV37" i="3"/>
  <c r="KT37" i="3"/>
  <c r="AS37" i="3"/>
  <c r="AQ36" i="4" s="1"/>
  <c r="AQ83" i="4" s="1"/>
  <c r="AW37" i="3"/>
  <c r="AU36" i="4" s="1"/>
  <c r="AU83" i="4" s="1"/>
  <c r="BR37" i="3"/>
  <c r="BP36" i="4" s="1"/>
  <c r="BP83" i="4" s="1"/>
  <c r="BU37" i="3"/>
  <c r="BS36" i="4" s="1"/>
  <c r="BS83" i="4" s="1"/>
  <c r="EO37" i="3"/>
  <c r="EM36" i="4" s="1"/>
  <c r="EM83" i="4" s="1"/>
  <c r="DC37" i="3"/>
  <c r="DA36" i="4" s="1"/>
  <c r="DA83" i="4" s="1"/>
  <c r="FK37" i="3"/>
  <c r="FI36" i="4" s="1"/>
  <c r="FI83" i="4" s="1"/>
  <c r="DF37" i="3"/>
  <c r="DD36" i="4" s="1"/>
  <c r="DD83" i="4" s="1"/>
  <c r="DU37" i="3"/>
  <c r="DS36" i="4" s="1"/>
  <c r="DS83" i="4" s="1"/>
  <c r="GN37" i="3"/>
  <c r="GL36" i="4" s="1"/>
  <c r="GL83" i="4" s="1"/>
  <c r="GE37" i="3"/>
  <c r="GC36" i="4" s="1"/>
  <c r="GC83" i="4" s="1"/>
  <c r="HF37" i="3"/>
  <c r="HD36" i="4" s="1"/>
  <c r="HD83" i="4" s="1"/>
  <c r="HN37" i="3"/>
  <c r="HL36" i="4" s="1"/>
  <c r="HL83" i="4" s="1"/>
  <c r="KI37" i="3"/>
  <c r="KH37" i="3"/>
  <c r="MO37" i="3"/>
  <c r="JR37" i="3"/>
  <c r="MA37" i="3"/>
  <c r="JH37" i="3"/>
  <c r="KD37" i="3"/>
  <c r="BN37" i="3"/>
  <c r="BL36" i="4" s="1"/>
  <c r="BL83" i="4" s="1"/>
  <c r="BT37" i="3"/>
  <c r="BR36" i="4" s="1"/>
  <c r="BR83" i="4" s="1"/>
  <c r="EW37" i="3"/>
  <c r="EU36" i="4" s="1"/>
  <c r="EU83" i="4" s="1"/>
  <c r="ET37" i="3"/>
  <c r="ER36" i="4" s="1"/>
  <c r="ER83" i="4" s="1"/>
  <c r="GX37" i="3"/>
  <c r="GV36" i="4" s="1"/>
  <c r="GV83" i="4" s="1"/>
  <c r="GK37" i="3"/>
  <c r="GI36" i="4" s="1"/>
  <c r="GI83" i="4" s="1"/>
  <c r="JC37" i="3"/>
  <c r="JA36" i="4" s="1"/>
  <c r="JA83" i="4" s="1"/>
  <c r="AR37" i="3"/>
  <c r="AP36" i="4" s="1"/>
  <c r="AP83" i="4" s="1"/>
  <c r="DI37" i="3"/>
  <c r="DG36" i="4" s="1"/>
  <c r="DG83" i="4" s="1"/>
  <c r="EG37" i="3"/>
  <c r="EE36" i="4" s="1"/>
  <c r="EE83" i="4" s="1"/>
  <c r="EL37" i="3"/>
  <c r="EJ36" i="4" s="1"/>
  <c r="EJ83" i="4" s="1"/>
  <c r="HL37" i="3"/>
  <c r="HJ36" i="4" s="1"/>
  <c r="HJ83" i="4" s="1"/>
  <c r="HE37" i="3"/>
  <c r="HC36" i="4" s="1"/>
  <c r="HC83" i="4" s="1"/>
  <c r="KZ37" i="3"/>
  <c r="MB37" i="3"/>
  <c r="V37" i="3"/>
  <c r="T36" i="4" s="1"/>
  <c r="T83" i="4" s="1"/>
  <c r="AH37" i="3"/>
  <c r="AF36" i="4" s="1"/>
  <c r="AF83" i="4" s="1"/>
  <c r="BL37" i="3"/>
  <c r="BJ36" i="4" s="1"/>
  <c r="BJ83" i="4" s="1"/>
  <c r="CR37" i="3"/>
  <c r="CP36" i="4" s="1"/>
  <c r="CP83" i="4" s="1"/>
  <c r="DA37" i="3"/>
  <c r="CY36" i="4" s="1"/>
  <c r="CY83" i="4" s="1"/>
  <c r="DG37" i="3"/>
  <c r="DE36" i="4" s="1"/>
  <c r="DE83" i="4" s="1"/>
  <c r="EX37" i="3"/>
  <c r="EV36" i="4" s="1"/>
  <c r="EV83" i="4" s="1"/>
  <c r="GZ37" i="3"/>
  <c r="GX36" i="4" s="1"/>
  <c r="GX83" i="4" s="1"/>
  <c r="GO37" i="3"/>
  <c r="GM36" i="4" s="1"/>
  <c r="GM83" i="4" s="1"/>
  <c r="KE37" i="3"/>
  <c r="AY37" i="3"/>
  <c r="AW36" i="4" s="1"/>
  <c r="AW83" i="4" s="1"/>
  <c r="AF37" i="3"/>
  <c r="AD36" i="4" s="1"/>
  <c r="AD83" i="4" s="1"/>
  <c r="BD37" i="3"/>
  <c r="BB36" i="4" s="1"/>
  <c r="BB83" i="4" s="1"/>
  <c r="FT37" i="3"/>
  <c r="FR36" i="4" s="1"/>
  <c r="FR83" i="4" s="1"/>
  <c r="DY37" i="3"/>
  <c r="DW36" i="4" s="1"/>
  <c r="DW83" i="4" s="1"/>
  <c r="FL37" i="3"/>
  <c r="FJ36" i="4" s="1"/>
  <c r="FJ83" i="4" s="1"/>
  <c r="FS37" i="3"/>
  <c r="FQ36" i="4" s="1"/>
  <c r="FQ83" i="4" s="1"/>
  <c r="DN37" i="3"/>
  <c r="DL36" i="4" s="1"/>
  <c r="DL83" i="4" s="1"/>
  <c r="EP37" i="3"/>
  <c r="EN36" i="4" s="1"/>
  <c r="EN83" i="4" s="1"/>
  <c r="GP37" i="3"/>
  <c r="GN36" i="4" s="1"/>
  <c r="GN83" i="4" s="1"/>
  <c r="HX37" i="3"/>
  <c r="HV36" i="4" s="1"/>
  <c r="HV83" i="4" s="1"/>
  <c r="JK37" i="3"/>
  <c r="JT37" i="3"/>
  <c r="AQ37" i="3"/>
  <c r="AO36" i="4" s="1"/>
  <c r="AO83" i="4" s="1"/>
  <c r="BH37" i="3"/>
  <c r="BF36" i="4" s="1"/>
  <c r="BF83" i="4" s="1"/>
  <c r="CA37" i="3"/>
  <c r="BY36" i="4" s="1"/>
  <c r="BY83" i="4" s="1"/>
  <c r="DH37" i="3"/>
  <c r="DF36" i="4" s="1"/>
  <c r="DF83" i="4" s="1"/>
  <c r="DX37" i="3"/>
  <c r="DV36" i="4" s="1"/>
  <c r="DV83" i="4" s="1"/>
  <c r="EV37" i="3"/>
  <c r="ET36" i="4" s="1"/>
  <c r="ET83" i="4" s="1"/>
  <c r="CV37" i="3"/>
  <c r="CT36" i="4" s="1"/>
  <c r="CT83" i="4" s="1"/>
  <c r="FZ37" i="3"/>
  <c r="FX36" i="4" s="1"/>
  <c r="FX83" i="4" s="1"/>
  <c r="DZ37" i="3"/>
  <c r="DX36" i="4" s="1"/>
  <c r="DX83" i="4" s="1"/>
  <c r="HY37" i="3"/>
  <c r="HW36" i="4" s="1"/>
  <c r="HW83" i="4" s="1"/>
  <c r="AK37" i="3"/>
  <c r="AI36" i="4" s="1"/>
  <c r="AI83" i="4" s="1"/>
  <c r="AI37" i="3"/>
  <c r="AG36" i="4" s="1"/>
  <c r="AG83" i="4" s="1"/>
  <c r="AO37" i="3"/>
  <c r="AM36" i="4" s="1"/>
  <c r="AM83" i="4" s="1"/>
  <c r="CC37" i="3"/>
  <c r="CA36" i="4" s="1"/>
  <c r="CA83" i="4" s="1"/>
  <c r="CO37" i="3"/>
  <c r="CM36" i="4" s="1"/>
  <c r="CM83" i="4" s="1"/>
  <c r="CL37" i="3"/>
  <c r="CJ36" i="4" s="1"/>
  <c r="CJ83" i="4" s="1"/>
  <c r="BQ37" i="3"/>
  <c r="BO36" i="4" s="1"/>
  <c r="BO83" i="4" s="1"/>
  <c r="BY37" i="3"/>
  <c r="BW36" i="4" s="1"/>
  <c r="BW83" i="4" s="1"/>
  <c r="CE37" i="3"/>
  <c r="CC36" i="4" s="1"/>
  <c r="CC83" i="4" s="1"/>
  <c r="EZ37" i="3"/>
  <c r="EX36" i="4" s="1"/>
  <c r="EX83" i="4" s="1"/>
  <c r="GC37" i="3"/>
  <c r="GA36" i="4" s="1"/>
  <c r="GA83" i="4" s="1"/>
  <c r="EF37" i="3"/>
  <c r="ED36" i="4" s="1"/>
  <c r="ED83" i="4" s="1"/>
  <c r="FW37" i="3"/>
  <c r="FU36" i="4" s="1"/>
  <c r="FU83" i="4" s="1"/>
  <c r="FC37" i="3"/>
  <c r="FA36" i="4" s="1"/>
  <c r="FA83" i="4" s="1"/>
  <c r="FR37" i="3"/>
  <c r="FP36" i="4" s="1"/>
  <c r="FP83" i="4" s="1"/>
  <c r="CX37" i="3"/>
  <c r="CV36" i="4" s="1"/>
  <c r="CV83" i="4" s="1"/>
  <c r="DE37" i="3"/>
  <c r="DC36" i="4" s="1"/>
  <c r="DC83" i="4" s="1"/>
  <c r="DR37" i="3"/>
  <c r="DP36" i="4" s="1"/>
  <c r="DP83" i="4" s="1"/>
  <c r="HW37" i="3"/>
  <c r="HU36" i="4" s="1"/>
  <c r="HU83" i="4" s="1"/>
  <c r="HS37" i="3"/>
  <c r="HQ36" i="4" s="1"/>
  <c r="HQ83" i="4" s="1"/>
  <c r="GU37" i="3"/>
  <c r="GS36" i="4" s="1"/>
  <c r="GS83" i="4" s="1"/>
  <c r="HC37" i="3"/>
  <c r="HA36" i="4" s="1"/>
  <c r="HA83" i="4" s="1"/>
  <c r="HI37" i="3"/>
  <c r="HG36" i="4" s="1"/>
  <c r="HG83" i="4" s="1"/>
  <c r="IN37" i="3"/>
  <c r="IL36" i="4" s="1"/>
  <c r="IL83" i="4" s="1"/>
  <c r="JW37" i="3"/>
  <c r="ME37" i="3"/>
  <c r="IT37" i="3"/>
  <c r="IR36" i="4" s="1"/>
  <c r="IR83" i="4" s="1"/>
  <c r="KJ37" i="3"/>
  <c r="IZ37" i="3"/>
  <c r="IX36" i="4" s="1"/>
  <c r="IX83" i="4" s="1"/>
  <c r="IP37" i="3"/>
  <c r="IN36" i="4" s="1"/>
  <c r="IN83" i="4" s="1"/>
  <c r="KM37" i="3"/>
  <c r="IS37" i="3"/>
  <c r="IQ36" i="4" s="1"/>
  <c r="IQ83" i="4" s="1"/>
  <c r="IO37" i="3"/>
  <c r="IM36" i="4" s="1"/>
  <c r="IM83" i="4" s="1"/>
  <c r="IR37" i="3"/>
  <c r="IP36" i="4" s="1"/>
  <c r="IP83" i="4" s="1"/>
  <c r="KL37" i="3"/>
  <c r="MS37" i="3"/>
  <c r="LM37" i="3"/>
  <c r="IM37" i="3"/>
  <c r="IK36" i="4" s="1"/>
  <c r="IK83" i="4" s="1"/>
  <c r="KY37" i="3"/>
  <c r="JE37" i="3"/>
  <c r="JC36" i="4" s="1"/>
  <c r="JC83" i="4" s="1"/>
  <c r="MV37" i="3"/>
  <c r="LT37" i="3"/>
  <c r="IQ37" i="3"/>
  <c r="IO36" i="4" s="1"/>
  <c r="IO83" i="4" s="1"/>
  <c r="JV37" i="3"/>
  <c r="CG37" i="3"/>
  <c r="CE36" i="4" s="1"/>
  <c r="CE83" i="4" s="1"/>
  <c r="FU37" i="3"/>
  <c r="FS36" i="4" s="1"/>
  <c r="FS83" i="4" s="1"/>
  <c r="CK37" i="3"/>
  <c r="CI36" i="4" s="1"/>
  <c r="CI83" i="4" s="1"/>
  <c r="BW37" i="3"/>
  <c r="BU36" i="4" s="1"/>
  <c r="BU83" i="4" s="1"/>
  <c r="FP37" i="3"/>
  <c r="FN36" i="4" s="1"/>
  <c r="FN83" i="4" s="1"/>
  <c r="DS37" i="3"/>
  <c r="DQ36" i="4" s="1"/>
  <c r="DQ83" i="4" s="1"/>
  <c r="GB37" i="3"/>
  <c r="FZ36" i="4" s="1"/>
  <c r="FZ83" i="4" s="1"/>
  <c r="ER37" i="3"/>
  <c r="EP36" i="4" s="1"/>
  <c r="EP83" i="4" s="1"/>
  <c r="DK37" i="3"/>
  <c r="DI36" i="4" s="1"/>
  <c r="DI83" i="4" s="1"/>
  <c r="EE37" i="3"/>
  <c r="EC36" i="4" s="1"/>
  <c r="EC83" i="4" s="1"/>
  <c r="FB37" i="3"/>
  <c r="EZ36" i="4" s="1"/>
  <c r="EZ83" i="4" s="1"/>
  <c r="FY37" i="3"/>
  <c r="FW36" i="4" s="1"/>
  <c r="FW83" i="4" s="1"/>
  <c r="DM37" i="3"/>
  <c r="DK36" i="4" s="1"/>
  <c r="DK83" i="4" s="1"/>
  <c r="EH37" i="3"/>
  <c r="EF36" i="4" s="1"/>
  <c r="EF83" i="4" s="1"/>
  <c r="GY37" i="3"/>
  <c r="GW36" i="4" s="1"/>
  <c r="GW83" i="4" s="1"/>
  <c r="HK37" i="3"/>
  <c r="HI36" i="4" s="1"/>
  <c r="HI83" i="4" s="1"/>
  <c r="HR37" i="3"/>
  <c r="HP36" i="4" s="1"/>
  <c r="HP83" i="4" s="1"/>
  <c r="HO37" i="3"/>
  <c r="HM36" i="4" s="1"/>
  <c r="HM83" i="4" s="1"/>
  <c r="HU37" i="3"/>
  <c r="HS36" i="4" s="1"/>
  <c r="HS83" i="4" s="1"/>
  <c r="HA37" i="3"/>
  <c r="GY36" i="4" s="1"/>
  <c r="GY83" i="4" s="1"/>
  <c r="MG37" i="3"/>
  <c r="MT37" i="3"/>
  <c r="LK37" i="3"/>
  <c r="LI37" i="3"/>
  <c r="KB37" i="3"/>
  <c r="KK37" i="3"/>
  <c r="JO37" i="3"/>
  <c r="JP37" i="3"/>
  <c r="MP37" i="3"/>
  <c r="IH37" i="3"/>
  <c r="IF36" i="4" s="1"/>
  <c r="IF83" i="4" s="1"/>
  <c r="E38" i="3"/>
  <c r="JH38" i="3" s="1"/>
  <c r="F130" i="4"/>
  <c r="MU37" i="3"/>
  <c r="KQ37" i="3"/>
  <c r="LO37" i="3"/>
  <c r="LN37" i="3"/>
  <c r="MQ37" i="3"/>
  <c r="JJ37" i="3"/>
  <c r="KO37" i="3"/>
  <c r="LS37" i="3"/>
  <c r="IF37" i="3"/>
  <c r="ID36" i="4" s="1"/>
  <c r="ID83" i="4" s="1"/>
  <c r="KA37" i="3"/>
  <c r="LP37" i="3"/>
  <c r="ID37" i="3"/>
  <c r="IB36" i="4" s="1"/>
  <c r="IB83" i="4" s="1"/>
  <c r="KN37" i="3"/>
  <c r="IB37" i="3"/>
  <c r="HZ36" i="4" s="1"/>
  <c r="HZ83" i="4" s="1"/>
  <c r="LZ37" i="3"/>
  <c r="JN37" i="3"/>
  <c r="MK37" i="3"/>
  <c r="IW37" i="3"/>
  <c r="IU36" i="4" s="1"/>
  <c r="IU83" i="4" s="1"/>
  <c r="JY37" i="3"/>
  <c r="LC37" i="3"/>
  <c r="MF37" i="3"/>
  <c r="IV37" i="3"/>
  <c r="IT36" i="4" s="1"/>
  <c r="IT83" i="4" s="1"/>
  <c r="KC37" i="3"/>
  <c r="LH37" i="3"/>
  <c r="MW37" i="3"/>
  <c r="JQ37" i="3"/>
  <c r="LF37" i="3"/>
  <c r="MR37" i="3"/>
  <c r="KF37" i="3"/>
  <c r="JG37" i="3"/>
  <c r="JE36" i="4" s="1"/>
  <c r="JE83" i="4" s="1"/>
  <c r="LR37" i="3"/>
  <c r="JF37" i="3"/>
  <c r="JD36" i="4" s="1"/>
  <c r="JD83" i="4" s="1"/>
  <c r="GV37" i="3"/>
  <c r="GT36" i="4" s="1"/>
  <c r="GT83" i="4" s="1"/>
  <c r="HD37" i="3"/>
  <c r="HB36" i="4" s="1"/>
  <c r="HB83" i="4" s="1"/>
  <c r="GH37" i="3"/>
  <c r="GF36" i="4" s="1"/>
  <c r="GF83" i="4" s="1"/>
  <c r="HQ37" i="3"/>
  <c r="HO36" i="4" s="1"/>
  <c r="HO83" i="4" s="1"/>
  <c r="LE37" i="3"/>
  <c r="LY37" i="3"/>
  <c r="IC37" i="3"/>
  <c r="IA36" i="4" s="1"/>
  <c r="IA83" i="4" s="1"/>
  <c r="KR37" i="3"/>
  <c r="LV37" i="3"/>
  <c r="IK37" i="3"/>
  <c r="II36" i="4" s="1"/>
  <c r="II83" i="4" s="1"/>
  <c r="JS37" i="3"/>
  <c r="KX37" i="3"/>
  <c r="MM37" i="3"/>
  <c r="JD37" i="3"/>
  <c r="JB36" i="4" s="1"/>
  <c r="JB83" i="4" s="1"/>
  <c r="KU37" i="3"/>
  <c r="MJ37" i="3"/>
  <c r="JX37" i="3"/>
  <c r="IY37" i="3"/>
  <c r="IW36" i="4" s="1"/>
  <c r="IW83" i="4" s="1"/>
  <c r="LJ37" i="3"/>
  <c r="E81" i="4"/>
  <c r="E131" i="4" s="1"/>
  <c r="E35" i="4"/>
  <c r="Z37" i="3"/>
  <c r="X36" i="4" s="1"/>
  <c r="X83" i="4" s="1"/>
  <c r="P37" i="3"/>
  <c r="N36" i="4" s="1"/>
  <c r="N83" i="4" s="1"/>
  <c r="Y37" i="3"/>
  <c r="W36" i="4" s="1"/>
  <c r="W83" i="4" s="1"/>
  <c r="M37" i="3"/>
  <c r="K36" i="4" s="1"/>
  <c r="K83" i="4" s="1"/>
  <c r="J37" i="3"/>
  <c r="H36" i="4" s="1"/>
  <c r="H83" i="4" s="1"/>
  <c r="U37" i="3"/>
  <c r="S36" i="4" s="1"/>
  <c r="S83" i="4" s="1"/>
  <c r="N37" i="3"/>
  <c r="L36" i="4" s="1"/>
  <c r="L83" i="4" s="1"/>
  <c r="K37" i="3"/>
  <c r="I36" i="4" s="1"/>
  <c r="I83" i="4" s="1"/>
  <c r="I37" i="3"/>
  <c r="G36" i="4" s="1"/>
  <c r="G83" i="4" s="1"/>
  <c r="Q37" i="3"/>
  <c r="O36" i="4" s="1"/>
  <c r="O83" i="4" s="1"/>
  <c r="X37" i="3"/>
  <c r="V36" i="4" s="1"/>
  <c r="V83" i="4" s="1"/>
  <c r="G37" i="3"/>
  <c r="R37" i="3"/>
  <c r="P36" i="4" s="1"/>
  <c r="P83" i="4" s="1"/>
  <c r="W37" i="3"/>
  <c r="U36" i="4" s="1"/>
  <c r="U83" i="4" s="1"/>
  <c r="H37" i="3"/>
  <c r="F36" i="4" s="1"/>
  <c r="F83" i="4" s="1"/>
  <c r="S37" i="3"/>
  <c r="Q36" i="4" s="1"/>
  <c r="Q83" i="4" s="1"/>
  <c r="D39" i="3"/>
  <c r="L37" i="3"/>
  <c r="J36" i="4" s="1"/>
  <c r="J83" i="4" s="1"/>
  <c r="T37" i="3"/>
  <c r="R36" i="4" s="1"/>
  <c r="R83" i="4" s="1"/>
  <c r="O37" i="3"/>
  <c r="M36" i="4" s="1"/>
  <c r="M83" i="4" s="1"/>
  <c r="R143" i="4" l="1"/>
  <c r="V24" i="5"/>
  <c r="Q192" i="4" s="1"/>
  <c r="Y124" i="4"/>
  <c r="AC5" i="5"/>
  <c r="X173" i="4" s="1"/>
  <c r="T6" i="5"/>
  <c r="O174" i="4" s="1"/>
  <c r="P125" i="4"/>
  <c r="S7" i="5"/>
  <c r="N175" i="4" s="1"/>
  <c r="O126" i="4"/>
  <c r="R8" i="5"/>
  <c r="M176" i="4" s="1"/>
  <c r="N127" i="4"/>
  <c r="R9" i="5"/>
  <c r="M177" i="4" s="1"/>
  <c r="N128" i="4"/>
  <c r="L129" i="4"/>
  <c r="P10" i="5"/>
  <c r="K178" i="4" s="1"/>
  <c r="AR38" i="3"/>
  <c r="AP37" i="4" s="1"/>
  <c r="AP84" i="4" s="1"/>
  <c r="Y108" i="4"/>
  <c r="Y106" i="4"/>
  <c r="Y118" i="4"/>
  <c r="X107" i="4"/>
  <c r="Y113" i="4"/>
  <c r="Y116" i="4"/>
  <c r="Y110" i="4"/>
  <c r="Y100" i="4"/>
  <c r="Y115" i="4"/>
  <c r="Y101" i="4"/>
  <c r="Y114" i="4"/>
  <c r="Y105" i="4"/>
  <c r="Y112" i="4"/>
  <c r="Y103" i="4"/>
  <c r="Y104" i="4"/>
  <c r="Y109" i="4"/>
  <c r="X111" i="4"/>
  <c r="Y102" i="4"/>
  <c r="Z99" i="4"/>
  <c r="Z117" i="4"/>
  <c r="LM38" i="3"/>
  <c r="AJ38" i="3"/>
  <c r="AH37" i="4" s="1"/>
  <c r="AH84" i="4" s="1"/>
  <c r="HF38" i="3"/>
  <c r="HD37" i="4" s="1"/>
  <c r="HD84" i="4" s="1"/>
  <c r="FV38" i="3"/>
  <c r="FT37" i="4" s="1"/>
  <c r="FT84" i="4" s="1"/>
  <c r="FF38" i="3"/>
  <c r="FD37" i="4" s="1"/>
  <c r="FD84" i="4" s="1"/>
  <c r="HC38" i="3"/>
  <c r="HA37" i="4" s="1"/>
  <c r="HA84" i="4" s="1"/>
  <c r="LN38" i="3"/>
  <c r="KC38" i="3"/>
  <c r="HB38" i="3"/>
  <c r="GZ37" i="4" s="1"/>
  <c r="GZ84" i="4" s="1"/>
  <c r="EJ38" i="3"/>
  <c r="EH37" i="4" s="1"/>
  <c r="EH84" i="4" s="1"/>
  <c r="AI38" i="3"/>
  <c r="AG37" i="4" s="1"/>
  <c r="AG84" i="4" s="1"/>
  <c r="GM38" i="3"/>
  <c r="GK37" i="4" s="1"/>
  <c r="GK84" i="4" s="1"/>
  <c r="BH38" i="3"/>
  <c r="BF37" i="4" s="1"/>
  <c r="BF84" i="4" s="1"/>
  <c r="IA38" i="3"/>
  <c r="HY37" i="4" s="1"/>
  <c r="HY84" i="4" s="1"/>
  <c r="JI38" i="3"/>
  <c r="LU38" i="3"/>
  <c r="JW38" i="3"/>
  <c r="MR38" i="3"/>
  <c r="KZ38" i="3"/>
  <c r="IW38" i="3"/>
  <c r="IU37" i="4" s="1"/>
  <c r="IU84" i="4" s="1"/>
  <c r="LS38" i="3"/>
  <c r="JR38" i="3"/>
  <c r="MM38" i="3"/>
  <c r="KK38" i="3"/>
  <c r="IG38" i="3"/>
  <c r="IE37" i="4" s="1"/>
  <c r="IE84" i="4" s="1"/>
  <c r="LF38" i="3"/>
  <c r="MO38" i="3"/>
  <c r="IT38" i="3"/>
  <c r="IR37" i="4" s="1"/>
  <c r="IR84" i="4" s="1"/>
  <c r="MF38" i="3"/>
  <c r="GZ38" i="3"/>
  <c r="GX37" i="4" s="1"/>
  <c r="GX84" i="4" s="1"/>
  <c r="HD38" i="3"/>
  <c r="HB37" i="4" s="1"/>
  <c r="HB84" i="4" s="1"/>
  <c r="GX38" i="3"/>
  <c r="GV37" i="4" s="1"/>
  <c r="GV84" i="4" s="1"/>
  <c r="GE38" i="3"/>
  <c r="GC37" i="4" s="1"/>
  <c r="GC84" i="4" s="1"/>
  <c r="HM38" i="3"/>
  <c r="HK37" i="4" s="1"/>
  <c r="HK84" i="4" s="1"/>
  <c r="HQ38" i="3"/>
  <c r="HO37" i="4" s="1"/>
  <c r="HO84" i="4" s="1"/>
  <c r="CU38" i="3"/>
  <c r="CS37" i="4" s="1"/>
  <c r="CS84" i="4" s="1"/>
  <c r="FG38" i="3"/>
  <c r="FE37" i="4" s="1"/>
  <c r="FE84" i="4" s="1"/>
  <c r="EL38" i="3"/>
  <c r="EJ37" i="4" s="1"/>
  <c r="EJ84" i="4" s="1"/>
  <c r="DO38" i="3"/>
  <c r="DM37" i="4" s="1"/>
  <c r="DM84" i="4" s="1"/>
  <c r="GA38" i="3"/>
  <c r="FY37" i="4" s="1"/>
  <c r="FY84" i="4" s="1"/>
  <c r="FD38" i="3"/>
  <c r="FB37" i="4" s="1"/>
  <c r="FB84" i="4" s="1"/>
  <c r="FP38" i="3"/>
  <c r="FN37" i="4" s="1"/>
  <c r="FN84" i="4" s="1"/>
  <c r="EO38" i="3"/>
  <c r="EM37" i="4" s="1"/>
  <c r="EM84" i="4" s="1"/>
  <c r="CV38" i="3"/>
  <c r="CT37" i="4" s="1"/>
  <c r="CT84" i="4" s="1"/>
  <c r="EC38" i="3"/>
  <c r="EA37" i="4" s="1"/>
  <c r="EA84" i="4" s="1"/>
  <c r="CJ38" i="3"/>
  <c r="CH37" i="4" s="1"/>
  <c r="CH84" i="4" s="1"/>
  <c r="DR38" i="3"/>
  <c r="DP37" i="4" s="1"/>
  <c r="DP84" i="4" s="1"/>
  <c r="EW38" i="3"/>
  <c r="EU37" i="4" s="1"/>
  <c r="EU84" i="4" s="1"/>
  <c r="CI38" i="3"/>
  <c r="CG37" i="4" s="1"/>
  <c r="CG84" i="4" s="1"/>
  <c r="CO38" i="3"/>
  <c r="CM37" i="4" s="1"/>
  <c r="CM84" i="4" s="1"/>
  <c r="CD38" i="3"/>
  <c r="CB37" i="4" s="1"/>
  <c r="CB84" i="4" s="1"/>
  <c r="AZ38" i="3"/>
  <c r="AX37" i="4" s="1"/>
  <c r="AX84" i="4" s="1"/>
  <c r="AD38" i="3"/>
  <c r="AB37" i="4" s="1"/>
  <c r="AB84" i="4" s="1"/>
  <c r="AN38" i="3"/>
  <c r="AL37" i="4" s="1"/>
  <c r="AL84" i="4" s="1"/>
  <c r="AP38" i="3"/>
  <c r="AN37" i="4" s="1"/>
  <c r="AN84" i="4" s="1"/>
  <c r="IQ38" i="3"/>
  <c r="IO37" i="4" s="1"/>
  <c r="IO84" i="4" s="1"/>
  <c r="JY38" i="3"/>
  <c r="MK38" i="3"/>
  <c r="KP38" i="3"/>
  <c r="IV38" i="3"/>
  <c r="IT37" i="4" s="1"/>
  <c r="IT84" i="4" s="1"/>
  <c r="JP38" i="3"/>
  <c r="ML38" i="3"/>
  <c r="KJ38" i="3"/>
  <c r="LC38" i="3"/>
  <c r="LX38" i="3"/>
  <c r="LP38" i="3"/>
  <c r="HP38" i="3"/>
  <c r="HN37" i="4" s="1"/>
  <c r="HN84" i="4" s="1"/>
  <c r="HS38" i="3"/>
  <c r="HQ37" i="4" s="1"/>
  <c r="HQ84" i="4" s="1"/>
  <c r="GI38" i="3"/>
  <c r="GG37" i="4" s="1"/>
  <c r="GG84" i="4" s="1"/>
  <c r="DK38" i="3"/>
  <c r="DI37" i="4" s="1"/>
  <c r="DI84" i="4" s="1"/>
  <c r="FB38" i="3"/>
  <c r="EZ37" i="4" s="1"/>
  <c r="EZ84" i="4" s="1"/>
  <c r="DH38" i="3"/>
  <c r="DF37" i="4" s="1"/>
  <c r="DF84" i="4" s="1"/>
  <c r="DU38" i="3"/>
  <c r="DS37" i="4" s="1"/>
  <c r="DS84" i="4" s="1"/>
  <c r="EB38" i="3"/>
  <c r="DZ37" i="4" s="1"/>
  <c r="DZ84" i="4" s="1"/>
  <c r="DQ38" i="3"/>
  <c r="DO37" i="4" s="1"/>
  <c r="DO84" i="4" s="1"/>
  <c r="BV38" i="3"/>
  <c r="BT37" i="4" s="1"/>
  <c r="BT84" i="4" s="1"/>
  <c r="BD38" i="3"/>
  <c r="BB37" i="4" s="1"/>
  <c r="BB84" i="4" s="1"/>
  <c r="AC38" i="3"/>
  <c r="AA37" i="4" s="1"/>
  <c r="AA84" i="4" s="1"/>
  <c r="BF38" i="3"/>
  <c r="BD37" i="4" s="1"/>
  <c r="BD84" i="4" s="1"/>
  <c r="MS38" i="3"/>
  <c r="MA38" i="3"/>
  <c r="MU38" i="3"/>
  <c r="IO38" i="3"/>
  <c r="IM37" i="4" s="1"/>
  <c r="IM84" i="4" s="1"/>
  <c r="JL38" i="3"/>
  <c r="LG38" i="3"/>
  <c r="KN38" i="3"/>
  <c r="GL38" i="3"/>
  <c r="GJ37" i="4" s="1"/>
  <c r="GJ84" i="4" s="1"/>
  <c r="HK38" i="3"/>
  <c r="HI37" i="4" s="1"/>
  <c r="HI84" i="4" s="1"/>
  <c r="GK38" i="3"/>
  <c r="GI37" i="4" s="1"/>
  <c r="GI84" i="4" s="1"/>
  <c r="CX38" i="3"/>
  <c r="CV37" i="4" s="1"/>
  <c r="CV84" i="4" s="1"/>
  <c r="EM38" i="3"/>
  <c r="EK37" i="4" s="1"/>
  <c r="EK84" i="4" s="1"/>
  <c r="GB38" i="3"/>
  <c r="FZ37" i="4" s="1"/>
  <c r="FZ84" i="4" s="1"/>
  <c r="DJ38" i="3"/>
  <c r="DH37" i="4" s="1"/>
  <c r="DH84" i="4" s="1"/>
  <c r="GC38" i="3"/>
  <c r="GA37" i="4" s="1"/>
  <c r="GA84" i="4" s="1"/>
  <c r="EX38" i="3"/>
  <c r="EV37" i="4" s="1"/>
  <c r="EV84" i="4" s="1"/>
  <c r="BJ38" i="3"/>
  <c r="BH37" i="4" s="1"/>
  <c r="BH84" i="4" s="1"/>
  <c r="CE38" i="3"/>
  <c r="CC37" i="4" s="1"/>
  <c r="CC84" i="4" s="1"/>
  <c r="II38" i="3"/>
  <c r="IG37" i="4" s="1"/>
  <c r="IG84" i="4" s="1"/>
  <c r="JQ38" i="3"/>
  <c r="MC38" i="3"/>
  <c r="KF38" i="3"/>
  <c r="IL38" i="3"/>
  <c r="IJ37" i="4" s="1"/>
  <c r="IJ84" i="4" s="1"/>
  <c r="LI38" i="3"/>
  <c r="JG38" i="3"/>
  <c r="JE37" i="4" s="1"/>
  <c r="JE84" i="4" s="1"/>
  <c r="MB38" i="3"/>
  <c r="KA38" i="3"/>
  <c r="MV38" i="3"/>
  <c r="KT38" i="3"/>
  <c r="IR38" i="3"/>
  <c r="IP37" i="4" s="1"/>
  <c r="IP84" i="4" s="1"/>
  <c r="LO38" i="3"/>
  <c r="IH38" i="3"/>
  <c r="IF37" i="4" s="1"/>
  <c r="IF84" i="4" s="1"/>
  <c r="KE38" i="3"/>
  <c r="LY38" i="3"/>
  <c r="HH38" i="3"/>
  <c r="HF37" i="4" s="1"/>
  <c r="HF84" i="4" s="1"/>
  <c r="HL38" i="3"/>
  <c r="HJ37" i="4" s="1"/>
  <c r="HJ84" i="4" s="1"/>
  <c r="HI38" i="3"/>
  <c r="HG37" i="4" s="1"/>
  <c r="HG84" i="4" s="1"/>
  <c r="GP38" i="3"/>
  <c r="GN37" i="4" s="1"/>
  <c r="GN84" i="4" s="1"/>
  <c r="HW38" i="3"/>
  <c r="HU37" i="4" s="1"/>
  <c r="HU84" i="4" s="1"/>
  <c r="GH38" i="3"/>
  <c r="GF37" i="4" s="1"/>
  <c r="GF84" i="4" s="1"/>
  <c r="DC38" i="3"/>
  <c r="DA37" i="4" s="1"/>
  <c r="DA84" i="4" s="1"/>
  <c r="FO38" i="3"/>
  <c r="FM37" i="4" s="1"/>
  <c r="FM84" i="4" s="1"/>
  <c r="ET38" i="3"/>
  <c r="ER37" i="4" s="1"/>
  <c r="ER84" i="4" s="1"/>
  <c r="DW38" i="3"/>
  <c r="DU37" i="4" s="1"/>
  <c r="DU84" i="4" s="1"/>
  <c r="CZ38" i="3"/>
  <c r="CX37" i="4" s="1"/>
  <c r="CX84" i="4" s="1"/>
  <c r="FL38" i="3"/>
  <c r="FJ37" i="4" s="1"/>
  <c r="FJ84" i="4" s="1"/>
  <c r="DE38" i="3"/>
  <c r="DC37" i="4" s="1"/>
  <c r="DC84" i="4" s="1"/>
  <c r="FE38" i="3"/>
  <c r="FC37" i="4" s="1"/>
  <c r="FC84" i="4" s="1"/>
  <c r="DL38" i="3"/>
  <c r="DJ37" i="4" s="1"/>
  <c r="DJ84" i="4" s="1"/>
  <c r="ES38" i="3"/>
  <c r="EQ37" i="4" s="1"/>
  <c r="EQ84" i="4" s="1"/>
  <c r="CR38" i="3"/>
  <c r="CP37" i="4" s="1"/>
  <c r="CP84" i="4" s="1"/>
  <c r="CL38" i="3"/>
  <c r="CJ37" i="4" s="1"/>
  <c r="CJ84" i="4" s="1"/>
  <c r="EH38" i="3"/>
  <c r="EF37" i="4" s="1"/>
  <c r="EF84" i="4" s="1"/>
  <c r="BU38" i="3"/>
  <c r="BS37" i="4" s="1"/>
  <c r="BS84" i="4" s="1"/>
  <c r="CA38" i="3"/>
  <c r="BY37" i="4" s="1"/>
  <c r="BY84" i="4" s="1"/>
  <c r="CG38" i="3"/>
  <c r="CE37" i="4" s="1"/>
  <c r="CE84" i="4" s="1"/>
  <c r="BO38" i="3"/>
  <c r="BM37" i="4" s="1"/>
  <c r="BM84" i="4" s="1"/>
  <c r="AL38" i="3"/>
  <c r="AJ37" i="4" s="1"/>
  <c r="AJ84" i="4" s="1"/>
  <c r="AV38" i="3"/>
  <c r="AT37" i="4" s="1"/>
  <c r="AT84" i="4" s="1"/>
  <c r="AX38" i="3"/>
  <c r="AV37" i="4" s="1"/>
  <c r="AV84" i="4" s="1"/>
  <c r="LR38" i="3"/>
  <c r="IE38" i="3"/>
  <c r="IC37" i="4" s="1"/>
  <c r="IC84" i="4" s="1"/>
  <c r="JC38" i="3"/>
  <c r="JA37" i="4" s="1"/>
  <c r="JA84" i="4" s="1"/>
  <c r="JV38" i="3"/>
  <c r="MH38" i="3"/>
  <c r="HT38" i="3"/>
  <c r="HR37" i="4" s="1"/>
  <c r="HR84" i="4" s="1"/>
  <c r="HA38" i="3"/>
  <c r="GY37" i="4" s="1"/>
  <c r="GY84" i="4" s="1"/>
  <c r="HY38" i="3"/>
  <c r="HW37" i="4" s="1"/>
  <c r="HW84" i="4" s="1"/>
  <c r="FW38" i="3"/>
  <c r="FU37" i="4" s="1"/>
  <c r="FU84" i="4" s="1"/>
  <c r="EE38" i="3"/>
  <c r="EC37" i="4" s="1"/>
  <c r="EC84" i="4" s="1"/>
  <c r="FT38" i="3"/>
  <c r="FR37" i="4" s="1"/>
  <c r="FR84" i="4" s="1"/>
  <c r="FU38" i="3"/>
  <c r="FS37" i="4" s="1"/>
  <c r="FS84" i="4" s="1"/>
  <c r="FI38" i="3"/>
  <c r="FG37" i="4" s="1"/>
  <c r="FG84" i="4" s="1"/>
  <c r="CT38" i="3"/>
  <c r="CR37" i="4" s="1"/>
  <c r="CR84" i="4" s="1"/>
  <c r="BB38" i="3"/>
  <c r="AZ37" i="4" s="1"/>
  <c r="AZ84" i="4" s="1"/>
  <c r="BS38" i="3"/>
  <c r="BQ37" i="4" s="1"/>
  <c r="BQ84" i="4" s="1"/>
  <c r="AT38" i="3"/>
  <c r="AR37" i="4" s="1"/>
  <c r="AR84" i="4" s="1"/>
  <c r="AA38" i="3"/>
  <c r="Y37" i="4" s="1"/>
  <c r="Y84" i="4" s="1"/>
  <c r="IY38" i="3"/>
  <c r="IW37" i="4" s="1"/>
  <c r="IW84" i="4" s="1"/>
  <c r="KG38" i="3"/>
  <c r="KY38" i="3"/>
  <c r="JF38" i="3"/>
  <c r="JD37" i="4" s="1"/>
  <c r="JD84" i="4" s="1"/>
  <c r="JZ38" i="3"/>
  <c r="KS38" i="3"/>
  <c r="LL38" i="3"/>
  <c r="MG38" i="3"/>
  <c r="JB38" i="3"/>
  <c r="IZ37" i="4" s="1"/>
  <c r="IZ84" i="4" s="1"/>
  <c r="HX38" i="3"/>
  <c r="HV37" i="4" s="1"/>
  <c r="HV84" i="4" s="1"/>
  <c r="GD38" i="3"/>
  <c r="GB37" i="4" s="1"/>
  <c r="GB84" i="4" s="1"/>
  <c r="GT38" i="3"/>
  <c r="GR37" i="4" s="1"/>
  <c r="GR84" i="4" s="1"/>
  <c r="DS38" i="3"/>
  <c r="DQ37" i="4" s="1"/>
  <c r="DQ84" i="4" s="1"/>
  <c r="FJ38" i="3"/>
  <c r="FH37" i="4" s="1"/>
  <c r="FH84" i="4" s="1"/>
  <c r="DP38" i="3"/>
  <c r="DN37" i="4" s="1"/>
  <c r="DN84" i="4" s="1"/>
  <c r="EK38" i="3"/>
  <c r="EI37" i="4" s="1"/>
  <c r="EI84" i="4" s="1"/>
  <c r="ER38" i="3"/>
  <c r="EP37" i="4" s="1"/>
  <c r="EP84" i="4" s="1"/>
  <c r="FY38" i="3"/>
  <c r="FW37" i="4" s="1"/>
  <c r="FW84" i="4" s="1"/>
  <c r="BY38" i="3"/>
  <c r="BW37" i="4" s="1"/>
  <c r="BW84" i="4" s="1"/>
  <c r="BL38" i="3"/>
  <c r="BJ37" i="4" s="1"/>
  <c r="BJ84" i="4" s="1"/>
  <c r="AK38" i="3"/>
  <c r="AI37" i="4" s="1"/>
  <c r="AI84" i="4" s="1"/>
  <c r="IF38" i="3"/>
  <c r="ID37" i="4" s="1"/>
  <c r="ID84" i="4" s="1"/>
  <c r="HO38" i="3"/>
  <c r="HM37" i="4" s="1"/>
  <c r="HM84" i="4" s="1"/>
  <c r="FZ38" i="3"/>
  <c r="FX37" i="4" s="1"/>
  <c r="FX84" i="4" s="1"/>
  <c r="FX38" i="3"/>
  <c r="FV37" i="4" s="1"/>
  <c r="FV84" i="4" s="1"/>
  <c r="BT38" i="3"/>
  <c r="BR37" i="4" s="1"/>
  <c r="BR84" i="4" s="1"/>
  <c r="BA38" i="3"/>
  <c r="AY37" i="4" s="1"/>
  <c r="AY84" i="4" s="1"/>
  <c r="AY38" i="3"/>
  <c r="AW37" i="4" s="1"/>
  <c r="AW84" i="4" s="1"/>
  <c r="U38" i="3"/>
  <c r="S37" i="4" s="1"/>
  <c r="S84" i="4" s="1"/>
  <c r="IS38" i="3"/>
  <c r="IQ37" i="4" s="1"/>
  <c r="IQ84" i="4" s="1"/>
  <c r="JE38" i="3"/>
  <c r="JC37" i="4" s="1"/>
  <c r="JC84" i="4" s="1"/>
  <c r="LA38" i="3"/>
  <c r="MN38" i="3"/>
  <c r="JK38" i="3"/>
  <c r="HJ38" i="3"/>
  <c r="HH37" i="4" s="1"/>
  <c r="HH84" i="4" s="1"/>
  <c r="EQ38" i="3"/>
  <c r="EO37" i="4" s="1"/>
  <c r="EO84" i="4" s="1"/>
  <c r="EN38" i="3"/>
  <c r="EL37" i="4" s="1"/>
  <c r="EL84" i="4" s="1"/>
  <c r="CW38" i="3"/>
  <c r="CU37" i="4" s="1"/>
  <c r="CU84" i="4" s="1"/>
  <c r="BI38" i="3"/>
  <c r="BG37" i="4" s="1"/>
  <c r="BG84" i="4" s="1"/>
  <c r="CC38" i="3"/>
  <c r="CA37" i="4" s="1"/>
  <c r="CA84" i="4" s="1"/>
  <c r="JN38" i="3"/>
  <c r="LJ38" i="3"/>
  <c r="MW38" i="3"/>
  <c r="KU38" i="3"/>
  <c r="HU38" i="3"/>
  <c r="HS37" i="4" s="1"/>
  <c r="HS84" i="4" s="1"/>
  <c r="EY38" i="3"/>
  <c r="EW37" i="4" s="1"/>
  <c r="EW84" i="4" s="1"/>
  <c r="EV38" i="3"/>
  <c r="ET37" i="4" s="1"/>
  <c r="ET84" i="4" s="1"/>
  <c r="DM38" i="3"/>
  <c r="DK37" i="4" s="1"/>
  <c r="DK84" i="4" s="1"/>
  <c r="BQ38" i="3"/>
  <c r="BO37" i="4" s="1"/>
  <c r="BO84" i="4" s="1"/>
  <c r="BP38" i="3"/>
  <c r="BN37" i="4" s="1"/>
  <c r="BN84" i="4" s="1"/>
  <c r="ID38" i="3"/>
  <c r="IB37" i="4" s="1"/>
  <c r="IB84" i="4" s="1"/>
  <c r="MQ38" i="3"/>
  <c r="GW38" i="3"/>
  <c r="GU37" i="4" s="1"/>
  <c r="GU84" i="4" s="1"/>
  <c r="HV38" i="3"/>
  <c r="HT37" i="4" s="1"/>
  <c r="HT84" i="4" s="1"/>
  <c r="DF38" i="3"/>
  <c r="DD37" i="4" s="1"/>
  <c r="DD84" i="4" s="1"/>
  <c r="DD38" i="3"/>
  <c r="DB37" i="4" s="1"/>
  <c r="DB84" i="4" s="1"/>
  <c r="DA38" i="3"/>
  <c r="CY37" i="4" s="1"/>
  <c r="CY84" i="4" s="1"/>
  <c r="CN38" i="3"/>
  <c r="CL37" i="4" s="1"/>
  <c r="CL84" i="4" s="1"/>
  <c r="CQ38" i="3"/>
  <c r="CO37" i="4" s="1"/>
  <c r="CO84" i="4" s="1"/>
  <c r="MT38" i="3"/>
  <c r="KD38" i="3"/>
  <c r="JM38" i="3"/>
  <c r="GU38" i="3"/>
  <c r="GS37" i="4" s="1"/>
  <c r="GS84" i="4" s="1"/>
  <c r="FC38" i="3"/>
  <c r="FA37" i="4" s="1"/>
  <c r="FA84" i="4" s="1"/>
  <c r="EP38" i="3"/>
  <c r="EN37" i="4" s="1"/>
  <c r="EN84" i="4" s="1"/>
  <c r="CM38" i="3"/>
  <c r="CK37" i="4" s="1"/>
  <c r="CK84" i="4" s="1"/>
  <c r="AE38" i="3"/>
  <c r="AC37" i="4" s="1"/>
  <c r="AC84" i="4" s="1"/>
  <c r="LZ38" i="3"/>
  <c r="IB38" i="3"/>
  <c r="HZ37" i="4" s="1"/>
  <c r="HZ84" i="4" s="1"/>
  <c r="JS38" i="3"/>
  <c r="HG38" i="3"/>
  <c r="HE37" i="4" s="1"/>
  <c r="HE84" i="4" s="1"/>
  <c r="BW38" i="3"/>
  <c r="BU37" i="4" s="1"/>
  <c r="BU84" i="4" s="1"/>
  <c r="IC38" i="3"/>
  <c r="IA37" i="4" s="1"/>
  <c r="IA84" i="4" s="1"/>
  <c r="IJ38" i="3"/>
  <c r="IH37" i="4" s="1"/>
  <c r="IH84" i="4" s="1"/>
  <c r="JO38" i="3"/>
  <c r="KI38" i="3"/>
  <c r="LB38" i="3"/>
  <c r="LV38" i="3"/>
  <c r="MP38" i="3"/>
  <c r="KL38" i="3"/>
  <c r="KX38" i="3"/>
  <c r="GO38" i="3"/>
  <c r="GM37" i="4" s="1"/>
  <c r="GM84" i="4" s="1"/>
  <c r="HE38" i="3"/>
  <c r="HC37" i="4" s="1"/>
  <c r="HC84" i="4" s="1"/>
  <c r="EA38" i="3"/>
  <c r="DY37" i="4" s="1"/>
  <c r="DY84" i="4" s="1"/>
  <c r="FR38" i="3"/>
  <c r="FP37" i="4" s="1"/>
  <c r="FP84" i="4" s="1"/>
  <c r="DX38" i="3"/>
  <c r="DV37" i="4" s="1"/>
  <c r="DV84" i="4" s="1"/>
  <c r="FA38" i="3"/>
  <c r="EY37" i="4" s="1"/>
  <c r="EY84" i="4" s="1"/>
  <c r="FH38" i="3"/>
  <c r="FF37" i="4" s="1"/>
  <c r="FF84" i="4" s="1"/>
  <c r="CK38" i="3"/>
  <c r="CI37" i="4" s="1"/>
  <c r="CI84" i="4" s="1"/>
  <c r="CH38" i="3"/>
  <c r="CF37" i="4" s="1"/>
  <c r="CF84" i="4" s="1"/>
  <c r="CP38" i="3"/>
  <c r="CN37" i="4" s="1"/>
  <c r="CN84" i="4" s="1"/>
  <c r="AS38" i="3"/>
  <c r="AQ37" i="4" s="1"/>
  <c r="AQ84" i="4" s="1"/>
  <c r="AF38" i="3"/>
  <c r="AD37" i="4" s="1"/>
  <c r="AD84" i="4" s="1"/>
  <c r="AQ38" i="3"/>
  <c r="AO37" i="4" s="1"/>
  <c r="AO84" i="4" s="1"/>
  <c r="P38" i="3"/>
  <c r="N37" i="4" s="1"/>
  <c r="N84" i="4" s="1"/>
  <c r="IK38" i="3"/>
  <c r="II37" i="4" s="1"/>
  <c r="II84" i="4" s="1"/>
  <c r="IU38" i="3"/>
  <c r="IS37" i="4" s="1"/>
  <c r="IS84" i="4" s="1"/>
  <c r="JX38" i="3"/>
  <c r="KR38" i="3"/>
  <c r="LK38" i="3"/>
  <c r="ME38" i="3"/>
  <c r="LW38" i="3"/>
  <c r="GF38" i="3"/>
  <c r="GD37" i="4" s="1"/>
  <c r="GD84" i="4" s="1"/>
  <c r="GY38" i="3"/>
  <c r="GW37" i="4" s="1"/>
  <c r="GW84" i="4" s="1"/>
  <c r="EI38" i="3"/>
  <c r="EG37" i="4" s="1"/>
  <c r="EG84" i="4" s="1"/>
  <c r="EF38" i="3"/>
  <c r="ED37" i="4" s="1"/>
  <c r="ED84" i="4" s="1"/>
  <c r="FQ38" i="3"/>
  <c r="FO37" i="4" s="1"/>
  <c r="FO84" i="4" s="1"/>
  <c r="CS38" i="3"/>
  <c r="CQ37" i="4" s="1"/>
  <c r="CQ84" i="4" s="1"/>
  <c r="CB38" i="3"/>
  <c r="BZ37" i="4" s="1"/>
  <c r="BZ84" i="4" s="1"/>
  <c r="AG38" i="3"/>
  <c r="AE37" i="4" s="1"/>
  <c r="AE84" i="4" s="1"/>
  <c r="KH38" i="3"/>
  <c r="LT38" i="3"/>
  <c r="JT38" i="3"/>
  <c r="GN38" i="3"/>
  <c r="GL37" i="4" s="1"/>
  <c r="GL84" i="4" s="1"/>
  <c r="HZ38" i="3"/>
  <c r="HX37" i="4" s="1"/>
  <c r="HX84" i="4" s="1"/>
  <c r="CY38" i="3"/>
  <c r="CW37" i="4" s="1"/>
  <c r="CW84" i="4" s="1"/>
  <c r="DI38" i="3"/>
  <c r="DG37" i="4" s="1"/>
  <c r="DG84" i="4" s="1"/>
  <c r="BX38" i="3"/>
  <c r="BV37" i="4" s="1"/>
  <c r="BV84" i="4" s="1"/>
  <c r="BE38" i="3"/>
  <c r="BC37" i="4" s="1"/>
  <c r="BC84" i="4" s="1"/>
  <c r="AO38" i="3"/>
  <c r="AM37" i="4" s="1"/>
  <c r="AM84" i="4" s="1"/>
  <c r="V38" i="3"/>
  <c r="T37" i="4" s="1"/>
  <c r="T84" i="4" s="1"/>
  <c r="JA38" i="3"/>
  <c r="IY37" i="4" s="1"/>
  <c r="IY84" i="4" s="1"/>
  <c r="KQ38" i="3"/>
  <c r="MD38" i="3"/>
  <c r="LD38" i="3"/>
  <c r="GV38" i="3"/>
  <c r="GT37" i="4" s="1"/>
  <c r="GT84" i="4" s="1"/>
  <c r="HN38" i="3"/>
  <c r="HL37" i="4" s="1"/>
  <c r="HL84" i="4" s="1"/>
  <c r="DG38" i="3"/>
  <c r="DE37" i="4" s="1"/>
  <c r="DE84" i="4" s="1"/>
  <c r="DY38" i="3"/>
  <c r="DW37" i="4" s="1"/>
  <c r="DW84" i="4" s="1"/>
  <c r="CF38" i="3"/>
  <c r="CD37" i="4" s="1"/>
  <c r="CD84" i="4" s="1"/>
  <c r="BM38" i="3"/>
  <c r="BK37" i="4" s="1"/>
  <c r="BK84" i="4" s="1"/>
  <c r="AW38" i="3"/>
  <c r="AU37" i="4" s="1"/>
  <c r="AU84" i="4" s="1"/>
  <c r="KO38" i="3"/>
  <c r="LH38" i="3"/>
  <c r="MJ38" i="3"/>
  <c r="IZ38" i="3"/>
  <c r="IX37" i="4" s="1"/>
  <c r="IX84" i="4" s="1"/>
  <c r="JU38" i="3"/>
  <c r="JD38" i="3"/>
  <c r="JB37" i="4" s="1"/>
  <c r="JB84" i="4" s="1"/>
  <c r="GS38" i="3"/>
  <c r="GQ37" i="4" s="1"/>
  <c r="GQ84" i="4" s="1"/>
  <c r="EU38" i="3"/>
  <c r="ES37" i="4" s="1"/>
  <c r="ES84" i="4" s="1"/>
  <c r="DZ38" i="3"/>
  <c r="DX37" i="4" s="1"/>
  <c r="DX84" i="4" s="1"/>
  <c r="EG38" i="3"/>
  <c r="EE37" i="4" s="1"/>
  <c r="EE84" i="4" s="1"/>
  <c r="BN38" i="3"/>
  <c r="BL37" i="4" s="1"/>
  <c r="BL84" i="4" s="1"/>
  <c r="BG38" i="3"/>
  <c r="BE37" i="4" s="1"/>
  <c r="BE84" i="4" s="1"/>
  <c r="KW38" i="3"/>
  <c r="LQ38" i="3"/>
  <c r="IN38" i="3"/>
  <c r="IL37" i="4" s="1"/>
  <c r="IL84" i="4" s="1"/>
  <c r="JJ38" i="3"/>
  <c r="IP38" i="3"/>
  <c r="IN37" i="4" s="1"/>
  <c r="IN84" i="4" s="1"/>
  <c r="GG38" i="3"/>
  <c r="GE37" i="4" s="1"/>
  <c r="GE84" i="4" s="1"/>
  <c r="DN38" i="3"/>
  <c r="DL37" i="4" s="1"/>
  <c r="DL84" i="4" s="1"/>
  <c r="DT38" i="3"/>
  <c r="DR37" i="4" s="1"/>
  <c r="DR84" i="4" s="1"/>
  <c r="FM38" i="3"/>
  <c r="FK37" i="4" s="1"/>
  <c r="FK84" i="4" s="1"/>
  <c r="AB38" i="3"/>
  <c r="Z37" i="4" s="1"/>
  <c r="Z84" i="4" s="1"/>
  <c r="AH38" i="3"/>
  <c r="AF37" i="4" s="1"/>
  <c r="AF84" i="4" s="1"/>
  <c r="LE38" i="3"/>
  <c r="IX38" i="3"/>
  <c r="IV37" i="4" s="1"/>
  <c r="IV84" i="4" s="1"/>
  <c r="BK38" i="3"/>
  <c r="BI37" i="4" s="1"/>
  <c r="BI84" i="4" s="1"/>
  <c r="KV38" i="3"/>
  <c r="BC38" i="3"/>
  <c r="BA37" i="4" s="1"/>
  <c r="BA84" i="4" s="1"/>
  <c r="KM38" i="3"/>
  <c r="FS38" i="3"/>
  <c r="FQ37" i="4" s="1"/>
  <c r="FQ84" i="4" s="1"/>
  <c r="KB38" i="3"/>
  <c r="BR38" i="3"/>
  <c r="BP37" i="4" s="1"/>
  <c r="BP84" i="4" s="1"/>
  <c r="FK38" i="3"/>
  <c r="FI37" i="4" s="1"/>
  <c r="FI84" i="4" s="1"/>
  <c r="HR38" i="3"/>
  <c r="HP37" i="4" s="1"/>
  <c r="HP84" i="4" s="1"/>
  <c r="G38" i="3"/>
  <c r="E37" i="4" s="1"/>
  <c r="AU38" i="3"/>
  <c r="AS37" i="4" s="1"/>
  <c r="AS84" i="4" s="1"/>
  <c r="FN38" i="3"/>
  <c r="FL37" i="4" s="1"/>
  <c r="FL84" i="4" s="1"/>
  <c r="ED38" i="3"/>
  <c r="EB37" i="4" s="1"/>
  <c r="EB84" i="4" s="1"/>
  <c r="GR38" i="3"/>
  <c r="GP37" i="4" s="1"/>
  <c r="GP84" i="4" s="1"/>
  <c r="IM38" i="3"/>
  <c r="IK37" i="4" s="1"/>
  <c r="IK84" i="4" s="1"/>
  <c r="EZ38" i="3"/>
  <c r="EX37" i="4" s="1"/>
  <c r="EX84" i="4" s="1"/>
  <c r="GQ38" i="3"/>
  <c r="GO37" i="4" s="1"/>
  <c r="GO84" i="4" s="1"/>
  <c r="BZ38" i="3"/>
  <c r="BX37" i="4" s="1"/>
  <c r="BX84" i="4" s="1"/>
  <c r="Q38" i="3"/>
  <c r="O37" i="4" s="1"/>
  <c r="O84" i="4" s="1"/>
  <c r="AM38" i="3"/>
  <c r="AK37" i="4" s="1"/>
  <c r="AK84" i="4" s="1"/>
  <c r="DB38" i="3"/>
  <c r="CZ37" i="4" s="1"/>
  <c r="CZ84" i="4" s="1"/>
  <c r="DV38" i="3"/>
  <c r="DT37" i="4" s="1"/>
  <c r="DT84" i="4" s="1"/>
  <c r="GJ38" i="3"/>
  <c r="GH37" i="4" s="1"/>
  <c r="GH84" i="4" s="1"/>
  <c r="MI38" i="3"/>
  <c r="G130" i="4"/>
  <c r="H130" i="4" s="1"/>
  <c r="I130" i="4" s="1"/>
  <c r="J130" i="4" s="1"/>
  <c r="E39" i="3"/>
  <c r="ID39" i="3" s="1"/>
  <c r="IB38" i="4" s="1"/>
  <c r="IB85" i="4" s="1"/>
  <c r="F131" i="4"/>
  <c r="G131" i="4" s="1"/>
  <c r="H131" i="4" s="1"/>
  <c r="I131" i="4" s="1"/>
  <c r="J131" i="4" s="1"/>
  <c r="E82" i="4"/>
  <c r="E132" i="4" s="1"/>
  <c r="E36" i="4"/>
  <c r="R38" i="3"/>
  <c r="P37" i="4" s="1"/>
  <c r="P84" i="4" s="1"/>
  <c r="M38" i="3"/>
  <c r="K37" i="4" s="1"/>
  <c r="K84" i="4" s="1"/>
  <c r="L38" i="3"/>
  <c r="J37" i="4" s="1"/>
  <c r="J84" i="4" s="1"/>
  <c r="D40" i="3"/>
  <c r="K38" i="3"/>
  <c r="I37" i="4" s="1"/>
  <c r="I84" i="4" s="1"/>
  <c r="T38" i="3"/>
  <c r="R37" i="4" s="1"/>
  <c r="R84" i="4" s="1"/>
  <c r="J38" i="3"/>
  <c r="H37" i="4" s="1"/>
  <c r="H84" i="4" s="1"/>
  <c r="Z38" i="3"/>
  <c r="X37" i="4" s="1"/>
  <c r="X84" i="4" s="1"/>
  <c r="S38" i="3"/>
  <c r="Q37" i="4" s="1"/>
  <c r="Q84" i="4" s="1"/>
  <c r="Y38" i="3"/>
  <c r="W37" i="4" s="1"/>
  <c r="W84" i="4" s="1"/>
  <c r="H38" i="3"/>
  <c r="N38" i="3"/>
  <c r="L37" i="4" s="1"/>
  <c r="L84" i="4" s="1"/>
  <c r="O38" i="3"/>
  <c r="M37" i="4" s="1"/>
  <c r="M84" i="4" s="1"/>
  <c r="W38" i="3"/>
  <c r="U37" i="4" s="1"/>
  <c r="U84" i="4" s="1"/>
  <c r="X38" i="3"/>
  <c r="V37" i="4" s="1"/>
  <c r="V84" i="4" s="1"/>
  <c r="I38" i="3"/>
  <c r="G37" i="4" s="1"/>
  <c r="G84" i="4" s="1"/>
  <c r="M129" i="4" l="1"/>
  <c r="Q10" i="5"/>
  <c r="L178" i="4" s="1"/>
  <c r="S9" i="5"/>
  <c r="N177" i="4" s="1"/>
  <c r="O128" i="4"/>
  <c r="T7" i="5"/>
  <c r="O175" i="4" s="1"/>
  <c r="P126" i="4"/>
  <c r="K131" i="4"/>
  <c r="O12" i="5"/>
  <c r="J180" i="4" s="1"/>
  <c r="Z124" i="4"/>
  <c r="AD5" i="5"/>
  <c r="Y173" i="4" s="1"/>
  <c r="S8" i="5"/>
  <c r="N176" i="4" s="1"/>
  <c r="O127" i="4"/>
  <c r="U6" i="5"/>
  <c r="P174" i="4" s="1"/>
  <c r="Q125" i="4"/>
  <c r="K130" i="4"/>
  <c r="O11" i="5"/>
  <c r="J179" i="4" s="1"/>
  <c r="S143" i="4"/>
  <c r="W24" i="5"/>
  <c r="R192" i="4" s="1"/>
  <c r="Z103" i="4"/>
  <c r="Z105" i="4"/>
  <c r="Z100" i="4"/>
  <c r="AA117" i="4"/>
  <c r="AB117" i="4" s="1"/>
  <c r="AC117" i="4" s="1"/>
  <c r="AD117" i="4" s="1"/>
  <c r="AE117" i="4" s="1"/>
  <c r="AF117" i="4" s="1"/>
  <c r="AG117" i="4" s="1"/>
  <c r="AH117" i="4" s="1"/>
  <c r="AI117" i="4" s="1"/>
  <c r="AJ117" i="4" s="1"/>
  <c r="AK117" i="4" s="1"/>
  <c r="AL117" i="4" s="1"/>
  <c r="AM117" i="4" s="1"/>
  <c r="AN117" i="4" s="1"/>
  <c r="AO117" i="4" s="1"/>
  <c r="AP117" i="4" s="1"/>
  <c r="AQ117" i="4" s="1"/>
  <c r="AR117" i="4" s="1"/>
  <c r="AS117" i="4" s="1"/>
  <c r="AT117" i="4" s="1"/>
  <c r="AU117" i="4" s="1"/>
  <c r="AV117" i="4" s="1"/>
  <c r="AW117" i="4" s="1"/>
  <c r="AX117" i="4" s="1"/>
  <c r="AY117" i="4" s="1"/>
  <c r="AZ117" i="4" s="1"/>
  <c r="BA117" i="4" s="1"/>
  <c r="BB117" i="4" s="1"/>
  <c r="BC117" i="4" s="1"/>
  <c r="BD117" i="4" s="1"/>
  <c r="BE117" i="4" s="1"/>
  <c r="BF117" i="4" s="1"/>
  <c r="BG117" i="4" s="1"/>
  <c r="BH117" i="4" s="1"/>
  <c r="BI117" i="4" s="1"/>
  <c r="BJ117" i="4" s="1"/>
  <c r="BK117" i="4" s="1"/>
  <c r="BL117" i="4" s="1"/>
  <c r="BM117" i="4" s="1"/>
  <c r="BN117" i="4" s="1"/>
  <c r="BO117" i="4" s="1"/>
  <c r="BP117" i="4" s="1"/>
  <c r="BQ117" i="4" s="1"/>
  <c r="BR117" i="4" s="1"/>
  <c r="BS117" i="4" s="1"/>
  <c r="BT117" i="4" s="1"/>
  <c r="BU117" i="4" s="1"/>
  <c r="BV117" i="4" s="1"/>
  <c r="BW117" i="4" s="1"/>
  <c r="BX117" i="4" s="1"/>
  <c r="BY117" i="4" s="1"/>
  <c r="BZ117" i="4" s="1"/>
  <c r="CA117" i="4" s="1"/>
  <c r="CB117" i="4" s="1"/>
  <c r="CC117" i="4" s="1"/>
  <c r="CD117" i="4" s="1"/>
  <c r="CE117" i="4" s="1"/>
  <c r="CF117" i="4" s="1"/>
  <c r="CG117" i="4" s="1"/>
  <c r="CH117" i="4" s="1"/>
  <c r="CI117" i="4" s="1"/>
  <c r="CJ117" i="4" s="1"/>
  <c r="CK117" i="4" s="1"/>
  <c r="CL117" i="4" s="1"/>
  <c r="CM117" i="4" s="1"/>
  <c r="CN117" i="4" s="1"/>
  <c r="CO117" i="4" s="1"/>
  <c r="CP117" i="4" s="1"/>
  <c r="CQ117" i="4" s="1"/>
  <c r="CR117" i="4" s="1"/>
  <c r="CS117" i="4" s="1"/>
  <c r="CT117" i="4" s="1"/>
  <c r="CU117" i="4" s="1"/>
  <c r="CV117" i="4" s="1"/>
  <c r="CW117" i="4" s="1"/>
  <c r="CX117" i="4" s="1"/>
  <c r="CY117" i="4" s="1"/>
  <c r="CZ117" i="4" s="1"/>
  <c r="DA117" i="4" s="1"/>
  <c r="DB117" i="4" s="1"/>
  <c r="DC117" i="4" s="1"/>
  <c r="DD117" i="4" s="1"/>
  <c r="DE117" i="4" s="1"/>
  <c r="DF117" i="4" s="1"/>
  <c r="DG117" i="4" s="1"/>
  <c r="DH117" i="4" s="1"/>
  <c r="DI117" i="4" s="1"/>
  <c r="DJ117" i="4" s="1"/>
  <c r="DK117" i="4" s="1"/>
  <c r="DL117" i="4" s="1"/>
  <c r="DM117" i="4" s="1"/>
  <c r="DN117" i="4" s="1"/>
  <c r="DO117" i="4" s="1"/>
  <c r="DP117" i="4" s="1"/>
  <c r="DQ117" i="4" s="1"/>
  <c r="DR117" i="4" s="1"/>
  <c r="DS117" i="4" s="1"/>
  <c r="DT117" i="4" s="1"/>
  <c r="DU117" i="4" s="1"/>
  <c r="DV117" i="4" s="1"/>
  <c r="DW117" i="4" s="1"/>
  <c r="DX117" i="4" s="1"/>
  <c r="DY117" i="4" s="1"/>
  <c r="DZ117" i="4" s="1"/>
  <c r="EA117" i="4" s="1"/>
  <c r="EB117" i="4" s="1"/>
  <c r="EC117" i="4" s="1"/>
  <c r="ED117" i="4" s="1"/>
  <c r="EE117" i="4" s="1"/>
  <c r="EF117" i="4" s="1"/>
  <c r="EG117" i="4" s="1"/>
  <c r="EH117" i="4" s="1"/>
  <c r="EI117" i="4" s="1"/>
  <c r="EJ117" i="4" s="1"/>
  <c r="EK117" i="4" s="1"/>
  <c r="EL117" i="4" s="1"/>
  <c r="EM117" i="4" s="1"/>
  <c r="EN117" i="4" s="1"/>
  <c r="EO117" i="4" s="1"/>
  <c r="EP117" i="4" s="1"/>
  <c r="EQ117" i="4" s="1"/>
  <c r="ER117" i="4" s="1"/>
  <c r="ES117" i="4" s="1"/>
  <c r="ET117" i="4" s="1"/>
  <c r="EU117" i="4" s="1"/>
  <c r="EV117" i="4" s="1"/>
  <c r="EW117" i="4" s="1"/>
  <c r="EX117" i="4" s="1"/>
  <c r="EY117" i="4" s="1"/>
  <c r="EZ117" i="4" s="1"/>
  <c r="FA117" i="4" s="1"/>
  <c r="FB117" i="4" s="1"/>
  <c r="FC117" i="4" s="1"/>
  <c r="FD117" i="4" s="1"/>
  <c r="FE117" i="4" s="1"/>
  <c r="FF117" i="4" s="1"/>
  <c r="FG117" i="4" s="1"/>
  <c r="FH117" i="4" s="1"/>
  <c r="FI117" i="4" s="1"/>
  <c r="FJ117" i="4" s="1"/>
  <c r="FK117" i="4" s="1"/>
  <c r="FL117" i="4" s="1"/>
  <c r="FM117" i="4" s="1"/>
  <c r="FN117" i="4" s="1"/>
  <c r="FO117" i="4" s="1"/>
  <c r="FP117" i="4" s="1"/>
  <c r="FQ117" i="4" s="1"/>
  <c r="FR117" i="4" s="1"/>
  <c r="FS117" i="4" s="1"/>
  <c r="FT117" i="4" s="1"/>
  <c r="FU117" i="4" s="1"/>
  <c r="FV117" i="4" s="1"/>
  <c r="FW117" i="4" s="1"/>
  <c r="FX117" i="4" s="1"/>
  <c r="FY117" i="4" s="1"/>
  <c r="FZ117" i="4" s="1"/>
  <c r="GA117" i="4" s="1"/>
  <c r="GB117" i="4" s="1"/>
  <c r="GC117" i="4" s="1"/>
  <c r="GD117" i="4" s="1"/>
  <c r="GE117" i="4" s="1"/>
  <c r="GF117" i="4" s="1"/>
  <c r="GG117" i="4" s="1"/>
  <c r="GH117" i="4" s="1"/>
  <c r="GI117" i="4" s="1"/>
  <c r="GJ117" i="4" s="1"/>
  <c r="GK117" i="4" s="1"/>
  <c r="GL117" i="4" s="1"/>
  <c r="GM117" i="4" s="1"/>
  <c r="GN117" i="4" s="1"/>
  <c r="GO117" i="4" s="1"/>
  <c r="GP117" i="4" s="1"/>
  <c r="GQ117" i="4" s="1"/>
  <c r="GR117" i="4" s="1"/>
  <c r="GS117" i="4" s="1"/>
  <c r="GT117" i="4" s="1"/>
  <c r="GU117" i="4" s="1"/>
  <c r="GV117" i="4" s="1"/>
  <c r="GW117" i="4" s="1"/>
  <c r="GX117" i="4" s="1"/>
  <c r="GY117" i="4" s="1"/>
  <c r="GZ117" i="4" s="1"/>
  <c r="HA117" i="4" s="1"/>
  <c r="HB117" i="4" s="1"/>
  <c r="HC117" i="4" s="1"/>
  <c r="HD117" i="4" s="1"/>
  <c r="HE117" i="4" s="1"/>
  <c r="HF117" i="4" s="1"/>
  <c r="HG117" i="4" s="1"/>
  <c r="HH117" i="4" s="1"/>
  <c r="HI117" i="4" s="1"/>
  <c r="HJ117" i="4" s="1"/>
  <c r="HK117" i="4" s="1"/>
  <c r="HL117" i="4" s="1"/>
  <c r="HM117" i="4" s="1"/>
  <c r="HN117" i="4" s="1"/>
  <c r="HO117" i="4" s="1"/>
  <c r="HP117" i="4" s="1"/>
  <c r="HQ117" i="4" s="1"/>
  <c r="HR117" i="4" s="1"/>
  <c r="HS117" i="4" s="1"/>
  <c r="HT117" i="4" s="1"/>
  <c r="HU117" i="4" s="1"/>
  <c r="HV117" i="4" s="1"/>
  <c r="HW117" i="4" s="1"/>
  <c r="HX117" i="4" s="1"/>
  <c r="HY117" i="4" s="1"/>
  <c r="HZ117" i="4" s="1"/>
  <c r="IA117" i="4" s="1"/>
  <c r="IB117" i="4" s="1"/>
  <c r="IC117" i="4" s="1"/>
  <c r="ID117" i="4" s="1"/>
  <c r="IE117" i="4" s="1"/>
  <c r="IF117" i="4" s="1"/>
  <c r="IG117" i="4" s="1"/>
  <c r="IH117" i="4" s="1"/>
  <c r="II117" i="4" s="1"/>
  <c r="IJ117" i="4" s="1"/>
  <c r="IK117" i="4" s="1"/>
  <c r="IL117" i="4" s="1"/>
  <c r="IM117" i="4" s="1"/>
  <c r="IN117" i="4" s="1"/>
  <c r="IO117" i="4" s="1"/>
  <c r="IP117" i="4" s="1"/>
  <c r="IQ117" i="4" s="1"/>
  <c r="IR117" i="4" s="1"/>
  <c r="IS117" i="4" s="1"/>
  <c r="IT117" i="4" s="1"/>
  <c r="IU117" i="4" s="1"/>
  <c r="IV117" i="4" s="1"/>
  <c r="IW117" i="4" s="1"/>
  <c r="IX117" i="4" s="1"/>
  <c r="IY117" i="4" s="1"/>
  <c r="IZ117" i="4" s="1"/>
  <c r="JA117" i="4" s="1"/>
  <c r="JB117" i="4" s="1"/>
  <c r="JC117" i="4" s="1"/>
  <c r="JD117" i="4" s="1"/>
  <c r="JE117" i="4" s="1"/>
  <c r="C25" i="5" s="1"/>
  <c r="EA39" i="3"/>
  <c r="DY38" i="4" s="1"/>
  <c r="DY85" i="4" s="1"/>
  <c r="Y111" i="4"/>
  <c r="Z114" i="4"/>
  <c r="Z110" i="4"/>
  <c r="Y107" i="4"/>
  <c r="Z118" i="4"/>
  <c r="Z109" i="4"/>
  <c r="Z101" i="4"/>
  <c r="Z116" i="4"/>
  <c r="Z106" i="4"/>
  <c r="AA99" i="4"/>
  <c r="AB99" i="4" s="1"/>
  <c r="AC99" i="4" s="1"/>
  <c r="AD99" i="4" s="1"/>
  <c r="AE99" i="4" s="1"/>
  <c r="AF99" i="4" s="1"/>
  <c r="AG99" i="4" s="1"/>
  <c r="AH99" i="4" s="1"/>
  <c r="AI99" i="4" s="1"/>
  <c r="AJ99" i="4" s="1"/>
  <c r="AK99" i="4" s="1"/>
  <c r="AL99" i="4" s="1"/>
  <c r="AM99" i="4" s="1"/>
  <c r="AN99" i="4" s="1"/>
  <c r="AO99" i="4" s="1"/>
  <c r="AP99" i="4" s="1"/>
  <c r="AQ99" i="4" s="1"/>
  <c r="AR99" i="4" s="1"/>
  <c r="AS99" i="4" s="1"/>
  <c r="AT99" i="4" s="1"/>
  <c r="AU99" i="4" s="1"/>
  <c r="AV99" i="4" s="1"/>
  <c r="AW99" i="4" s="1"/>
  <c r="AX99" i="4" s="1"/>
  <c r="AY99" i="4" s="1"/>
  <c r="AZ99" i="4" s="1"/>
  <c r="BA99" i="4" s="1"/>
  <c r="BB99" i="4" s="1"/>
  <c r="BC99" i="4" s="1"/>
  <c r="BD99" i="4" s="1"/>
  <c r="BE99" i="4" s="1"/>
  <c r="BF99" i="4" s="1"/>
  <c r="BG99" i="4" s="1"/>
  <c r="BH99" i="4" s="1"/>
  <c r="BI99" i="4" s="1"/>
  <c r="BJ99" i="4" s="1"/>
  <c r="BK99" i="4" s="1"/>
  <c r="BL99" i="4" s="1"/>
  <c r="BM99" i="4" s="1"/>
  <c r="BN99" i="4" s="1"/>
  <c r="BO99" i="4" s="1"/>
  <c r="BP99" i="4" s="1"/>
  <c r="BQ99" i="4" s="1"/>
  <c r="BR99" i="4" s="1"/>
  <c r="BS99" i="4" s="1"/>
  <c r="BT99" i="4" s="1"/>
  <c r="BU99" i="4" s="1"/>
  <c r="BV99" i="4" s="1"/>
  <c r="BW99" i="4" s="1"/>
  <c r="BX99" i="4" s="1"/>
  <c r="BY99" i="4" s="1"/>
  <c r="BZ99" i="4" s="1"/>
  <c r="CA99" i="4" s="1"/>
  <c r="CB99" i="4" s="1"/>
  <c r="CC99" i="4" s="1"/>
  <c r="CD99" i="4" s="1"/>
  <c r="CE99" i="4" s="1"/>
  <c r="CF99" i="4" s="1"/>
  <c r="CG99" i="4" s="1"/>
  <c r="CH99" i="4" s="1"/>
  <c r="CI99" i="4" s="1"/>
  <c r="CJ99" i="4" s="1"/>
  <c r="CK99" i="4" s="1"/>
  <c r="CL99" i="4" s="1"/>
  <c r="CM99" i="4" s="1"/>
  <c r="CN99" i="4" s="1"/>
  <c r="CO99" i="4" s="1"/>
  <c r="CP99" i="4" s="1"/>
  <c r="CQ99" i="4" s="1"/>
  <c r="CR99" i="4" s="1"/>
  <c r="CS99" i="4" s="1"/>
  <c r="CT99" i="4" s="1"/>
  <c r="CU99" i="4" s="1"/>
  <c r="CV99" i="4" s="1"/>
  <c r="CW99" i="4" s="1"/>
  <c r="CX99" i="4" s="1"/>
  <c r="CY99" i="4" s="1"/>
  <c r="CZ99" i="4" s="1"/>
  <c r="DA99" i="4" s="1"/>
  <c r="DB99" i="4" s="1"/>
  <c r="DC99" i="4" s="1"/>
  <c r="DD99" i="4" s="1"/>
  <c r="DE99" i="4" s="1"/>
  <c r="DF99" i="4" s="1"/>
  <c r="DG99" i="4" s="1"/>
  <c r="DH99" i="4" s="1"/>
  <c r="DI99" i="4" s="1"/>
  <c r="DJ99" i="4" s="1"/>
  <c r="DK99" i="4" s="1"/>
  <c r="DL99" i="4" s="1"/>
  <c r="DM99" i="4" s="1"/>
  <c r="DN99" i="4" s="1"/>
  <c r="DO99" i="4" s="1"/>
  <c r="DP99" i="4" s="1"/>
  <c r="DQ99" i="4" s="1"/>
  <c r="DR99" i="4" s="1"/>
  <c r="DS99" i="4" s="1"/>
  <c r="DT99" i="4" s="1"/>
  <c r="DU99" i="4" s="1"/>
  <c r="DV99" i="4" s="1"/>
  <c r="DW99" i="4" s="1"/>
  <c r="DX99" i="4" s="1"/>
  <c r="DY99" i="4" s="1"/>
  <c r="DZ99" i="4" s="1"/>
  <c r="EA99" i="4" s="1"/>
  <c r="EB99" i="4" s="1"/>
  <c r="EC99" i="4" s="1"/>
  <c r="ED99" i="4" s="1"/>
  <c r="EE99" i="4" s="1"/>
  <c r="EF99" i="4" s="1"/>
  <c r="EG99" i="4" s="1"/>
  <c r="EH99" i="4" s="1"/>
  <c r="EI99" i="4" s="1"/>
  <c r="EJ99" i="4" s="1"/>
  <c r="EK99" i="4" s="1"/>
  <c r="EL99" i="4" s="1"/>
  <c r="EM99" i="4" s="1"/>
  <c r="EN99" i="4" s="1"/>
  <c r="EO99" i="4" s="1"/>
  <c r="EP99" i="4" s="1"/>
  <c r="EQ99" i="4" s="1"/>
  <c r="ER99" i="4" s="1"/>
  <c r="ES99" i="4" s="1"/>
  <c r="ET99" i="4" s="1"/>
  <c r="EU99" i="4" s="1"/>
  <c r="EV99" i="4" s="1"/>
  <c r="EW99" i="4" s="1"/>
  <c r="EX99" i="4" s="1"/>
  <c r="EY99" i="4" s="1"/>
  <c r="EZ99" i="4" s="1"/>
  <c r="FA99" i="4" s="1"/>
  <c r="FB99" i="4" s="1"/>
  <c r="FC99" i="4" s="1"/>
  <c r="FD99" i="4" s="1"/>
  <c r="FE99" i="4" s="1"/>
  <c r="FF99" i="4" s="1"/>
  <c r="FG99" i="4" s="1"/>
  <c r="FH99" i="4" s="1"/>
  <c r="FI99" i="4" s="1"/>
  <c r="FJ99" i="4" s="1"/>
  <c r="FK99" i="4" s="1"/>
  <c r="FL99" i="4" s="1"/>
  <c r="FM99" i="4" s="1"/>
  <c r="FN99" i="4" s="1"/>
  <c r="FO99" i="4" s="1"/>
  <c r="FP99" i="4" s="1"/>
  <c r="FQ99" i="4" s="1"/>
  <c r="FR99" i="4" s="1"/>
  <c r="FS99" i="4" s="1"/>
  <c r="FT99" i="4" s="1"/>
  <c r="FU99" i="4" s="1"/>
  <c r="FV99" i="4" s="1"/>
  <c r="FW99" i="4" s="1"/>
  <c r="FX99" i="4" s="1"/>
  <c r="FY99" i="4" s="1"/>
  <c r="FZ99" i="4" s="1"/>
  <c r="GA99" i="4" s="1"/>
  <c r="GB99" i="4" s="1"/>
  <c r="GC99" i="4" s="1"/>
  <c r="GD99" i="4" s="1"/>
  <c r="GE99" i="4" s="1"/>
  <c r="GF99" i="4" s="1"/>
  <c r="GG99" i="4" s="1"/>
  <c r="GH99" i="4" s="1"/>
  <c r="GI99" i="4" s="1"/>
  <c r="GJ99" i="4" s="1"/>
  <c r="GK99" i="4" s="1"/>
  <c r="GL99" i="4" s="1"/>
  <c r="GM99" i="4" s="1"/>
  <c r="GN99" i="4" s="1"/>
  <c r="GO99" i="4" s="1"/>
  <c r="GP99" i="4" s="1"/>
  <c r="GQ99" i="4" s="1"/>
  <c r="GR99" i="4" s="1"/>
  <c r="GS99" i="4" s="1"/>
  <c r="GT99" i="4" s="1"/>
  <c r="GU99" i="4" s="1"/>
  <c r="GV99" i="4" s="1"/>
  <c r="GW99" i="4" s="1"/>
  <c r="GX99" i="4" s="1"/>
  <c r="GY99" i="4" s="1"/>
  <c r="GZ99" i="4" s="1"/>
  <c r="HA99" i="4" s="1"/>
  <c r="HB99" i="4" s="1"/>
  <c r="HC99" i="4" s="1"/>
  <c r="HD99" i="4" s="1"/>
  <c r="HE99" i="4" s="1"/>
  <c r="HF99" i="4" s="1"/>
  <c r="HG99" i="4" s="1"/>
  <c r="HH99" i="4" s="1"/>
  <c r="HI99" i="4" s="1"/>
  <c r="HJ99" i="4" s="1"/>
  <c r="HK99" i="4" s="1"/>
  <c r="HL99" i="4" s="1"/>
  <c r="HM99" i="4" s="1"/>
  <c r="HN99" i="4" s="1"/>
  <c r="HO99" i="4" s="1"/>
  <c r="HP99" i="4" s="1"/>
  <c r="HQ99" i="4" s="1"/>
  <c r="HR99" i="4" s="1"/>
  <c r="HS99" i="4" s="1"/>
  <c r="HT99" i="4" s="1"/>
  <c r="HU99" i="4" s="1"/>
  <c r="HV99" i="4" s="1"/>
  <c r="HW99" i="4" s="1"/>
  <c r="HX99" i="4" s="1"/>
  <c r="HY99" i="4" s="1"/>
  <c r="HZ99" i="4" s="1"/>
  <c r="IA99" i="4" s="1"/>
  <c r="IB99" i="4" s="1"/>
  <c r="IC99" i="4" s="1"/>
  <c r="ID99" i="4" s="1"/>
  <c r="IE99" i="4" s="1"/>
  <c r="IF99" i="4" s="1"/>
  <c r="IG99" i="4" s="1"/>
  <c r="IH99" i="4" s="1"/>
  <c r="II99" i="4" s="1"/>
  <c r="IJ99" i="4" s="1"/>
  <c r="IK99" i="4" s="1"/>
  <c r="IL99" i="4" s="1"/>
  <c r="IM99" i="4" s="1"/>
  <c r="IN99" i="4" s="1"/>
  <c r="IO99" i="4" s="1"/>
  <c r="IP99" i="4" s="1"/>
  <c r="IQ99" i="4" s="1"/>
  <c r="IR99" i="4" s="1"/>
  <c r="IS99" i="4" s="1"/>
  <c r="IT99" i="4" s="1"/>
  <c r="IU99" i="4" s="1"/>
  <c r="IV99" i="4" s="1"/>
  <c r="IW99" i="4" s="1"/>
  <c r="IX99" i="4" s="1"/>
  <c r="IY99" i="4" s="1"/>
  <c r="IZ99" i="4" s="1"/>
  <c r="JA99" i="4" s="1"/>
  <c r="JB99" i="4" s="1"/>
  <c r="JC99" i="4" s="1"/>
  <c r="JD99" i="4" s="1"/>
  <c r="JE99" i="4" s="1"/>
  <c r="C7" i="5" s="1"/>
  <c r="Z102" i="4"/>
  <c r="Z104" i="4"/>
  <c r="Z112" i="4"/>
  <c r="Z115" i="4"/>
  <c r="Z113" i="4"/>
  <c r="Z108" i="4"/>
  <c r="HN39" i="3"/>
  <c r="HL38" i="4" s="1"/>
  <c r="HL85" i="4" s="1"/>
  <c r="IV39" i="3"/>
  <c r="IT38" i="4" s="1"/>
  <c r="IT85" i="4" s="1"/>
  <c r="DK39" i="3"/>
  <c r="DI38" i="4" s="1"/>
  <c r="DI85" i="4" s="1"/>
  <c r="EI39" i="3"/>
  <c r="EG38" i="4" s="1"/>
  <c r="EG85" i="4" s="1"/>
  <c r="EV39" i="3"/>
  <c r="ET38" i="4" s="1"/>
  <c r="ET85" i="4" s="1"/>
  <c r="JU39" i="3"/>
  <c r="ED39" i="3"/>
  <c r="EB38" i="4" s="1"/>
  <c r="EB85" i="4" s="1"/>
  <c r="JC39" i="3"/>
  <c r="JA38" i="4" s="1"/>
  <c r="JA85" i="4" s="1"/>
  <c r="BD39" i="3"/>
  <c r="BB38" i="4" s="1"/>
  <c r="BB85" i="4" s="1"/>
  <c r="DL39" i="3"/>
  <c r="DJ38" i="4" s="1"/>
  <c r="DJ85" i="4" s="1"/>
  <c r="IN39" i="3"/>
  <c r="IL38" i="4" s="1"/>
  <c r="IL85" i="4" s="1"/>
  <c r="GX39" i="3"/>
  <c r="GV38" i="4" s="1"/>
  <c r="GV85" i="4" s="1"/>
  <c r="AM39" i="3"/>
  <c r="AK38" i="4" s="1"/>
  <c r="AK85" i="4" s="1"/>
  <c r="CW39" i="3"/>
  <c r="CU38" i="4" s="1"/>
  <c r="CU85" i="4" s="1"/>
  <c r="MB39" i="3"/>
  <c r="BB39" i="3"/>
  <c r="AZ38" i="4" s="1"/>
  <c r="AZ85" i="4" s="1"/>
  <c r="GD39" i="3"/>
  <c r="GB38" i="4" s="1"/>
  <c r="GB85" i="4" s="1"/>
  <c r="LN39" i="3"/>
  <c r="MQ39" i="3"/>
  <c r="AB39" i="3"/>
  <c r="Z38" i="4" s="1"/>
  <c r="Z85" i="4" s="1"/>
  <c r="EQ39" i="3"/>
  <c r="EO38" i="4" s="1"/>
  <c r="EO85" i="4" s="1"/>
  <c r="DX39" i="3"/>
  <c r="DV38" i="4" s="1"/>
  <c r="DV85" i="4" s="1"/>
  <c r="HL39" i="3"/>
  <c r="HJ38" i="4" s="1"/>
  <c r="HJ85" i="4" s="1"/>
  <c r="LL39" i="3"/>
  <c r="CO39" i="3"/>
  <c r="CM38" i="4" s="1"/>
  <c r="CM85" i="4" s="1"/>
  <c r="HU39" i="3"/>
  <c r="HS38" i="4" s="1"/>
  <c r="HS85" i="4" s="1"/>
  <c r="AP39" i="3"/>
  <c r="AN38" i="4" s="1"/>
  <c r="AN85" i="4" s="1"/>
  <c r="EP39" i="3"/>
  <c r="EN38" i="4" s="1"/>
  <c r="EN85" i="4" s="1"/>
  <c r="CY39" i="3"/>
  <c r="CW38" i="4" s="1"/>
  <c r="CW85" i="4" s="1"/>
  <c r="GF39" i="3"/>
  <c r="GD38" i="4" s="1"/>
  <c r="GD85" i="4" s="1"/>
  <c r="IH39" i="3"/>
  <c r="IF38" i="4" s="1"/>
  <c r="IF85" i="4" s="1"/>
  <c r="AJ39" i="3"/>
  <c r="AH38" i="4" s="1"/>
  <c r="AH85" i="4" s="1"/>
  <c r="EO39" i="3"/>
  <c r="EM38" i="4" s="1"/>
  <c r="EM85" i="4" s="1"/>
  <c r="IR39" i="3"/>
  <c r="IP38" i="4" s="1"/>
  <c r="IP85" i="4" s="1"/>
  <c r="CI39" i="3"/>
  <c r="CG38" i="4" s="1"/>
  <c r="CG85" i="4" s="1"/>
  <c r="FI39" i="3"/>
  <c r="FG38" i="4" s="1"/>
  <c r="FG85" i="4" s="1"/>
  <c r="FX39" i="3"/>
  <c r="FV38" i="4" s="1"/>
  <c r="FV85" i="4" s="1"/>
  <c r="LH39" i="3"/>
  <c r="MK39" i="3"/>
  <c r="H39" i="3"/>
  <c r="F38" i="4" s="1"/>
  <c r="F85" i="4" s="1"/>
  <c r="BO39" i="3"/>
  <c r="BM38" i="4" s="1"/>
  <c r="BM85" i="4" s="1"/>
  <c r="BF39" i="3"/>
  <c r="BD38" i="4" s="1"/>
  <c r="BD85" i="4" s="1"/>
  <c r="BX39" i="3"/>
  <c r="BV38" i="4" s="1"/>
  <c r="BV85" i="4" s="1"/>
  <c r="CA39" i="3"/>
  <c r="BY38" i="4" s="1"/>
  <c r="BY85" i="4" s="1"/>
  <c r="FU39" i="3"/>
  <c r="FS38" i="4" s="1"/>
  <c r="FS85" i="4" s="1"/>
  <c r="EH39" i="3"/>
  <c r="EF38" i="4" s="1"/>
  <c r="EF85" i="4" s="1"/>
  <c r="EN39" i="3"/>
  <c r="EL38" i="4" s="1"/>
  <c r="EL85" i="4" s="1"/>
  <c r="FP39" i="3"/>
  <c r="FN38" i="4" s="1"/>
  <c r="FN85" i="4" s="1"/>
  <c r="GN39" i="3"/>
  <c r="GL38" i="4" s="1"/>
  <c r="GL85" i="4" s="1"/>
  <c r="HA39" i="3"/>
  <c r="GY38" i="4" s="1"/>
  <c r="GY85" i="4" s="1"/>
  <c r="IM39" i="3"/>
  <c r="IK38" i="4" s="1"/>
  <c r="IK85" i="4" s="1"/>
  <c r="KE39" i="3"/>
  <c r="KT39" i="3"/>
  <c r="JY39" i="3"/>
  <c r="KX39" i="3"/>
  <c r="AU39" i="3"/>
  <c r="AS38" i="4" s="1"/>
  <c r="AS85" i="4" s="1"/>
  <c r="AX39" i="3"/>
  <c r="AV38" i="4" s="1"/>
  <c r="AV85" i="4" s="1"/>
  <c r="CR39" i="3"/>
  <c r="CP38" i="4" s="1"/>
  <c r="CP85" i="4" s="1"/>
  <c r="BS39" i="3"/>
  <c r="BQ38" i="4" s="1"/>
  <c r="BQ85" i="4" s="1"/>
  <c r="FT39" i="3"/>
  <c r="FR38" i="4" s="1"/>
  <c r="FR85" i="4" s="1"/>
  <c r="DR39" i="3"/>
  <c r="DP38" i="4" s="1"/>
  <c r="DP85" i="4" s="1"/>
  <c r="EF39" i="3"/>
  <c r="ED38" i="4" s="1"/>
  <c r="ED85" i="4" s="1"/>
  <c r="DT39" i="3"/>
  <c r="DR38" i="4" s="1"/>
  <c r="DR85" i="4" s="1"/>
  <c r="HY39" i="3"/>
  <c r="HW38" i="4" s="1"/>
  <c r="HW85" i="4" s="1"/>
  <c r="GP39" i="3"/>
  <c r="GN38" i="4" s="1"/>
  <c r="GN85" i="4" s="1"/>
  <c r="LE39" i="3"/>
  <c r="JV39" i="3"/>
  <c r="IQ39" i="3"/>
  <c r="IO38" i="4" s="1"/>
  <c r="IO85" i="4" s="1"/>
  <c r="JP39" i="3"/>
  <c r="IT39" i="3"/>
  <c r="IR38" i="4" s="1"/>
  <c r="IR85" i="4" s="1"/>
  <c r="MF39" i="3"/>
  <c r="MA39" i="3"/>
  <c r="AH39" i="3"/>
  <c r="AF38" i="4" s="1"/>
  <c r="AF85" i="4" s="1"/>
  <c r="CN39" i="3"/>
  <c r="CL38" i="4" s="1"/>
  <c r="CL85" i="4" s="1"/>
  <c r="DN39" i="3"/>
  <c r="DL38" i="4" s="1"/>
  <c r="DL85" i="4" s="1"/>
  <c r="DD39" i="3"/>
  <c r="DB38" i="4" s="1"/>
  <c r="DB85" i="4" s="1"/>
  <c r="KF39" i="3"/>
  <c r="LW39" i="3"/>
  <c r="LR39" i="3"/>
  <c r="BA39" i="3"/>
  <c r="AY38" i="4" s="1"/>
  <c r="AY85" i="4" s="1"/>
  <c r="CJ39" i="3"/>
  <c r="CH38" i="4" s="1"/>
  <c r="CH85" i="4" s="1"/>
  <c r="CP39" i="3"/>
  <c r="CN38" i="4" s="1"/>
  <c r="CN85" i="4" s="1"/>
  <c r="FB39" i="3"/>
  <c r="EZ38" i="4" s="1"/>
  <c r="EZ85" i="4" s="1"/>
  <c r="FG39" i="3"/>
  <c r="FE38" i="4" s="1"/>
  <c r="FE85" i="4" s="1"/>
  <c r="CX39" i="3"/>
  <c r="CV38" i="4" s="1"/>
  <c r="CV85" i="4" s="1"/>
  <c r="FC39" i="3"/>
  <c r="FA38" i="4" s="1"/>
  <c r="FA85" i="4" s="1"/>
  <c r="GL39" i="3"/>
  <c r="GJ38" i="4" s="1"/>
  <c r="GJ85" i="4" s="1"/>
  <c r="GT39" i="3"/>
  <c r="GR38" i="4" s="1"/>
  <c r="GR85" i="4" s="1"/>
  <c r="JW39" i="3"/>
  <c r="JL39" i="3"/>
  <c r="LM39" i="3"/>
  <c r="KJ39" i="3"/>
  <c r="JF39" i="3"/>
  <c r="JD38" i="4" s="1"/>
  <c r="JD85" i="4" s="1"/>
  <c r="BH39" i="3"/>
  <c r="BF38" i="4" s="1"/>
  <c r="BF85" i="4" s="1"/>
  <c r="BV39" i="3"/>
  <c r="BT38" i="4" s="1"/>
  <c r="BT85" i="4" s="1"/>
  <c r="EX39" i="3"/>
  <c r="EV38" i="4" s="1"/>
  <c r="EV85" i="4" s="1"/>
  <c r="FK39" i="3"/>
  <c r="FI38" i="4" s="1"/>
  <c r="FI85" i="4" s="1"/>
  <c r="HE39" i="3"/>
  <c r="HC38" i="4" s="1"/>
  <c r="HC85" i="4" s="1"/>
  <c r="IJ39" i="3"/>
  <c r="IH38" i="4" s="1"/>
  <c r="IH85" i="4" s="1"/>
  <c r="MV39" i="3"/>
  <c r="AS39" i="3"/>
  <c r="AQ38" i="4" s="1"/>
  <c r="AQ85" i="4" s="1"/>
  <c r="CD39" i="3"/>
  <c r="CB38" i="4" s="1"/>
  <c r="CB85" i="4" s="1"/>
  <c r="FM39" i="3"/>
  <c r="FK38" i="4" s="1"/>
  <c r="FK85" i="4" s="1"/>
  <c r="CU39" i="3"/>
  <c r="CS38" i="4" s="1"/>
  <c r="CS85" i="4" s="1"/>
  <c r="EW39" i="3"/>
  <c r="EU38" i="4" s="1"/>
  <c r="EU85" i="4" s="1"/>
  <c r="DM39" i="3"/>
  <c r="DK38" i="4" s="1"/>
  <c r="DK85" i="4" s="1"/>
  <c r="EU39" i="3"/>
  <c r="ES38" i="4" s="1"/>
  <c r="ES85" i="4" s="1"/>
  <c r="HS39" i="3"/>
  <c r="HQ38" i="4" s="1"/>
  <c r="HQ85" i="4" s="1"/>
  <c r="GH39" i="3"/>
  <c r="GF38" i="4" s="1"/>
  <c r="GF85" i="4" s="1"/>
  <c r="HW39" i="3"/>
  <c r="HU38" i="4" s="1"/>
  <c r="HU85" i="4" s="1"/>
  <c r="IA39" i="3"/>
  <c r="HY38" i="4" s="1"/>
  <c r="HY85" i="4" s="1"/>
  <c r="JK39" i="3"/>
  <c r="KA39" i="3"/>
  <c r="IW39" i="3"/>
  <c r="IU38" i="4" s="1"/>
  <c r="IU85" i="4" s="1"/>
  <c r="KV39" i="3"/>
  <c r="JM39" i="3"/>
  <c r="LC39" i="3"/>
  <c r="MU39" i="3"/>
  <c r="LI39" i="3"/>
  <c r="IL39" i="3"/>
  <c r="IJ38" i="4" s="1"/>
  <c r="IJ85" i="4" s="1"/>
  <c r="MH39" i="3"/>
  <c r="JA39" i="3"/>
  <c r="IY38" i="4" s="1"/>
  <c r="IY85" i="4" s="1"/>
  <c r="KS39" i="3"/>
  <c r="JG39" i="3"/>
  <c r="JE38" i="4" s="1"/>
  <c r="JE85" i="4" s="1"/>
  <c r="LF39" i="3"/>
  <c r="AE39" i="3"/>
  <c r="AC38" i="4" s="1"/>
  <c r="AC85" i="4" s="1"/>
  <c r="AK39" i="3"/>
  <c r="AI38" i="4" s="1"/>
  <c r="AI85" i="4" s="1"/>
  <c r="CC39" i="3"/>
  <c r="CA38" i="4" s="1"/>
  <c r="CA85" i="4" s="1"/>
  <c r="AW39" i="3"/>
  <c r="AU38" i="4" s="1"/>
  <c r="AU85" i="4" s="1"/>
  <c r="BM39" i="3"/>
  <c r="BK38" i="4" s="1"/>
  <c r="BK85" i="4" s="1"/>
  <c r="BK39" i="3"/>
  <c r="BI38" i="4" s="1"/>
  <c r="BI85" i="4" s="1"/>
  <c r="BQ39" i="3"/>
  <c r="BO38" i="4" s="1"/>
  <c r="BO85" i="4" s="1"/>
  <c r="CF39" i="3"/>
  <c r="CD38" i="4" s="1"/>
  <c r="CD85" i="4" s="1"/>
  <c r="CG39" i="3"/>
  <c r="CE38" i="4" s="1"/>
  <c r="CE85" i="4" s="1"/>
  <c r="BY39" i="3"/>
  <c r="BW38" i="4" s="1"/>
  <c r="BW85" i="4" s="1"/>
  <c r="FJ39" i="3"/>
  <c r="FH38" i="4" s="1"/>
  <c r="FH85" i="4" s="1"/>
  <c r="EK39" i="3"/>
  <c r="EI38" i="4" s="1"/>
  <c r="EI85" i="4" s="1"/>
  <c r="DS39" i="3"/>
  <c r="DQ38" i="4" s="1"/>
  <c r="DQ85" i="4" s="1"/>
  <c r="DB39" i="3"/>
  <c r="CZ38" i="4" s="1"/>
  <c r="CZ85" i="4" s="1"/>
  <c r="FY39" i="3"/>
  <c r="FW38" i="4" s="1"/>
  <c r="FW85" i="4" s="1"/>
  <c r="EG39" i="3"/>
  <c r="EE38" i="4" s="1"/>
  <c r="EE85" i="4" s="1"/>
  <c r="DP39" i="3"/>
  <c r="DN38" i="4" s="1"/>
  <c r="DN85" i="4" s="1"/>
  <c r="EM39" i="3"/>
  <c r="EK38" i="4" s="1"/>
  <c r="EK85" i="4" s="1"/>
  <c r="FH39" i="3"/>
  <c r="FF38" i="4" s="1"/>
  <c r="FF85" i="4" s="1"/>
  <c r="CV39" i="3"/>
  <c r="CT38" i="4" s="1"/>
  <c r="CT85" i="4" s="1"/>
  <c r="HQ39" i="3"/>
  <c r="HO38" i="4" s="1"/>
  <c r="HO85" i="4" s="1"/>
  <c r="HP39" i="3"/>
  <c r="HN38" i="4" s="1"/>
  <c r="HN85" i="4" s="1"/>
  <c r="GJ39" i="3"/>
  <c r="GH38" i="4" s="1"/>
  <c r="GH85" i="4" s="1"/>
  <c r="HB39" i="3"/>
  <c r="GZ38" i="4" s="1"/>
  <c r="GZ85" i="4" s="1"/>
  <c r="HC39" i="3"/>
  <c r="HA38" i="4" s="1"/>
  <c r="HA85" i="4" s="1"/>
  <c r="HO39" i="3"/>
  <c r="HM38" i="4" s="1"/>
  <c r="HM85" i="4" s="1"/>
  <c r="MR39" i="3"/>
  <c r="MI39" i="3"/>
  <c r="LZ39" i="3"/>
  <c r="LY39" i="3"/>
  <c r="JD39" i="3"/>
  <c r="JB38" i="4" s="1"/>
  <c r="JB85" i="4" s="1"/>
  <c r="LD39" i="3"/>
  <c r="II39" i="3"/>
  <c r="IG38" i="4" s="1"/>
  <c r="IG85" i="4" s="1"/>
  <c r="KK39" i="3"/>
  <c r="MM39" i="3"/>
  <c r="JQ39" i="3"/>
  <c r="LS39" i="3"/>
  <c r="IX39" i="3"/>
  <c r="IV38" i="4" s="1"/>
  <c r="IV85" i="4" s="1"/>
  <c r="KZ39" i="3"/>
  <c r="IE39" i="3"/>
  <c r="IC38" i="4" s="1"/>
  <c r="IC85" i="4" s="1"/>
  <c r="KH39" i="3"/>
  <c r="BN39" i="3"/>
  <c r="BL38" i="4" s="1"/>
  <c r="BL85" i="4" s="1"/>
  <c r="AY39" i="3"/>
  <c r="AW38" i="4" s="1"/>
  <c r="AW85" i="4" s="1"/>
  <c r="BC39" i="3"/>
  <c r="BA38" i="4" s="1"/>
  <c r="BA85" i="4" s="1"/>
  <c r="FL39" i="3"/>
  <c r="FJ38" i="4" s="1"/>
  <c r="FJ85" i="4" s="1"/>
  <c r="DU39" i="3"/>
  <c r="DS38" i="4" s="1"/>
  <c r="DS85" i="4" s="1"/>
  <c r="FN39" i="3"/>
  <c r="FL38" i="4" s="1"/>
  <c r="FL85" i="4" s="1"/>
  <c r="DH39" i="3"/>
  <c r="DF38" i="4" s="1"/>
  <c r="DF85" i="4" s="1"/>
  <c r="GZ39" i="3"/>
  <c r="GX38" i="4" s="1"/>
  <c r="GX85" i="4" s="1"/>
  <c r="HV39" i="3"/>
  <c r="HT38" i="4" s="1"/>
  <c r="HT85" i="4" s="1"/>
  <c r="HG39" i="3"/>
  <c r="HE38" i="4" s="1"/>
  <c r="HE85" i="4" s="1"/>
  <c r="KO39" i="3"/>
  <c r="KU39" i="3"/>
  <c r="MC39" i="3"/>
  <c r="LJ39" i="3"/>
  <c r="KQ39" i="3"/>
  <c r="JZ39" i="3"/>
  <c r="W39" i="3"/>
  <c r="U38" i="4" s="1"/>
  <c r="U85" i="4" s="1"/>
  <c r="BE39" i="3"/>
  <c r="BC38" i="4" s="1"/>
  <c r="BC85" i="4" s="1"/>
  <c r="BU39" i="3"/>
  <c r="BS38" i="4" s="1"/>
  <c r="BS85" i="4" s="1"/>
  <c r="EY39" i="3"/>
  <c r="EW38" i="4" s="1"/>
  <c r="EW85" i="4" s="1"/>
  <c r="FZ39" i="3"/>
  <c r="FX38" i="4" s="1"/>
  <c r="FX85" i="4" s="1"/>
  <c r="EE39" i="3"/>
  <c r="EC38" i="4" s="1"/>
  <c r="EC85" i="4" s="1"/>
  <c r="HJ39" i="3"/>
  <c r="HH38" i="4" s="1"/>
  <c r="HH85" i="4" s="1"/>
  <c r="GU39" i="3"/>
  <c r="GS38" i="4" s="1"/>
  <c r="GS85" i="4" s="1"/>
  <c r="KY39" i="3"/>
  <c r="IU39" i="3"/>
  <c r="IS38" i="4" s="1"/>
  <c r="IS85" i="4" s="1"/>
  <c r="MW39" i="3"/>
  <c r="JH39" i="3"/>
  <c r="IO39" i="3"/>
  <c r="IM38" i="4" s="1"/>
  <c r="IM85" i="4" s="1"/>
  <c r="MT39" i="3"/>
  <c r="AV39" i="3"/>
  <c r="AT38" i="4" s="1"/>
  <c r="AT85" i="4" s="1"/>
  <c r="BG39" i="3"/>
  <c r="BE38" i="4" s="1"/>
  <c r="BE85" i="4" s="1"/>
  <c r="AQ39" i="3"/>
  <c r="AO38" i="4" s="1"/>
  <c r="AO85" i="4" s="1"/>
  <c r="AG39" i="3"/>
  <c r="AE38" i="4" s="1"/>
  <c r="AE85" i="4" s="1"/>
  <c r="BW39" i="3"/>
  <c r="BU38" i="4" s="1"/>
  <c r="BU85" i="4" s="1"/>
  <c r="BT39" i="3"/>
  <c r="BR38" i="4" s="1"/>
  <c r="BR85" i="4" s="1"/>
  <c r="DJ39" i="3"/>
  <c r="DH38" i="4" s="1"/>
  <c r="DH85" i="4" s="1"/>
  <c r="EL39" i="3"/>
  <c r="EJ38" i="4" s="1"/>
  <c r="EJ85" i="4" s="1"/>
  <c r="GB39" i="3"/>
  <c r="FZ38" i="4" s="1"/>
  <c r="FZ85" i="4" s="1"/>
  <c r="FD39" i="3"/>
  <c r="FB38" i="4" s="1"/>
  <c r="FB85" i="4" s="1"/>
  <c r="CZ39" i="3"/>
  <c r="CX38" i="4" s="1"/>
  <c r="CX85" i="4" s="1"/>
  <c r="HH39" i="3"/>
  <c r="HF38" i="4" s="1"/>
  <c r="HF85" i="4" s="1"/>
  <c r="IK39" i="3"/>
  <c r="II38" i="4" s="1"/>
  <c r="II85" i="4" s="1"/>
  <c r="MN39" i="3"/>
  <c r="LT39" i="3"/>
  <c r="IF39" i="3"/>
  <c r="ID38" i="4" s="1"/>
  <c r="ID85" i="4" s="1"/>
  <c r="JR39" i="3"/>
  <c r="AL39" i="3"/>
  <c r="AJ38" i="4" s="1"/>
  <c r="AJ85" i="4" s="1"/>
  <c r="AI39" i="3"/>
  <c r="AG38" i="4" s="1"/>
  <c r="AG85" i="4" s="1"/>
  <c r="CS39" i="3"/>
  <c r="CQ38" i="4" s="1"/>
  <c r="CQ85" i="4" s="1"/>
  <c r="CK39" i="3"/>
  <c r="CI38" i="4" s="1"/>
  <c r="CI85" i="4" s="1"/>
  <c r="BZ39" i="3"/>
  <c r="BX38" i="4" s="1"/>
  <c r="BX85" i="4" s="1"/>
  <c r="CT39" i="3"/>
  <c r="CR38" i="4" s="1"/>
  <c r="CR85" i="4" s="1"/>
  <c r="GC39" i="3"/>
  <c r="GA38" i="4" s="1"/>
  <c r="GA85" i="4" s="1"/>
  <c r="FQ39" i="3"/>
  <c r="FO38" i="4" s="1"/>
  <c r="FO85" i="4" s="1"/>
  <c r="FE39" i="3"/>
  <c r="FC38" i="4" s="1"/>
  <c r="FC85" i="4" s="1"/>
  <c r="ES39" i="3"/>
  <c r="EQ38" i="4" s="1"/>
  <c r="EQ85" i="4" s="1"/>
  <c r="GA39" i="3"/>
  <c r="FY38" i="4" s="1"/>
  <c r="FY85" i="4" s="1"/>
  <c r="DO39" i="3"/>
  <c r="DM38" i="4" s="1"/>
  <c r="DM85" i="4" s="1"/>
  <c r="EJ39" i="3"/>
  <c r="EH38" i="4" s="1"/>
  <c r="EH85" i="4" s="1"/>
  <c r="GO39" i="3"/>
  <c r="GM38" i="4" s="1"/>
  <c r="GM85" i="4" s="1"/>
  <c r="HR39" i="3"/>
  <c r="HP38" i="4" s="1"/>
  <c r="HP85" i="4" s="1"/>
  <c r="GK39" i="3"/>
  <c r="GI38" i="4" s="1"/>
  <c r="GI85" i="4" s="1"/>
  <c r="HD39" i="3"/>
  <c r="HB38" i="4" s="1"/>
  <c r="HB85" i="4" s="1"/>
  <c r="HT39" i="3"/>
  <c r="HR38" i="4" s="1"/>
  <c r="HR85" i="4" s="1"/>
  <c r="GE39" i="3"/>
  <c r="GC38" i="4" s="1"/>
  <c r="GC85" i="4" s="1"/>
  <c r="GQ39" i="3"/>
  <c r="GO38" i="4" s="1"/>
  <c r="GO85" i="4" s="1"/>
  <c r="IS39" i="3"/>
  <c r="IQ38" i="4" s="1"/>
  <c r="IQ85" i="4" s="1"/>
  <c r="IC39" i="3"/>
  <c r="IA38" i="4" s="1"/>
  <c r="IA85" i="4" s="1"/>
  <c r="LX39" i="3"/>
  <c r="KW39" i="3"/>
  <c r="IB39" i="3"/>
  <c r="HZ38" i="4" s="1"/>
  <c r="HZ85" i="4" s="1"/>
  <c r="KC39" i="3"/>
  <c r="ME39" i="3"/>
  <c r="JI39" i="3"/>
  <c r="LK39" i="3"/>
  <c r="IP39" i="3"/>
  <c r="IN38" i="4" s="1"/>
  <c r="IN85" i="4" s="1"/>
  <c r="KR39" i="3"/>
  <c r="MS39" i="3"/>
  <c r="JX39" i="3"/>
  <c r="MD39" i="3"/>
  <c r="JJ39" i="3"/>
  <c r="K39" i="3"/>
  <c r="I38" i="4" s="1"/>
  <c r="I85" i="4" s="1"/>
  <c r="AC39" i="3"/>
  <c r="AA38" i="4" s="1"/>
  <c r="AA85" i="4" s="1"/>
  <c r="AO39" i="3"/>
  <c r="AM38" i="4" s="1"/>
  <c r="AM85" i="4" s="1"/>
  <c r="BI39" i="3"/>
  <c r="BG38" i="4" s="1"/>
  <c r="BG85" i="4" s="1"/>
  <c r="CM39" i="3"/>
  <c r="CK38" i="4" s="1"/>
  <c r="CK85" i="4" s="1"/>
  <c r="DC39" i="3"/>
  <c r="DA38" i="4" s="1"/>
  <c r="DA85" i="4" s="1"/>
  <c r="DY39" i="3"/>
  <c r="DW38" i="4" s="1"/>
  <c r="DW85" i="4" s="1"/>
  <c r="EZ39" i="3"/>
  <c r="EX38" i="4" s="1"/>
  <c r="EX85" i="4" s="1"/>
  <c r="HF39" i="3"/>
  <c r="HD38" i="4" s="1"/>
  <c r="HD85" i="4" s="1"/>
  <c r="GR39" i="3"/>
  <c r="GP38" i="4" s="1"/>
  <c r="GP85" i="4" s="1"/>
  <c r="LO39" i="3"/>
  <c r="LP39" i="3"/>
  <c r="KB39" i="3"/>
  <c r="N39" i="3"/>
  <c r="L38" i="4" s="1"/>
  <c r="L85" i="4" s="1"/>
  <c r="AT39" i="3"/>
  <c r="AR38" i="4" s="1"/>
  <c r="AR85" i="4" s="1"/>
  <c r="CB39" i="3"/>
  <c r="BZ38" i="4" s="1"/>
  <c r="BZ85" i="4" s="1"/>
  <c r="CH39" i="3"/>
  <c r="CF38" i="4" s="1"/>
  <c r="CF85" i="4" s="1"/>
  <c r="FA39" i="3"/>
  <c r="EY38" i="4" s="1"/>
  <c r="EY85" i="4" s="1"/>
  <c r="DE39" i="3"/>
  <c r="DC38" i="4" s="1"/>
  <c r="DC85" i="4" s="1"/>
  <c r="FO39" i="3"/>
  <c r="FM38" i="4" s="1"/>
  <c r="FM85" i="4" s="1"/>
  <c r="DQ39" i="3"/>
  <c r="DO38" i="4" s="1"/>
  <c r="DO85" i="4" s="1"/>
  <c r="DW39" i="3"/>
  <c r="DU38" i="4" s="1"/>
  <c r="DU85" i="4" s="1"/>
  <c r="ER39" i="3"/>
  <c r="EP38" i="4" s="1"/>
  <c r="EP85" i="4" s="1"/>
  <c r="GW39" i="3"/>
  <c r="GU38" i="4" s="1"/>
  <c r="GU85" i="4" s="1"/>
  <c r="GV39" i="3"/>
  <c r="GT38" i="4" s="1"/>
  <c r="GT85" i="4" s="1"/>
  <c r="HM39" i="3"/>
  <c r="HK38" i="4" s="1"/>
  <c r="HK85" i="4" s="1"/>
  <c r="GG39" i="3"/>
  <c r="GE38" i="4" s="1"/>
  <c r="GE85" i="4" s="1"/>
  <c r="GM39" i="3"/>
  <c r="GK38" i="4" s="1"/>
  <c r="GK85" i="4" s="1"/>
  <c r="GY39" i="3"/>
  <c r="GW38" i="4" s="1"/>
  <c r="GW85" i="4" s="1"/>
  <c r="KD39" i="3"/>
  <c r="JN39" i="3"/>
  <c r="JE39" i="3"/>
  <c r="JC38" i="4" s="1"/>
  <c r="JC85" i="4" s="1"/>
  <c r="LG39" i="3"/>
  <c r="KL39" i="3"/>
  <c r="JS39" i="3"/>
  <c r="IY39" i="3"/>
  <c r="IW38" i="4" s="1"/>
  <c r="IW85" i="4" s="1"/>
  <c r="LA39" i="3"/>
  <c r="KG39" i="3"/>
  <c r="ML39" i="3"/>
  <c r="AN39" i="3"/>
  <c r="AL38" i="4" s="1"/>
  <c r="AL85" i="4" s="1"/>
  <c r="AZ39" i="3"/>
  <c r="AX38" i="4" s="1"/>
  <c r="AX85" i="4" s="1"/>
  <c r="BP39" i="3"/>
  <c r="BN38" i="4" s="1"/>
  <c r="BN85" i="4" s="1"/>
  <c r="CQ39" i="3"/>
  <c r="CO38" i="4" s="1"/>
  <c r="CO85" i="4" s="1"/>
  <c r="FV39" i="3"/>
  <c r="FT38" i="4" s="1"/>
  <c r="FT85" i="4" s="1"/>
  <c r="DV39" i="3"/>
  <c r="DT38" i="4" s="1"/>
  <c r="DT85" i="4" s="1"/>
  <c r="DI39" i="3"/>
  <c r="DG38" i="4" s="1"/>
  <c r="DG85" i="4" s="1"/>
  <c r="AF39" i="3"/>
  <c r="AD38" i="4" s="1"/>
  <c r="AD85" i="4" s="1"/>
  <c r="AD39" i="3"/>
  <c r="AB38" i="4" s="1"/>
  <c r="AB85" i="4" s="1"/>
  <c r="AR39" i="3"/>
  <c r="AP38" i="4" s="1"/>
  <c r="AP85" i="4" s="1"/>
  <c r="AA39" i="3"/>
  <c r="Y38" i="4" s="1"/>
  <c r="Y85" i="4" s="1"/>
  <c r="CE39" i="3"/>
  <c r="CC38" i="4" s="1"/>
  <c r="CC85" i="4" s="1"/>
  <c r="BL39" i="3"/>
  <c r="BJ38" i="4" s="1"/>
  <c r="BJ85" i="4" s="1"/>
  <c r="BJ39" i="3"/>
  <c r="BH38" i="4" s="1"/>
  <c r="BH85" i="4" s="1"/>
  <c r="FW39" i="3"/>
  <c r="FU38" i="4" s="1"/>
  <c r="FU85" i="4" s="1"/>
  <c r="DZ39" i="3"/>
  <c r="DX38" i="4" s="1"/>
  <c r="DX85" i="4" s="1"/>
  <c r="BR39" i="3"/>
  <c r="BP38" i="4" s="1"/>
  <c r="BP85" i="4" s="1"/>
  <c r="CL39" i="3"/>
  <c r="CJ38" i="4" s="1"/>
  <c r="CJ85" i="4" s="1"/>
  <c r="DF39" i="3"/>
  <c r="DD38" i="4" s="1"/>
  <c r="DD85" i="4" s="1"/>
  <c r="FR39" i="3"/>
  <c r="FP38" i="4" s="1"/>
  <c r="FP85" i="4" s="1"/>
  <c r="FF39" i="3"/>
  <c r="FD38" i="4" s="1"/>
  <c r="FD85" i="4" s="1"/>
  <c r="ET39" i="3"/>
  <c r="ER38" i="4" s="1"/>
  <c r="ER85" i="4" s="1"/>
  <c r="EC39" i="3"/>
  <c r="EA38" i="4" s="1"/>
  <c r="EA85" i="4" s="1"/>
  <c r="DA39" i="3"/>
  <c r="CY38" i="4" s="1"/>
  <c r="CY85" i="4" s="1"/>
  <c r="FS39" i="3"/>
  <c r="FQ38" i="4" s="1"/>
  <c r="FQ85" i="4" s="1"/>
  <c r="DG39" i="3"/>
  <c r="DE38" i="4" s="1"/>
  <c r="DE85" i="4" s="1"/>
  <c r="EB39" i="3"/>
  <c r="DZ38" i="4" s="1"/>
  <c r="DZ85" i="4" s="1"/>
  <c r="HZ39" i="3"/>
  <c r="HX38" i="4" s="1"/>
  <c r="HX85" i="4" s="1"/>
  <c r="HI39" i="3"/>
  <c r="HG38" i="4" s="1"/>
  <c r="HG85" i="4" s="1"/>
  <c r="HX39" i="3"/>
  <c r="HV38" i="4" s="1"/>
  <c r="HV85" i="4" s="1"/>
  <c r="GS39" i="3"/>
  <c r="GQ38" i="4" s="1"/>
  <c r="GQ85" i="4" s="1"/>
  <c r="HK39" i="3"/>
  <c r="HI38" i="4" s="1"/>
  <c r="HI85" i="4" s="1"/>
  <c r="LQ39" i="3"/>
  <c r="GI39" i="3"/>
  <c r="GG38" i="4" s="1"/>
  <c r="GG85" i="4" s="1"/>
  <c r="MP39" i="3"/>
  <c r="MG39" i="3"/>
  <c r="KM39" i="3"/>
  <c r="KN39" i="3"/>
  <c r="MO39" i="3"/>
  <c r="JT39" i="3"/>
  <c r="LU39" i="3"/>
  <c r="IZ39" i="3"/>
  <c r="IX38" i="4" s="1"/>
  <c r="IX85" i="4" s="1"/>
  <c r="LB39" i="3"/>
  <c r="IG39" i="3"/>
  <c r="IE38" i="4" s="1"/>
  <c r="IE85" i="4" s="1"/>
  <c r="KI39" i="3"/>
  <c r="MJ39" i="3"/>
  <c r="JO39" i="3"/>
  <c r="LV39" i="3"/>
  <c r="JB39" i="3"/>
  <c r="IZ38" i="4" s="1"/>
  <c r="IZ85" i="4" s="1"/>
  <c r="F132" i="4"/>
  <c r="G132" i="4" s="1"/>
  <c r="H132" i="4" s="1"/>
  <c r="I132" i="4" s="1"/>
  <c r="J132" i="4" s="1"/>
  <c r="KP39" i="3"/>
  <c r="E40" i="3"/>
  <c r="IU40" i="3" s="1"/>
  <c r="IS39" i="4" s="1"/>
  <c r="IS86" i="4" s="1"/>
  <c r="E83" i="4"/>
  <c r="E133" i="4" s="1"/>
  <c r="E84" i="4"/>
  <c r="E134" i="4" s="1"/>
  <c r="F37" i="4"/>
  <c r="J39" i="3"/>
  <c r="H38" i="4" s="1"/>
  <c r="H85" i="4" s="1"/>
  <c r="X39" i="3"/>
  <c r="V38" i="4" s="1"/>
  <c r="V85" i="4" s="1"/>
  <c r="G39" i="3"/>
  <c r="Z39" i="3"/>
  <c r="X38" i="4" s="1"/>
  <c r="X85" i="4" s="1"/>
  <c r="M39" i="3"/>
  <c r="K38" i="4" s="1"/>
  <c r="K85" i="4" s="1"/>
  <c r="V39" i="3"/>
  <c r="T38" i="4" s="1"/>
  <c r="T85" i="4" s="1"/>
  <c r="T39" i="3"/>
  <c r="R38" i="4" s="1"/>
  <c r="R85" i="4" s="1"/>
  <c r="Y39" i="3"/>
  <c r="W38" i="4" s="1"/>
  <c r="W85" i="4" s="1"/>
  <c r="L39" i="3"/>
  <c r="J38" i="4" s="1"/>
  <c r="J85" i="4" s="1"/>
  <c r="I39" i="3"/>
  <c r="G38" i="4" s="1"/>
  <c r="G85" i="4" s="1"/>
  <c r="Q39" i="3"/>
  <c r="O38" i="4" s="1"/>
  <c r="O85" i="4" s="1"/>
  <c r="P39" i="3"/>
  <c r="N38" i="4" s="1"/>
  <c r="N85" i="4" s="1"/>
  <c r="O39" i="3"/>
  <c r="M38" i="4" s="1"/>
  <c r="M85" i="4" s="1"/>
  <c r="R39" i="3"/>
  <c r="P38" i="4" s="1"/>
  <c r="P85" i="4" s="1"/>
  <c r="D41" i="3"/>
  <c r="U39" i="3"/>
  <c r="S38" i="4" s="1"/>
  <c r="S85" i="4" s="1"/>
  <c r="S39" i="3"/>
  <c r="Q38" i="4" s="1"/>
  <c r="Q85" i="4" s="1"/>
  <c r="L131" i="4" l="1"/>
  <c r="P12" i="5"/>
  <c r="K180" i="4" s="1"/>
  <c r="U7" i="5"/>
  <c r="P175" i="4" s="1"/>
  <c r="Q126" i="4"/>
  <c r="V6" i="5"/>
  <c r="Q174" i="4" s="1"/>
  <c r="R125" i="4"/>
  <c r="T8" i="5"/>
  <c r="O176" i="4" s="1"/>
  <c r="P127" i="4"/>
  <c r="T9" i="5"/>
  <c r="O177" i="4" s="1"/>
  <c r="P128" i="4"/>
  <c r="L130" i="4"/>
  <c r="P11" i="5"/>
  <c r="K179" i="4" s="1"/>
  <c r="K132" i="4"/>
  <c r="O13" i="5"/>
  <c r="J181" i="4" s="1"/>
  <c r="F26" i="5"/>
  <c r="X24" i="5"/>
  <c r="S192" i="4" s="1"/>
  <c r="T143" i="4"/>
  <c r="AA124" i="4"/>
  <c r="AB124" i="4" s="1"/>
  <c r="AC124" i="4" s="1"/>
  <c r="AD124" i="4" s="1"/>
  <c r="AE124" i="4" s="1"/>
  <c r="AF124" i="4" s="1"/>
  <c r="AG124" i="4" s="1"/>
  <c r="AH124" i="4" s="1"/>
  <c r="AI124" i="4" s="1"/>
  <c r="AJ124" i="4" s="1"/>
  <c r="AK124" i="4" s="1"/>
  <c r="AL124" i="4" s="1"/>
  <c r="AM124" i="4" s="1"/>
  <c r="AN124" i="4" s="1"/>
  <c r="AO124" i="4" s="1"/>
  <c r="AP124" i="4" s="1"/>
  <c r="AQ124" i="4" s="1"/>
  <c r="AR124" i="4" s="1"/>
  <c r="AS124" i="4" s="1"/>
  <c r="AT124" i="4" s="1"/>
  <c r="AU124" i="4" s="1"/>
  <c r="AV124" i="4" s="1"/>
  <c r="AW124" i="4" s="1"/>
  <c r="AX124" i="4" s="1"/>
  <c r="AY124" i="4" s="1"/>
  <c r="AZ124" i="4" s="1"/>
  <c r="BA124" i="4" s="1"/>
  <c r="BB124" i="4" s="1"/>
  <c r="BC124" i="4" s="1"/>
  <c r="BD124" i="4" s="1"/>
  <c r="BE124" i="4" s="1"/>
  <c r="BF124" i="4" s="1"/>
  <c r="BG124" i="4" s="1"/>
  <c r="BH124" i="4" s="1"/>
  <c r="BI124" i="4" s="1"/>
  <c r="BJ124" i="4" s="1"/>
  <c r="BK124" i="4" s="1"/>
  <c r="BL124" i="4" s="1"/>
  <c r="BM124" i="4" s="1"/>
  <c r="BN124" i="4" s="1"/>
  <c r="BO124" i="4" s="1"/>
  <c r="BP124" i="4" s="1"/>
  <c r="BQ124" i="4" s="1"/>
  <c r="BR124" i="4" s="1"/>
  <c r="BS124" i="4" s="1"/>
  <c r="BT124" i="4" s="1"/>
  <c r="BU124" i="4" s="1"/>
  <c r="BV124" i="4" s="1"/>
  <c r="BW124" i="4" s="1"/>
  <c r="BX124" i="4" s="1"/>
  <c r="BY124" i="4" s="1"/>
  <c r="BZ124" i="4" s="1"/>
  <c r="CA124" i="4" s="1"/>
  <c r="CB124" i="4" s="1"/>
  <c r="CC124" i="4" s="1"/>
  <c r="CD124" i="4" s="1"/>
  <c r="CE124" i="4" s="1"/>
  <c r="CF124" i="4" s="1"/>
  <c r="CG124" i="4" s="1"/>
  <c r="CH124" i="4" s="1"/>
  <c r="CI124" i="4" s="1"/>
  <c r="CJ124" i="4" s="1"/>
  <c r="CK124" i="4" s="1"/>
  <c r="CL124" i="4" s="1"/>
  <c r="CM124" i="4" s="1"/>
  <c r="CN124" i="4" s="1"/>
  <c r="CO124" i="4" s="1"/>
  <c r="CP124" i="4" s="1"/>
  <c r="CQ124" i="4" s="1"/>
  <c r="CR124" i="4" s="1"/>
  <c r="CS124" i="4" s="1"/>
  <c r="CT124" i="4" s="1"/>
  <c r="CU124" i="4" s="1"/>
  <c r="CV124" i="4" s="1"/>
  <c r="CW124" i="4" s="1"/>
  <c r="CX124" i="4" s="1"/>
  <c r="CY124" i="4" s="1"/>
  <c r="CZ124" i="4" s="1"/>
  <c r="DA124" i="4" s="1"/>
  <c r="DB124" i="4" s="1"/>
  <c r="DC124" i="4" s="1"/>
  <c r="DD124" i="4" s="1"/>
  <c r="DE124" i="4" s="1"/>
  <c r="DF124" i="4" s="1"/>
  <c r="DG124" i="4" s="1"/>
  <c r="DH124" i="4" s="1"/>
  <c r="DI124" i="4" s="1"/>
  <c r="DJ124" i="4" s="1"/>
  <c r="DK124" i="4" s="1"/>
  <c r="DL124" i="4" s="1"/>
  <c r="DM124" i="4" s="1"/>
  <c r="DN124" i="4" s="1"/>
  <c r="DO124" i="4" s="1"/>
  <c r="DP124" i="4" s="1"/>
  <c r="DQ124" i="4" s="1"/>
  <c r="DR124" i="4" s="1"/>
  <c r="DS124" i="4" s="1"/>
  <c r="DT124" i="4" s="1"/>
  <c r="DU124" i="4" s="1"/>
  <c r="DV124" i="4" s="1"/>
  <c r="DW124" i="4" s="1"/>
  <c r="DX124" i="4" s="1"/>
  <c r="DY124" i="4" s="1"/>
  <c r="DZ124" i="4" s="1"/>
  <c r="EA124" i="4" s="1"/>
  <c r="EB124" i="4" s="1"/>
  <c r="EC124" i="4" s="1"/>
  <c r="ED124" i="4" s="1"/>
  <c r="EE124" i="4" s="1"/>
  <c r="EF124" i="4" s="1"/>
  <c r="EG124" i="4" s="1"/>
  <c r="EH124" i="4" s="1"/>
  <c r="EI124" i="4" s="1"/>
  <c r="EJ124" i="4" s="1"/>
  <c r="EK124" i="4" s="1"/>
  <c r="EL124" i="4" s="1"/>
  <c r="EM124" i="4" s="1"/>
  <c r="EN124" i="4" s="1"/>
  <c r="EO124" i="4" s="1"/>
  <c r="EP124" i="4" s="1"/>
  <c r="EQ124" i="4" s="1"/>
  <c r="ER124" i="4" s="1"/>
  <c r="ES124" i="4" s="1"/>
  <c r="ET124" i="4" s="1"/>
  <c r="EU124" i="4" s="1"/>
  <c r="EV124" i="4" s="1"/>
  <c r="EW124" i="4" s="1"/>
  <c r="EX124" i="4" s="1"/>
  <c r="EY124" i="4" s="1"/>
  <c r="EZ124" i="4" s="1"/>
  <c r="FA124" i="4" s="1"/>
  <c r="FB124" i="4" s="1"/>
  <c r="FC124" i="4" s="1"/>
  <c r="FD124" i="4" s="1"/>
  <c r="FE124" i="4" s="1"/>
  <c r="FF124" i="4" s="1"/>
  <c r="FG124" i="4" s="1"/>
  <c r="FH124" i="4" s="1"/>
  <c r="FI124" i="4" s="1"/>
  <c r="FJ124" i="4" s="1"/>
  <c r="FK124" i="4" s="1"/>
  <c r="FL124" i="4" s="1"/>
  <c r="FM124" i="4" s="1"/>
  <c r="FN124" i="4" s="1"/>
  <c r="FO124" i="4" s="1"/>
  <c r="FP124" i="4" s="1"/>
  <c r="FQ124" i="4" s="1"/>
  <c r="FR124" i="4" s="1"/>
  <c r="FS124" i="4" s="1"/>
  <c r="FT124" i="4" s="1"/>
  <c r="FU124" i="4" s="1"/>
  <c r="FV124" i="4" s="1"/>
  <c r="FW124" i="4" s="1"/>
  <c r="FX124" i="4" s="1"/>
  <c r="FY124" i="4" s="1"/>
  <c r="FZ124" i="4" s="1"/>
  <c r="GA124" i="4" s="1"/>
  <c r="GB124" i="4" s="1"/>
  <c r="GC124" i="4" s="1"/>
  <c r="GD124" i="4" s="1"/>
  <c r="GE124" i="4" s="1"/>
  <c r="GF124" i="4" s="1"/>
  <c r="GG124" i="4" s="1"/>
  <c r="GH124" i="4" s="1"/>
  <c r="GI124" i="4" s="1"/>
  <c r="GJ124" i="4" s="1"/>
  <c r="GK124" i="4" s="1"/>
  <c r="GL124" i="4" s="1"/>
  <c r="GM124" i="4" s="1"/>
  <c r="GN124" i="4" s="1"/>
  <c r="GO124" i="4" s="1"/>
  <c r="GP124" i="4" s="1"/>
  <c r="GQ124" i="4" s="1"/>
  <c r="GR124" i="4" s="1"/>
  <c r="GS124" i="4" s="1"/>
  <c r="GT124" i="4" s="1"/>
  <c r="GU124" i="4" s="1"/>
  <c r="GV124" i="4" s="1"/>
  <c r="GW124" i="4" s="1"/>
  <c r="GX124" i="4" s="1"/>
  <c r="GY124" i="4" s="1"/>
  <c r="GZ124" i="4" s="1"/>
  <c r="HA124" i="4" s="1"/>
  <c r="HB124" i="4" s="1"/>
  <c r="HC124" i="4" s="1"/>
  <c r="HD124" i="4" s="1"/>
  <c r="HE124" i="4" s="1"/>
  <c r="HF124" i="4" s="1"/>
  <c r="HG124" i="4" s="1"/>
  <c r="HH124" i="4" s="1"/>
  <c r="HI124" i="4" s="1"/>
  <c r="HJ124" i="4" s="1"/>
  <c r="HK124" i="4" s="1"/>
  <c r="HL124" i="4" s="1"/>
  <c r="HM124" i="4" s="1"/>
  <c r="HN124" i="4" s="1"/>
  <c r="HO124" i="4" s="1"/>
  <c r="HP124" i="4" s="1"/>
  <c r="HQ124" i="4" s="1"/>
  <c r="HR124" i="4" s="1"/>
  <c r="HS124" i="4" s="1"/>
  <c r="HT124" i="4" s="1"/>
  <c r="HU124" i="4" s="1"/>
  <c r="HV124" i="4" s="1"/>
  <c r="HW124" i="4" s="1"/>
  <c r="HX124" i="4" s="1"/>
  <c r="HY124" i="4" s="1"/>
  <c r="HZ124" i="4" s="1"/>
  <c r="IA124" i="4" s="1"/>
  <c r="IB124" i="4" s="1"/>
  <c r="IC124" i="4" s="1"/>
  <c r="ID124" i="4" s="1"/>
  <c r="IE124" i="4" s="1"/>
  <c r="IF124" i="4" s="1"/>
  <c r="IG124" i="4" s="1"/>
  <c r="IH124" i="4" s="1"/>
  <c r="II124" i="4" s="1"/>
  <c r="IJ124" i="4" s="1"/>
  <c r="IK124" i="4" s="1"/>
  <c r="IL124" i="4" s="1"/>
  <c r="IM124" i="4" s="1"/>
  <c r="IN124" i="4" s="1"/>
  <c r="IO124" i="4" s="1"/>
  <c r="IP124" i="4" s="1"/>
  <c r="IQ124" i="4" s="1"/>
  <c r="IR124" i="4" s="1"/>
  <c r="IS124" i="4" s="1"/>
  <c r="IT124" i="4" s="1"/>
  <c r="IU124" i="4" s="1"/>
  <c r="IV124" i="4" s="1"/>
  <c r="IW124" i="4" s="1"/>
  <c r="IX124" i="4" s="1"/>
  <c r="IY124" i="4" s="1"/>
  <c r="IZ124" i="4" s="1"/>
  <c r="JA124" i="4" s="1"/>
  <c r="JB124" i="4" s="1"/>
  <c r="JC124" i="4" s="1"/>
  <c r="JD124" i="4" s="1"/>
  <c r="AE5" i="5"/>
  <c r="Z173" i="4" s="1"/>
  <c r="N129" i="4"/>
  <c r="R10" i="5"/>
  <c r="M178" i="4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L101" i="4" s="1"/>
  <c r="AM101" i="4" s="1"/>
  <c r="AN101" i="4" s="1"/>
  <c r="AO101" i="4" s="1"/>
  <c r="AP101" i="4" s="1"/>
  <c r="AQ101" i="4" s="1"/>
  <c r="AR101" i="4" s="1"/>
  <c r="AS101" i="4" s="1"/>
  <c r="AT101" i="4" s="1"/>
  <c r="AU101" i="4" s="1"/>
  <c r="AV101" i="4" s="1"/>
  <c r="AW101" i="4" s="1"/>
  <c r="AX101" i="4" s="1"/>
  <c r="AY101" i="4" s="1"/>
  <c r="AZ101" i="4" s="1"/>
  <c r="BA101" i="4" s="1"/>
  <c r="BB101" i="4" s="1"/>
  <c r="BC101" i="4" s="1"/>
  <c r="BD101" i="4" s="1"/>
  <c r="BE101" i="4" s="1"/>
  <c r="BF101" i="4" s="1"/>
  <c r="BG101" i="4" s="1"/>
  <c r="BH101" i="4" s="1"/>
  <c r="BI101" i="4" s="1"/>
  <c r="BJ101" i="4" s="1"/>
  <c r="BK101" i="4" s="1"/>
  <c r="BL101" i="4" s="1"/>
  <c r="BM101" i="4" s="1"/>
  <c r="BN101" i="4" s="1"/>
  <c r="BO101" i="4" s="1"/>
  <c r="BP101" i="4" s="1"/>
  <c r="BQ101" i="4" s="1"/>
  <c r="BR101" i="4" s="1"/>
  <c r="BS101" i="4" s="1"/>
  <c r="BT101" i="4" s="1"/>
  <c r="BU101" i="4" s="1"/>
  <c r="BV101" i="4" s="1"/>
  <c r="BW101" i="4" s="1"/>
  <c r="BX101" i="4" s="1"/>
  <c r="BY101" i="4" s="1"/>
  <c r="BZ101" i="4" s="1"/>
  <c r="CA101" i="4" s="1"/>
  <c r="CB101" i="4" s="1"/>
  <c r="CC101" i="4" s="1"/>
  <c r="CD101" i="4" s="1"/>
  <c r="CE101" i="4" s="1"/>
  <c r="CF101" i="4" s="1"/>
  <c r="CG101" i="4" s="1"/>
  <c r="CH101" i="4" s="1"/>
  <c r="CI101" i="4" s="1"/>
  <c r="CJ101" i="4" s="1"/>
  <c r="CK101" i="4" s="1"/>
  <c r="CL101" i="4" s="1"/>
  <c r="CM101" i="4" s="1"/>
  <c r="CN101" i="4" s="1"/>
  <c r="CO101" i="4" s="1"/>
  <c r="CP101" i="4" s="1"/>
  <c r="CQ101" i="4" s="1"/>
  <c r="CR101" i="4" s="1"/>
  <c r="CS101" i="4" s="1"/>
  <c r="CT101" i="4" s="1"/>
  <c r="CU101" i="4" s="1"/>
  <c r="CV101" i="4" s="1"/>
  <c r="CW101" i="4" s="1"/>
  <c r="CX101" i="4" s="1"/>
  <c r="CY101" i="4" s="1"/>
  <c r="CZ101" i="4" s="1"/>
  <c r="DA101" i="4" s="1"/>
  <c r="DB101" i="4" s="1"/>
  <c r="DC101" i="4" s="1"/>
  <c r="DD101" i="4" s="1"/>
  <c r="DE101" i="4" s="1"/>
  <c r="DF101" i="4" s="1"/>
  <c r="DG101" i="4" s="1"/>
  <c r="DH101" i="4" s="1"/>
  <c r="DI101" i="4" s="1"/>
  <c r="DJ101" i="4" s="1"/>
  <c r="DK101" i="4" s="1"/>
  <c r="DL101" i="4" s="1"/>
  <c r="DM101" i="4" s="1"/>
  <c r="DN101" i="4" s="1"/>
  <c r="DO101" i="4" s="1"/>
  <c r="DP101" i="4" s="1"/>
  <c r="DQ101" i="4" s="1"/>
  <c r="DR101" i="4" s="1"/>
  <c r="DS101" i="4" s="1"/>
  <c r="DT101" i="4" s="1"/>
  <c r="DU101" i="4" s="1"/>
  <c r="DV101" i="4" s="1"/>
  <c r="DW101" i="4" s="1"/>
  <c r="DX101" i="4" s="1"/>
  <c r="DY101" i="4" s="1"/>
  <c r="DZ101" i="4" s="1"/>
  <c r="EA101" i="4" s="1"/>
  <c r="EB101" i="4" s="1"/>
  <c r="EC101" i="4" s="1"/>
  <c r="ED101" i="4" s="1"/>
  <c r="EE101" i="4" s="1"/>
  <c r="EF101" i="4" s="1"/>
  <c r="EG101" i="4" s="1"/>
  <c r="EH101" i="4" s="1"/>
  <c r="EI101" i="4" s="1"/>
  <c r="EJ101" i="4" s="1"/>
  <c r="EK101" i="4" s="1"/>
  <c r="EL101" i="4" s="1"/>
  <c r="EM101" i="4" s="1"/>
  <c r="EN101" i="4" s="1"/>
  <c r="EO101" i="4" s="1"/>
  <c r="EP101" i="4" s="1"/>
  <c r="EQ101" i="4" s="1"/>
  <c r="ER101" i="4" s="1"/>
  <c r="ES101" i="4" s="1"/>
  <c r="ET101" i="4" s="1"/>
  <c r="EU101" i="4" s="1"/>
  <c r="EV101" i="4" s="1"/>
  <c r="EW101" i="4" s="1"/>
  <c r="EX101" i="4" s="1"/>
  <c r="EY101" i="4" s="1"/>
  <c r="EZ101" i="4" s="1"/>
  <c r="FA101" i="4" s="1"/>
  <c r="FB101" i="4" s="1"/>
  <c r="FC101" i="4" s="1"/>
  <c r="FD101" i="4" s="1"/>
  <c r="FE101" i="4" s="1"/>
  <c r="FF101" i="4" s="1"/>
  <c r="FG101" i="4" s="1"/>
  <c r="FH101" i="4" s="1"/>
  <c r="FI101" i="4" s="1"/>
  <c r="FJ101" i="4" s="1"/>
  <c r="FK101" i="4" s="1"/>
  <c r="FL101" i="4" s="1"/>
  <c r="FM101" i="4" s="1"/>
  <c r="FN101" i="4" s="1"/>
  <c r="FO101" i="4" s="1"/>
  <c r="FP101" i="4" s="1"/>
  <c r="FQ101" i="4" s="1"/>
  <c r="FR101" i="4" s="1"/>
  <c r="FS101" i="4" s="1"/>
  <c r="FT101" i="4" s="1"/>
  <c r="FU101" i="4" s="1"/>
  <c r="FV101" i="4" s="1"/>
  <c r="FW101" i="4" s="1"/>
  <c r="FX101" i="4" s="1"/>
  <c r="FY101" i="4" s="1"/>
  <c r="FZ101" i="4" s="1"/>
  <c r="GA101" i="4" s="1"/>
  <c r="GB101" i="4" s="1"/>
  <c r="GC101" i="4" s="1"/>
  <c r="GD101" i="4" s="1"/>
  <c r="GE101" i="4" s="1"/>
  <c r="GF101" i="4" s="1"/>
  <c r="GG101" i="4" s="1"/>
  <c r="GH101" i="4" s="1"/>
  <c r="GI101" i="4" s="1"/>
  <c r="GJ101" i="4" s="1"/>
  <c r="GK101" i="4" s="1"/>
  <c r="GL101" i="4" s="1"/>
  <c r="GM101" i="4" s="1"/>
  <c r="GN101" i="4" s="1"/>
  <c r="GO101" i="4" s="1"/>
  <c r="GP101" i="4" s="1"/>
  <c r="GQ101" i="4" s="1"/>
  <c r="GR101" i="4" s="1"/>
  <c r="GS101" i="4" s="1"/>
  <c r="GT101" i="4" s="1"/>
  <c r="GU101" i="4" s="1"/>
  <c r="GV101" i="4" s="1"/>
  <c r="GW101" i="4" s="1"/>
  <c r="GX101" i="4" s="1"/>
  <c r="GY101" i="4" s="1"/>
  <c r="GZ101" i="4" s="1"/>
  <c r="HA101" i="4" s="1"/>
  <c r="HB101" i="4" s="1"/>
  <c r="HC101" i="4" s="1"/>
  <c r="HD101" i="4" s="1"/>
  <c r="HE101" i="4" s="1"/>
  <c r="HF101" i="4" s="1"/>
  <c r="HG101" i="4" s="1"/>
  <c r="HH101" i="4" s="1"/>
  <c r="HI101" i="4" s="1"/>
  <c r="HJ101" i="4" s="1"/>
  <c r="HK101" i="4" s="1"/>
  <c r="HL101" i="4" s="1"/>
  <c r="HM101" i="4" s="1"/>
  <c r="HN101" i="4" s="1"/>
  <c r="HO101" i="4" s="1"/>
  <c r="HP101" i="4" s="1"/>
  <c r="HQ101" i="4" s="1"/>
  <c r="HR101" i="4" s="1"/>
  <c r="HS101" i="4" s="1"/>
  <c r="HT101" i="4" s="1"/>
  <c r="HU101" i="4" s="1"/>
  <c r="HV101" i="4" s="1"/>
  <c r="HW101" i="4" s="1"/>
  <c r="HX101" i="4" s="1"/>
  <c r="HY101" i="4" s="1"/>
  <c r="HZ101" i="4" s="1"/>
  <c r="IA101" i="4" s="1"/>
  <c r="IB101" i="4" s="1"/>
  <c r="IC101" i="4" s="1"/>
  <c r="ID101" i="4" s="1"/>
  <c r="IE101" i="4" s="1"/>
  <c r="IF101" i="4" s="1"/>
  <c r="IG101" i="4" s="1"/>
  <c r="IH101" i="4" s="1"/>
  <c r="II101" i="4" s="1"/>
  <c r="IJ101" i="4" s="1"/>
  <c r="IK101" i="4" s="1"/>
  <c r="IL101" i="4" s="1"/>
  <c r="IM101" i="4" s="1"/>
  <c r="IN101" i="4" s="1"/>
  <c r="IO101" i="4" s="1"/>
  <c r="IP101" i="4" s="1"/>
  <c r="IQ101" i="4" s="1"/>
  <c r="IR101" i="4" s="1"/>
  <c r="IS101" i="4" s="1"/>
  <c r="IT101" i="4" s="1"/>
  <c r="IU101" i="4" s="1"/>
  <c r="IV101" i="4" s="1"/>
  <c r="IW101" i="4" s="1"/>
  <c r="IX101" i="4" s="1"/>
  <c r="IY101" i="4" s="1"/>
  <c r="IZ101" i="4" s="1"/>
  <c r="JA101" i="4" s="1"/>
  <c r="JB101" i="4" s="1"/>
  <c r="JC101" i="4" s="1"/>
  <c r="JD101" i="4" s="1"/>
  <c r="JE101" i="4" s="1"/>
  <c r="C9" i="5" s="1"/>
  <c r="AA109" i="4"/>
  <c r="AB109" i="4" s="1"/>
  <c r="AC109" i="4" s="1"/>
  <c r="AD109" i="4" s="1"/>
  <c r="AE109" i="4" s="1"/>
  <c r="AF109" i="4" s="1"/>
  <c r="AG109" i="4" s="1"/>
  <c r="AH109" i="4" s="1"/>
  <c r="AI109" i="4" s="1"/>
  <c r="AJ109" i="4" s="1"/>
  <c r="AK109" i="4" s="1"/>
  <c r="AL109" i="4" s="1"/>
  <c r="AM109" i="4" s="1"/>
  <c r="AN109" i="4" s="1"/>
  <c r="AO109" i="4" s="1"/>
  <c r="AP109" i="4" s="1"/>
  <c r="AQ109" i="4" s="1"/>
  <c r="AR109" i="4" s="1"/>
  <c r="AS109" i="4" s="1"/>
  <c r="AT109" i="4" s="1"/>
  <c r="AU109" i="4" s="1"/>
  <c r="AV109" i="4" s="1"/>
  <c r="AW109" i="4" s="1"/>
  <c r="AX109" i="4" s="1"/>
  <c r="AY109" i="4" s="1"/>
  <c r="AZ109" i="4" s="1"/>
  <c r="BA109" i="4" s="1"/>
  <c r="BB109" i="4" s="1"/>
  <c r="BC109" i="4" s="1"/>
  <c r="BD109" i="4" s="1"/>
  <c r="BE109" i="4" s="1"/>
  <c r="BF109" i="4" s="1"/>
  <c r="BG109" i="4" s="1"/>
  <c r="BH109" i="4" s="1"/>
  <c r="BI109" i="4" s="1"/>
  <c r="BJ109" i="4" s="1"/>
  <c r="BK109" i="4" s="1"/>
  <c r="BL109" i="4" s="1"/>
  <c r="BM109" i="4" s="1"/>
  <c r="BN109" i="4" s="1"/>
  <c r="BO109" i="4" s="1"/>
  <c r="BP109" i="4" s="1"/>
  <c r="BQ109" i="4" s="1"/>
  <c r="BR109" i="4" s="1"/>
  <c r="BS109" i="4" s="1"/>
  <c r="BT109" i="4" s="1"/>
  <c r="BU109" i="4" s="1"/>
  <c r="BV109" i="4" s="1"/>
  <c r="BW109" i="4" s="1"/>
  <c r="BX109" i="4" s="1"/>
  <c r="BY109" i="4" s="1"/>
  <c r="BZ109" i="4" s="1"/>
  <c r="CA109" i="4" s="1"/>
  <c r="CB109" i="4" s="1"/>
  <c r="CC109" i="4" s="1"/>
  <c r="CD109" i="4" s="1"/>
  <c r="CE109" i="4" s="1"/>
  <c r="CF109" i="4" s="1"/>
  <c r="CG109" i="4" s="1"/>
  <c r="CH109" i="4" s="1"/>
  <c r="CI109" i="4" s="1"/>
  <c r="CJ109" i="4" s="1"/>
  <c r="CK109" i="4" s="1"/>
  <c r="CL109" i="4" s="1"/>
  <c r="CM109" i="4" s="1"/>
  <c r="CN109" i="4" s="1"/>
  <c r="CO109" i="4" s="1"/>
  <c r="CP109" i="4" s="1"/>
  <c r="CQ109" i="4" s="1"/>
  <c r="CR109" i="4" s="1"/>
  <c r="CS109" i="4" s="1"/>
  <c r="CT109" i="4" s="1"/>
  <c r="CU109" i="4" s="1"/>
  <c r="CV109" i="4" s="1"/>
  <c r="CW109" i="4" s="1"/>
  <c r="CX109" i="4" s="1"/>
  <c r="CY109" i="4" s="1"/>
  <c r="CZ109" i="4" s="1"/>
  <c r="DA109" i="4" s="1"/>
  <c r="DB109" i="4" s="1"/>
  <c r="DC109" i="4" s="1"/>
  <c r="DD109" i="4" s="1"/>
  <c r="DE109" i="4" s="1"/>
  <c r="DF109" i="4" s="1"/>
  <c r="DG109" i="4" s="1"/>
  <c r="DH109" i="4" s="1"/>
  <c r="DI109" i="4" s="1"/>
  <c r="DJ109" i="4" s="1"/>
  <c r="DK109" i="4" s="1"/>
  <c r="DL109" i="4" s="1"/>
  <c r="DM109" i="4" s="1"/>
  <c r="DN109" i="4" s="1"/>
  <c r="DO109" i="4" s="1"/>
  <c r="DP109" i="4" s="1"/>
  <c r="DQ109" i="4" s="1"/>
  <c r="DR109" i="4" s="1"/>
  <c r="DS109" i="4" s="1"/>
  <c r="DT109" i="4" s="1"/>
  <c r="DU109" i="4" s="1"/>
  <c r="DV109" i="4" s="1"/>
  <c r="DW109" i="4" s="1"/>
  <c r="DX109" i="4" s="1"/>
  <c r="DY109" i="4" s="1"/>
  <c r="DZ109" i="4" s="1"/>
  <c r="EA109" i="4" s="1"/>
  <c r="EB109" i="4" s="1"/>
  <c r="EC109" i="4" s="1"/>
  <c r="ED109" i="4" s="1"/>
  <c r="EE109" i="4" s="1"/>
  <c r="EF109" i="4" s="1"/>
  <c r="EG109" i="4" s="1"/>
  <c r="EH109" i="4" s="1"/>
  <c r="EI109" i="4" s="1"/>
  <c r="EJ109" i="4" s="1"/>
  <c r="EK109" i="4" s="1"/>
  <c r="EL109" i="4" s="1"/>
  <c r="EM109" i="4" s="1"/>
  <c r="EN109" i="4" s="1"/>
  <c r="EO109" i="4" s="1"/>
  <c r="EP109" i="4" s="1"/>
  <c r="EQ109" i="4" s="1"/>
  <c r="ER109" i="4" s="1"/>
  <c r="ES109" i="4" s="1"/>
  <c r="ET109" i="4" s="1"/>
  <c r="EU109" i="4" s="1"/>
  <c r="EV109" i="4" s="1"/>
  <c r="EW109" i="4" s="1"/>
  <c r="EX109" i="4" s="1"/>
  <c r="EY109" i="4" s="1"/>
  <c r="EZ109" i="4" s="1"/>
  <c r="FA109" i="4" s="1"/>
  <c r="FB109" i="4" s="1"/>
  <c r="FC109" i="4" s="1"/>
  <c r="FD109" i="4" s="1"/>
  <c r="FE109" i="4" s="1"/>
  <c r="FF109" i="4" s="1"/>
  <c r="FG109" i="4" s="1"/>
  <c r="FH109" i="4" s="1"/>
  <c r="FI109" i="4" s="1"/>
  <c r="FJ109" i="4" s="1"/>
  <c r="FK109" i="4" s="1"/>
  <c r="FL109" i="4" s="1"/>
  <c r="FM109" i="4" s="1"/>
  <c r="FN109" i="4" s="1"/>
  <c r="FO109" i="4" s="1"/>
  <c r="FP109" i="4" s="1"/>
  <c r="FQ109" i="4" s="1"/>
  <c r="FR109" i="4" s="1"/>
  <c r="FS109" i="4" s="1"/>
  <c r="FT109" i="4" s="1"/>
  <c r="FU109" i="4" s="1"/>
  <c r="FV109" i="4" s="1"/>
  <c r="FW109" i="4" s="1"/>
  <c r="FX109" i="4" s="1"/>
  <c r="FY109" i="4" s="1"/>
  <c r="FZ109" i="4" s="1"/>
  <c r="GA109" i="4" s="1"/>
  <c r="GB109" i="4" s="1"/>
  <c r="GC109" i="4" s="1"/>
  <c r="GD109" i="4" s="1"/>
  <c r="GE109" i="4" s="1"/>
  <c r="GF109" i="4" s="1"/>
  <c r="GG109" i="4" s="1"/>
  <c r="GH109" i="4" s="1"/>
  <c r="GI109" i="4" s="1"/>
  <c r="GJ109" i="4" s="1"/>
  <c r="GK109" i="4" s="1"/>
  <c r="GL109" i="4" s="1"/>
  <c r="GM109" i="4" s="1"/>
  <c r="GN109" i="4" s="1"/>
  <c r="GO109" i="4" s="1"/>
  <c r="GP109" i="4" s="1"/>
  <c r="GQ109" i="4" s="1"/>
  <c r="GR109" i="4" s="1"/>
  <c r="GS109" i="4" s="1"/>
  <c r="GT109" i="4" s="1"/>
  <c r="GU109" i="4" s="1"/>
  <c r="GV109" i="4" s="1"/>
  <c r="GW109" i="4" s="1"/>
  <c r="GX109" i="4" s="1"/>
  <c r="GY109" i="4" s="1"/>
  <c r="GZ109" i="4" s="1"/>
  <c r="HA109" i="4" s="1"/>
  <c r="HB109" i="4" s="1"/>
  <c r="HC109" i="4" s="1"/>
  <c r="HD109" i="4" s="1"/>
  <c r="HE109" i="4" s="1"/>
  <c r="HF109" i="4" s="1"/>
  <c r="HG109" i="4" s="1"/>
  <c r="HH109" i="4" s="1"/>
  <c r="HI109" i="4" s="1"/>
  <c r="HJ109" i="4" s="1"/>
  <c r="HK109" i="4" s="1"/>
  <c r="HL109" i="4" s="1"/>
  <c r="HM109" i="4" s="1"/>
  <c r="HN109" i="4" s="1"/>
  <c r="HO109" i="4" s="1"/>
  <c r="HP109" i="4" s="1"/>
  <c r="HQ109" i="4" s="1"/>
  <c r="HR109" i="4" s="1"/>
  <c r="HS109" i="4" s="1"/>
  <c r="HT109" i="4" s="1"/>
  <c r="HU109" i="4" s="1"/>
  <c r="HV109" i="4" s="1"/>
  <c r="HW109" i="4" s="1"/>
  <c r="HX109" i="4" s="1"/>
  <c r="HY109" i="4" s="1"/>
  <c r="HZ109" i="4" s="1"/>
  <c r="IA109" i="4" s="1"/>
  <c r="IB109" i="4" s="1"/>
  <c r="IC109" i="4" s="1"/>
  <c r="ID109" i="4" s="1"/>
  <c r="IE109" i="4" s="1"/>
  <c r="IF109" i="4" s="1"/>
  <c r="IG109" i="4" s="1"/>
  <c r="IH109" i="4" s="1"/>
  <c r="II109" i="4" s="1"/>
  <c r="IJ109" i="4" s="1"/>
  <c r="IK109" i="4" s="1"/>
  <c r="IL109" i="4" s="1"/>
  <c r="IM109" i="4" s="1"/>
  <c r="IN109" i="4" s="1"/>
  <c r="IO109" i="4" s="1"/>
  <c r="IP109" i="4" s="1"/>
  <c r="IQ109" i="4" s="1"/>
  <c r="IR109" i="4" s="1"/>
  <c r="IS109" i="4" s="1"/>
  <c r="IT109" i="4" s="1"/>
  <c r="IU109" i="4" s="1"/>
  <c r="IV109" i="4" s="1"/>
  <c r="IW109" i="4" s="1"/>
  <c r="IX109" i="4" s="1"/>
  <c r="IY109" i="4" s="1"/>
  <c r="IZ109" i="4" s="1"/>
  <c r="JA109" i="4" s="1"/>
  <c r="JB109" i="4" s="1"/>
  <c r="JC109" i="4" s="1"/>
  <c r="JD109" i="4" s="1"/>
  <c r="JE109" i="4" s="1"/>
  <c r="C17" i="5" s="1"/>
  <c r="DB40" i="3"/>
  <c r="CZ39" i="4" s="1"/>
  <c r="CZ86" i="4" s="1"/>
  <c r="AA115" i="4"/>
  <c r="AB115" i="4" s="1"/>
  <c r="AC115" i="4" s="1"/>
  <c r="AD115" i="4" s="1"/>
  <c r="AE115" i="4" s="1"/>
  <c r="AF115" i="4" s="1"/>
  <c r="AG115" i="4" s="1"/>
  <c r="AH115" i="4" s="1"/>
  <c r="AI115" i="4" s="1"/>
  <c r="AJ115" i="4" s="1"/>
  <c r="AK115" i="4" s="1"/>
  <c r="AL115" i="4" s="1"/>
  <c r="AM115" i="4" s="1"/>
  <c r="AN115" i="4" s="1"/>
  <c r="AO115" i="4" s="1"/>
  <c r="AP115" i="4" s="1"/>
  <c r="AQ115" i="4" s="1"/>
  <c r="AR115" i="4" s="1"/>
  <c r="AS115" i="4" s="1"/>
  <c r="AT115" i="4" s="1"/>
  <c r="AU115" i="4" s="1"/>
  <c r="AV115" i="4" s="1"/>
  <c r="AW115" i="4" s="1"/>
  <c r="AX115" i="4" s="1"/>
  <c r="AY115" i="4" s="1"/>
  <c r="AZ115" i="4" s="1"/>
  <c r="BA115" i="4" s="1"/>
  <c r="BB115" i="4" s="1"/>
  <c r="BC115" i="4" s="1"/>
  <c r="BD115" i="4" s="1"/>
  <c r="BE115" i="4" s="1"/>
  <c r="BF115" i="4" s="1"/>
  <c r="BG115" i="4" s="1"/>
  <c r="BH115" i="4" s="1"/>
  <c r="BI115" i="4" s="1"/>
  <c r="BJ115" i="4" s="1"/>
  <c r="BK115" i="4" s="1"/>
  <c r="BL115" i="4" s="1"/>
  <c r="BM115" i="4" s="1"/>
  <c r="BN115" i="4" s="1"/>
  <c r="BO115" i="4" s="1"/>
  <c r="BP115" i="4" s="1"/>
  <c r="BQ115" i="4" s="1"/>
  <c r="BR115" i="4" s="1"/>
  <c r="BS115" i="4" s="1"/>
  <c r="BT115" i="4" s="1"/>
  <c r="BU115" i="4" s="1"/>
  <c r="BV115" i="4" s="1"/>
  <c r="BW115" i="4" s="1"/>
  <c r="BX115" i="4" s="1"/>
  <c r="BY115" i="4" s="1"/>
  <c r="BZ115" i="4" s="1"/>
  <c r="CA115" i="4" s="1"/>
  <c r="CB115" i="4" s="1"/>
  <c r="CC115" i="4" s="1"/>
  <c r="CD115" i="4" s="1"/>
  <c r="CE115" i="4" s="1"/>
  <c r="CF115" i="4" s="1"/>
  <c r="CG115" i="4" s="1"/>
  <c r="CH115" i="4" s="1"/>
  <c r="CI115" i="4" s="1"/>
  <c r="CJ115" i="4" s="1"/>
  <c r="CK115" i="4" s="1"/>
  <c r="CL115" i="4" s="1"/>
  <c r="CM115" i="4" s="1"/>
  <c r="CN115" i="4" s="1"/>
  <c r="CO115" i="4" s="1"/>
  <c r="CP115" i="4" s="1"/>
  <c r="CQ115" i="4" s="1"/>
  <c r="CR115" i="4" s="1"/>
  <c r="CS115" i="4" s="1"/>
  <c r="CT115" i="4" s="1"/>
  <c r="CU115" i="4" s="1"/>
  <c r="CV115" i="4" s="1"/>
  <c r="CW115" i="4" s="1"/>
  <c r="CX115" i="4" s="1"/>
  <c r="CY115" i="4" s="1"/>
  <c r="CZ115" i="4" s="1"/>
  <c r="DA115" i="4" s="1"/>
  <c r="DB115" i="4" s="1"/>
  <c r="DC115" i="4" s="1"/>
  <c r="DD115" i="4" s="1"/>
  <c r="DE115" i="4" s="1"/>
  <c r="DF115" i="4" s="1"/>
  <c r="DG115" i="4" s="1"/>
  <c r="DH115" i="4" s="1"/>
  <c r="DI115" i="4" s="1"/>
  <c r="DJ115" i="4" s="1"/>
  <c r="DK115" i="4" s="1"/>
  <c r="DL115" i="4" s="1"/>
  <c r="DM115" i="4" s="1"/>
  <c r="DN115" i="4" s="1"/>
  <c r="DO115" i="4" s="1"/>
  <c r="DP115" i="4" s="1"/>
  <c r="DQ115" i="4" s="1"/>
  <c r="DR115" i="4" s="1"/>
  <c r="DS115" i="4" s="1"/>
  <c r="DT115" i="4" s="1"/>
  <c r="DU115" i="4" s="1"/>
  <c r="DV115" i="4" s="1"/>
  <c r="DW115" i="4" s="1"/>
  <c r="DX115" i="4" s="1"/>
  <c r="DY115" i="4" s="1"/>
  <c r="DZ115" i="4" s="1"/>
  <c r="EA115" i="4" s="1"/>
  <c r="EB115" i="4" s="1"/>
  <c r="EC115" i="4" s="1"/>
  <c r="ED115" i="4" s="1"/>
  <c r="EE115" i="4" s="1"/>
  <c r="EF115" i="4" s="1"/>
  <c r="EG115" i="4" s="1"/>
  <c r="EH115" i="4" s="1"/>
  <c r="EI115" i="4" s="1"/>
  <c r="EJ115" i="4" s="1"/>
  <c r="EK115" i="4" s="1"/>
  <c r="EL115" i="4" s="1"/>
  <c r="EM115" i="4" s="1"/>
  <c r="EN115" i="4" s="1"/>
  <c r="EO115" i="4" s="1"/>
  <c r="EP115" i="4" s="1"/>
  <c r="EQ115" i="4" s="1"/>
  <c r="ER115" i="4" s="1"/>
  <c r="ES115" i="4" s="1"/>
  <c r="ET115" i="4" s="1"/>
  <c r="EU115" i="4" s="1"/>
  <c r="EV115" i="4" s="1"/>
  <c r="EW115" i="4" s="1"/>
  <c r="EX115" i="4" s="1"/>
  <c r="EY115" i="4" s="1"/>
  <c r="EZ115" i="4" s="1"/>
  <c r="FA115" i="4" s="1"/>
  <c r="FB115" i="4" s="1"/>
  <c r="FC115" i="4" s="1"/>
  <c r="FD115" i="4" s="1"/>
  <c r="FE115" i="4" s="1"/>
  <c r="FF115" i="4" s="1"/>
  <c r="FG115" i="4" s="1"/>
  <c r="FH115" i="4" s="1"/>
  <c r="FI115" i="4" s="1"/>
  <c r="FJ115" i="4" s="1"/>
  <c r="FK115" i="4" s="1"/>
  <c r="FL115" i="4" s="1"/>
  <c r="FM115" i="4" s="1"/>
  <c r="FN115" i="4" s="1"/>
  <c r="FO115" i="4" s="1"/>
  <c r="FP115" i="4" s="1"/>
  <c r="FQ115" i="4" s="1"/>
  <c r="FR115" i="4" s="1"/>
  <c r="FS115" i="4" s="1"/>
  <c r="FT115" i="4" s="1"/>
  <c r="FU115" i="4" s="1"/>
  <c r="FV115" i="4" s="1"/>
  <c r="FW115" i="4" s="1"/>
  <c r="FX115" i="4" s="1"/>
  <c r="FY115" i="4" s="1"/>
  <c r="FZ115" i="4" s="1"/>
  <c r="GA115" i="4" s="1"/>
  <c r="GB115" i="4" s="1"/>
  <c r="GC115" i="4" s="1"/>
  <c r="GD115" i="4" s="1"/>
  <c r="GE115" i="4" s="1"/>
  <c r="GF115" i="4" s="1"/>
  <c r="GG115" i="4" s="1"/>
  <c r="GH115" i="4" s="1"/>
  <c r="GI115" i="4" s="1"/>
  <c r="GJ115" i="4" s="1"/>
  <c r="GK115" i="4" s="1"/>
  <c r="GL115" i="4" s="1"/>
  <c r="GM115" i="4" s="1"/>
  <c r="GN115" i="4" s="1"/>
  <c r="GO115" i="4" s="1"/>
  <c r="GP115" i="4" s="1"/>
  <c r="GQ115" i="4" s="1"/>
  <c r="GR115" i="4" s="1"/>
  <c r="GS115" i="4" s="1"/>
  <c r="GT115" i="4" s="1"/>
  <c r="GU115" i="4" s="1"/>
  <c r="GV115" i="4" s="1"/>
  <c r="GW115" i="4" s="1"/>
  <c r="GX115" i="4" s="1"/>
  <c r="GY115" i="4" s="1"/>
  <c r="GZ115" i="4" s="1"/>
  <c r="HA115" i="4" s="1"/>
  <c r="HB115" i="4" s="1"/>
  <c r="HC115" i="4" s="1"/>
  <c r="HD115" i="4" s="1"/>
  <c r="HE115" i="4" s="1"/>
  <c r="HF115" i="4" s="1"/>
  <c r="HG115" i="4" s="1"/>
  <c r="HH115" i="4" s="1"/>
  <c r="HI115" i="4" s="1"/>
  <c r="HJ115" i="4" s="1"/>
  <c r="HK115" i="4" s="1"/>
  <c r="HL115" i="4" s="1"/>
  <c r="HM115" i="4" s="1"/>
  <c r="HN115" i="4" s="1"/>
  <c r="HO115" i="4" s="1"/>
  <c r="HP115" i="4" s="1"/>
  <c r="HQ115" i="4" s="1"/>
  <c r="HR115" i="4" s="1"/>
  <c r="HS115" i="4" s="1"/>
  <c r="HT115" i="4" s="1"/>
  <c r="HU115" i="4" s="1"/>
  <c r="HV115" i="4" s="1"/>
  <c r="HW115" i="4" s="1"/>
  <c r="HX115" i="4" s="1"/>
  <c r="HY115" i="4" s="1"/>
  <c r="HZ115" i="4" s="1"/>
  <c r="IA115" i="4" s="1"/>
  <c r="IB115" i="4" s="1"/>
  <c r="IC115" i="4" s="1"/>
  <c r="ID115" i="4" s="1"/>
  <c r="IE115" i="4" s="1"/>
  <c r="IF115" i="4" s="1"/>
  <c r="IG115" i="4" s="1"/>
  <c r="IH115" i="4" s="1"/>
  <c r="II115" i="4" s="1"/>
  <c r="IJ115" i="4" s="1"/>
  <c r="IK115" i="4" s="1"/>
  <c r="IL115" i="4" s="1"/>
  <c r="IM115" i="4" s="1"/>
  <c r="IN115" i="4" s="1"/>
  <c r="IO115" i="4" s="1"/>
  <c r="IP115" i="4" s="1"/>
  <c r="IQ115" i="4" s="1"/>
  <c r="IR115" i="4" s="1"/>
  <c r="IS115" i="4" s="1"/>
  <c r="IT115" i="4" s="1"/>
  <c r="IU115" i="4" s="1"/>
  <c r="IV115" i="4" s="1"/>
  <c r="IW115" i="4" s="1"/>
  <c r="IX115" i="4" s="1"/>
  <c r="IY115" i="4" s="1"/>
  <c r="IZ115" i="4" s="1"/>
  <c r="JA115" i="4" s="1"/>
  <c r="JB115" i="4" s="1"/>
  <c r="JC115" i="4" s="1"/>
  <c r="JD115" i="4" s="1"/>
  <c r="JE115" i="4" s="1"/>
  <c r="C23" i="5" s="1"/>
  <c r="Z107" i="4"/>
  <c r="AA100" i="4"/>
  <c r="AB100" i="4" s="1"/>
  <c r="AC100" i="4" s="1"/>
  <c r="AD100" i="4" s="1"/>
  <c r="AE100" i="4" s="1"/>
  <c r="AF100" i="4" s="1"/>
  <c r="AG100" i="4" s="1"/>
  <c r="AH100" i="4" s="1"/>
  <c r="AI100" i="4" s="1"/>
  <c r="AJ100" i="4" s="1"/>
  <c r="AK100" i="4" s="1"/>
  <c r="AL100" i="4" s="1"/>
  <c r="AM100" i="4" s="1"/>
  <c r="AN100" i="4" s="1"/>
  <c r="AO100" i="4" s="1"/>
  <c r="AP100" i="4" s="1"/>
  <c r="AQ100" i="4" s="1"/>
  <c r="AR100" i="4" s="1"/>
  <c r="AS100" i="4" s="1"/>
  <c r="AT100" i="4" s="1"/>
  <c r="AU100" i="4" s="1"/>
  <c r="AV100" i="4" s="1"/>
  <c r="AW100" i="4" s="1"/>
  <c r="AX100" i="4" s="1"/>
  <c r="AY100" i="4" s="1"/>
  <c r="AZ100" i="4" s="1"/>
  <c r="BA100" i="4" s="1"/>
  <c r="BB100" i="4" s="1"/>
  <c r="BC100" i="4" s="1"/>
  <c r="BD100" i="4" s="1"/>
  <c r="BE100" i="4" s="1"/>
  <c r="BF100" i="4" s="1"/>
  <c r="BG100" i="4" s="1"/>
  <c r="BH100" i="4" s="1"/>
  <c r="BI100" i="4" s="1"/>
  <c r="BJ100" i="4" s="1"/>
  <c r="BK100" i="4" s="1"/>
  <c r="BL100" i="4" s="1"/>
  <c r="BM100" i="4" s="1"/>
  <c r="BN100" i="4" s="1"/>
  <c r="BO100" i="4" s="1"/>
  <c r="BP100" i="4" s="1"/>
  <c r="BQ100" i="4" s="1"/>
  <c r="BR100" i="4" s="1"/>
  <c r="BS100" i="4" s="1"/>
  <c r="BT100" i="4" s="1"/>
  <c r="BU100" i="4" s="1"/>
  <c r="BV100" i="4" s="1"/>
  <c r="BW100" i="4" s="1"/>
  <c r="BX100" i="4" s="1"/>
  <c r="BY100" i="4" s="1"/>
  <c r="BZ100" i="4" s="1"/>
  <c r="CA100" i="4" s="1"/>
  <c r="CB100" i="4" s="1"/>
  <c r="CC100" i="4" s="1"/>
  <c r="CD100" i="4" s="1"/>
  <c r="CE100" i="4" s="1"/>
  <c r="CF100" i="4" s="1"/>
  <c r="CG100" i="4" s="1"/>
  <c r="CH100" i="4" s="1"/>
  <c r="CI100" i="4" s="1"/>
  <c r="CJ100" i="4" s="1"/>
  <c r="CK100" i="4" s="1"/>
  <c r="CL100" i="4" s="1"/>
  <c r="CM100" i="4" s="1"/>
  <c r="CN100" i="4" s="1"/>
  <c r="CO100" i="4" s="1"/>
  <c r="CP100" i="4" s="1"/>
  <c r="CQ100" i="4" s="1"/>
  <c r="CR100" i="4" s="1"/>
  <c r="CS100" i="4" s="1"/>
  <c r="CT100" i="4" s="1"/>
  <c r="CU100" i="4" s="1"/>
  <c r="CV100" i="4" s="1"/>
  <c r="CW100" i="4" s="1"/>
  <c r="CX100" i="4" s="1"/>
  <c r="CY100" i="4" s="1"/>
  <c r="CZ100" i="4" s="1"/>
  <c r="DA100" i="4" s="1"/>
  <c r="DB100" i="4" s="1"/>
  <c r="DC100" i="4" s="1"/>
  <c r="DD100" i="4" s="1"/>
  <c r="DE100" i="4" s="1"/>
  <c r="DF100" i="4" s="1"/>
  <c r="DG100" i="4" s="1"/>
  <c r="DH100" i="4" s="1"/>
  <c r="DI100" i="4" s="1"/>
  <c r="DJ100" i="4" s="1"/>
  <c r="DK100" i="4" s="1"/>
  <c r="DL100" i="4" s="1"/>
  <c r="DM100" i="4" s="1"/>
  <c r="DN100" i="4" s="1"/>
  <c r="DO100" i="4" s="1"/>
  <c r="DP100" i="4" s="1"/>
  <c r="DQ100" i="4" s="1"/>
  <c r="DR100" i="4" s="1"/>
  <c r="DS100" i="4" s="1"/>
  <c r="DT100" i="4" s="1"/>
  <c r="DU100" i="4" s="1"/>
  <c r="DV100" i="4" s="1"/>
  <c r="DW100" i="4" s="1"/>
  <c r="DX100" i="4" s="1"/>
  <c r="DY100" i="4" s="1"/>
  <c r="DZ100" i="4" s="1"/>
  <c r="EA100" i="4" s="1"/>
  <c r="EB100" i="4" s="1"/>
  <c r="EC100" i="4" s="1"/>
  <c r="ED100" i="4" s="1"/>
  <c r="EE100" i="4" s="1"/>
  <c r="EF100" i="4" s="1"/>
  <c r="EG100" i="4" s="1"/>
  <c r="EH100" i="4" s="1"/>
  <c r="EI100" i="4" s="1"/>
  <c r="EJ100" i="4" s="1"/>
  <c r="EK100" i="4" s="1"/>
  <c r="EL100" i="4" s="1"/>
  <c r="EM100" i="4" s="1"/>
  <c r="EN100" i="4" s="1"/>
  <c r="EO100" i="4" s="1"/>
  <c r="EP100" i="4" s="1"/>
  <c r="EQ100" i="4" s="1"/>
  <c r="ER100" i="4" s="1"/>
  <c r="ES100" i="4" s="1"/>
  <c r="ET100" i="4" s="1"/>
  <c r="EU100" i="4" s="1"/>
  <c r="EV100" i="4" s="1"/>
  <c r="EW100" i="4" s="1"/>
  <c r="EX100" i="4" s="1"/>
  <c r="EY100" i="4" s="1"/>
  <c r="EZ100" i="4" s="1"/>
  <c r="FA100" i="4" s="1"/>
  <c r="FB100" i="4" s="1"/>
  <c r="FC100" i="4" s="1"/>
  <c r="FD100" i="4" s="1"/>
  <c r="FE100" i="4" s="1"/>
  <c r="FF100" i="4" s="1"/>
  <c r="FG100" i="4" s="1"/>
  <c r="FH100" i="4" s="1"/>
  <c r="FI100" i="4" s="1"/>
  <c r="FJ100" i="4" s="1"/>
  <c r="FK100" i="4" s="1"/>
  <c r="FL100" i="4" s="1"/>
  <c r="FM100" i="4" s="1"/>
  <c r="FN100" i="4" s="1"/>
  <c r="FO100" i="4" s="1"/>
  <c r="FP100" i="4" s="1"/>
  <c r="FQ100" i="4" s="1"/>
  <c r="FR100" i="4" s="1"/>
  <c r="FS100" i="4" s="1"/>
  <c r="FT100" i="4" s="1"/>
  <c r="FU100" i="4" s="1"/>
  <c r="FV100" i="4" s="1"/>
  <c r="FW100" i="4" s="1"/>
  <c r="FX100" i="4" s="1"/>
  <c r="FY100" i="4" s="1"/>
  <c r="FZ100" i="4" s="1"/>
  <c r="GA100" i="4" s="1"/>
  <c r="GB100" i="4" s="1"/>
  <c r="GC100" i="4" s="1"/>
  <c r="GD100" i="4" s="1"/>
  <c r="GE100" i="4" s="1"/>
  <c r="GF100" i="4" s="1"/>
  <c r="GG100" i="4" s="1"/>
  <c r="GH100" i="4" s="1"/>
  <c r="GI100" i="4" s="1"/>
  <c r="GJ100" i="4" s="1"/>
  <c r="GK100" i="4" s="1"/>
  <c r="GL100" i="4" s="1"/>
  <c r="GM100" i="4" s="1"/>
  <c r="GN100" i="4" s="1"/>
  <c r="GO100" i="4" s="1"/>
  <c r="GP100" i="4" s="1"/>
  <c r="GQ100" i="4" s="1"/>
  <c r="GR100" i="4" s="1"/>
  <c r="GS100" i="4" s="1"/>
  <c r="GT100" i="4" s="1"/>
  <c r="GU100" i="4" s="1"/>
  <c r="GV100" i="4" s="1"/>
  <c r="GW100" i="4" s="1"/>
  <c r="GX100" i="4" s="1"/>
  <c r="GY100" i="4" s="1"/>
  <c r="GZ100" i="4" s="1"/>
  <c r="HA100" i="4" s="1"/>
  <c r="HB100" i="4" s="1"/>
  <c r="HC100" i="4" s="1"/>
  <c r="HD100" i="4" s="1"/>
  <c r="HE100" i="4" s="1"/>
  <c r="HF100" i="4" s="1"/>
  <c r="HG100" i="4" s="1"/>
  <c r="HH100" i="4" s="1"/>
  <c r="HI100" i="4" s="1"/>
  <c r="HJ100" i="4" s="1"/>
  <c r="HK100" i="4" s="1"/>
  <c r="HL100" i="4" s="1"/>
  <c r="HM100" i="4" s="1"/>
  <c r="HN100" i="4" s="1"/>
  <c r="HO100" i="4" s="1"/>
  <c r="HP100" i="4" s="1"/>
  <c r="HQ100" i="4" s="1"/>
  <c r="HR100" i="4" s="1"/>
  <c r="HS100" i="4" s="1"/>
  <c r="HT100" i="4" s="1"/>
  <c r="HU100" i="4" s="1"/>
  <c r="HV100" i="4" s="1"/>
  <c r="HW100" i="4" s="1"/>
  <c r="HX100" i="4" s="1"/>
  <c r="HY100" i="4" s="1"/>
  <c r="HZ100" i="4" s="1"/>
  <c r="IA100" i="4" s="1"/>
  <c r="IB100" i="4" s="1"/>
  <c r="IC100" i="4" s="1"/>
  <c r="ID100" i="4" s="1"/>
  <c r="IE100" i="4" s="1"/>
  <c r="IF100" i="4" s="1"/>
  <c r="IG100" i="4" s="1"/>
  <c r="IH100" i="4" s="1"/>
  <c r="II100" i="4" s="1"/>
  <c r="IJ100" i="4" s="1"/>
  <c r="IK100" i="4" s="1"/>
  <c r="IL100" i="4" s="1"/>
  <c r="IM100" i="4" s="1"/>
  <c r="IN100" i="4" s="1"/>
  <c r="IO100" i="4" s="1"/>
  <c r="IP100" i="4" s="1"/>
  <c r="IQ100" i="4" s="1"/>
  <c r="IR100" i="4" s="1"/>
  <c r="IS100" i="4" s="1"/>
  <c r="IT100" i="4" s="1"/>
  <c r="IU100" i="4" s="1"/>
  <c r="IV100" i="4" s="1"/>
  <c r="IW100" i="4" s="1"/>
  <c r="IX100" i="4" s="1"/>
  <c r="IY100" i="4" s="1"/>
  <c r="IZ100" i="4" s="1"/>
  <c r="JA100" i="4" s="1"/>
  <c r="JB100" i="4" s="1"/>
  <c r="JC100" i="4" s="1"/>
  <c r="JD100" i="4" s="1"/>
  <c r="JE100" i="4" s="1"/>
  <c r="C8" i="5" s="1"/>
  <c r="AA110" i="4"/>
  <c r="AB110" i="4" s="1"/>
  <c r="AC110" i="4" s="1"/>
  <c r="AD110" i="4" s="1"/>
  <c r="AE110" i="4" s="1"/>
  <c r="AF110" i="4" s="1"/>
  <c r="AG110" i="4" s="1"/>
  <c r="AH110" i="4" s="1"/>
  <c r="AI110" i="4" s="1"/>
  <c r="AJ110" i="4" s="1"/>
  <c r="AK110" i="4" s="1"/>
  <c r="AL110" i="4" s="1"/>
  <c r="AM110" i="4" s="1"/>
  <c r="AN110" i="4" s="1"/>
  <c r="AO110" i="4" s="1"/>
  <c r="AP110" i="4" s="1"/>
  <c r="AQ110" i="4" s="1"/>
  <c r="AR110" i="4" s="1"/>
  <c r="AS110" i="4" s="1"/>
  <c r="AT110" i="4" s="1"/>
  <c r="AU110" i="4" s="1"/>
  <c r="AV110" i="4" s="1"/>
  <c r="AW110" i="4" s="1"/>
  <c r="AX110" i="4" s="1"/>
  <c r="AY110" i="4" s="1"/>
  <c r="AZ110" i="4" s="1"/>
  <c r="BA110" i="4" s="1"/>
  <c r="BB110" i="4" s="1"/>
  <c r="BC110" i="4" s="1"/>
  <c r="BD110" i="4" s="1"/>
  <c r="BE110" i="4" s="1"/>
  <c r="BF110" i="4" s="1"/>
  <c r="BG110" i="4" s="1"/>
  <c r="BH110" i="4" s="1"/>
  <c r="BI110" i="4" s="1"/>
  <c r="BJ110" i="4" s="1"/>
  <c r="BK110" i="4" s="1"/>
  <c r="BL110" i="4" s="1"/>
  <c r="BM110" i="4" s="1"/>
  <c r="BN110" i="4" s="1"/>
  <c r="BO110" i="4" s="1"/>
  <c r="BP110" i="4" s="1"/>
  <c r="BQ110" i="4" s="1"/>
  <c r="BR110" i="4" s="1"/>
  <c r="BS110" i="4" s="1"/>
  <c r="BT110" i="4" s="1"/>
  <c r="BU110" i="4" s="1"/>
  <c r="BV110" i="4" s="1"/>
  <c r="BW110" i="4" s="1"/>
  <c r="BX110" i="4" s="1"/>
  <c r="BY110" i="4" s="1"/>
  <c r="BZ110" i="4" s="1"/>
  <c r="CA110" i="4" s="1"/>
  <c r="CB110" i="4" s="1"/>
  <c r="CC110" i="4" s="1"/>
  <c r="CD110" i="4" s="1"/>
  <c r="CE110" i="4" s="1"/>
  <c r="CF110" i="4" s="1"/>
  <c r="CG110" i="4" s="1"/>
  <c r="CH110" i="4" s="1"/>
  <c r="CI110" i="4" s="1"/>
  <c r="CJ110" i="4" s="1"/>
  <c r="CK110" i="4" s="1"/>
  <c r="CL110" i="4" s="1"/>
  <c r="CM110" i="4" s="1"/>
  <c r="CN110" i="4" s="1"/>
  <c r="CO110" i="4" s="1"/>
  <c r="CP110" i="4" s="1"/>
  <c r="CQ110" i="4" s="1"/>
  <c r="CR110" i="4" s="1"/>
  <c r="CS110" i="4" s="1"/>
  <c r="CT110" i="4" s="1"/>
  <c r="CU110" i="4" s="1"/>
  <c r="CV110" i="4" s="1"/>
  <c r="CW110" i="4" s="1"/>
  <c r="CX110" i="4" s="1"/>
  <c r="CY110" i="4" s="1"/>
  <c r="CZ110" i="4" s="1"/>
  <c r="DA110" i="4" s="1"/>
  <c r="DB110" i="4" s="1"/>
  <c r="DC110" i="4" s="1"/>
  <c r="DD110" i="4" s="1"/>
  <c r="DE110" i="4" s="1"/>
  <c r="DF110" i="4" s="1"/>
  <c r="DG110" i="4" s="1"/>
  <c r="DH110" i="4" s="1"/>
  <c r="DI110" i="4" s="1"/>
  <c r="DJ110" i="4" s="1"/>
  <c r="DK110" i="4" s="1"/>
  <c r="DL110" i="4" s="1"/>
  <c r="DM110" i="4" s="1"/>
  <c r="DN110" i="4" s="1"/>
  <c r="DO110" i="4" s="1"/>
  <c r="DP110" i="4" s="1"/>
  <c r="DQ110" i="4" s="1"/>
  <c r="DR110" i="4" s="1"/>
  <c r="DS110" i="4" s="1"/>
  <c r="DT110" i="4" s="1"/>
  <c r="DU110" i="4" s="1"/>
  <c r="DV110" i="4" s="1"/>
  <c r="DW110" i="4" s="1"/>
  <c r="DX110" i="4" s="1"/>
  <c r="DY110" i="4" s="1"/>
  <c r="DZ110" i="4" s="1"/>
  <c r="EA110" i="4" s="1"/>
  <c r="EB110" i="4" s="1"/>
  <c r="EC110" i="4" s="1"/>
  <c r="ED110" i="4" s="1"/>
  <c r="EE110" i="4" s="1"/>
  <c r="EF110" i="4" s="1"/>
  <c r="EG110" i="4" s="1"/>
  <c r="EH110" i="4" s="1"/>
  <c r="EI110" i="4" s="1"/>
  <c r="EJ110" i="4" s="1"/>
  <c r="EK110" i="4" s="1"/>
  <c r="EL110" i="4" s="1"/>
  <c r="EM110" i="4" s="1"/>
  <c r="EN110" i="4" s="1"/>
  <c r="EO110" i="4" s="1"/>
  <c r="EP110" i="4" s="1"/>
  <c r="EQ110" i="4" s="1"/>
  <c r="ER110" i="4" s="1"/>
  <c r="ES110" i="4" s="1"/>
  <c r="ET110" i="4" s="1"/>
  <c r="EU110" i="4" s="1"/>
  <c r="EV110" i="4" s="1"/>
  <c r="EW110" i="4" s="1"/>
  <c r="EX110" i="4" s="1"/>
  <c r="EY110" i="4" s="1"/>
  <c r="EZ110" i="4" s="1"/>
  <c r="FA110" i="4" s="1"/>
  <c r="FB110" i="4" s="1"/>
  <c r="FC110" i="4" s="1"/>
  <c r="FD110" i="4" s="1"/>
  <c r="FE110" i="4" s="1"/>
  <c r="FF110" i="4" s="1"/>
  <c r="FG110" i="4" s="1"/>
  <c r="FH110" i="4" s="1"/>
  <c r="FI110" i="4" s="1"/>
  <c r="FJ110" i="4" s="1"/>
  <c r="FK110" i="4" s="1"/>
  <c r="FL110" i="4" s="1"/>
  <c r="FM110" i="4" s="1"/>
  <c r="FN110" i="4" s="1"/>
  <c r="FO110" i="4" s="1"/>
  <c r="FP110" i="4" s="1"/>
  <c r="FQ110" i="4" s="1"/>
  <c r="FR110" i="4" s="1"/>
  <c r="FS110" i="4" s="1"/>
  <c r="FT110" i="4" s="1"/>
  <c r="FU110" i="4" s="1"/>
  <c r="FV110" i="4" s="1"/>
  <c r="FW110" i="4" s="1"/>
  <c r="FX110" i="4" s="1"/>
  <c r="FY110" i="4" s="1"/>
  <c r="FZ110" i="4" s="1"/>
  <c r="GA110" i="4" s="1"/>
  <c r="GB110" i="4" s="1"/>
  <c r="GC110" i="4" s="1"/>
  <c r="GD110" i="4" s="1"/>
  <c r="GE110" i="4" s="1"/>
  <c r="GF110" i="4" s="1"/>
  <c r="GG110" i="4" s="1"/>
  <c r="GH110" i="4" s="1"/>
  <c r="GI110" i="4" s="1"/>
  <c r="GJ110" i="4" s="1"/>
  <c r="GK110" i="4" s="1"/>
  <c r="GL110" i="4" s="1"/>
  <c r="GM110" i="4" s="1"/>
  <c r="GN110" i="4" s="1"/>
  <c r="GO110" i="4" s="1"/>
  <c r="GP110" i="4" s="1"/>
  <c r="GQ110" i="4" s="1"/>
  <c r="GR110" i="4" s="1"/>
  <c r="GS110" i="4" s="1"/>
  <c r="GT110" i="4" s="1"/>
  <c r="GU110" i="4" s="1"/>
  <c r="GV110" i="4" s="1"/>
  <c r="GW110" i="4" s="1"/>
  <c r="GX110" i="4" s="1"/>
  <c r="GY110" i="4" s="1"/>
  <c r="GZ110" i="4" s="1"/>
  <c r="HA110" i="4" s="1"/>
  <c r="HB110" i="4" s="1"/>
  <c r="HC110" i="4" s="1"/>
  <c r="HD110" i="4" s="1"/>
  <c r="HE110" i="4" s="1"/>
  <c r="HF110" i="4" s="1"/>
  <c r="HG110" i="4" s="1"/>
  <c r="HH110" i="4" s="1"/>
  <c r="HI110" i="4" s="1"/>
  <c r="HJ110" i="4" s="1"/>
  <c r="HK110" i="4" s="1"/>
  <c r="HL110" i="4" s="1"/>
  <c r="HM110" i="4" s="1"/>
  <c r="HN110" i="4" s="1"/>
  <c r="HO110" i="4" s="1"/>
  <c r="HP110" i="4" s="1"/>
  <c r="HQ110" i="4" s="1"/>
  <c r="HR110" i="4" s="1"/>
  <c r="HS110" i="4" s="1"/>
  <c r="HT110" i="4" s="1"/>
  <c r="HU110" i="4" s="1"/>
  <c r="HV110" i="4" s="1"/>
  <c r="HW110" i="4" s="1"/>
  <c r="HX110" i="4" s="1"/>
  <c r="HY110" i="4" s="1"/>
  <c r="HZ110" i="4" s="1"/>
  <c r="IA110" i="4" s="1"/>
  <c r="IB110" i="4" s="1"/>
  <c r="IC110" i="4" s="1"/>
  <c r="ID110" i="4" s="1"/>
  <c r="IE110" i="4" s="1"/>
  <c r="IF110" i="4" s="1"/>
  <c r="IG110" i="4" s="1"/>
  <c r="IH110" i="4" s="1"/>
  <c r="II110" i="4" s="1"/>
  <c r="IJ110" i="4" s="1"/>
  <c r="IK110" i="4" s="1"/>
  <c r="IL110" i="4" s="1"/>
  <c r="IM110" i="4" s="1"/>
  <c r="IN110" i="4" s="1"/>
  <c r="IO110" i="4" s="1"/>
  <c r="IP110" i="4" s="1"/>
  <c r="IQ110" i="4" s="1"/>
  <c r="IR110" i="4" s="1"/>
  <c r="IS110" i="4" s="1"/>
  <c r="IT110" i="4" s="1"/>
  <c r="IU110" i="4" s="1"/>
  <c r="IV110" i="4" s="1"/>
  <c r="IW110" i="4" s="1"/>
  <c r="IX110" i="4" s="1"/>
  <c r="IY110" i="4" s="1"/>
  <c r="IZ110" i="4" s="1"/>
  <c r="JA110" i="4" s="1"/>
  <c r="JB110" i="4" s="1"/>
  <c r="JC110" i="4" s="1"/>
  <c r="JD110" i="4" s="1"/>
  <c r="JE110" i="4" s="1"/>
  <c r="C18" i="5" s="1"/>
  <c r="AA105" i="4"/>
  <c r="AB105" i="4" s="1"/>
  <c r="AC105" i="4" s="1"/>
  <c r="AD105" i="4" s="1"/>
  <c r="AE105" i="4" s="1"/>
  <c r="AF105" i="4" s="1"/>
  <c r="AG105" i="4" s="1"/>
  <c r="AH105" i="4" s="1"/>
  <c r="AI105" i="4" s="1"/>
  <c r="AJ105" i="4" s="1"/>
  <c r="AK105" i="4" s="1"/>
  <c r="AL105" i="4" s="1"/>
  <c r="AM105" i="4" s="1"/>
  <c r="AN105" i="4" s="1"/>
  <c r="AO105" i="4" s="1"/>
  <c r="AP105" i="4" s="1"/>
  <c r="AQ105" i="4" s="1"/>
  <c r="AR105" i="4" s="1"/>
  <c r="AS105" i="4" s="1"/>
  <c r="AT105" i="4" s="1"/>
  <c r="AU105" i="4" s="1"/>
  <c r="AV105" i="4" s="1"/>
  <c r="AW105" i="4" s="1"/>
  <c r="AX105" i="4" s="1"/>
  <c r="AY105" i="4" s="1"/>
  <c r="AZ105" i="4" s="1"/>
  <c r="BA105" i="4" s="1"/>
  <c r="BB105" i="4" s="1"/>
  <c r="BC105" i="4" s="1"/>
  <c r="BD105" i="4" s="1"/>
  <c r="BE105" i="4" s="1"/>
  <c r="BF105" i="4" s="1"/>
  <c r="BG105" i="4" s="1"/>
  <c r="BH105" i="4" s="1"/>
  <c r="BI105" i="4" s="1"/>
  <c r="BJ105" i="4" s="1"/>
  <c r="BK105" i="4" s="1"/>
  <c r="BL105" i="4" s="1"/>
  <c r="BM105" i="4" s="1"/>
  <c r="BN105" i="4" s="1"/>
  <c r="BO105" i="4" s="1"/>
  <c r="BP105" i="4" s="1"/>
  <c r="BQ105" i="4" s="1"/>
  <c r="BR105" i="4" s="1"/>
  <c r="BS105" i="4" s="1"/>
  <c r="BT105" i="4" s="1"/>
  <c r="BU105" i="4" s="1"/>
  <c r="BV105" i="4" s="1"/>
  <c r="BW105" i="4" s="1"/>
  <c r="BX105" i="4" s="1"/>
  <c r="BY105" i="4" s="1"/>
  <c r="BZ105" i="4" s="1"/>
  <c r="CA105" i="4" s="1"/>
  <c r="CB105" i="4" s="1"/>
  <c r="CC105" i="4" s="1"/>
  <c r="CD105" i="4" s="1"/>
  <c r="CE105" i="4" s="1"/>
  <c r="CF105" i="4" s="1"/>
  <c r="CG105" i="4" s="1"/>
  <c r="CH105" i="4" s="1"/>
  <c r="CI105" i="4" s="1"/>
  <c r="CJ105" i="4" s="1"/>
  <c r="CK105" i="4" s="1"/>
  <c r="CL105" i="4" s="1"/>
  <c r="CM105" i="4" s="1"/>
  <c r="CN105" i="4" s="1"/>
  <c r="CO105" i="4" s="1"/>
  <c r="CP105" i="4" s="1"/>
  <c r="CQ105" i="4" s="1"/>
  <c r="CR105" i="4" s="1"/>
  <c r="CS105" i="4" s="1"/>
  <c r="CT105" i="4" s="1"/>
  <c r="CU105" i="4" s="1"/>
  <c r="CV105" i="4" s="1"/>
  <c r="CW105" i="4" s="1"/>
  <c r="CX105" i="4" s="1"/>
  <c r="CY105" i="4" s="1"/>
  <c r="CZ105" i="4" s="1"/>
  <c r="DA105" i="4" s="1"/>
  <c r="DB105" i="4" s="1"/>
  <c r="DC105" i="4" s="1"/>
  <c r="DD105" i="4" s="1"/>
  <c r="DE105" i="4" s="1"/>
  <c r="DF105" i="4" s="1"/>
  <c r="DG105" i="4" s="1"/>
  <c r="DH105" i="4" s="1"/>
  <c r="DI105" i="4" s="1"/>
  <c r="DJ105" i="4" s="1"/>
  <c r="DK105" i="4" s="1"/>
  <c r="DL105" i="4" s="1"/>
  <c r="DM105" i="4" s="1"/>
  <c r="DN105" i="4" s="1"/>
  <c r="DO105" i="4" s="1"/>
  <c r="DP105" i="4" s="1"/>
  <c r="DQ105" i="4" s="1"/>
  <c r="DR105" i="4" s="1"/>
  <c r="DS105" i="4" s="1"/>
  <c r="DT105" i="4" s="1"/>
  <c r="DU105" i="4" s="1"/>
  <c r="DV105" i="4" s="1"/>
  <c r="DW105" i="4" s="1"/>
  <c r="DX105" i="4" s="1"/>
  <c r="DY105" i="4" s="1"/>
  <c r="DZ105" i="4" s="1"/>
  <c r="EA105" i="4" s="1"/>
  <c r="EB105" i="4" s="1"/>
  <c r="EC105" i="4" s="1"/>
  <c r="ED105" i="4" s="1"/>
  <c r="EE105" i="4" s="1"/>
  <c r="EF105" i="4" s="1"/>
  <c r="EG105" i="4" s="1"/>
  <c r="EH105" i="4" s="1"/>
  <c r="EI105" i="4" s="1"/>
  <c r="EJ105" i="4" s="1"/>
  <c r="EK105" i="4" s="1"/>
  <c r="EL105" i="4" s="1"/>
  <c r="EM105" i="4" s="1"/>
  <c r="EN105" i="4" s="1"/>
  <c r="EO105" i="4" s="1"/>
  <c r="EP105" i="4" s="1"/>
  <c r="EQ105" i="4" s="1"/>
  <c r="ER105" i="4" s="1"/>
  <c r="ES105" i="4" s="1"/>
  <c r="ET105" i="4" s="1"/>
  <c r="EU105" i="4" s="1"/>
  <c r="EV105" i="4" s="1"/>
  <c r="EW105" i="4" s="1"/>
  <c r="EX105" i="4" s="1"/>
  <c r="EY105" i="4" s="1"/>
  <c r="EZ105" i="4" s="1"/>
  <c r="FA105" i="4" s="1"/>
  <c r="FB105" i="4" s="1"/>
  <c r="FC105" i="4" s="1"/>
  <c r="FD105" i="4" s="1"/>
  <c r="FE105" i="4" s="1"/>
  <c r="FF105" i="4" s="1"/>
  <c r="FG105" i="4" s="1"/>
  <c r="FH105" i="4" s="1"/>
  <c r="FI105" i="4" s="1"/>
  <c r="FJ105" i="4" s="1"/>
  <c r="FK105" i="4" s="1"/>
  <c r="FL105" i="4" s="1"/>
  <c r="FM105" i="4" s="1"/>
  <c r="FN105" i="4" s="1"/>
  <c r="FO105" i="4" s="1"/>
  <c r="FP105" i="4" s="1"/>
  <c r="FQ105" i="4" s="1"/>
  <c r="FR105" i="4" s="1"/>
  <c r="FS105" i="4" s="1"/>
  <c r="FT105" i="4" s="1"/>
  <c r="FU105" i="4" s="1"/>
  <c r="FV105" i="4" s="1"/>
  <c r="FW105" i="4" s="1"/>
  <c r="FX105" i="4" s="1"/>
  <c r="FY105" i="4" s="1"/>
  <c r="FZ105" i="4" s="1"/>
  <c r="GA105" i="4" s="1"/>
  <c r="GB105" i="4" s="1"/>
  <c r="GC105" i="4" s="1"/>
  <c r="GD105" i="4" s="1"/>
  <c r="GE105" i="4" s="1"/>
  <c r="GF105" i="4" s="1"/>
  <c r="GG105" i="4" s="1"/>
  <c r="GH105" i="4" s="1"/>
  <c r="GI105" i="4" s="1"/>
  <c r="GJ105" i="4" s="1"/>
  <c r="GK105" i="4" s="1"/>
  <c r="GL105" i="4" s="1"/>
  <c r="GM105" i="4" s="1"/>
  <c r="GN105" i="4" s="1"/>
  <c r="GO105" i="4" s="1"/>
  <c r="GP105" i="4" s="1"/>
  <c r="GQ105" i="4" s="1"/>
  <c r="GR105" i="4" s="1"/>
  <c r="GS105" i="4" s="1"/>
  <c r="GT105" i="4" s="1"/>
  <c r="GU105" i="4" s="1"/>
  <c r="GV105" i="4" s="1"/>
  <c r="GW105" i="4" s="1"/>
  <c r="GX105" i="4" s="1"/>
  <c r="GY105" i="4" s="1"/>
  <c r="GZ105" i="4" s="1"/>
  <c r="HA105" i="4" s="1"/>
  <c r="HB105" i="4" s="1"/>
  <c r="HC105" i="4" s="1"/>
  <c r="HD105" i="4" s="1"/>
  <c r="HE105" i="4" s="1"/>
  <c r="HF105" i="4" s="1"/>
  <c r="HG105" i="4" s="1"/>
  <c r="HH105" i="4" s="1"/>
  <c r="HI105" i="4" s="1"/>
  <c r="HJ105" i="4" s="1"/>
  <c r="HK105" i="4" s="1"/>
  <c r="HL105" i="4" s="1"/>
  <c r="HM105" i="4" s="1"/>
  <c r="HN105" i="4" s="1"/>
  <c r="HO105" i="4" s="1"/>
  <c r="HP105" i="4" s="1"/>
  <c r="HQ105" i="4" s="1"/>
  <c r="HR105" i="4" s="1"/>
  <c r="HS105" i="4" s="1"/>
  <c r="HT105" i="4" s="1"/>
  <c r="HU105" i="4" s="1"/>
  <c r="HV105" i="4" s="1"/>
  <c r="HW105" i="4" s="1"/>
  <c r="HX105" i="4" s="1"/>
  <c r="HY105" i="4" s="1"/>
  <c r="HZ105" i="4" s="1"/>
  <c r="IA105" i="4" s="1"/>
  <c r="IB105" i="4" s="1"/>
  <c r="IC105" i="4" s="1"/>
  <c r="ID105" i="4" s="1"/>
  <c r="IE105" i="4" s="1"/>
  <c r="IF105" i="4" s="1"/>
  <c r="IG105" i="4" s="1"/>
  <c r="IH105" i="4" s="1"/>
  <c r="II105" i="4" s="1"/>
  <c r="IJ105" i="4" s="1"/>
  <c r="IK105" i="4" s="1"/>
  <c r="IL105" i="4" s="1"/>
  <c r="IM105" i="4" s="1"/>
  <c r="IN105" i="4" s="1"/>
  <c r="IO105" i="4" s="1"/>
  <c r="IP105" i="4" s="1"/>
  <c r="IQ105" i="4" s="1"/>
  <c r="IR105" i="4" s="1"/>
  <c r="IS105" i="4" s="1"/>
  <c r="IT105" i="4" s="1"/>
  <c r="IU105" i="4" s="1"/>
  <c r="IV105" i="4" s="1"/>
  <c r="IW105" i="4" s="1"/>
  <c r="IX105" i="4" s="1"/>
  <c r="IY105" i="4" s="1"/>
  <c r="IZ105" i="4" s="1"/>
  <c r="JA105" i="4" s="1"/>
  <c r="JB105" i="4" s="1"/>
  <c r="JC105" i="4" s="1"/>
  <c r="JD105" i="4" s="1"/>
  <c r="JE105" i="4" s="1"/>
  <c r="C13" i="5" s="1"/>
  <c r="DA40" i="3"/>
  <c r="CY39" i="4" s="1"/>
  <c r="CY86" i="4" s="1"/>
  <c r="AA106" i="4"/>
  <c r="AB106" i="4" s="1"/>
  <c r="AC106" i="4" s="1"/>
  <c r="AD106" i="4" s="1"/>
  <c r="AE106" i="4" s="1"/>
  <c r="AF106" i="4" s="1"/>
  <c r="AG106" i="4" s="1"/>
  <c r="AH106" i="4" s="1"/>
  <c r="AI106" i="4" s="1"/>
  <c r="AJ106" i="4" s="1"/>
  <c r="AK106" i="4" s="1"/>
  <c r="AL106" i="4" s="1"/>
  <c r="AM106" i="4" s="1"/>
  <c r="AN106" i="4" s="1"/>
  <c r="AO106" i="4" s="1"/>
  <c r="AP106" i="4" s="1"/>
  <c r="AQ106" i="4" s="1"/>
  <c r="AR106" i="4" s="1"/>
  <c r="AS106" i="4" s="1"/>
  <c r="AT106" i="4" s="1"/>
  <c r="AU106" i="4" s="1"/>
  <c r="AV106" i="4" s="1"/>
  <c r="AW106" i="4" s="1"/>
  <c r="AX106" i="4" s="1"/>
  <c r="AY106" i="4" s="1"/>
  <c r="AZ106" i="4" s="1"/>
  <c r="BA106" i="4" s="1"/>
  <c r="BB106" i="4" s="1"/>
  <c r="BC106" i="4" s="1"/>
  <c r="BD106" i="4" s="1"/>
  <c r="BE106" i="4" s="1"/>
  <c r="BF106" i="4" s="1"/>
  <c r="BG106" i="4" s="1"/>
  <c r="BH106" i="4" s="1"/>
  <c r="BI106" i="4" s="1"/>
  <c r="BJ106" i="4" s="1"/>
  <c r="BK106" i="4" s="1"/>
  <c r="BL106" i="4" s="1"/>
  <c r="BM106" i="4" s="1"/>
  <c r="BN106" i="4" s="1"/>
  <c r="BO106" i="4" s="1"/>
  <c r="BP106" i="4" s="1"/>
  <c r="BQ106" i="4" s="1"/>
  <c r="BR106" i="4" s="1"/>
  <c r="BS106" i="4" s="1"/>
  <c r="BT106" i="4" s="1"/>
  <c r="BU106" i="4" s="1"/>
  <c r="BV106" i="4" s="1"/>
  <c r="BW106" i="4" s="1"/>
  <c r="BX106" i="4" s="1"/>
  <c r="BY106" i="4" s="1"/>
  <c r="BZ106" i="4" s="1"/>
  <c r="CA106" i="4" s="1"/>
  <c r="CB106" i="4" s="1"/>
  <c r="CC106" i="4" s="1"/>
  <c r="CD106" i="4" s="1"/>
  <c r="CE106" i="4" s="1"/>
  <c r="CF106" i="4" s="1"/>
  <c r="CG106" i="4" s="1"/>
  <c r="CH106" i="4" s="1"/>
  <c r="CI106" i="4" s="1"/>
  <c r="CJ106" i="4" s="1"/>
  <c r="CK106" i="4" s="1"/>
  <c r="CL106" i="4" s="1"/>
  <c r="CM106" i="4" s="1"/>
  <c r="CN106" i="4" s="1"/>
  <c r="CO106" i="4" s="1"/>
  <c r="CP106" i="4" s="1"/>
  <c r="CQ106" i="4" s="1"/>
  <c r="CR106" i="4" s="1"/>
  <c r="CS106" i="4" s="1"/>
  <c r="CT106" i="4" s="1"/>
  <c r="CU106" i="4" s="1"/>
  <c r="CV106" i="4" s="1"/>
  <c r="CW106" i="4" s="1"/>
  <c r="CX106" i="4" s="1"/>
  <c r="CY106" i="4" s="1"/>
  <c r="CZ106" i="4" s="1"/>
  <c r="DA106" i="4" s="1"/>
  <c r="DB106" i="4" s="1"/>
  <c r="DC106" i="4" s="1"/>
  <c r="DD106" i="4" s="1"/>
  <c r="DE106" i="4" s="1"/>
  <c r="DF106" i="4" s="1"/>
  <c r="DG106" i="4" s="1"/>
  <c r="DH106" i="4" s="1"/>
  <c r="DI106" i="4" s="1"/>
  <c r="DJ106" i="4" s="1"/>
  <c r="DK106" i="4" s="1"/>
  <c r="DL106" i="4" s="1"/>
  <c r="DM106" i="4" s="1"/>
  <c r="DN106" i="4" s="1"/>
  <c r="DO106" i="4" s="1"/>
  <c r="DP106" i="4" s="1"/>
  <c r="DQ106" i="4" s="1"/>
  <c r="DR106" i="4" s="1"/>
  <c r="DS106" i="4" s="1"/>
  <c r="DT106" i="4" s="1"/>
  <c r="DU106" i="4" s="1"/>
  <c r="DV106" i="4" s="1"/>
  <c r="DW106" i="4" s="1"/>
  <c r="DX106" i="4" s="1"/>
  <c r="DY106" i="4" s="1"/>
  <c r="DZ106" i="4" s="1"/>
  <c r="EA106" i="4" s="1"/>
  <c r="EB106" i="4" s="1"/>
  <c r="EC106" i="4" s="1"/>
  <c r="ED106" i="4" s="1"/>
  <c r="EE106" i="4" s="1"/>
  <c r="EF106" i="4" s="1"/>
  <c r="EG106" i="4" s="1"/>
  <c r="EH106" i="4" s="1"/>
  <c r="EI106" i="4" s="1"/>
  <c r="EJ106" i="4" s="1"/>
  <c r="EK106" i="4" s="1"/>
  <c r="EL106" i="4" s="1"/>
  <c r="EM106" i="4" s="1"/>
  <c r="EN106" i="4" s="1"/>
  <c r="EO106" i="4" s="1"/>
  <c r="EP106" i="4" s="1"/>
  <c r="EQ106" i="4" s="1"/>
  <c r="ER106" i="4" s="1"/>
  <c r="ES106" i="4" s="1"/>
  <c r="ET106" i="4" s="1"/>
  <c r="EU106" i="4" s="1"/>
  <c r="EV106" i="4" s="1"/>
  <c r="EW106" i="4" s="1"/>
  <c r="EX106" i="4" s="1"/>
  <c r="EY106" i="4" s="1"/>
  <c r="EZ106" i="4" s="1"/>
  <c r="FA106" i="4" s="1"/>
  <c r="FB106" i="4" s="1"/>
  <c r="FC106" i="4" s="1"/>
  <c r="FD106" i="4" s="1"/>
  <c r="FE106" i="4" s="1"/>
  <c r="FF106" i="4" s="1"/>
  <c r="FG106" i="4" s="1"/>
  <c r="FH106" i="4" s="1"/>
  <c r="FI106" i="4" s="1"/>
  <c r="FJ106" i="4" s="1"/>
  <c r="FK106" i="4" s="1"/>
  <c r="FL106" i="4" s="1"/>
  <c r="FM106" i="4" s="1"/>
  <c r="FN106" i="4" s="1"/>
  <c r="FO106" i="4" s="1"/>
  <c r="FP106" i="4" s="1"/>
  <c r="FQ106" i="4" s="1"/>
  <c r="FR106" i="4" s="1"/>
  <c r="FS106" i="4" s="1"/>
  <c r="FT106" i="4" s="1"/>
  <c r="FU106" i="4" s="1"/>
  <c r="FV106" i="4" s="1"/>
  <c r="FW106" i="4" s="1"/>
  <c r="FX106" i="4" s="1"/>
  <c r="FY106" i="4" s="1"/>
  <c r="FZ106" i="4" s="1"/>
  <c r="GA106" i="4" s="1"/>
  <c r="GB106" i="4" s="1"/>
  <c r="GC106" i="4" s="1"/>
  <c r="GD106" i="4" s="1"/>
  <c r="GE106" i="4" s="1"/>
  <c r="GF106" i="4" s="1"/>
  <c r="GG106" i="4" s="1"/>
  <c r="GH106" i="4" s="1"/>
  <c r="GI106" i="4" s="1"/>
  <c r="GJ106" i="4" s="1"/>
  <c r="GK106" i="4" s="1"/>
  <c r="GL106" i="4" s="1"/>
  <c r="GM106" i="4" s="1"/>
  <c r="GN106" i="4" s="1"/>
  <c r="GO106" i="4" s="1"/>
  <c r="GP106" i="4" s="1"/>
  <c r="GQ106" i="4" s="1"/>
  <c r="GR106" i="4" s="1"/>
  <c r="GS106" i="4" s="1"/>
  <c r="GT106" i="4" s="1"/>
  <c r="GU106" i="4" s="1"/>
  <c r="GV106" i="4" s="1"/>
  <c r="GW106" i="4" s="1"/>
  <c r="GX106" i="4" s="1"/>
  <c r="GY106" i="4" s="1"/>
  <c r="GZ106" i="4" s="1"/>
  <c r="HA106" i="4" s="1"/>
  <c r="HB106" i="4" s="1"/>
  <c r="HC106" i="4" s="1"/>
  <c r="HD106" i="4" s="1"/>
  <c r="HE106" i="4" s="1"/>
  <c r="HF106" i="4" s="1"/>
  <c r="HG106" i="4" s="1"/>
  <c r="HH106" i="4" s="1"/>
  <c r="HI106" i="4" s="1"/>
  <c r="HJ106" i="4" s="1"/>
  <c r="HK106" i="4" s="1"/>
  <c r="HL106" i="4" s="1"/>
  <c r="HM106" i="4" s="1"/>
  <c r="HN106" i="4" s="1"/>
  <c r="HO106" i="4" s="1"/>
  <c r="HP106" i="4" s="1"/>
  <c r="HQ106" i="4" s="1"/>
  <c r="HR106" i="4" s="1"/>
  <c r="HS106" i="4" s="1"/>
  <c r="HT106" i="4" s="1"/>
  <c r="HU106" i="4" s="1"/>
  <c r="HV106" i="4" s="1"/>
  <c r="HW106" i="4" s="1"/>
  <c r="HX106" i="4" s="1"/>
  <c r="HY106" i="4" s="1"/>
  <c r="HZ106" i="4" s="1"/>
  <c r="IA106" i="4" s="1"/>
  <c r="IB106" i="4" s="1"/>
  <c r="IC106" i="4" s="1"/>
  <c r="ID106" i="4" s="1"/>
  <c r="IE106" i="4" s="1"/>
  <c r="IF106" i="4" s="1"/>
  <c r="IG106" i="4" s="1"/>
  <c r="IH106" i="4" s="1"/>
  <c r="II106" i="4" s="1"/>
  <c r="IJ106" i="4" s="1"/>
  <c r="IK106" i="4" s="1"/>
  <c r="IL106" i="4" s="1"/>
  <c r="IM106" i="4" s="1"/>
  <c r="IN106" i="4" s="1"/>
  <c r="IO106" i="4" s="1"/>
  <c r="IP106" i="4" s="1"/>
  <c r="IQ106" i="4" s="1"/>
  <c r="IR106" i="4" s="1"/>
  <c r="IS106" i="4" s="1"/>
  <c r="IT106" i="4" s="1"/>
  <c r="IU106" i="4" s="1"/>
  <c r="IV106" i="4" s="1"/>
  <c r="IW106" i="4" s="1"/>
  <c r="IX106" i="4" s="1"/>
  <c r="IY106" i="4" s="1"/>
  <c r="IZ106" i="4" s="1"/>
  <c r="JA106" i="4" s="1"/>
  <c r="JB106" i="4" s="1"/>
  <c r="JC106" i="4" s="1"/>
  <c r="JD106" i="4" s="1"/>
  <c r="JE106" i="4" s="1"/>
  <c r="C14" i="5" s="1"/>
  <c r="AA114" i="4"/>
  <c r="AB114" i="4" s="1"/>
  <c r="AC114" i="4" s="1"/>
  <c r="AD114" i="4" s="1"/>
  <c r="AE114" i="4" s="1"/>
  <c r="AF114" i="4" s="1"/>
  <c r="AG114" i="4" s="1"/>
  <c r="AH114" i="4" s="1"/>
  <c r="AI114" i="4" s="1"/>
  <c r="AJ114" i="4" s="1"/>
  <c r="AK114" i="4" s="1"/>
  <c r="AL114" i="4" s="1"/>
  <c r="AM114" i="4" s="1"/>
  <c r="AN114" i="4" s="1"/>
  <c r="AO114" i="4" s="1"/>
  <c r="AP114" i="4" s="1"/>
  <c r="AQ114" i="4" s="1"/>
  <c r="AR114" i="4" s="1"/>
  <c r="AS114" i="4" s="1"/>
  <c r="AT114" i="4" s="1"/>
  <c r="AU114" i="4" s="1"/>
  <c r="AV114" i="4" s="1"/>
  <c r="AW114" i="4" s="1"/>
  <c r="AX114" i="4" s="1"/>
  <c r="AY114" i="4" s="1"/>
  <c r="AZ114" i="4" s="1"/>
  <c r="BA114" i="4" s="1"/>
  <c r="BB114" i="4" s="1"/>
  <c r="BC114" i="4" s="1"/>
  <c r="BD114" i="4" s="1"/>
  <c r="BE114" i="4" s="1"/>
  <c r="BF114" i="4" s="1"/>
  <c r="BG114" i="4" s="1"/>
  <c r="BH114" i="4" s="1"/>
  <c r="BI114" i="4" s="1"/>
  <c r="BJ114" i="4" s="1"/>
  <c r="BK114" i="4" s="1"/>
  <c r="BL114" i="4" s="1"/>
  <c r="BM114" i="4" s="1"/>
  <c r="BN114" i="4" s="1"/>
  <c r="BO114" i="4" s="1"/>
  <c r="BP114" i="4" s="1"/>
  <c r="BQ114" i="4" s="1"/>
  <c r="BR114" i="4" s="1"/>
  <c r="BS114" i="4" s="1"/>
  <c r="BT114" i="4" s="1"/>
  <c r="BU114" i="4" s="1"/>
  <c r="BV114" i="4" s="1"/>
  <c r="BW114" i="4" s="1"/>
  <c r="BX114" i="4" s="1"/>
  <c r="BY114" i="4" s="1"/>
  <c r="BZ114" i="4" s="1"/>
  <c r="CA114" i="4" s="1"/>
  <c r="CB114" i="4" s="1"/>
  <c r="CC114" i="4" s="1"/>
  <c r="CD114" i="4" s="1"/>
  <c r="CE114" i="4" s="1"/>
  <c r="CF114" i="4" s="1"/>
  <c r="CG114" i="4" s="1"/>
  <c r="CH114" i="4" s="1"/>
  <c r="CI114" i="4" s="1"/>
  <c r="CJ114" i="4" s="1"/>
  <c r="CK114" i="4" s="1"/>
  <c r="CL114" i="4" s="1"/>
  <c r="CM114" i="4" s="1"/>
  <c r="CN114" i="4" s="1"/>
  <c r="CO114" i="4" s="1"/>
  <c r="CP114" i="4" s="1"/>
  <c r="CQ114" i="4" s="1"/>
  <c r="CR114" i="4" s="1"/>
  <c r="CS114" i="4" s="1"/>
  <c r="CT114" i="4" s="1"/>
  <c r="CU114" i="4" s="1"/>
  <c r="CV114" i="4" s="1"/>
  <c r="CW114" i="4" s="1"/>
  <c r="CX114" i="4" s="1"/>
  <c r="CY114" i="4" s="1"/>
  <c r="CZ114" i="4" s="1"/>
  <c r="DA114" i="4" s="1"/>
  <c r="DB114" i="4" s="1"/>
  <c r="DC114" i="4" s="1"/>
  <c r="DD114" i="4" s="1"/>
  <c r="DE114" i="4" s="1"/>
  <c r="DF114" i="4" s="1"/>
  <c r="DG114" i="4" s="1"/>
  <c r="DH114" i="4" s="1"/>
  <c r="DI114" i="4" s="1"/>
  <c r="DJ114" i="4" s="1"/>
  <c r="DK114" i="4" s="1"/>
  <c r="DL114" i="4" s="1"/>
  <c r="DM114" i="4" s="1"/>
  <c r="DN114" i="4" s="1"/>
  <c r="DO114" i="4" s="1"/>
  <c r="DP114" i="4" s="1"/>
  <c r="DQ114" i="4" s="1"/>
  <c r="DR114" i="4" s="1"/>
  <c r="DS114" i="4" s="1"/>
  <c r="DT114" i="4" s="1"/>
  <c r="DU114" i="4" s="1"/>
  <c r="DV114" i="4" s="1"/>
  <c r="DW114" i="4" s="1"/>
  <c r="DX114" i="4" s="1"/>
  <c r="DY114" i="4" s="1"/>
  <c r="DZ114" i="4" s="1"/>
  <c r="EA114" i="4" s="1"/>
  <c r="EB114" i="4" s="1"/>
  <c r="EC114" i="4" s="1"/>
  <c r="ED114" i="4" s="1"/>
  <c r="EE114" i="4" s="1"/>
  <c r="EF114" i="4" s="1"/>
  <c r="EG114" i="4" s="1"/>
  <c r="EH114" i="4" s="1"/>
  <c r="EI114" i="4" s="1"/>
  <c r="EJ114" i="4" s="1"/>
  <c r="EK114" i="4" s="1"/>
  <c r="EL114" i="4" s="1"/>
  <c r="EM114" i="4" s="1"/>
  <c r="EN114" i="4" s="1"/>
  <c r="EO114" i="4" s="1"/>
  <c r="EP114" i="4" s="1"/>
  <c r="EQ114" i="4" s="1"/>
  <c r="ER114" i="4" s="1"/>
  <c r="ES114" i="4" s="1"/>
  <c r="ET114" i="4" s="1"/>
  <c r="EU114" i="4" s="1"/>
  <c r="EV114" i="4" s="1"/>
  <c r="EW114" i="4" s="1"/>
  <c r="EX114" i="4" s="1"/>
  <c r="EY114" i="4" s="1"/>
  <c r="EZ114" i="4" s="1"/>
  <c r="FA114" i="4" s="1"/>
  <c r="FB114" i="4" s="1"/>
  <c r="FC114" i="4" s="1"/>
  <c r="FD114" i="4" s="1"/>
  <c r="FE114" i="4" s="1"/>
  <c r="FF114" i="4" s="1"/>
  <c r="FG114" i="4" s="1"/>
  <c r="FH114" i="4" s="1"/>
  <c r="FI114" i="4" s="1"/>
  <c r="FJ114" i="4" s="1"/>
  <c r="FK114" i="4" s="1"/>
  <c r="FL114" i="4" s="1"/>
  <c r="FM114" i="4" s="1"/>
  <c r="FN114" i="4" s="1"/>
  <c r="FO114" i="4" s="1"/>
  <c r="FP114" i="4" s="1"/>
  <c r="FQ114" i="4" s="1"/>
  <c r="FR114" i="4" s="1"/>
  <c r="FS114" i="4" s="1"/>
  <c r="FT114" i="4" s="1"/>
  <c r="FU114" i="4" s="1"/>
  <c r="FV114" i="4" s="1"/>
  <c r="FW114" i="4" s="1"/>
  <c r="FX114" i="4" s="1"/>
  <c r="FY114" i="4" s="1"/>
  <c r="FZ114" i="4" s="1"/>
  <c r="GA114" i="4" s="1"/>
  <c r="GB114" i="4" s="1"/>
  <c r="GC114" i="4" s="1"/>
  <c r="GD114" i="4" s="1"/>
  <c r="GE114" i="4" s="1"/>
  <c r="GF114" i="4" s="1"/>
  <c r="GG114" i="4" s="1"/>
  <c r="GH114" i="4" s="1"/>
  <c r="GI114" i="4" s="1"/>
  <c r="GJ114" i="4" s="1"/>
  <c r="GK114" i="4" s="1"/>
  <c r="GL114" i="4" s="1"/>
  <c r="GM114" i="4" s="1"/>
  <c r="GN114" i="4" s="1"/>
  <c r="GO114" i="4" s="1"/>
  <c r="GP114" i="4" s="1"/>
  <c r="GQ114" i="4" s="1"/>
  <c r="GR114" i="4" s="1"/>
  <c r="GS114" i="4" s="1"/>
  <c r="GT114" i="4" s="1"/>
  <c r="GU114" i="4" s="1"/>
  <c r="GV114" i="4" s="1"/>
  <c r="GW114" i="4" s="1"/>
  <c r="GX114" i="4" s="1"/>
  <c r="GY114" i="4" s="1"/>
  <c r="GZ114" i="4" s="1"/>
  <c r="HA114" i="4" s="1"/>
  <c r="HB114" i="4" s="1"/>
  <c r="HC114" i="4" s="1"/>
  <c r="HD114" i="4" s="1"/>
  <c r="HE114" i="4" s="1"/>
  <c r="HF114" i="4" s="1"/>
  <c r="HG114" i="4" s="1"/>
  <c r="HH114" i="4" s="1"/>
  <c r="HI114" i="4" s="1"/>
  <c r="HJ114" i="4" s="1"/>
  <c r="HK114" i="4" s="1"/>
  <c r="HL114" i="4" s="1"/>
  <c r="HM114" i="4" s="1"/>
  <c r="HN114" i="4" s="1"/>
  <c r="HO114" i="4" s="1"/>
  <c r="HP114" i="4" s="1"/>
  <c r="HQ114" i="4" s="1"/>
  <c r="HR114" i="4" s="1"/>
  <c r="HS114" i="4" s="1"/>
  <c r="HT114" i="4" s="1"/>
  <c r="HU114" i="4" s="1"/>
  <c r="HV114" i="4" s="1"/>
  <c r="HW114" i="4" s="1"/>
  <c r="HX114" i="4" s="1"/>
  <c r="HY114" i="4" s="1"/>
  <c r="HZ114" i="4" s="1"/>
  <c r="IA114" i="4" s="1"/>
  <c r="IB114" i="4" s="1"/>
  <c r="IC114" i="4" s="1"/>
  <c r="ID114" i="4" s="1"/>
  <c r="IE114" i="4" s="1"/>
  <c r="IF114" i="4" s="1"/>
  <c r="IG114" i="4" s="1"/>
  <c r="IH114" i="4" s="1"/>
  <c r="II114" i="4" s="1"/>
  <c r="IJ114" i="4" s="1"/>
  <c r="IK114" i="4" s="1"/>
  <c r="IL114" i="4" s="1"/>
  <c r="IM114" i="4" s="1"/>
  <c r="IN114" i="4" s="1"/>
  <c r="IO114" i="4" s="1"/>
  <c r="IP114" i="4" s="1"/>
  <c r="IQ114" i="4" s="1"/>
  <c r="IR114" i="4" s="1"/>
  <c r="IS114" i="4" s="1"/>
  <c r="IT114" i="4" s="1"/>
  <c r="IU114" i="4" s="1"/>
  <c r="IV114" i="4" s="1"/>
  <c r="IW114" i="4" s="1"/>
  <c r="IX114" i="4" s="1"/>
  <c r="IY114" i="4" s="1"/>
  <c r="IZ114" i="4" s="1"/>
  <c r="JA114" i="4" s="1"/>
  <c r="JB114" i="4" s="1"/>
  <c r="JC114" i="4" s="1"/>
  <c r="JD114" i="4" s="1"/>
  <c r="JE114" i="4" s="1"/>
  <c r="C22" i="5" s="1"/>
  <c r="AA103" i="4"/>
  <c r="AB103" i="4" s="1"/>
  <c r="AC103" i="4" s="1"/>
  <c r="AD103" i="4" s="1"/>
  <c r="AE103" i="4" s="1"/>
  <c r="AF103" i="4" s="1"/>
  <c r="AG103" i="4" s="1"/>
  <c r="AH103" i="4" s="1"/>
  <c r="AI103" i="4" s="1"/>
  <c r="AJ103" i="4" s="1"/>
  <c r="AK103" i="4" s="1"/>
  <c r="AL103" i="4" s="1"/>
  <c r="AM103" i="4" s="1"/>
  <c r="AN103" i="4" s="1"/>
  <c r="AO103" i="4" s="1"/>
  <c r="AP103" i="4" s="1"/>
  <c r="AQ103" i="4" s="1"/>
  <c r="AR103" i="4" s="1"/>
  <c r="AS103" i="4" s="1"/>
  <c r="AT103" i="4" s="1"/>
  <c r="AU103" i="4" s="1"/>
  <c r="AV103" i="4" s="1"/>
  <c r="AW103" i="4" s="1"/>
  <c r="AX103" i="4" s="1"/>
  <c r="AY103" i="4" s="1"/>
  <c r="AZ103" i="4" s="1"/>
  <c r="BA103" i="4" s="1"/>
  <c r="BB103" i="4" s="1"/>
  <c r="BC103" i="4" s="1"/>
  <c r="BD103" i="4" s="1"/>
  <c r="BE103" i="4" s="1"/>
  <c r="BF103" i="4" s="1"/>
  <c r="BG103" i="4" s="1"/>
  <c r="BH103" i="4" s="1"/>
  <c r="BI103" i="4" s="1"/>
  <c r="BJ103" i="4" s="1"/>
  <c r="BK103" i="4" s="1"/>
  <c r="BL103" i="4" s="1"/>
  <c r="BM103" i="4" s="1"/>
  <c r="BN103" i="4" s="1"/>
  <c r="BO103" i="4" s="1"/>
  <c r="BP103" i="4" s="1"/>
  <c r="BQ103" i="4" s="1"/>
  <c r="BR103" i="4" s="1"/>
  <c r="BS103" i="4" s="1"/>
  <c r="BT103" i="4" s="1"/>
  <c r="BU103" i="4" s="1"/>
  <c r="BV103" i="4" s="1"/>
  <c r="BW103" i="4" s="1"/>
  <c r="BX103" i="4" s="1"/>
  <c r="BY103" i="4" s="1"/>
  <c r="BZ103" i="4" s="1"/>
  <c r="CA103" i="4" s="1"/>
  <c r="CB103" i="4" s="1"/>
  <c r="CC103" i="4" s="1"/>
  <c r="CD103" i="4" s="1"/>
  <c r="CE103" i="4" s="1"/>
  <c r="CF103" i="4" s="1"/>
  <c r="CG103" i="4" s="1"/>
  <c r="CH103" i="4" s="1"/>
  <c r="CI103" i="4" s="1"/>
  <c r="CJ103" i="4" s="1"/>
  <c r="CK103" i="4" s="1"/>
  <c r="CL103" i="4" s="1"/>
  <c r="CM103" i="4" s="1"/>
  <c r="CN103" i="4" s="1"/>
  <c r="CO103" i="4" s="1"/>
  <c r="CP103" i="4" s="1"/>
  <c r="CQ103" i="4" s="1"/>
  <c r="CR103" i="4" s="1"/>
  <c r="CS103" i="4" s="1"/>
  <c r="CT103" i="4" s="1"/>
  <c r="CU103" i="4" s="1"/>
  <c r="CV103" i="4" s="1"/>
  <c r="CW103" i="4" s="1"/>
  <c r="CX103" i="4" s="1"/>
  <c r="CY103" i="4" s="1"/>
  <c r="CZ103" i="4" s="1"/>
  <c r="DA103" i="4" s="1"/>
  <c r="DB103" i="4" s="1"/>
  <c r="DC103" i="4" s="1"/>
  <c r="DD103" i="4" s="1"/>
  <c r="DE103" i="4" s="1"/>
  <c r="DF103" i="4" s="1"/>
  <c r="DG103" i="4" s="1"/>
  <c r="DH103" i="4" s="1"/>
  <c r="DI103" i="4" s="1"/>
  <c r="DJ103" i="4" s="1"/>
  <c r="DK103" i="4" s="1"/>
  <c r="DL103" i="4" s="1"/>
  <c r="DM103" i="4" s="1"/>
  <c r="DN103" i="4" s="1"/>
  <c r="DO103" i="4" s="1"/>
  <c r="DP103" i="4" s="1"/>
  <c r="DQ103" i="4" s="1"/>
  <c r="DR103" i="4" s="1"/>
  <c r="DS103" i="4" s="1"/>
  <c r="DT103" i="4" s="1"/>
  <c r="DU103" i="4" s="1"/>
  <c r="DV103" i="4" s="1"/>
  <c r="DW103" i="4" s="1"/>
  <c r="DX103" i="4" s="1"/>
  <c r="DY103" i="4" s="1"/>
  <c r="DZ103" i="4" s="1"/>
  <c r="EA103" i="4" s="1"/>
  <c r="EB103" i="4" s="1"/>
  <c r="EC103" i="4" s="1"/>
  <c r="ED103" i="4" s="1"/>
  <c r="EE103" i="4" s="1"/>
  <c r="EF103" i="4" s="1"/>
  <c r="EG103" i="4" s="1"/>
  <c r="EH103" i="4" s="1"/>
  <c r="EI103" i="4" s="1"/>
  <c r="EJ103" i="4" s="1"/>
  <c r="EK103" i="4" s="1"/>
  <c r="EL103" i="4" s="1"/>
  <c r="EM103" i="4" s="1"/>
  <c r="EN103" i="4" s="1"/>
  <c r="EO103" i="4" s="1"/>
  <c r="EP103" i="4" s="1"/>
  <c r="EQ103" i="4" s="1"/>
  <c r="ER103" i="4" s="1"/>
  <c r="ES103" i="4" s="1"/>
  <c r="ET103" i="4" s="1"/>
  <c r="EU103" i="4" s="1"/>
  <c r="EV103" i="4" s="1"/>
  <c r="EW103" i="4" s="1"/>
  <c r="EX103" i="4" s="1"/>
  <c r="EY103" i="4" s="1"/>
  <c r="EZ103" i="4" s="1"/>
  <c r="FA103" i="4" s="1"/>
  <c r="FB103" i="4" s="1"/>
  <c r="FC103" i="4" s="1"/>
  <c r="FD103" i="4" s="1"/>
  <c r="FE103" i="4" s="1"/>
  <c r="FF103" i="4" s="1"/>
  <c r="FG103" i="4" s="1"/>
  <c r="FH103" i="4" s="1"/>
  <c r="FI103" i="4" s="1"/>
  <c r="FJ103" i="4" s="1"/>
  <c r="FK103" i="4" s="1"/>
  <c r="FL103" i="4" s="1"/>
  <c r="FM103" i="4" s="1"/>
  <c r="FN103" i="4" s="1"/>
  <c r="FO103" i="4" s="1"/>
  <c r="FP103" i="4" s="1"/>
  <c r="FQ103" i="4" s="1"/>
  <c r="FR103" i="4" s="1"/>
  <c r="FS103" i="4" s="1"/>
  <c r="FT103" i="4" s="1"/>
  <c r="FU103" i="4" s="1"/>
  <c r="FV103" i="4" s="1"/>
  <c r="FW103" i="4" s="1"/>
  <c r="FX103" i="4" s="1"/>
  <c r="FY103" i="4" s="1"/>
  <c r="FZ103" i="4" s="1"/>
  <c r="GA103" i="4" s="1"/>
  <c r="GB103" i="4" s="1"/>
  <c r="GC103" i="4" s="1"/>
  <c r="GD103" i="4" s="1"/>
  <c r="GE103" i="4" s="1"/>
  <c r="GF103" i="4" s="1"/>
  <c r="GG103" i="4" s="1"/>
  <c r="GH103" i="4" s="1"/>
  <c r="GI103" i="4" s="1"/>
  <c r="GJ103" i="4" s="1"/>
  <c r="GK103" i="4" s="1"/>
  <c r="GL103" i="4" s="1"/>
  <c r="GM103" i="4" s="1"/>
  <c r="GN103" i="4" s="1"/>
  <c r="GO103" i="4" s="1"/>
  <c r="GP103" i="4" s="1"/>
  <c r="GQ103" i="4" s="1"/>
  <c r="GR103" i="4" s="1"/>
  <c r="GS103" i="4" s="1"/>
  <c r="GT103" i="4" s="1"/>
  <c r="GU103" i="4" s="1"/>
  <c r="GV103" i="4" s="1"/>
  <c r="GW103" i="4" s="1"/>
  <c r="GX103" i="4" s="1"/>
  <c r="GY103" i="4" s="1"/>
  <c r="GZ103" i="4" s="1"/>
  <c r="HA103" i="4" s="1"/>
  <c r="HB103" i="4" s="1"/>
  <c r="HC103" i="4" s="1"/>
  <c r="HD103" i="4" s="1"/>
  <c r="HE103" i="4" s="1"/>
  <c r="HF103" i="4" s="1"/>
  <c r="HG103" i="4" s="1"/>
  <c r="HH103" i="4" s="1"/>
  <c r="HI103" i="4" s="1"/>
  <c r="HJ103" i="4" s="1"/>
  <c r="HK103" i="4" s="1"/>
  <c r="HL103" i="4" s="1"/>
  <c r="HM103" i="4" s="1"/>
  <c r="HN103" i="4" s="1"/>
  <c r="HO103" i="4" s="1"/>
  <c r="HP103" i="4" s="1"/>
  <c r="HQ103" i="4" s="1"/>
  <c r="HR103" i="4" s="1"/>
  <c r="HS103" i="4" s="1"/>
  <c r="HT103" i="4" s="1"/>
  <c r="HU103" i="4" s="1"/>
  <c r="HV103" i="4" s="1"/>
  <c r="HW103" i="4" s="1"/>
  <c r="HX103" i="4" s="1"/>
  <c r="HY103" i="4" s="1"/>
  <c r="HZ103" i="4" s="1"/>
  <c r="IA103" i="4" s="1"/>
  <c r="IB103" i="4" s="1"/>
  <c r="IC103" i="4" s="1"/>
  <c r="ID103" i="4" s="1"/>
  <c r="IE103" i="4" s="1"/>
  <c r="IF103" i="4" s="1"/>
  <c r="IG103" i="4" s="1"/>
  <c r="IH103" i="4" s="1"/>
  <c r="II103" i="4" s="1"/>
  <c r="IJ103" i="4" s="1"/>
  <c r="IK103" i="4" s="1"/>
  <c r="IL103" i="4" s="1"/>
  <c r="IM103" i="4" s="1"/>
  <c r="IN103" i="4" s="1"/>
  <c r="IO103" i="4" s="1"/>
  <c r="IP103" i="4" s="1"/>
  <c r="IQ103" i="4" s="1"/>
  <c r="IR103" i="4" s="1"/>
  <c r="IS103" i="4" s="1"/>
  <c r="IT103" i="4" s="1"/>
  <c r="IU103" i="4" s="1"/>
  <c r="IV103" i="4" s="1"/>
  <c r="IW103" i="4" s="1"/>
  <c r="IX103" i="4" s="1"/>
  <c r="IY103" i="4" s="1"/>
  <c r="IZ103" i="4" s="1"/>
  <c r="JA103" i="4" s="1"/>
  <c r="JB103" i="4" s="1"/>
  <c r="JC103" i="4" s="1"/>
  <c r="JD103" i="4" s="1"/>
  <c r="JE103" i="4" s="1"/>
  <c r="C11" i="5" s="1"/>
  <c r="AA113" i="4"/>
  <c r="AB113" i="4" s="1"/>
  <c r="AC113" i="4" s="1"/>
  <c r="AD113" i="4" s="1"/>
  <c r="AE113" i="4" s="1"/>
  <c r="AF113" i="4" s="1"/>
  <c r="AG113" i="4" s="1"/>
  <c r="AH113" i="4" s="1"/>
  <c r="AI113" i="4" s="1"/>
  <c r="AJ113" i="4" s="1"/>
  <c r="AK113" i="4" s="1"/>
  <c r="AL113" i="4" s="1"/>
  <c r="AM113" i="4" s="1"/>
  <c r="AN113" i="4" s="1"/>
  <c r="AO113" i="4" s="1"/>
  <c r="AP113" i="4" s="1"/>
  <c r="AQ113" i="4" s="1"/>
  <c r="AR113" i="4" s="1"/>
  <c r="AS113" i="4" s="1"/>
  <c r="AT113" i="4" s="1"/>
  <c r="AU113" i="4" s="1"/>
  <c r="AV113" i="4" s="1"/>
  <c r="AW113" i="4" s="1"/>
  <c r="AX113" i="4" s="1"/>
  <c r="AY113" i="4" s="1"/>
  <c r="AZ113" i="4" s="1"/>
  <c r="BA113" i="4" s="1"/>
  <c r="BB113" i="4" s="1"/>
  <c r="BC113" i="4" s="1"/>
  <c r="BD113" i="4" s="1"/>
  <c r="BE113" i="4" s="1"/>
  <c r="BF113" i="4" s="1"/>
  <c r="BG113" i="4" s="1"/>
  <c r="BH113" i="4" s="1"/>
  <c r="BI113" i="4" s="1"/>
  <c r="BJ113" i="4" s="1"/>
  <c r="BK113" i="4" s="1"/>
  <c r="BL113" i="4" s="1"/>
  <c r="BM113" i="4" s="1"/>
  <c r="BN113" i="4" s="1"/>
  <c r="BO113" i="4" s="1"/>
  <c r="BP113" i="4" s="1"/>
  <c r="BQ113" i="4" s="1"/>
  <c r="BR113" i="4" s="1"/>
  <c r="BS113" i="4" s="1"/>
  <c r="BT113" i="4" s="1"/>
  <c r="BU113" i="4" s="1"/>
  <c r="BV113" i="4" s="1"/>
  <c r="BW113" i="4" s="1"/>
  <c r="BX113" i="4" s="1"/>
  <c r="BY113" i="4" s="1"/>
  <c r="BZ113" i="4" s="1"/>
  <c r="CA113" i="4" s="1"/>
  <c r="CB113" i="4" s="1"/>
  <c r="CC113" i="4" s="1"/>
  <c r="CD113" i="4" s="1"/>
  <c r="CE113" i="4" s="1"/>
  <c r="CF113" i="4" s="1"/>
  <c r="CG113" i="4" s="1"/>
  <c r="CH113" i="4" s="1"/>
  <c r="CI113" i="4" s="1"/>
  <c r="CJ113" i="4" s="1"/>
  <c r="CK113" i="4" s="1"/>
  <c r="CL113" i="4" s="1"/>
  <c r="CM113" i="4" s="1"/>
  <c r="CN113" i="4" s="1"/>
  <c r="CO113" i="4" s="1"/>
  <c r="CP113" i="4" s="1"/>
  <c r="CQ113" i="4" s="1"/>
  <c r="CR113" i="4" s="1"/>
  <c r="CS113" i="4" s="1"/>
  <c r="CT113" i="4" s="1"/>
  <c r="CU113" i="4" s="1"/>
  <c r="CV113" i="4" s="1"/>
  <c r="CW113" i="4" s="1"/>
  <c r="CX113" i="4" s="1"/>
  <c r="CY113" i="4" s="1"/>
  <c r="CZ113" i="4" s="1"/>
  <c r="DA113" i="4" s="1"/>
  <c r="DB113" i="4" s="1"/>
  <c r="DC113" i="4" s="1"/>
  <c r="DD113" i="4" s="1"/>
  <c r="DE113" i="4" s="1"/>
  <c r="DF113" i="4" s="1"/>
  <c r="DG113" i="4" s="1"/>
  <c r="DH113" i="4" s="1"/>
  <c r="DI113" i="4" s="1"/>
  <c r="DJ113" i="4" s="1"/>
  <c r="DK113" i="4" s="1"/>
  <c r="DL113" i="4" s="1"/>
  <c r="DM113" i="4" s="1"/>
  <c r="DN113" i="4" s="1"/>
  <c r="DO113" i="4" s="1"/>
  <c r="DP113" i="4" s="1"/>
  <c r="DQ113" i="4" s="1"/>
  <c r="DR113" i="4" s="1"/>
  <c r="DS113" i="4" s="1"/>
  <c r="DT113" i="4" s="1"/>
  <c r="DU113" i="4" s="1"/>
  <c r="DV113" i="4" s="1"/>
  <c r="DW113" i="4" s="1"/>
  <c r="DX113" i="4" s="1"/>
  <c r="DY113" i="4" s="1"/>
  <c r="DZ113" i="4" s="1"/>
  <c r="EA113" i="4" s="1"/>
  <c r="EB113" i="4" s="1"/>
  <c r="EC113" i="4" s="1"/>
  <c r="ED113" i="4" s="1"/>
  <c r="EE113" i="4" s="1"/>
  <c r="EF113" i="4" s="1"/>
  <c r="EG113" i="4" s="1"/>
  <c r="EH113" i="4" s="1"/>
  <c r="EI113" i="4" s="1"/>
  <c r="EJ113" i="4" s="1"/>
  <c r="EK113" i="4" s="1"/>
  <c r="EL113" i="4" s="1"/>
  <c r="EM113" i="4" s="1"/>
  <c r="EN113" i="4" s="1"/>
  <c r="EO113" i="4" s="1"/>
  <c r="EP113" i="4" s="1"/>
  <c r="EQ113" i="4" s="1"/>
  <c r="ER113" i="4" s="1"/>
  <c r="ES113" i="4" s="1"/>
  <c r="ET113" i="4" s="1"/>
  <c r="EU113" i="4" s="1"/>
  <c r="EV113" i="4" s="1"/>
  <c r="EW113" i="4" s="1"/>
  <c r="EX113" i="4" s="1"/>
  <c r="EY113" i="4" s="1"/>
  <c r="EZ113" i="4" s="1"/>
  <c r="FA113" i="4" s="1"/>
  <c r="FB113" i="4" s="1"/>
  <c r="FC113" i="4" s="1"/>
  <c r="FD113" i="4" s="1"/>
  <c r="FE113" i="4" s="1"/>
  <c r="FF113" i="4" s="1"/>
  <c r="FG113" i="4" s="1"/>
  <c r="FH113" i="4" s="1"/>
  <c r="FI113" i="4" s="1"/>
  <c r="FJ113" i="4" s="1"/>
  <c r="FK113" i="4" s="1"/>
  <c r="FL113" i="4" s="1"/>
  <c r="FM113" i="4" s="1"/>
  <c r="FN113" i="4" s="1"/>
  <c r="FO113" i="4" s="1"/>
  <c r="FP113" i="4" s="1"/>
  <c r="FQ113" i="4" s="1"/>
  <c r="FR113" i="4" s="1"/>
  <c r="FS113" i="4" s="1"/>
  <c r="FT113" i="4" s="1"/>
  <c r="FU113" i="4" s="1"/>
  <c r="FV113" i="4" s="1"/>
  <c r="FW113" i="4" s="1"/>
  <c r="FX113" i="4" s="1"/>
  <c r="FY113" i="4" s="1"/>
  <c r="FZ113" i="4" s="1"/>
  <c r="GA113" i="4" s="1"/>
  <c r="GB113" i="4" s="1"/>
  <c r="GC113" i="4" s="1"/>
  <c r="GD113" i="4" s="1"/>
  <c r="GE113" i="4" s="1"/>
  <c r="GF113" i="4" s="1"/>
  <c r="GG113" i="4" s="1"/>
  <c r="GH113" i="4" s="1"/>
  <c r="GI113" i="4" s="1"/>
  <c r="GJ113" i="4" s="1"/>
  <c r="GK113" i="4" s="1"/>
  <c r="GL113" i="4" s="1"/>
  <c r="GM113" i="4" s="1"/>
  <c r="GN113" i="4" s="1"/>
  <c r="GO113" i="4" s="1"/>
  <c r="GP113" i="4" s="1"/>
  <c r="GQ113" i="4" s="1"/>
  <c r="GR113" i="4" s="1"/>
  <c r="GS113" i="4" s="1"/>
  <c r="GT113" i="4" s="1"/>
  <c r="GU113" i="4" s="1"/>
  <c r="GV113" i="4" s="1"/>
  <c r="GW113" i="4" s="1"/>
  <c r="GX113" i="4" s="1"/>
  <c r="GY113" i="4" s="1"/>
  <c r="GZ113" i="4" s="1"/>
  <c r="HA113" i="4" s="1"/>
  <c r="HB113" i="4" s="1"/>
  <c r="HC113" i="4" s="1"/>
  <c r="HD113" i="4" s="1"/>
  <c r="HE113" i="4" s="1"/>
  <c r="HF113" i="4" s="1"/>
  <c r="HG113" i="4" s="1"/>
  <c r="HH113" i="4" s="1"/>
  <c r="HI113" i="4" s="1"/>
  <c r="HJ113" i="4" s="1"/>
  <c r="HK113" i="4" s="1"/>
  <c r="HL113" i="4" s="1"/>
  <c r="HM113" i="4" s="1"/>
  <c r="HN113" i="4" s="1"/>
  <c r="HO113" i="4" s="1"/>
  <c r="HP113" i="4" s="1"/>
  <c r="HQ113" i="4" s="1"/>
  <c r="HR113" i="4" s="1"/>
  <c r="HS113" i="4" s="1"/>
  <c r="HT113" i="4" s="1"/>
  <c r="HU113" i="4" s="1"/>
  <c r="HV113" i="4" s="1"/>
  <c r="HW113" i="4" s="1"/>
  <c r="HX113" i="4" s="1"/>
  <c r="HY113" i="4" s="1"/>
  <c r="HZ113" i="4" s="1"/>
  <c r="IA113" i="4" s="1"/>
  <c r="IB113" i="4" s="1"/>
  <c r="IC113" i="4" s="1"/>
  <c r="ID113" i="4" s="1"/>
  <c r="IE113" i="4" s="1"/>
  <c r="IF113" i="4" s="1"/>
  <c r="IG113" i="4" s="1"/>
  <c r="IH113" i="4" s="1"/>
  <c r="II113" i="4" s="1"/>
  <c r="IJ113" i="4" s="1"/>
  <c r="IK113" i="4" s="1"/>
  <c r="IL113" i="4" s="1"/>
  <c r="IM113" i="4" s="1"/>
  <c r="IN113" i="4" s="1"/>
  <c r="IO113" i="4" s="1"/>
  <c r="IP113" i="4" s="1"/>
  <c r="IQ113" i="4" s="1"/>
  <c r="IR113" i="4" s="1"/>
  <c r="IS113" i="4" s="1"/>
  <c r="IT113" i="4" s="1"/>
  <c r="IU113" i="4" s="1"/>
  <c r="IV113" i="4" s="1"/>
  <c r="IW113" i="4" s="1"/>
  <c r="IX113" i="4" s="1"/>
  <c r="IY113" i="4" s="1"/>
  <c r="IZ113" i="4" s="1"/>
  <c r="JA113" i="4" s="1"/>
  <c r="JB113" i="4" s="1"/>
  <c r="JC113" i="4" s="1"/>
  <c r="JD113" i="4" s="1"/>
  <c r="JE113" i="4" s="1"/>
  <c r="C21" i="5" s="1"/>
  <c r="FV40" i="3"/>
  <c r="FT39" i="4" s="1"/>
  <c r="FT86" i="4" s="1"/>
  <c r="AA112" i="4"/>
  <c r="AB112" i="4" s="1"/>
  <c r="AC112" i="4" s="1"/>
  <c r="AD112" i="4" s="1"/>
  <c r="AE112" i="4" s="1"/>
  <c r="AF112" i="4" s="1"/>
  <c r="AG112" i="4" s="1"/>
  <c r="AH112" i="4" s="1"/>
  <c r="AI112" i="4" s="1"/>
  <c r="AJ112" i="4" s="1"/>
  <c r="AK112" i="4" s="1"/>
  <c r="AL112" i="4" s="1"/>
  <c r="AM112" i="4" s="1"/>
  <c r="AN112" i="4" s="1"/>
  <c r="AO112" i="4" s="1"/>
  <c r="AP112" i="4" s="1"/>
  <c r="AQ112" i="4" s="1"/>
  <c r="AR112" i="4" s="1"/>
  <c r="AS112" i="4" s="1"/>
  <c r="AT112" i="4" s="1"/>
  <c r="AU112" i="4" s="1"/>
  <c r="AV112" i="4" s="1"/>
  <c r="AW112" i="4" s="1"/>
  <c r="AX112" i="4" s="1"/>
  <c r="AY112" i="4" s="1"/>
  <c r="AZ112" i="4" s="1"/>
  <c r="BA112" i="4" s="1"/>
  <c r="BB112" i="4" s="1"/>
  <c r="BC112" i="4" s="1"/>
  <c r="BD112" i="4" s="1"/>
  <c r="BE112" i="4" s="1"/>
  <c r="BF112" i="4" s="1"/>
  <c r="BG112" i="4" s="1"/>
  <c r="BH112" i="4" s="1"/>
  <c r="BI112" i="4" s="1"/>
  <c r="BJ112" i="4" s="1"/>
  <c r="BK112" i="4" s="1"/>
  <c r="BL112" i="4" s="1"/>
  <c r="BM112" i="4" s="1"/>
  <c r="BN112" i="4" s="1"/>
  <c r="BO112" i="4" s="1"/>
  <c r="BP112" i="4" s="1"/>
  <c r="BQ112" i="4" s="1"/>
  <c r="BR112" i="4" s="1"/>
  <c r="BS112" i="4" s="1"/>
  <c r="BT112" i="4" s="1"/>
  <c r="BU112" i="4" s="1"/>
  <c r="BV112" i="4" s="1"/>
  <c r="BW112" i="4" s="1"/>
  <c r="BX112" i="4" s="1"/>
  <c r="BY112" i="4" s="1"/>
  <c r="BZ112" i="4" s="1"/>
  <c r="CA112" i="4" s="1"/>
  <c r="CB112" i="4" s="1"/>
  <c r="CC112" i="4" s="1"/>
  <c r="CD112" i="4" s="1"/>
  <c r="CE112" i="4" s="1"/>
  <c r="CF112" i="4" s="1"/>
  <c r="CG112" i="4" s="1"/>
  <c r="CH112" i="4" s="1"/>
  <c r="CI112" i="4" s="1"/>
  <c r="CJ112" i="4" s="1"/>
  <c r="CK112" i="4" s="1"/>
  <c r="CL112" i="4" s="1"/>
  <c r="CM112" i="4" s="1"/>
  <c r="CN112" i="4" s="1"/>
  <c r="CO112" i="4" s="1"/>
  <c r="CP112" i="4" s="1"/>
  <c r="CQ112" i="4" s="1"/>
  <c r="CR112" i="4" s="1"/>
  <c r="CS112" i="4" s="1"/>
  <c r="CT112" i="4" s="1"/>
  <c r="CU112" i="4" s="1"/>
  <c r="CV112" i="4" s="1"/>
  <c r="CW112" i="4" s="1"/>
  <c r="CX112" i="4" s="1"/>
  <c r="CY112" i="4" s="1"/>
  <c r="CZ112" i="4" s="1"/>
  <c r="DA112" i="4" s="1"/>
  <c r="DB112" i="4" s="1"/>
  <c r="DC112" i="4" s="1"/>
  <c r="DD112" i="4" s="1"/>
  <c r="DE112" i="4" s="1"/>
  <c r="DF112" i="4" s="1"/>
  <c r="DG112" i="4" s="1"/>
  <c r="DH112" i="4" s="1"/>
  <c r="DI112" i="4" s="1"/>
  <c r="DJ112" i="4" s="1"/>
  <c r="DK112" i="4" s="1"/>
  <c r="DL112" i="4" s="1"/>
  <c r="DM112" i="4" s="1"/>
  <c r="DN112" i="4" s="1"/>
  <c r="DO112" i="4" s="1"/>
  <c r="DP112" i="4" s="1"/>
  <c r="DQ112" i="4" s="1"/>
  <c r="DR112" i="4" s="1"/>
  <c r="DS112" i="4" s="1"/>
  <c r="DT112" i="4" s="1"/>
  <c r="DU112" i="4" s="1"/>
  <c r="DV112" i="4" s="1"/>
  <c r="DW112" i="4" s="1"/>
  <c r="DX112" i="4" s="1"/>
  <c r="DY112" i="4" s="1"/>
  <c r="DZ112" i="4" s="1"/>
  <c r="EA112" i="4" s="1"/>
  <c r="EB112" i="4" s="1"/>
  <c r="EC112" i="4" s="1"/>
  <c r="ED112" i="4" s="1"/>
  <c r="EE112" i="4" s="1"/>
  <c r="EF112" i="4" s="1"/>
  <c r="EG112" i="4" s="1"/>
  <c r="EH112" i="4" s="1"/>
  <c r="EI112" i="4" s="1"/>
  <c r="EJ112" i="4" s="1"/>
  <c r="EK112" i="4" s="1"/>
  <c r="EL112" i="4" s="1"/>
  <c r="EM112" i="4" s="1"/>
  <c r="EN112" i="4" s="1"/>
  <c r="EO112" i="4" s="1"/>
  <c r="EP112" i="4" s="1"/>
  <c r="EQ112" i="4" s="1"/>
  <c r="ER112" i="4" s="1"/>
  <c r="ES112" i="4" s="1"/>
  <c r="ET112" i="4" s="1"/>
  <c r="EU112" i="4" s="1"/>
  <c r="EV112" i="4" s="1"/>
  <c r="EW112" i="4" s="1"/>
  <c r="EX112" i="4" s="1"/>
  <c r="EY112" i="4" s="1"/>
  <c r="EZ112" i="4" s="1"/>
  <c r="FA112" i="4" s="1"/>
  <c r="FB112" i="4" s="1"/>
  <c r="FC112" i="4" s="1"/>
  <c r="FD112" i="4" s="1"/>
  <c r="FE112" i="4" s="1"/>
  <c r="FF112" i="4" s="1"/>
  <c r="FG112" i="4" s="1"/>
  <c r="FH112" i="4" s="1"/>
  <c r="FI112" i="4" s="1"/>
  <c r="FJ112" i="4" s="1"/>
  <c r="FK112" i="4" s="1"/>
  <c r="FL112" i="4" s="1"/>
  <c r="FM112" i="4" s="1"/>
  <c r="FN112" i="4" s="1"/>
  <c r="FO112" i="4" s="1"/>
  <c r="FP112" i="4" s="1"/>
  <c r="FQ112" i="4" s="1"/>
  <c r="FR112" i="4" s="1"/>
  <c r="FS112" i="4" s="1"/>
  <c r="FT112" i="4" s="1"/>
  <c r="FU112" i="4" s="1"/>
  <c r="FV112" i="4" s="1"/>
  <c r="FW112" i="4" s="1"/>
  <c r="FX112" i="4" s="1"/>
  <c r="FY112" i="4" s="1"/>
  <c r="FZ112" i="4" s="1"/>
  <c r="GA112" i="4" s="1"/>
  <c r="GB112" i="4" s="1"/>
  <c r="GC112" i="4" s="1"/>
  <c r="GD112" i="4" s="1"/>
  <c r="GE112" i="4" s="1"/>
  <c r="GF112" i="4" s="1"/>
  <c r="GG112" i="4" s="1"/>
  <c r="GH112" i="4" s="1"/>
  <c r="GI112" i="4" s="1"/>
  <c r="GJ112" i="4" s="1"/>
  <c r="GK112" i="4" s="1"/>
  <c r="GL112" i="4" s="1"/>
  <c r="GM112" i="4" s="1"/>
  <c r="GN112" i="4" s="1"/>
  <c r="GO112" i="4" s="1"/>
  <c r="GP112" i="4" s="1"/>
  <c r="GQ112" i="4" s="1"/>
  <c r="GR112" i="4" s="1"/>
  <c r="GS112" i="4" s="1"/>
  <c r="GT112" i="4" s="1"/>
  <c r="GU112" i="4" s="1"/>
  <c r="GV112" i="4" s="1"/>
  <c r="GW112" i="4" s="1"/>
  <c r="GX112" i="4" s="1"/>
  <c r="GY112" i="4" s="1"/>
  <c r="GZ112" i="4" s="1"/>
  <c r="HA112" i="4" s="1"/>
  <c r="HB112" i="4" s="1"/>
  <c r="HC112" i="4" s="1"/>
  <c r="HD112" i="4" s="1"/>
  <c r="HE112" i="4" s="1"/>
  <c r="HF112" i="4" s="1"/>
  <c r="HG112" i="4" s="1"/>
  <c r="HH112" i="4" s="1"/>
  <c r="HI112" i="4" s="1"/>
  <c r="HJ112" i="4" s="1"/>
  <c r="HK112" i="4" s="1"/>
  <c r="HL112" i="4" s="1"/>
  <c r="HM112" i="4" s="1"/>
  <c r="HN112" i="4" s="1"/>
  <c r="HO112" i="4" s="1"/>
  <c r="HP112" i="4" s="1"/>
  <c r="HQ112" i="4" s="1"/>
  <c r="HR112" i="4" s="1"/>
  <c r="HS112" i="4" s="1"/>
  <c r="HT112" i="4" s="1"/>
  <c r="HU112" i="4" s="1"/>
  <c r="HV112" i="4" s="1"/>
  <c r="HW112" i="4" s="1"/>
  <c r="HX112" i="4" s="1"/>
  <c r="HY112" i="4" s="1"/>
  <c r="HZ112" i="4" s="1"/>
  <c r="IA112" i="4" s="1"/>
  <c r="IB112" i="4" s="1"/>
  <c r="IC112" i="4" s="1"/>
  <c r="ID112" i="4" s="1"/>
  <c r="IE112" i="4" s="1"/>
  <c r="IF112" i="4" s="1"/>
  <c r="IG112" i="4" s="1"/>
  <c r="IH112" i="4" s="1"/>
  <c r="II112" i="4" s="1"/>
  <c r="IJ112" i="4" s="1"/>
  <c r="IK112" i="4" s="1"/>
  <c r="IL112" i="4" s="1"/>
  <c r="IM112" i="4" s="1"/>
  <c r="IN112" i="4" s="1"/>
  <c r="IO112" i="4" s="1"/>
  <c r="IP112" i="4" s="1"/>
  <c r="IQ112" i="4" s="1"/>
  <c r="IR112" i="4" s="1"/>
  <c r="IS112" i="4" s="1"/>
  <c r="IT112" i="4" s="1"/>
  <c r="IU112" i="4" s="1"/>
  <c r="IV112" i="4" s="1"/>
  <c r="IW112" i="4" s="1"/>
  <c r="IX112" i="4" s="1"/>
  <c r="IY112" i="4" s="1"/>
  <c r="IZ112" i="4" s="1"/>
  <c r="JA112" i="4" s="1"/>
  <c r="JB112" i="4" s="1"/>
  <c r="JC112" i="4" s="1"/>
  <c r="JD112" i="4" s="1"/>
  <c r="JE112" i="4" s="1"/>
  <c r="C20" i="5" s="1"/>
  <c r="HM40" i="3"/>
  <c r="HK39" i="4" s="1"/>
  <c r="HK86" i="4" s="1"/>
  <c r="GY40" i="3"/>
  <c r="GW39" i="4" s="1"/>
  <c r="GW86" i="4" s="1"/>
  <c r="AA102" i="4"/>
  <c r="AB102" i="4" s="1"/>
  <c r="AC102" i="4" s="1"/>
  <c r="AD102" i="4" s="1"/>
  <c r="AE102" i="4" s="1"/>
  <c r="AF102" i="4" s="1"/>
  <c r="AG102" i="4" s="1"/>
  <c r="AH102" i="4" s="1"/>
  <c r="AI102" i="4" s="1"/>
  <c r="AJ102" i="4" s="1"/>
  <c r="AK102" i="4" s="1"/>
  <c r="AL102" i="4" s="1"/>
  <c r="AM102" i="4" s="1"/>
  <c r="AN102" i="4" s="1"/>
  <c r="AO102" i="4" s="1"/>
  <c r="AP102" i="4" s="1"/>
  <c r="AQ102" i="4" s="1"/>
  <c r="AR102" i="4" s="1"/>
  <c r="AS102" i="4" s="1"/>
  <c r="AT102" i="4" s="1"/>
  <c r="AU102" i="4" s="1"/>
  <c r="AV102" i="4" s="1"/>
  <c r="AW102" i="4" s="1"/>
  <c r="AX102" i="4" s="1"/>
  <c r="AY102" i="4" s="1"/>
  <c r="AZ102" i="4" s="1"/>
  <c r="BA102" i="4" s="1"/>
  <c r="BB102" i="4" s="1"/>
  <c r="BC102" i="4" s="1"/>
  <c r="BD102" i="4" s="1"/>
  <c r="BE102" i="4" s="1"/>
  <c r="BF102" i="4" s="1"/>
  <c r="BG102" i="4" s="1"/>
  <c r="BH102" i="4" s="1"/>
  <c r="BI102" i="4" s="1"/>
  <c r="BJ102" i="4" s="1"/>
  <c r="BK102" i="4" s="1"/>
  <c r="BL102" i="4" s="1"/>
  <c r="BM102" i="4" s="1"/>
  <c r="BN102" i="4" s="1"/>
  <c r="BO102" i="4" s="1"/>
  <c r="BP102" i="4" s="1"/>
  <c r="BQ102" i="4" s="1"/>
  <c r="BR102" i="4" s="1"/>
  <c r="BS102" i="4" s="1"/>
  <c r="BT102" i="4" s="1"/>
  <c r="BU102" i="4" s="1"/>
  <c r="BV102" i="4" s="1"/>
  <c r="BW102" i="4" s="1"/>
  <c r="BX102" i="4" s="1"/>
  <c r="BY102" i="4" s="1"/>
  <c r="BZ102" i="4" s="1"/>
  <c r="CA102" i="4" s="1"/>
  <c r="CB102" i="4" s="1"/>
  <c r="CC102" i="4" s="1"/>
  <c r="CD102" i="4" s="1"/>
  <c r="CE102" i="4" s="1"/>
  <c r="CF102" i="4" s="1"/>
  <c r="CG102" i="4" s="1"/>
  <c r="CH102" i="4" s="1"/>
  <c r="CI102" i="4" s="1"/>
  <c r="CJ102" i="4" s="1"/>
  <c r="CK102" i="4" s="1"/>
  <c r="CL102" i="4" s="1"/>
  <c r="CM102" i="4" s="1"/>
  <c r="CN102" i="4" s="1"/>
  <c r="CO102" i="4" s="1"/>
  <c r="CP102" i="4" s="1"/>
  <c r="CQ102" i="4" s="1"/>
  <c r="CR102" i="4" s="1"/>
  <c r="CS102" i="4" s="1"/>
  <c r="CT102" i="4" s="1"/>
  <c r="CU102" i="4" s="1"/>
  <c r="CV102" i="4" s="1"/>
  <c r="CW102" i="4" s="1"/>
  <c r="CX102" i="4" s="1"/>
  <c r="CY102" i="4" s="1"/>
  <c r="CZ102" i="4" s="1"/>
  <c r="DA102" i="4" s="1"/>
  <c r="DB102" i="4" s="1"/>
  <c r="DC102" i="4" s="1"/>
  <c r="DD102" i="4" s="1"/>
  <c r="DE102" i="4" s="1"/>
  <c r="DF102" i="4" s="1"/>
  <c r="DG102" i="4" s="1"/>
  <c r="DH102" i="4" s="1"/>
  <c r="DI102" i="4" s="1"/>
  <c r="DJ102" i="4" s="1"/>
  <c r="DK102" i="4" s="1"/>
  <c r="DL102" i="4" s="1"/>
  <c r="DM102" i="4" s="1"/>
  <c r="DN102" i="4" s="1"/>
  <c r="DO102" i="4" s="1"/>
  <c r="DP102" i="4" s="1"/>
  <c r="DQ102" i="4" s="1"/>
  <c r="DR102" i="4" s="1"/>
  <c r="DS102" i="4" s="1"/>
  <c r="DT102" i="4" s="1"/>
  <c r="DU102" i="4" s="1"/>
  <c r="DV102" i="4" s="1"/>
  <c r="DW102" i="4" s="1"/>
  <c r="DX102" i="4" s="1"/>
  <c r="DY102" i="4" s="1"/>
  <c r="DZ102" i="4" s="1"/>
  <c r="EA102" i="4" s="1"/>
  <c r="EB102" i="4" s="1"/>
  <c r="EC102" i="4" s="1"/>
  <c r="ED102" i="4" s="1"/>
  <c r="EE102" i="4" s="1"/>
  <c r="EF102" i="4" s="1"/>
  <c r="EG102" i="4" s="1"/>
  <c r="EH102" i="4" s="1"/>
  <c r="EI102" i="4" s="1"/>
  <c r="EJ102" i="4" s="1"/>
  <c r="EK102" i="4" s="1"/>
  <c r="EL102" i="4" s="1"/>
  <c r="EM102" i="4" s="1"/>
  <c r="EN102" i="4" s="1"/>
  <c r="EO102" i="4" s="1"/>
  <c r="EP102" i="4" s="1"/>
  <c r="EQ102" i="4" s="1"/>
  <c r="ER102" i="4" s="1"/>
  <c r="ES102" i="4" s="1"/>
  <c r="ET102" i="4" s="1"/>
  <c r="EU102" i="4" s="1"/>
  <c r="EV102" i="4" s="1"/>
  <c r="EW102" i="4" s="1"/>
  <c r="EX102" i="4" s="1"/>
  <c r="EY102" i="4" s="1"/>
  <c r="EZ102" i="4" s="1"/>
  <c r="FA102" i="4" s="1"/>
  <c r="FB102" i="4" s="1"/>
  <c r="FC102" i="4" s="1"/>
  <c r="FD102" i="4" s="1"/>
  <c r="FE102" i="4" s="1"/>
  <c r="FF102" i="4" s="1"/>
  <c r="FG102" i="4" s="1"/>
  <c r="FH102" i="4" s="1"/>
  <c r="FI102" i="4" s="1"/>
  <c r="FJ102" i="4" s="1"/>
  <c r="FK102" i="4" s="1"/>
  <c r="FL102" i="4" s="1"/>
  <c r="FM102" i="4" s="1"/>
  <c r="FN102" i="4" s="1"/>
  <c r="FO102" i="4" s="1"/>
  <c r="FP102" i="4" s="1"/>
  <c r="FQ102" i="4" s="1"/>
  <c r="FR102" i="4" s="1"/>
  <c r="FS102" i="4" s="1"/>
  <c r="FT102" i="4" s="1"/>
  <c r="FU102" i="4" s="1"/>
  <c r="FV102" i="4" s="1"/>
  <c r="FW102" i="4" s="1"/>
  <c r="FX102" i="4" s="1"/>
  <c r="FY102" i="4" s="1"/>
  <c r="FZ102" i="4" s="1"/>
  <c r="GA102" i="4" s="1"/>
  <c r="GB102" i="4" s="1"/>
  <c r="GC102" i="4" s="1"/>
  <c r="GD102" i="4" s="1"/>
  <c r="GE102" i="4" s="1"/>
  <c r="GF102" i="4" s="1"/>
  <c r="GG102" i="4" s="1"/>
  <c r="GH102" i="4" s="1"/>
  <c r="GI102" i="4" s="1"/>
  <c r="GJ102" i="4" s="1"/>
  <c r="GK102" i="4" s="1"/>
  <c r="GL102" i="4" s="1"/>
  <c r="GM102" i="4" s="1"/>
  <c r="GN102" i="4" s="1"/>
  <c r="GO102" i="4" s="1"/>
  <c r="GP102" i="4" s="1"/>
  <c r="GQ102" i="4" s="1"/>
  <c r="GR102" i="4" s="1"/>
  <c r="GS102" i="4" s="1"/>
  <c r="GT102" i="4" s="1"/>
  <c r="GU102" i="4" s="1"/>
  <c r="GV102" i="4" s="1"/>
  <c r="GW102" i="4" s="1"/>
  <c r="GX102" i="4" s="1"/>
  <c r="GY102" i="4" s="1"/>
  <c r="GZ102" i="4" s="1"/>
  <c r="HA102" i="4" s="1"/>
  <c r="HB102" i="4" s="1"/>
  <c r="HC102" i="4" s="1"/>
  <c r="HD102" i="4" s="1"/>
  <c r="HE102" i="4" s="1"/>
  <c r="HF102" i="4" s="1"/>
  <c r="HG102" i="4" s="1"/>
  <c r="HH102" i="4" s="1"/>
  <c r="HI102" i="4" s="1"/>
  <c r="HJ102" i="4" s="1"/>
  <c r="HK102" i="4" s="1"/>
  <c r="HL102" i="4" s="1"/>
  <c r="HM102" i="4" s="1"/>
  <c r="HN102" i="4" s="1"/>
  <c r="HO102" i="4" s="1"/>
  <c r="HP102" i="4" s="1"/>
  <c r="HQ102" i="4" s="1"/>
  <c r="HR102" i="4" s="1"/>
  <c r="HS102" i="4" s="1"/>
  <c r="HT102" i="4" s="1"/>
  <c r="HU102" i="4" s="1"/>
  <c r="HV102" i="4" s="1"/>
  <c r="HW102" i="4" s="1"/>
  <c r="HX102" i="4" s="1"/>
  <c r="HY102" i="4" s="1"/>
  <c r="HZ102" i="4" s="1"/>
  <c r="IA102" i="4" s="1"/>
  <c r="IB102" i="4" s="1"/>
  <c r="IC102" i="4" s="1"/>
  <c r="ID102" i="4" s="1"/>
  <c r="IE102" i="4" s="1"/>
  <c r="IF102" i="4" s="1"/>
  <c r="IG102" i="4" s="1"/>
  <c r="IH102" i="4" s="1"/>
  <c r="II102" i="4" s="1"/>
  <c r="IJ102" i="4" s="1"/>
  <c r="IK102" i="4" s="1"/>
  <c r="IL102" i="4" s="1"/>
  <c r="IM102" i="4" s="1"/>
  <c r="IN102" i="4" s="1"/>
  <c r="IO102" i="4" s="1"/>
  <c r="IP102" i="4" s="1"/>
  <c r="IQ102" i="4" s="1"/>
  <c r="IR102" i="4" s="1"/>
  <c r="IS102" i="4" s="1"/>
  <c r="IT102" i="4" s="1"/>
  <c r="IU102" i="4" s="1"/>
  <c r="IV102" i="4" s="1"/>
  <c r="IW102" i="4" s="1"/>
  <c r="IX102" i="4" s="1"/>
  <c r="IY102" i="4" s="1"/>
  <c r="IZ102" i="4" s="1"/>
  <c r="JA102" i="4" s="1"/>
  <c r="JB102" i="4" s="1"/>
  <c r="JC102" i="4" s="1"/>
  <c r="JD102" i="4" s="1"/>
  <c r="JE102" i="4" s="1"/>
  <c r="C10" i="5" s="1"/>
  <c r="AA116" i="4"/>
  <c r="AB116" i="4" s="1"/>
  <c r="AC116" i="4" s="1"/>
  <c r="AD116" i="4" s="1"/>
  <c r="AE116" i="4" s="1"/>
  <c r="AF116" i="4" s="1"/>
  <c r="AG116" i="4" s="1"/>
  <c r="AH116" i="4" s="1"/>
  <c r="AI116" i="4" s="1"/>
  <c r="AJ116" i="4" s="1"/>
  <c r="AK116" i="4" s="1"/>
  <c r="AL116" i="4" s="1"/>
  <c r="AM116" i="4" s="1"/>
  <c r="AN116" i="4" s="1"/>
  <c r="AO116" i="4" s="1"/>
  <c r="AP116" i="4" s="1"/>
  <c r="AQ116" i="4" s="1"/>
  <c r="AR116" i="4" s="1"/>
  <c r="AS116" i="4" s="1"/>
  <c r="AT116" i="4" s="1"/>
  <c r="AU116" i="4" s="1"/>
  <c r="AV116" i="4" s="1"/>
  <c r="AW116" i="4" s="1"/>
  <c r="AX116" i="4" s="1"/>
  <c r="AY116" i="4" s="1"/>
  <c r="AZ116" i="4" s="1"/>
  <c r="BA116" i="4" s="1"/>
  <c r="BB116" i="4" s="1"/>
  <c r="BC116" i="4" s="1"/>
  <c r="BD116" i="4" s="1"/>
  <c r="BE116" i="4" s="1"/>
  <c r="BF116" i="4" s="1"/>
  <c r="BG116" i="4" s="1"/>
  <c r="BH116" i="4" s="1"/>
  <c r="BI116" i="4" s="1"/>
  <c r="BJ116" i="4" s="1"/>
  <c r="BK116" i="4" s="1"/>
  <c r="BL116" i="4" s="1"/>
  <c r="BM116" i="4" s="1"/>
  <c r="BN116" i="4" s="1"/>
  <c r="BO116" i="4" s="1"/>
  <c r="BP116" i="4" s="1"/>
  <c r="BQ116" i="4" s="1"/>
  <c r="BR116" i="4" s="1"/>
  <c r="BS116" i="4" s="1"/>
  <c r="BT116" i="4" s="1"/>
  <c r="BU116" i="4" s="1"/>
  <c r="BV116" i="4" s="1"/>
  <c r="BW116" i="4" s="1"/>
  <c r="BX116" i="4" s="1"/>
  <c r="BY116" i="4" s="1"/>
  <c r="BZ116" i="4" s="1"/>
  <c r="CA116" i="4" s="1"/>
  <c r="CB116" i="4" s="1"/>
  <c r="CC116" i="4" s="1"/>
  <c r="CD116" i="4" s="1"/>
  <c r="CE116" i="4" s="1"/>
  <c r="CF116" i="4" s="1"/>
  <c r="CG116" i="4" s="1"/>
  <c r="CH116" i="4" s="1"/>
  <c r="CI116" i="4" s="1"/>
  <c r="CJ116" i="4" s="1"/>
  <c r="CK116" i="4" s="1"/>
  <c r="CL116" i="4" s="1"/>
  <c r="CM116" i="4" s="1"/>
  <c r="CN116" i="4" s="1"/>
  <c r="CO116" i="4" s="1"/>
  <c r="CP116" i="4" s="1"/>
  <c r="CQ116" i="4" s="1"/>
  <c r="CR116" i="4" s="1"/>
  <c r="CS116" i="4" s="1"/>
  <c r="CT116" i="4" s="1"/>
  <c r="CU116" i="4" s="1"/>
  <c r="CV116" i="4" s="1"/>
  <c r="CW116" i="4" s="1"/>
  <c r="CX116" i="4" s="1"/>
  <c r="CY116" i="4" s="1"/>
  <c r="CZ116" i="4" s="1"/>
  <c r="DA116" i="4" s="1"/>
  <c r="DB116" i="4" s="1"/>
  <c r="DC116" i="4" s="1"/>
  <c r="DD116" i="4" s="1"/>
  <c r="DE116" i="4" s="1"/>
  <c r="DF116" i="4" s="1"/>
  <c r="DG116" i="4" s="1"/>
  <c r="DH116" i="4" s="1"/>
  <c r="DI116" i="4" s="1"/>
  <c r="DJ116" i="4" s="1"/>
  <c r="DK116" i="4" s="1"/>
  <c r="DL116" i="4" s="1"/>
  <c r="DM116" i="4" s="1"/>
  <c r="DN116" i="4" s="1"/>
  <c r="DO116" i="4" s="1"/>
  <c r="DP116" i="4" s="1"/>
  <c r="DQ116" i="4" s="1"/>
  <c r="DR116" i="4" s="1"/>
  <c r="DS116" i="4" s="1"/>
  <c r="DT116" i="4" s="1"/>
  <c r="DU116" i="4" s="1"/>
  <c r="DV116" i="4" s="1"/>
  <c r="DW116" i="4" s="1"/>
  <c r="DX116" i="4" s="1"/>
  <c r="DY116" i="4" s="1"/>
  <c r="DZ116" i="4" s="1"/>
  <c r="EA116" i="4" s="1"/>
  <c r="EB116" i="4" s="1"/>
  <c r="EC116" i="4" s="1"/>
  <c r="ED116" i="4" s="1"/>
  <c r="EE116" i="4" s="1"/>
  <c r="EF116" i="4" s="1"/>
  <c r="EG116" i="4" s="1"/>
  <c r="EH116" i="4" s="1"/>
  <c r="EI116" i="4" s="1"/>
  <c r="EJ116" i="4" s="1"/>
  <c r="EK116" i="4" s="1"/>
  <c r="EL116" i="4" s="1"/>
  <c r="EM116" i="4" s="1"/>
  <c r="EN116" i="4" s="1"/>
  <c r="EO116" i="4" s="1"/>
  <c r="EP116" i="4" s="1"/>
  <c r="EQ116" i="4" s="1"/>
  <c r="ER116" i="4" s="1"/>
  <c r="ES116" i="4" s="1"/>
  <c r="ET116" i="4" s="1"/>
  <c r="EU116" i="4" s="1"/>
  <c r="EV116" i="4" s="1"/>
  <c r="EW116" i="4" s="1"/>
  <c r="EX116" i="4" s="1"/>
  <c r="EY116" i="4" s="1"/>
  <c r="EZ116" i="4" s="1"/>
  <c r="FA116" i="4" s="1"/>
  <c r="FB116" i="4" s="1"/>
  <c r="FC116" i="4" s="1"/>
  <c r="FD116" i="4" s="1"/>
  <c r="FE116" i="4" s="1"/>
  <c r="FF116" i="4" s="1"/>
  <c r="FG116" i="4" s="1"/>
  <c r="FH116" i="4" s="1"/>
  <c r="FI116" i="4" s="1"/>
  <c r="FJ116" i="4" s="1"/>
  <c r="FK116" i="4" s="1"/>
  <c r="FL116" i="4" s="1"/>
  <c r="FM116" i="4" s="1"/>
  <c r="FN116" i="4" s="1"/>
  <c r="FO116" i="4" s="1"/>
  <c r="FP116" i="4" s="1"/>
  <c r="FQ116" i="4" s="1"/>
  <c r="FR116" i="4" s="1"/>
  <c r="FS116" i="4" s="1"/>
  <c r="FT116" i="4" s="1"/>
  <c r="FU116" i="4" s="1"/>
  <c r="FV116" i="4" s="1"/>
  <c r="FW116" i="4" s="1"/>
  <c r="FX116" i="4" s="1"/>
  <c r="FY116" i="4" s="1"/>
  <c r="FZ116" i="4" s="1"/>
  <c r="GA116" i="4" s="1"/>
  <c r="GB116" i="4" s="1"/>
  <c r="GC116" i="4" s="1"/>
  <c r="GD116" i="4" s="1"/>
  <c r="GE116" i="4" s="1"/>
  <c r="GF116" i="4" s="1"/>
  <c r="GG116" i="4" s="1"/>
  <c r="GH116" i="4" s="1"/>
  <c r="GI116" i="4" s="1"/>
  <c r="GJ116" i="4" s="1"/>
  <c r="GK116" i="4" s="1"/>
  <c r="GL116" i="4" s="1"/>
  <c r="GM116" i="4" s="1"/>
  <c r="GN116" i="4" s="1"/>
  <c r="GO116" i="4" s="1"/>
  <c r="GP116" i="4" s="1"/>
  <c r="GQ116" i="4" s="1"/>
  <c r="GR116" i="4" s="1"/>
  <c r="GS116" i="4" s="1"/>
  <c r="GT116" i="4" s="1"/>
  <c r="GU116" i="4" s="1"/>
  <c r="GV116" i="4" s="1"/>
  <c r="GW116" i="4" s="1"/>
  <c r="GX116" i="4" s="1"/>
  <c r="GY116" i="4" s="1"/>
  <c r="GZ116" i="4" s="1"/>
  <c r="HA116" i="4" s="1"/>
  <c r="HB116" i="4" s="1"/>
  <c r="HC116" i="4" s="1"/>
  <c r="HD116" i="4" s="1"/>
  <c r="HE116" i="4" s="1"/>
  <c r="HF116" i="4" s="1"/>
  <c r="HG116" i="4" s="1"/>
  <c r="HH116" i="4" s="1"/>
  <c r="HI116" i="4" s="1"/>
  <c r="HJ116" i="4" s="1"/>
  <c r="HK116" i="4" s="1"/>
  <c r="HL116" i="4" s="1"/>
  <c r="HM116" i="4" s="1"/>
  <c r="HN116" i="4" s="1"/>
  <c r="HO116" i="4" s="1"/>
  <c r="HP116" i="4" s="1"/>
  <c r="HQ116" i="4" s="1"/>
  <c r="HR116" i="4" s="1"/>
  <c r="HS116" i="4" s="1"/>
  <c r="HT116" i="4" s="1"/>
  <c r="HU116" i="4" s="1"/>
  <c r="HV116" i="4" s="1"/>
  <c r="HW116" i="4" s="1"/>
  <c r="HX116" i="4" s="1"/>
  <c r="HY116" i="4" s="1"/>
  <c r="HZ116" i="4" s="1"/>
  <c r="IA116" i="4" s="1"/>
  <c r="IB116" i="4" s="1"/>
  <c r="IC116" i="4" s="1"/>
  <c r="ID116" i="4" s="1"/>
  <c r="IE116" i="4" s="1"/>
  <c r="IF116" i="4" s="1"/>
  <c r="IG116" i="4" s="1"/>
  <c r="IH116" i="4" s="1"/>
  <c r="II116" i="4" s="1"/>
  <c r="IJ116" i="4" s="1"/>
  <c r="IK116" i="4" s="1"/>
  <c r="IL116" i="4" s="1"/>
  <c r="IM116" i="4" s="1"/>
  <c r="IN116" i="4" s="1"/>
  <c r="IO116" i="4" s="1"/>
  <c r="IP116" i="4" s="1"/>
  <c r="IQ116" i="4" s="1"/>
  <c r="IR116" i="4" s="1"/>
  <c r="IS116" i="4" s="1"/>
  <c r="IT116" i="4" s="1"/>
  <c r="IU116" i="4" s="1"/>
  <c r="IV116" i="4" s="1"/>
  <c r="IW116" i="4" s="1"/>
  <c r="IX116" i="4" s="1"/>
  <c r="IY116" i="4" s="1"/>
  <c r="IZ116" i="4" s="1"/>
  <c r="JA116" i="4" s="1"/>
  <c r="JB116" i="4" s="1"/>
  <c r="JC116" i="4" s="1"/>
  <c r="JD116" i="4" s="1"/>
  <c r="JE116" i="4" s="1"/>
  <c r="C24" i="5" s="1"/>
  <c r="AA118" i="4"/>
  <c r="AB118" i="4" s="1"/>
  <c r="AC118" i="4" s="1"/>
  <c r="AD118" i="4" s="1"/>
  <c r="AE118" i="4" s="1"/>
  <c r="AF118" i="4" s="1"/>
  <c r="AG118" i="4" s="1"/>
  <c r="AH118" i="4" s="1"/>
  <c r="AI118" i="4" s="1"/>
  <c r="AJ118" i="4" s="1"/>
  <c r="AK118" i="4" s="1"/>
  <c r="AL118" i="4" s="1"/>
  <c r="AM118" i="4" s="1"/>
  <c r="AN118" i="4" s="1"/>
  <c r="AO118" i="4" s="1"/>
  <c r="AP118" i="4" s="1"/>
  <c r="AQ118" i="4" s="1"/>
  <c r="AR118" i="4" s="1"/>
  <c r="AS118" i="4" s="1"/>
  <c r="AT118" i="4" s="1"/>
  <c r="AU118" i="4" s="1"/>
  <c r="AV118" i="4" s="1"/>
  <c r="AW118" i="4" s="1"/>
  <c r="AX118" i="4" s="1"/>
  <c r="AY118" i="4" s="1"/>
  <c r="AZ118" i="4" s="1"/>
  <c r="BA118" i="4" s="1"/>
  <c r="BB118" i="4" s="1"/>
  <c r="BC118" i="4" s="1"/>
  <c r="BD118" i="4" s="1"/>
  <c r="BE118" i="4" s="1"/>
  <c r="BF118" i="4" s="1"/>
  <c r="BG118" i="4" s="1"/>
  <c r="BH118" i="4" s="1"/>
  <c r="BI118" i="4" s="1"/>
  <c r="BJ118" i="4" s="1"/>
  <c r="BK118" i="4" s="1"/>
  <c r="BL118" i="4" s="1"/>
  <c r="BM118" i="4" s="1"/>
  <c r="BN118" i="4" s="1"/>
  <c r="BO118" i="4" s="1"/>
  <c r="BP118" i="4" s="1"/>
  <c r="BQ118" i="4" s="1"/>
  <c r="BR118" i="4" s="1"/>
  <c r="BS118" i="4" s="1"/>
  <c r="BT118" i="4" s="1"/>
  <c r="BU118" i="4" s="1"/>
  <c r="BV118" i="4" s="1"/>
  <c r="BW118" i="4" s="1"/>
  <c r="BX118" i="4" s="1"/>
  <c r="BY118" i="4" s="1"/>
  <c r="BZ118" i="4" s="1"/>
  <c r="CA118" i="4" s="1"/>
  <c r="CB118" i="4" s="1"/>
  <c r="CC118" i="4" s="1"/>
  <c r="CD118" i="4" s="1"/>
  <c r="CE118" i="4" s="1"/>
  <c r="CF118" i="4" s="1"/>
  <c r="CG118" i="4" s="1"/>
  <c r="CH118" i="4" s="1"/>
  <c r="CI118" i="4" s="1"/>
  <c r="CJ118" i="4" s="1"/>
  <c r="CK118" i="4" s="1"/>
  <c r="CL118" i="4" s="1"/>
  <c r="CM118" i="4" s="1"/>
  <c r="CN118" i="4" s="1"/>
  <c r="CO118" i="4" s="1"/>
  <c r="CP118" i="4" s="1"/>
  <c r="CQ118" i="4" s="1"/>
  <c r="CR118" i="4" s="1"/>
  <c r="CS118" i="4" s="1"/>
  <c r="CT118" i="4" s="1"/>
  <c r="CU118" i="4" s="1"/>
  <c r="CV118" i="4" s="1"/>
  <c r="CW118" i="4" s="1"/>
  <c r="CX118" i="4" s="1"/>
  <c r="CY118" i="4" s="1"/>
  <c r="CZ118" i="4" s="1"/>
  <c r="DA118" i="4" s="1"/>
  <c r="DB118" i="4" s="1"/>
  <c r="DC118" i="4" s="1"/>
  <c r="DD118" i="4" s="1"/>
  <c r="DE118" i="4" s="1"/>
  <c r="DF118" i="4" s="1"/>
  <c r="DG118" i="4" s="1"/>
  <c r="DH118" i="4" s="1"/>
  <c r="DI118" i="4" s="1"/>
  <c r="DJ118" i="4" s="1"/>
  <c r="DK118" i="4" s="1"/>
  <c r="DL118" i="4" s="1"/>
  <c r="DM118" i="4" s="1"/>
  <c r="DN118" i="4" s="1"/>
  <c r="DO118" i="4" s="1"/>
  <c r="DP118" i="4" s="1"/>
  <c r="DQ118" i="4" s="1"/>
  <c r="DR118" i="4" s="1"/>
  <c r="DS118" i="4" s="1"/>
  <c r="DT118" i="4" s="1"/>
  <c r="DU118" i="4" s="1"/>
  <c r="DV118" i="4" s="1"/>
  <c r="DW118" i="4" s="1"/>
  <c r="DX118" i="4" s="1"/>
  <c r="DY118" i="4" s="1"/>
  <c r="DZ118" i="4" s="1"/>
  <c r="EA118" i="4" s="1"/>
  <c r="EB118" i="4" s="1"/>
  <c r="EC118" i="4" s="1"/>
  <c r="ED118" i="4" s="1"/>
  <c r="EE118" i="4" s="1"/>
  <c r="EF118" i="4" s="1"/>
  <c r="EG118" i="4" s="1"/>
  <c r="EH118" i="4" s="1"/>
  <c r="EI118" i="4" s="1"/>
  <c r="EJ118" i="4" s="1"/>
  <c r="EK118" i="4" s="1"/>
  <c r="EL118" i="4" s="1"/>
  <c r="EM118" i="4" s="1"/>
  <c r="EN118" i="4" s="1"/>
  <c r="EO118" i="4" s="1"/>
  <c r="EP118" i="4" s="1"/>
  <c r="EQ118" i="4" s="1"/>
  <c r="ER118" i="4" s="1"/>
  <c r="ES118" i="4" s="1"/>
  <c r="ET118" i="4" s="1"/>
  <c r="EU118" i="4" s="1"/>
  <c r="EV118" i="4" s="1"/>
  <c r="EW118" i="4" s="1"/>
  <c r="EX118" i="4" s="1"/>
  <c r="EY118" i="4" s="1"/>
  <c r="EZ118" i="4" s="1"/>
  <c r="FA118" i="4" s="1"/>
  <c r="FB118" i="4" s="1"/>
  <c r="FC118" i="4" s="1"/>
  <c r="FD118" i="4" s="1"/>
  <c r="FE118" i="4" s="1"/>
  <c r="FF118" i="4" s="1"/>
  <c r="FG118" i="4" s="1"/>
  <c r="FH118" i="4" s="1"/>
  <c r="FI118" i="4" s="1"/>
  <c r="FJ118" i="4" s="1"/>
  <c r="FK118" i="4" s="1"/>
  <c r="FL118" i="4" s="1"/>
  <c r="FM118" i="4" s="1"/>
  <c r="FN118" i="4" s="1"/>
  <c r="FO118" i="4" s="1"/>
  <c r="FP118" i="4" s="1"/>
  <c r="FQ118" i="4" s="1"/>
  <c r="FR118" i="4" s="1"/>
  <c r="FS118" i="4" s="1"/>
  <c r="FT118" i="4" s="1"/>
  <c r="FU118" i="4" s="1"/>
  <c r="FV118" i="4" s="1"/>
  <c r="FW118" i="4" s="1"/>
  <c r="FX118" i="4" s="1"/>
  <c r="FY118" i="4" s="1"/>
  <c r="FZ118" i="4" s="1"/>
  <c r="GA118" i="4" s="1"/>
  <c r="GB118" i="4" s="1"/>
  <c r="GC118" i="4" s="1"/>
  <c r="GD118" i="4" s="1"/>
  <c r="GE118" i="4" s="1"/>
  <c r="GF118" i="4" s="1"/>
  <c r="GG118" i="4" s="1"/>
  <c r="GH118" i="4" s="1"/>
  <c r="GI118" i="4" s="1"/>
  <c r="GJ118" i="4" s="1"/>
  <c r="GK118" i="4" s="1"/>
  <c r="GL118" i="4" s="1"/>
  <c r="GM118" i="4" s="1"/>
  <c r="GN118" i="4" s="1"/>
  <c r="GO118" i="4" s="1"/>
  <c r="GP118" i="4" s="1"/>
  <c r="GQ118" i="4" s="1"/>
  <c r="GR118" i="4" s="1"/>
  <c r="GS118" i="4" s="1"/>
  <c r="GT118" i="4" s="1"/>
  <c r="GU118" i="4" s="1"/>
  <c r="GV118" i="4" s="1"/>
  <c r="GW118" i="4" s="1"/>
  <c r="GX118" i="4" s="1"/>
  <c r="GY118" i="4" s="1"/>
  <c r="GZ118" i="4" s="1"/>
  <c r="HA118" i="4" s="1"/>
  <c r="HB118" i="4" s="1"/>
  <c r="HC118" i="4" s="1"/>
  <c r="HD118" i="4" s="1"/>
  <c r="HE118" i="4" s="1"/>
  <c r="HF118" i="4" s="1"/>
  <c r="HG118" i="4" s="1"/>
  <c r="HH118" i="4" s="1"/>
  <c r="HI118" i="4" s="1"/>
  <c r="HJ118" i="4" s="1"/>
  <c r="HK118" i="4" s="1"/>
  <c r="HL118" i="4" s="1"/>
  <c r="HM118" i="4" s="1"/>
  <c r="HN118" i="4" s="1"/>
  <c r="HO118" i="4" s="1"/>
  <c r="HP118" i="4" s="1"/>
  <c r="HQ118" i="4" s="1"/>
  <c r="HR118" i="4" s="1"/>
  <c r="HS118" i="4" s="1"/>
  <c r="HT118" i="4" s="1"/>
  <c r="HU118" i="4" s="1"/>
  <c r="HV118" i="4" s="1"/>
  <c r="HW118" i="4" s="1"/>
  <c r="HX118" i="4" s="1"/>
  <c r="HY118" i="4" s="1"/>
  <c r="HZ118" i="4" s="1"/>
  <c r="IA118" i="4" s="1"/>
  <c r="IB118" i="4" s="1"/>
  <c r="IC118" i="4" s="1"/>
  <c r="ID118" i="4" s="1"/>
  <c r="IE118" i="4" s="1"/>
  <c r="IF118" i="4" s="1"/>
  <c r="IG118" i="4" s="1"/>
  <c r="IH118" i="4" s="1"/>
  <c r="II118" i="4" s="1"/>
  <c r="IJ118" i="4" s="1"/>
  <c r="IK118" i="4" s="1"/>
  <c r="IL118" i="4" s="1"/>
  <c r="IM118" i="4" s="1"/>
  <c r="IN118" i="4" s="1"/>
  <c r="IO118" i="4" s="1"/>
  <c r="IP118" i="4" s="1"/>
  <c r="IQ118" i="4" s="1"/>
  <c r="IR118" i="4" s="1"/>
  <c r="IS118" i="4" s="1"/>
  <c r="IT118" i="4" s="1"/>
  <c r="IU118" i="4" s="1"/>
  <c r="IV118" i="4" s="1"/>
  <c r="IW118" i="4" s="1"/>
  <c r="IX118" i="4" s="1"/>
  <c r="IY118" i="4" s="1"/>
  <c r="IZ118" i="4" s="1"/>
  <c r="JA118" i="4" s="1"/>
  <c r="JB118" i="4" s="1"/>
  <c r="JC118" i="4" s="1"/>
  <c r="JD118" i="4" s="1"/>
  <c r="JE118" i="4" s="1"/>
  <c r="Z111" i="4"/>
  <c r="GH40" i="3"/>
  <c r="GF39" i="4" s="1"/>
  <c r="GF86" i="4" s="1"/>
  <c r="AA108" i="4"/>
  <c r="AB108" i="4" s="1"/>
  <c r="AC108" i="4" s="1"/>
  <c r="AD108" i="4" s="1"/>
  <c r="AE108" i="4" s="1"/>
  <c r="AF108" i="4" s="1"/>
  <c r="AG108" i="4" s="1"/>
  <c r="AH108" i="4" s="1"/>
  <c r="AI108" i="4" s="1"/>
  <c r="AJ108" i="4" s="1"/>
  <c r="AK108" i="4" s="1"/>
  <c r="AL108" i="4" s="1"/>
  <c r="AM108" i="4" s="1"/>
  <c r="AN108" i="4" s="1"/>
  <c r="AO108" i="4" s="1"/>
  <c r="AP108" i="4" s="1"/>
  <c r="AQ108" i="4" s="1"/>
  <c r="AR108" i="4" s="1"/>
  <c r="AS108" i="4" s="1"/>
  <c r="AT108" i="4" s="1"/>
  <c r="AU108" i="4" s="1"/>
  <c r="AV108" i="4" s="1"/>
  <c r="AW108" i="4" s="1"/>
  <c r="AX108" i="4" s="1"/>
  <c r="AY108" i="4" s="1"/>
  <c r="AZ108" i="4" s="1"/>
  <c r="BA108" i="4" s="1"/>
  <c r="BB108" i="4" s="1"/>
  <c r="BC108" i="4" s="1"/>
  <c r="BD108" i="4" s="1"/>
  <c r="BE108" i="4" s="1"/>
  <c r="BF108" i="4" s="1"/>
  <c r="BG108" i="4" s="1"/>
  <c r="BH108" i="4" s="1"/>
  <c r="BI108" i="4" s="1"/>
  <c r="BJ108" i="4" s="1"/>
  <c r="BK108" i="4" s="1"/>
  <c r="BL108" i="4" s="1"/>
  <c r="BM108" i="4" s="1"/>
  <c r="BN108" i="4" s="1"/>
  <c r="BO108" i="4" s="1"/>
  <c r="BP108" i="4" s="1"/>
  <c r="BQ108" i="4" s="1"/>
  <c r="BR108" i="4" s="1"/>
  <c r="BS108" i="4" s="1"/>
  <c r="BT108" i="4" s="1"/>
  <c r="BU108" i="4" s="1"/>
  <c r="BV108" i="4" s="1"/>
  <c r="BW108" i="4" s="1"/>
  <c r="BX108" i="4" s="1"/>
  <c r="BY108" i="4" s="1"/>
  <c r="BZ108" i="4" s="1"/>
  <c r="CA108" i="4" s="1"/>
  <c r="CB108" i="4" s="1"/>
  <c r="CC108" i="4" s="1"/>
  <c r="CD108" i="4" s="1"/>
  <c r="CE108" i="4" s="1"/>
  <c r="CF108" i="4" s="1"/>
  <c r="CG108" i="4" s="1"/>
  <c r="CH108" i="4" s="1"/>
  <c r="CI108" i="4" s="1"/>
  <c r="CJ108" i="4" s="1"/>
  <c r="CK108" i="4" s="1"/>
  <c r="CL108" i="4" s="1"/>
  <c r="CM108" i="4" s="1"/>
  <c r="CN108" i="4" s="1"/>
  <c r="CO108" i="4" s="1"/>
  <c r="CP108" i="4" s="1"/>
  <c r="CQ108" i="4" s="1"/>
  <c r="CR108" i="4" s="1"/>
  <c r="CS108" i="4" s="1"/>
  <c r="CT108" i="4" s="1"/>
  <c r="CU108" i="4" s="1"/>
  <c r="CV108" i="4" s="1"/>
  <c r="CW108" i="4" s="1"/>
  <c r="CX108" i="4" s="1"/>
  <c r="CY108" i="4" s="1"/>
  <c r="CZ108" i="4" s="1"/>
  <c r="DA108" i="4" s="1"/>
  <c r="DB108" i="4" s="1"/>
  <c r="DC108" i="4" s="1"/>
  <c r="DD108" i="4" s="1"/>
  <c r="DE108" i="4" s="1"/>
  <c r="DF108" i="4" s="1"/>
  <c r="DG108" i="4" s="1"/>
  <c r="DH108" i="4" s="1"/>
  <c r="DI108" i="4" s="1"/>
  <c r="DJ108" i="4" s="1"/>
  <c r="DK108" i="4" s="1"/>
  <c r="DL108" i="4" s="1"/>
  <c r="DM108" i="4" s="1"/>
  <c r="DN108" i="4" s="1"/>
  <c r="DO108" i="4" s="1"/>
  <c r="DP108" i="4" s="1"/>
  <c r="DQ108" i="4" s="1"/>
  <c r="DR108" i="4" s="1"/>
  <c r="DS108" i="4" s="1"/>
  <c r="DT108" i="4" s="1"/>
  <c r="DU108" i="4" s="1"/>
  <c r="DV108" i="4" s="1"/>
  <c r="DW108" i="4" s="1"/>
  <c r="DX108" i="4" s="1"/>
  <c r="DY108" i="4" s="1"/>
  <c r="DZ108" i="4" s="1"/>
  <c r="EA108" i="4" s="1"/>
  <c r="EB108" i="4" s="1"/>
  <c r="EC108" i="4" s="1"/>
  <c r="ED108" i="4" s="1"/>
  <c r="EE108" i="4" s="1"/>
  <c r="EF108" i="4" s="1"/>
  <c r="EG108" i="4" s="1"/>
  <c r="EH108" i="4" s="1"/>
  <c r="EI108" i="4" s="1"/>
  <c r="EJ108" i="4" s="1"/>
  <c r="EK108" i="4" s="1"/>
  <c r="EL108" i="4" s="1"/>
  <c r="EM108" i="4" s="1"/>
  <c r="EN108" i="4" s="1"/>
  <c r="EO108" i="4" s="1"/>
  <c r="EP108" i="4" s="1"/>
  <c r="EQ108" i="4" s="1"/>
  <c r="ER108" i="4" s="1"/>
  <c r="ES108" i="4" s="1"/>
  <c r="ET108" i="4" s="1"/>
  <c r="EU108" i="4" s="1"/>
  <c r="EV108" i="4" s="1"/>
  <c r="EW108" i="4" s="1"/>
  <c r="EX108" i="4" s="1"/>
  <c r="EY108" i="4" s="1"/>
  <c r="EZ108" i="4" s="1"/>
  <c r="FA108" i="4" s="1"/>
  <c r="FB108" i="4" s="1"/>
  <c r="FC108" i="4" s="1"/>
  <c r="FD108" i="4" s="1"/>
  <c r="FE108" i="4" s="1"/>
  <c r="FF108" i="4" s="1"/>
  <c r="FG108" i="4" s="1"/>
  <c r="FH108" i="4" s="1"/>
  <c r="FI108" i="4" s="1"/>
  <c r="FJ108" i="4" s="1"/>
  <c r="FK108" i="4" s="1"/>
  <c r="FL108" i="4" s="1"/>
  <c r="FM108" i="4" s="1"/>
  <c r="FN108" i="4" s="1"/>
  <c r="FO108" i="4" s="1"/>
  <c r="FP108" i="4" s="1"/>
  <c r="FQ108" i="4" s="1"/>
  <c r="FR108" i="4" s="1"/>
  <c r="FS108" i="4" s="1"/>
  <c r="FT108" i="4" s="1"/>
  <c r="FU108" i="4" s="1"/>
  <c r="FV108" i="4" s="1"/>
  <c r="FW108" i="4" s="1"/>
  <c r="FX108" i="4" s="1"/>
  <c r="FY108" i="4" s="1"/>
  <c r="FZ108" i="4" s="1"/>
  <c r="GA108" i="4" s="1"/>
  <c r="GB108" i="4" s="1"/>
  <c r="GC108" i="4" s="1"/>
  <c r="GD108" i="4" s="1"/>
  <c r="GE108" i="4" s="1"/>
  <c r="GF108" i="4" s="1"/>
  <c r="GG108" i="4" s="1"/>
  <c r="GH108" i="4" s="1"/>
  <c r="GI108" i="4" s="1"/>
  <c r="GJ108" i="4" s="1"/>
  <c r="GK108" i="4" s="1"/>
  <c r="GL108" i="4" s="1"/>
  <c r="GM108" i="4" s="1"/>
  <c r="GN108" i="4" s="1"/>
  <c r="GO108" i="4" s="1"/>
  <c r="GP108" i="4" s="1"/>
  <c r="GQ108" i="4" s="1"/>
  <c r="GR108" i="4" s="1"/>
  <c r="GS108" i="4" s="1"/>
  <c r="GT108" i="4" s="1"/>
  <c r="GU108" i="4" s="1"/>
  <c r="GV108" i="4" s="1"/>
  <c r="GW108" i="4" s="1"/>
  <c r="GX108" i="4" s="1"/>
  <c r="GY108" i="4" s="1"/>
  <c r="GZ108" i="4" s="1"/>
  <c r="HA108" i="4" s="1"/>
  <c r="HB108" i="4" s="1"/>
  <c r="HC108" i="4" s="1"/>
  <c r="HD108" i="4" s="1"/>
  <c r="HE108" i="4" s="1"/>
  <c r="HF108" i="4" s="1"/>
  <c r="HG108" i="4" s="1"/>
  <c r="HH108" i="4" s="1"/>
  <c r="HI108" i="4" s="1"/>
  <c r="HJ108" i="4" s="1"/>
  <c r="HK108" i="4" s="1"/>
  <c r="HL108" i="4" s="1"/>
  <c r="HM108" i="4" s="1"/>
  <c r="HN108" i="4" s="1"/>
  <c r="HO108" i="4" s="1"/>
  <c r="HP108" i="4" s="1"/>
  <c r="HQ108" i="4" s="1"/>
  <c r="HR108" i="4" s="1"/>
  <c r="HS108" i="4" s="1"/>
  <c r="HT108" i="4" s="1"/>
  <c r="HU108" i="4" s="1"/>
  <c r="HV108" i="4" s="1"/>
  <c r="HW108" i="4" s="1"/>
  <c r="HX108" i="4" s="1"/>
  <c r="HY108" i="4" s="1"/>
  <c r="HZ108" i="4" s="1"/>
  <c r="IA108" i="4" s="1"/>
  <c r="IB108" i="4" s="1"/>
  <c r="IC108" i="4" s="1"/>
  <c r="ID108" i="4" s="1"/>
  <c r="IE108" i="4" s="1"/>
  <c r="IF108" i="4" s="1"/>
  <c r="IG108" i="4" s="1"/>
  <c r="IH108" i="4" s="1"/>
  <c r="II108" i="4" s="1"/>
  <c r="IJ108" i="4" s="1"/>
  <c r="IK108" i="4" s="1"/>
  <c r="IL108" i="4" s="1"/>
  <c r="IM108" i="4" s="1"/>
  <c r="IN108" i="4" s="1"/>
  <c r="IO108" i="4" s="1"/>
  <c r="IP108" i="4" s="1"/>
  <c r="IQ108" i="4" s="1"/>
  <c r="IR108" i="4" s="1"/>
  <c r="IS108" i="4" s="1"/>
  <c r="IT108" i="4" s="1"/>
  <c r="IU108" i="4" s="1"/>
  <c r="IV108" i="4" s="1"/>
  <c r="IW108" i="4" s="1"/>
  <c r="IX108" i="4" s="1"/>
  <c r="IY108" i="4" s="1"/>
  <c r="IZ108" i="4" s="1"/>
  <c r="JA108" i="4" s="1"/>
  <c r="JB108" i="4" s="1"/>
  <c r="JC108" i="4" s="1"/>
  <c r="JD108" i="4" s="1"/>
  <c r="JE108" i="4" s="1"/>
  <c r="C16" i="5" s="1"/>
  <c r="AA104" i="4"/>
  <c r="AB104" i="4" s="1"/>
  <c r="AC104" i="4" s="1"/>
  <c r="AD104" i="4" s="1"/>
  <c r="AE104" i="4" s="1"/>
  <c r="AF104" i="4" s="1"/>
  <c r="AG104" i="4" s="1"/>
  <c r="AH104" i="4" s="1"/>
  <c r="AI104" i="4" s="1"/>
  <c r="AJ104" i="4" s="1"/>
  <c r="AK104" i="4" s="1"/>
  <c r="AL104" i="4" s="1"/>
  <c r="AM104" i="4" s="1"/>
  <c r="AN104" i="4" s="1"/>
  <c r="AO104" i="4" s="1"/>
  <c r="AP104" i="4" s="1"/>
  <c r="AQ104" i="4" s="1"/>
  <c r="AR104" i="4" s="1"/>
  <c r="AS104" i="4" s="1"/>
  <c r="AT104" i="4" s="1"/>
  <c r="AU104" i="4" s="1"/>
  <c r="AV104" i="4" s="1"/>
  <c r="AW104" i="4" s="1"/>
  <c r="AX104" i="4" s="1"/>
  <c r="AY104" i="4" s="1"/>
  <c r="AZ104" i="4" s="1"/>
  <c r="BA104" i="4" s="1"/>
  <c r="BB104" i="4" s="1"/>
  <c r="BC104" i="4" s="1"/>
  <c r="BD104" i="4" s="1"/>
  <c r="BE104" i="4" s="1"/>
  <c r="BF104" i="4" s="1"/>
  <c r="BG104" i="4" s="1"/>
  <c r="BH104" i="4" s="1"/>
  <c r="BI104" i="4" s="1"/>
  <c r="BJ104" i="4" s="1"/>
  <c r="BK104" i="4" s="1"/>
  <c r="BL104" i="4" s="1"/>
  <c r="BM104" i="4" s="1"/>
  <c r="BN104" i="4" s="1"/>
  <c r="BO104" i="4" s="1"/>
  <c r="BP104" i="4" s="1"/>
  <c r="BQ104" i="4" s="1"/>
  <c r="BR104" i="4" s="1"/>
  <c r="BS104" i="4" s="1"/>
  <c r="BT104" i="4" s="1"/>
  <c r="BU104" i="4" s="1"/>
  <c r="BV104" i="4" s="1"/>
  <c r="BW104" i="4" s="1"/>
  <c r="BX104" i="4" s="1"/>
  <c r="BY104" i="4" s="1"/>
  <c r="BZ104" i="4" s="1"/>
  <c r="CA104" i="4" s="1"/>
  <c r="CB104" i="4" s="1"/>
  <c r="CC104" i="4" s="1"/>
  <c r="CD104" i="4" s="1"/>
  <c r="CE104" i="4" s="1"/>
  <c r="CF104" i="4" s="1"/>
  <c r="CG104" i="4" s="1"/>
  <c r="CH104" i="4" s="1"/>
  <c r="CI104" i="4" s="1"/>
  <c r="CJ104" i="4" s="1"/>
  <c r="CK104" i="4" s="1"/>
  <c r="CL104" i="4" s="1"/>
  <c r="CM104" i="4" s="1"/>
  <c r="CN104" i="4" s="1"/>
  <c r="CO104" i="4" s="1"/>
  <c r="CP104" i="4" s="1"/>
  <c r="CQ104" i="4" s="1"/>
  <c r="CR104" i="4" s="1"/>
  <c r="CS104" i="4" s="1"/>
  <c r="CT104" i="4" s="1"/>
  <c r="CU104" i="4" s="1"/>
  <c r="CV104" i="4" s="1"/>
  <c r="CW104" i="4" s="1"/>
  <c r="CX104" i="4" s="1"/>
  <c r="CY104" i="4" s="1"/>
  <c r="CZ104" i="4" s="1"/>
  <c r="DA104" i="4" s="1"/>
  <c r="DB104" i="4" s="1"/>
  <c r="DC104" i="4" s="1"/>
  <c r="DD104" i="4" s="1"/>
  <c r="DE104" i="4" s="1"/>
  <c r="DF104" i="4" s="1"/>
  <c r="DG104" i="4" s="1"/>
  <c r="DH104" i="4" s="1"/>
  <c r="DI104" i="4" s="1"/>
  <c r="DJ104" i="4" s="1"/>
  <c r="DK104" i="4" s="1"/>
  <c r="DL104" i="4" s="1"/>
  <c r="DM104" i="4" s="1"/>
  <c r="DN104" i="4" s="1"/>
  <c r="DO104" i="4" s="1"/>
  <c r="DP104" i="4" s="1"/>
  <c r="DQ104" i="4" s="1"/>
  <c r="DR104" i="4" s="1"/>
  <c r="DS104" i="4" s="1"/>
  <c r="DT104" i="4" s="1"/>
  <c r="DU104" i="4" s="1"/>
  <c r="DV104" i="4" s="1"/>
  <c r="DW104" i="4" s="1"/>
  <c r="DX104" i="4" s="1"/>
  <c r="DY104" i="4" s="1"/>
  <c r="DZ104" i="4" s="1"/>
  <c r="EA104" i="4" s="1"/>
  <c r="EB104" i="4" s="1"/>
  <c r="EC104" i="4" s="1"/>
  <c r="ED104" i="4" s="1"/>
  <c r="EE104" i="4" s="1"/>
  <c r="EF104" i="4" s="1"/>
  <c r="EG104" i="4" s="1"/>
  <c r="EH104" i="4" s="1"/>
  <c r="EI104" i="4" s="1"/>
  <c r="EJ104" i="4" s="1"/>
  <c r="EK104" i="4" s="1"/>
  <c r="EL104" i="4" s="1"/>
  <c r="EM104" i="4" s="1"/>
  <c r="EN104" i="4" s="1"/>
  <c r="EO104" i="4" s="1"/>
  <c r="EP104" i="4" s="1"/>
  <c r="EQ104" i="4" s="1"/>
  <c r="ER104" i="4" s="1"/>
  <c r="ES104" i="4" s="1"/>
  <c r="ET104" i="4" s="1"/>
  <c r="EU104" i="4" s="1"/>
  <c r="EV104" i="4" s="1"/>
  <c r="EW104" i="4" s="1"/>
  <c r="EX104" i="4" s="1"/>
  <c r="EY104" i="4" s="1"/>
  <c r="EZ104" i="4" s="1"/>
  <c r="FA104" i="4" s="1"/>
  <c r="FB104" i="4" s="1"/>
  <c r="FC104" i="4" s="1"/>
  <c r="FD104" i="4" s="1"/>
  <c r="FE104" i="4" s="1"/>
  <c r="FF104" i="4" s="1"/>
  <c r="FG104" i="4" s="1"/>
  <c r="FH104" i="4" s="1"/>
  <c r="FI104" i="4" s="1"/>
  <c r="FJ104" i="4" s="1"/>
  <c r="FK104" i="4" s="1"/>
  <c r="FL104" i="4" s="1"/>
  <c r="FM104" i="4" s="1"/>
  <c r="FN104" i="4" s="1"/>
  <c r="FO104" i="4" s="1"/>
  <c r="FP104" i="4" s="1"/>
  <c r="FQ104" i="4" s="1"/>
  <c r="FR104" i="4" s="1"/>
  <c r="FS104" i="4" s="1"/>
  <c r="FT104" i="4" s="1"/>
  <c r="FU104" i="4" s="1"/>
  <c r="FV104" i="4" s="1"/>
  <c r="FW104" i="4" s="1"/>
  <c r="FX104" i="4" s="1"/>
  <c r="FY104" i="4" s="1"/>
  <c r="FZ104" i="4" s="1"/>
  <c r="GA104" i="4" s="1"/>
  <c r="GB104" i="4" s="1"/>
  <c r="GC104" i="4" s="1"/>
  <c r="GD104" i="4" s="1"/>
  <c r="GE104" i="4" s="1"/>
  <c r="GF104" i="4" s="1"/>
  <c r="GG104" i="4" s="1"/>
  <c r="GH104" i="4" s="1"/>
  <c r="GI104" i="4" s="1"/>
  <c r="GJ104" i="4" s="1"/>
  <c r="GK104" i="4" s="1"/>
  <c r="GL104" i="4" s="1"/>
  <c r="GM104" i="4" s="1"/>
  <c r="GN104" i="4" s="1"/>
  <c r="GO104" i="4" s="1"/>
  <c r="GP104" i="4" s="1"/>
  <c r="GQ104" i="4" s="1"/>
  <c r="GR104" i="4" s="1"/>
  <c r="GS104" i="4" s="1"/>
  <c r="GT104" i="4" s="1"/>
  <c r="GU104" i="4" s="1"/>
  <c r="GV104" i="4" s="1"/>
  <c r="GW104" i="4" s="1"/>
  <c r="GX104" i="4" s="1"/>
  <c r="GY104" i="4" s="1"/>
  <c r="GZ104" i="4" s="1"/>
  <c r="HA104" i="4" s="1"/>
  <c r="HB104" i="4" s="1"/>
  <c r="HC104" i="4" s="1"/>
  <c r="HD104" i="4" s="1"/>
  <c r="HE104" i="4" s="1"/>
  <c r="HF104" i="4" s="1"/>
  <c r="HG104" i="4" s="1"/>
  <c r="HH104" i="4" s="1"/>
  <c r="HI104" i="4" s="1"/>
  <c r="HJ104" i="4" s="1"/>
  <c r="HK104" i="4" s="1"/>
  <c r="HL104" i="4" s="1"/>
  <c r="HM104" i="4" s="1"/>
  <c r="HN104" i="4" s="1"/>
  <c r="HO104" i="4" s="1"/>
  <c r="HP104" i="4" s="1"/>
  <c r="HQ104" i="4" s="1"/>
  <c r="HR104" i="4" s="1"/>
  <c r="HS104" i="4" s="1"/>
  <c r="HT104" i="4" s="1"/>
  <c r="HU104" i="4" s="1"/>
  <c r="HV104" i="4" s="1"/>
  <c r="HW104" i="4" s="1"/>
  <c r="HX104" i="4" s="1"/>
  <c r="HY104" i="4" s="1"/>
  <c r="HZ104" i="4" s="1"/>
  <c r="IA104" i="4" s="1"/>
  <c r="IB104" i="4" s="1"/>
  <c r="IC104" i="4" s="1"/>
  <c r="ID104" i="4" s="1"/>
  <c r="IE104" i="4" s="1"/>
  <c r="IF104" i="4" s="1"/>
  <c r="IG104" i="4" s="1"/>
  <c r="IH104" i="4" s="1"/>
  <c r="II104" i="4" s="1"/>
  <c r="IJ104" i="4" s="1"/>
  <c r="IK104" i="4" s="1"/>
  <c r="IL104" i="4" s="1"/>
  <c r="IM104" i="4" s="1"/>
  <c r="IN104" i="4" s="1"/>
  <c r="IO104" i="4" s="1"/>
  <c r="IP104" i="4" s="1"/>
  <c r="IQ104" i="4" s="1"/>
  <c r="IR104" i="4" s="1"/>
  <c r="IS104" i="4" s="1"/>
  <c r="IT104" i="4" s="1"/>
  <c r="IU104" i="4" s="1"/>
  <c r="IV104" i="4" s="1"/>
  <c r="IW104" i="4" s="1"/>
  <c r="IX104" i="4" s="1"/>
  <c r="IY104" i="4" s="1"/>
  <c r="IZ104" i="4" s="1"/>
  <c r="JA104" i="4" s="1"/>
  <c r="JB104" i="4" s="1"/>
  <c r="JC104" i="4" s="1"/>
  <c r="JD104" i="4" s="1"/>
  <c r="JE104" i="4" s="1"/>
  <c r="C12" i="5" s="1"/>
  <c r="AS40" i="3"/>
  <c r="AQ39" i="4" s="1"/>
  <c r="AQ86" i="4" s="1"/>
  <c r="II40" i="3"/>
  <c r="IG39" i="4" s="1"/>
  <c r="IG86" i="4" s="1"/>
  <c r="AD40" i="3"/>
  <c r="AB39" i="4" s="1"/>
  <c r="AB86" i="4" s="1"/>
  <c r="IE40" i="3"/>
  <c r="IC39" i="4" s="1"/>
  <c r="IC86" i="4" s="1"/>
  <c r="BG40" i="3"/>
  <c r="BE39" i="4" s="1"/>
  <c r="BE86" i="4" s="1"/>
  <c r="GV40" i="3"/>
  <c r="GT39" i="4" s="1"/>
  <c r="GT86" i="4" s="1"/>
  <c r="BT40" i="3"/>
  <c r="BR39" i="4" s="1"/>
  <c r="BR86" i="4" s="1"/>
  <c r="LZ40" i="3"/>
  <c r="EM40" i="3"/>
  <c r="EK39" i="4" s="1"/>
  <c r="EK86" i="4" s="1"/>
  <c r="LD40" i="3"/>
  <c r="EW40" i="3"/>
  <c r="EU39" i="4" s="1"/>
  <c r="EU86" i="4" s="1"/>
  <c r="KF40" i="3"/>
  <c r="AK40" i="3"/>
  <c r="AI39" i="4" s="1"/>
  <c r="AI86" i="4" s="1"/>
  <c r="CF40" i="3"/>
  <c r="CD39" i="4" s="1"/>
  <c r="CD86" i="4" s="1"/>
  <c r="CQ40" i="3"/>
  <c r="CO39" i="4" s="1"/>
  <c r="CO86" i="4" s="1"/>
  <c r="EA40" i="3"/>
  <c r="DY39" i="4" s="1"/>
  <c r="DY86" i="4" s="1"/>
  <c r="GB40" i="3"/>
  <c r="FZ39" i="4" s="1"/>
  <c r="FZ86" i="4" s="1"/>
  <c r="GM40" i="3"/>
  <c r="GK39" i="4" s="1"/>
  <c r="GK86" i="4" s="1"/>
  <c r="KX40" i="3"/>
  <c r="JF40" i="3"/>
  <c r="JD39" i="4" s="1"/>
  <c r="JD86" i="4" s="1"/>
  <c r="LC40" i="3"/>
  <c r="AQ40" i="3"/>
  <c r="AO39" i="4" s="1"/>
  <c r="AO86" i="4" s="1"/>
  <c r="BL40" i="3"/>
  <c r="BJ39" i="4" s="1"/>
  <c r="BJ86" i="4" s="1"/>
  <c r="CH40" i="3"/>
  <c r="CF39" i="4" s="1"/>
  <c r="CF86" i="4" s="1"/>
  <c r="EJ40" i="3"/>
  <c r="EH39" i="4" s="1"/>
  <c r="EH86" i="4" s="1"/>
  <c r="DP40" i="3"/>
  <c r="DN39" i="4" s="1"/>
  <c r="DN86" i="4" s="1"/>
  <c r="HK40" i="3"/>
  <c r="HI39" i="4" s="1"/>
  <c r="HI86" i="4" s="1"/>
  <c r="LP40" i="3"/>
  <c r="MP40" i="3"/>
  <c r="IH40" i="3"/>
  <c r="IF39" i="4" s="1"/>
  <c r="IF86" i="4" s="1"/>
  <c r="DI40" i="3"/>
  <c r="DG39" i="4" s="1"/>
  <c r="DG86" i="4" s="1"/>
  <c r="JH40" i="3"/>
  <c r="AI40" i="3"/>
  <c r="AG39" i="4" s="1"/>
  <c r="AG86" i="4" s="1"/>
  <c r="EZ40" i="3"/>
  <c r="EX39" i="4" s="1"/>
  <c r="EX86" i="4" s="1"/>
  <c r="DH40" i="3"/>
  <c r="DF39" i="4" s="1"/>
  <c r="DF86" i="4" s="1"/>
  <c r="MI40" i="3"/>
  <c r="ML40" i="3"/>
  <c r="BJ40" i="3"/>
  <c r="BH39" i="4" s="1"/>
  <c r="BH86" i="4" s="1"/>
  <c r="EC40" i="3"/>
  <c r="EA39" i="4" s="1"/>
  <c r="EA86" i="4" s="1"/>
  <c r="GI40" i="3"/>
  <c r="GG39" i="4" s="1"/>
  <c r="GG86" i="4" s="1"/>
  <c r="JL40" i="3"/>
  <c r="CK40" i="3"/>
  <c r="CI39" i="4" s="1"/>
  <c r="CI86" i="4" s="1"/>
  <c r="BB40" i="3"/>
  <c r="AZ39" i="4" s="1"/>
  <c r="AZ86" i="4" s="1"/>
  <c r="CN40" i="3"/>
  <c r="CL39" i="4" s="1"/>
  <c r="CL86" i="4" s="1"/>
  <c r="DN40" i="3"/>
  <c r="DL39" i="4" s="1"/>
  <c r="DL86" i="4" s="1"/>
  <c r="DU40" i="3"/>
  <c r="DS39" i="4" s="1"/>
  <c r="DS86" i="4" s="1"/>
  <c r="JV40" i="3"/>
  <c r="JO40" i="3"/>
  <c r="JB40" i="3"/>
  <c r="IZ39" i="4" s="1"/>
  <c r="IZ86" i="4" s="1"/>
  <c r="KH40" i="3"/>
  <c r="BD40" i="3"/>
  <c r="BB39" i="4" s="1"/>
  <c r="BB86" i="4" s="1"/>
  <c r="DZ40" i="3"/>
  <c r="DX39" i="4" s="1"/>
  <c r="DX86" i="4" s="1"/>
  <c r="HB40" i="3"/>
  <c r="GZ39" i="4" s="1"/>
  <c r="GZ86" i="4" s="1"/>
  <c r="MG40" i="3"/>
  <c r="CC40" i="3"/>
  <c r="CA39" i="4" s="1"/>
  <c r="CA86" i="4" s="1"/>
  <c r="DY40" i="3"/>
  <c r="DW39" i="4" s="1"/>
  <c r="DW86" i="4" s="1"/>
  <c r="LL40" i="3"/>
  <c r="AF40" i="3"/>
  <c r="AD39" i="4" s="1"/>
  <c r="AD86" i="4" s="1"/>
  <c r="EE40" i="3"/>
  <c r="EC39" i="4" s="1"/>
  <c r="EC86" i="4" s="1"/>
  <c r="EX40" i="3"/>
  <c r="EV39" i="4" s="1"/>
  <c r="EV86" i="4" s="1"/>
  <c r="DL40" i="3"/>
  <c r="DJ39" i="4" s="1"/>
  <c r="DJ86" i="4" s="1"/>
  <c r="HP40" i="3"/>
  <c r="HN39" i="4" s="1"/>
  <c r="HN86" i="4" s="1"/>
  <c r="HH40" i="3"/>
  <c r="HF39" i="4" s="1"/>
  <c r="HF86" i="4" s="1"/>
  <c r="MR40" i="3"/>
  <c r="LM40" i="3"/>
  <c r="LO40" i="3"/>
  <c r="JY40" i="3"/>
  <c r="AU40" i="3"/>
  <c r="AS39" i="4" s="1"/>
  <c r="AS86" i="4" s="1"/>
  <c r="BV40" i="3"/>
  <c r="BT39" i="4" s="1"/>
  <c r="BT86" i="4" s="1"/>
  <c r="DJ40" i="3"/>
  <c r="DH39" i="4" s="1"/>
  <c r="DH86" i="4" s="1"/>
  <c r="FW40" i="3"/>
  <c r="FU39" i="4" s="1"/>
  <c r="FU86" i="4" s="1"/>
  <c r="IY40" i="3"/>
  <c r="IW39" i="4" s="1"/>
  <c r="IW86" i="4" s="1"/>
  <c r="KY40" i="3"/>
  <c r="AA40" i="3"/>
  <c r="Y39" i="4" s="1"/>
  <c r="Y86" i="4" s="1"/>
  <c r="AJ40" i="3"/>
  <c r="AH39" i="4" s="1"/>
  <c r="AH86" i="4" s="1"/>
  <c r="AE40" i="3"/>
  <c r="AC39" i="4" s="1"/>
  <c r="AC86" i="4" s="1"/>
  <c r="BQ40" i="3"/>
  <c r="BO39" i="4" s="1"/>
  <c r="BO86" i="4" s="1"/>
  <c r="BR40" i="3"/>
  <c r="BP39" i="4" s="1"/>
  <c r="BP86" i="4" s="1"/>
  <c r="FZ40" i="3"/>
  <c r="FX39" i="4" s="1"/>
  <c r="FX86" i="4" s="1"/>
  <c r="EV40" i="3"/>
  <c r="ET39" i="4" s="1"/>
  <c r="ET86" i="4" s="1"/>
  <c r="GW40" i="3"/>
  <c r="GU39" i="4" s="1"/>
  <c r="GU86" i="4" s="1"/>
  <c r="JX40" i="3"/>
  <c r="HN40" i="3"/>
  <c r="HL39" i="4" s="1"/>
  <c r="HL86" i="4" s="1"/>
  <c r="IW40" i="3"/>
  <c r="IU39" i="4" s="1"/>
  <c r="IU86" i="4" s="1"/>
  <c r="JM40" i="3"/>
  <c r="MW40" i="3"/>
  <c r="JR40" i="3"/>
  <c r="MK40" i="3"/>
  <c r="AB40" i="3"/>
  <c r="Z39" i="4" s="1"/>
  <c r="Z86" i="4" s="1"/>
  <c r="BH40" i="3"/>
  <c r="BF39" i="4" s="1"/>
  <c r="BF86" i="4" s="1"/>
  <c r="BF40" i="3"/>
  <c r="BD39" i="4" s="1"/>
  <c r="BD86" i="4" s="1"/>
  <c r="BC40" i="3"/>
  <c r="BA39" i="4" s="1"/>
  <c r="BA86" i="4" s="1"/>
  <c r="BI40" i="3"/>
  <c r="BG39" i="4" s="1"/>
  <c r="BG86" i="4" s="1"/>
  <c r="FU40" i="3"/>
  <c r="FS39" i="4" s="1"/>
  <c r="FS86" i="4" s="1"/>
  <c r="CA40" i="3"/>
  <c r="BY39" i="4" s="1"/>
  <c r="BY86" i="4" s="1"/>
  <c r="CO40" i="3"/>
  <c r="CM39" i="4" s="1"/>
  <c r="CM86" i="4" s="1"/>
  <c r="CX40" i="3"/>
  <c r="CV39" i="4" s="1"/>
  <c r="CV86" i="4" s="1"/>
  <c r="GC40" i="3"/>
  <c r="GA39" i="4" s="1"/>
  <c r="GA86" i="4" s="1"/>
  <c r="GA40" i="3"/>
  <c r="FY39" i="4" s="1"/>
  <c r="FY86" i="4" s="1"/>
  <c r="FO40" i="3"/>
  <c r="FM39" i="4" s="1"/>
  <c r="FM86" i="4" s="1"/>
  <c r="FC40" i="3"/>
  <c r="FA39" i="4" s="1"/>
  <c r="FA86" i="4" s="1"/>
  <c r="EG40" i="3"/>
  <c r="EE39" i="4" s="1"/>
  <c r="EE86" i="4" s="1"/>
  <c r="EN40" i="3"/>
  <c r="EL39" i="4" s="1"/>
  <c r="EL86" i="4" s="1"/>
  <c r="FA40" i="3"/>
  <c r="EY39" i="4" s="1"/>
  <c r="EY86" i="4" s="1"/>
  <c r="HW40" i="3"/>
  <c r="HU39" i="4" s="1"/>
  <c r="HU86" i="4" s="1"/>
  <c r="GU40" i="3"/>
  <c r="GS39" i="4" s="1"/>
  <c r="GS86" i="4" s="1"/>
  <c r="HC40" i="3"/>
  <c r="HA39" i="4" s="1"/>
  <c r="HA86" i="4" s="1"/>
  <c r="HS40" i="3"/>
  <c r="HQ39" i="4" s="1"/>
  <c r="HQ86" i="4" s="1"/>
  <c r="GG40" i="3"/>
  <c r="GE39" i="4" s="1"/>
  <c r="GE86" i="4" s="1"/>
  <c r="HF40" i="3"/>
  <c r="HD39" i="4" s="1"/>
  <c r="HD86" i="4" s="1"/>
  <c r="IV40" i="3"/>
  <c r="IT39" i="4" s="1"/>
  <c r="IT86" i="4" s="1"/>
  <c r="IB40" i="3"/>
  <c r="HZ39" i="4" s="1"/>
  <c r="HZ86" i="4" s="1"/>
  <c r="LI40" i="3"/>
  <c r="IL40" i="3"/>
  <c r="IJ39" i="4" s="1"/>
  <c r="IJ86" i="4" s="1"/>
  <c r="KZ40" i="3"/>
  <c r="KM40" i="3"/>
  <c r="MO40" i="3"/>
  <c r="JJ40" i="3"/>
  <c r="JI40" i="3"/>
  <c r="KS40" i="3"/>
  <c r="LS40" i="3"/>
  <c r="IF40" i="3"/>
  <c r="ID39" i="4" s="1"/>
  <c r="ID86" i="4" s="1"/>
  <c r="JK40" i="3"/>
  <c r="AZ40" i="3"/>
  <c r="AX39" i="4" s="1"/>
  <c r="AX86" i="4" s="1"/>
  <c r="CM40" i="3"/>
  <c r="CK39" i="4" s="1"/>
  <c r="CK86" i="4" s="1"/>
  <c r="CE40" i="3"/>
  <c r="CC39" i="4" s="1"/>
  <c r="CC86" i="4" s="1"/>
  <c r="EP40" i="3"/>
  <c r="EN39" i="4" s="1"/>
  <c r="EN86" i="4" s="1"/>
  <c r="DQ40" i="3"/>
  <c r="DO39" i="4" s="1"/>
  <c r="DO86" i="4" s="1"/>
  <c r="DC40" i="3"/>
  <c r="DA39" i="4" s="1"/>
  <c r="DA86" i="4" s="1"/>
  <c r="FT40" i="3"/>
  <c r="FR39" i="4" s="1"/>
  <c r="FR86" i="4" s="1"/>
  <c r="DE40" i="3"/>
  <c r="DC39" i="4" s="1"/>
  <c r="DC86" i="4" s="1"/>
  <c r="GD40" i="3"/>
  <c r="GB39" i="4" s="1"/>
  <c r="GB86" i="4" s="1"/>
  <c r="GS40" i="3"/>
  <c r="GQ39" i="4" s="1"/>
  <c r="GQ86" i="4" s="1"/>
  <c r="GO40" i="3"/>
  <c r="GM39" i="4" s="1"/>
  <c r="GM86" i="4" s="1"/>
  <c r="KP40" i="3"/>
  <c r="KW40" i="3"/>
  <c r="IT40" i="3"/>
  <c r="IR39" i="4" s="1"/>
  <c r="IR86" i="4" s="1"/>
  <c r="LH40" i="3"/>
  <c r="IK40" i="3"/>
  <c r="II39" i="4" s="1"/>
  <c r="II86" i="4" s="1"/>
  <c r="IS40" i="3"/>
  <c r="IQ39" i="4" s="1"/>
  <c r="IQ86" i="4" s="1"/>
  <c r="KU40" i="3"/>
  <c r="KK40" i="3"/>
  <c r="MC40" i="3"/>
  <c r="IG40" i="3"/>
  <c r="IE39" i="4" s="1"/>
  <c r="IE86" i="4" s="1"/>
  <c r="JP40" i="3"/>
  <c r="KQ40" i="3"/>
  <c r="BO40" i="3"/>
  <c r="BM39" i="4" s="1"/>
  <c r="BM86" i="4" s="1"/>
  <c r="AM40" i="3"/>
  <c r="AK39" i="4" s="1"/>
  <c r="AK86" i="4" s="1"/>
  <c r="CS40" i="3"/>
  <c r="CQ39" i="4" s="1"/>
  <c r="CQ86" i="4" s="1"/>
  <c r="CJ40" i="3"/>
  <c r="CH39" i="4" s="1"/>
  <c r="CH86" i="4" s="1"/>
  <c r="CY40" i="3"/>
  <c r="CW39" i="4" s="1"/>
  <c r="CW86" i="4" s="1"/>
  <c r="DF40" i="3"/>
  <c r="DD39" i="4" s="1"/>
  <c r="DD86" i="4" s="1"/>
  <c r="FX40" i="3"/>
  <c r="FV39" i="4" s="1"/>
  <c r="FV86" i="4" s="1"/>
  <c r="FQ40" i="3"/>
  <c r="FO39" i="4" s="1"/>
  <c r="FO86" i="4" s="1"/>
  <c r="HD40" i="3"/>
  <c r="HB39" i="4" s="1"/>
  <c r="HB86" i="4" s="1"/>
  <c r="GJ40" i="3"/>
  <c r="GH39" i="4" s="1"/>
  <c r="GH86" i="4" s="1"/>
  <c r="GF40" i="3"/>
  <c r="GD39" i="4" s="1"/>
  <c r="GD86" i="4" s="1"/>
  <c r="JW40" i="3"/>
  <c r="KG40" i="3"/>
  <c r="LN40" i="3"/>
  <c r="KC40" i="3"/>
  <c r="LT40" i="3"/>
  <c r="KI40" i="3"/>
  <c r="AX40" i="3"/>
  <c r="AV39" i="4" s="1"/>
  <c r="AV86" i="4" s="1"/>
  <c r="CL40" i="3"/>
  <c r="CJ39" i="4" s="1"/>
  <c r="CJ86" i="4" s="1"/>
  <c r="FK40" i="3"/>
  <c r="FI39" i="4" s="1"/>
  <c r="FI86" i="4" s="1"/>
  <c r="EO40" i="3"/>
  <c r="EM39" i="4" s="1"/>
  <c r="EM86" i="4" s="1"/>
  <c r="CU40" i="3"/>
  <c r="CS39" i="4" s="1"/>
  <c r="CS86" i="4" s="1"/>
  <c r="FB40" i="3"/>
  <c r="EZ39" i="4" s="1"/>
  <c r="EZ86" i="4" s="1"/>
  <c r="FI40" i="3"/>
  <c r="FG39" i="4" s="1"/>
  <c r="FG86" i="4" s="1"/>
  <c r="HL40" i="3"/>
  <c r="HJ39" i="4" s="1"/>
  <c r="HJ86" i="4" s="1"/>
  <c r="GZ40" i="3"/>
  <c r="GX39" i="4" s="1"/>
  <c r="GX86" i="4" s="1"/>
  <c r="MH40" i="3"/>
  <c r="MA40" i="3"/>
  <c r="LE40" i="3"/>
  <c r="JT40" i="3"/>
  <c r="LB40" i="3"/>
  <c r="IO40" i="3"/>
  <c r="IM39" i="4" s="1"/>
  <c r="IM86" i="4" s="1"/>
  <c r="JS40" i="3"/>
  <c r="AH40" i="3"/>
  <c r="AF39" i="4" s="1"/>
  <c r="AF86" i="4" s="1"/>
  <c r="AT40" i="3"/>
  <c r="AR39" i="4" s="1"/>
  <c r="AR86" i="4" s="1"/>
  <c r="BW40" i="3"/>
  <c r="BU39" i="4" s="1"/>
  <c r="BU86" i="4" s="1"/>
  <c r="BS40" i="3"/>
  <c r="BQ39" i="4" s="1"/>
  <c r="BQ86" i="4" s="1"/>
  <c r="FP40" i="3"/>
  <c r="FN39" i="4" s="1"/>
  <c r="FN86" i="4" s="1"/>
  <c r="ES40" i="3"/>
  <c r="EQ39" i="4" s="1"/>
  <c r="EQ86" i="4" s="1"/>
  <c r="MV40" i="3"/>
  <c r="AW40" i="3"/>
  <c r="AU39" i="4" s="1"/>
  <c r="AU86" i="4" s="1"/>
  <c r="BX40" i="3"/>
  <c r="BV39" i="4" s="1"/>
  <c r="BV86" i="4" s="1"/>
  <c r="CI40" i="3"/>
  <c r="CG39" i="4" s="1"/>
  <c r="CG86" i="4" s="1"/>
  <c r="DR40" i="3"/>
  <c r="DP39" i="4" s="1"/>
  <c r="DP86" i="4" s="1"/>
  <c r="DO40" i="3"/>
  <c r="DM39" i="4" s="1"/>
  <c r="DM86" i="4" s="1"/>
  <c r="CZ40" i="3"/>
  <c r="CX39" i="4" s="1"/>
  <c r="CX86" i="4" s="1"/>
  <c r="HG40" i="3"/>
  <c r="HE39" i="4" s="1"/>
  <c r="HE86" i="4" s="1"/>
  <c r="HR40" i="3"/>
  <c r="HP39" i="4" s="1"/>
  <c r="HP86" i="4" s="1"/>
  <c r="LX40" i="3"/>
  <c r="AR40" i="3"/>
  <c r="AP39" i="4" s="1"/>
  <c r="AP86" i="4" s="1"/>
  <c r="AO40" i="3"/>
  <c r="AM39" i="4" s="1"/>
  <c r="AM86" i="4" s="1"/>
  <c r="CD40" i="3"/>
  <c r="CB39" i="4" s="1"/>
  <c r="CB86" i="4" s="1"/>
  <c r="DT40" i="3"/>
  <c r="DR39" i="4" s="1"/>
  <c r="DR86" i="4" s="1"/>
  <c r="FJ40" i="3"/>
  <c r="FH39" i="4" s="1"/>
  <c r="FH86" i="4" s="1"/>
  <c r="BZ40" i="3"/>
  <c r="BX39" i="4" s="1"/>
  <c r="BX86" i="4" s="1"/>
  <c r="DG40" i="3"/>
  <c r="DE39" i="4" s="1"/>
  <c r="DE86" i="4" s="1"/>
  <c r="DD40" i="3"/>
  <c r="DB39" i="4" s="1"/>
  <c r="DB86" i="4" s="1"/>
  <c r="FM40" i="3"/>
  <c r="FK39" i="4" s="1"/>
  <c r="FK86" i="4" s="1"/>
  <c r="FL40" i="3"/>
  <c r="FJ39" i="4" s="1"/>
  <c r="FJ86" i="4" s="1"/>
  <c r="CW40" i="3"/>
  <c r="CU39" i="4" s="1"/>
  <c r="CU86" i="4" s="1"/>
  <c r="HU40" i="3"/>
  <c r="HS39" i="4" s="1"/>
  <c r="HS86" i="4" s="1"/>
  <c r="HI40" i="3"/>
  <c r="HG39" i="4" s="1"/>
  <c r="HG86" i="4" s="1"/>
  <c r="JD40" i="3"/>
  <c r="JB39" i="4" s="1"/>
  <c r="JB86" i="4" s="1"/>
  <c r="MS40" i="3"/>
  <c r="MN40" i="3"/>
  <c r="IJ40" i="3"/>
  <c r="IH39" i="4" s="1"/>
  <c r="IH86" i="4" s="1"/>
  <c r="KB40" i="3"/>
  <c r="MT40" i="3"/>
  <c r="IX40" i="3"/>
  <c r="IV39" i="4" s="1"/>
  <c r="IV86" i="4" s="1"/>
  <c r="AG40" i="3"/>
  <c r="AE39" i="4" s="1"/>
  <c r="AE86" i="4" s="1"/>
  <c r="BK40" i="3"/>
  <c r="BI39" i="4" s="1"/>
  <c r="BI86" i="4" s="1"/>
  <c r="DS40" i="3"/>
  <c r="DQ39" i="4" s="1"/>
  <c r="DQ86" i="4" s="1"/>
  <c r="CV40" i="3"/>
  <c r="CT39" i="4" s="1"/>
  <c r="CT86" i="4" s="1"/>
  <c r="FN40" i="3"/>
  <c r="FL39" i="4" s="1"/>
  <c r="FL86" i="4" s="1"/>
  <c r="HY40" i="3"/>
  <c r="HW39" i="4" s="1"/>
  <c r="HW86" i="4" s="1"/>
  <c r="LU40" i="3"/>
  <c r="AP40" i="3"/>
  <c r="AN39" i="4" s="1"/>
  <c r="AN86" i="4" s="1"/>
  <c r="BM40" i="3"/>
  <c r="BK39" i="4" s="1"/>
  <c r="BK86" i="4" s="1"/>
  <c r="BA40" i="3"/>
  <c r="AY39" i="4" s="1"/>
  <c r="AY86" i="4" s="1"/>
  <c r="BP40" i="3"/>
  <c r="BN39" i="4" s="1"/>
  <c r="BN86" i="4" s="1"/>
  <c r="AV40" i="3"/>
  <c r="AT39" i="4" s="1"/>
  <c r="AT86" i="4" s="1"/>
  <c r="BE40" i="3"/>
  <c r="BC39" i="4" s="1"/>
  <c r="BC86" i="4" s="1"/>
  <c r="BU40" i="3"/>
  <c r="BS39" i="4" s="1"/>
  <c r="BS86" i="4" s="1"/>
  <c r="ED40" i="3"/>
  <c r="EB39" i="4" s="1"/>
  <c r="EB86" i="4" s="1"/>
  <c r="CG40" i="3"/>
  <c r="CE39" i="4" s="1"/>
  <c r="CE86" i="4" s="1"/>
  <c r="FS40" i="3"/>
  <c r="FQ39" i="4" s="1"/>
  <c r="FQ86" i="4" s="1"/>
  <c r="FR40" i="3"/>
  <c r="FP39" i="4" s="1"/>
  <c r="FP86" i="4" s="1"/>
  <c r="FE40" i="3"/>
  <c r="FC39" i="4" s="1"/>
  <c r="FC86" i="4" s="1"/>
  <c r="EH40" i="3"/>
  <c r="EF39" i="4" s="1"/>
  <c r="EF86" i="4" s="1"/>
  <c r="DV40" i="3"/>
  <c r="DT39" i="4" s="1"/>
  <c r="DT86" i="4" s="1"/>
  <c r="EF40" i="3"/>
  <c r="ED39" i="4" s="1"/>
  <c r="ED86" i="4" s="1"/>
  <c r="GN40" i="3"/>
  <c r="GL39" i="4" s="1"/>
  <c r="GL86" i="4" s="1"/>
  <c r="HX40" i="3"/>
  <c r="HV39" i="4" s="1"/>
  <c r="HV86" i="4" s="1"/>
  <c r="GT40" i="3"/>
  <c r="GR39" i="4" s="1"/>
  <c r="GR86" i="4" s="1"/>
  <c r="HA40" i="3"/>
  <c r="GY39" i="4" s="1"/>
  <c r="GY86" i="4" s="1"/>
  <c r="HZ40" i="3"/>
  <c r="HX39" i="4" s="1"/>
  <c r="HX86" i="4" s="1"/>
  <c r="GX40" i="3"/>
  <c r="GV39" i="4" s="1"/>
  <c r="GV86" i="4" s="1"/>
  <c r="LR40" i="3"/>
  <c r="KN40" i="3"/>
  <c r="MQ40" i="3"/>
  <c r="JE40" i="3"/>
  <c r="JC39" i="4" s="1"/>
  <c r="JC86" i="4" s="1"/>
  <c r="KD40" i="3"/>
  <c r="MF40" i="3"/>
  <c r="JA40" i="3"/>
  <c r="IY39" i="4" s="1"/>
  <c r="IY86" i="4" s="1"/>
  <c r="IZ40" i="3"/>
  <c r="IX39" i="4" s="1"/>
  <c r="IX86" i="4" s="1"/>
  <c r="KJ40" i="3"/>
  <c r="LJ40" i="3"/>
  <c r="ME40" i="3"/>
  <c r="JC40" i="3"/>
  <c r="JA39" i="4" s="1"/>
  <c r="JA86" i="4" s="1"/>
  <c r="W40" i="3"/>
  <c r="U39" i="4" s="1"/>
  <c r="U86" i="4" s="1"/>
  <c r="AC40" i="3"/>
  <c r="AA39" i="4" s="1"/>
  <c r="AA86" i="4" s="1"/>
  <c r="AY40" i="3"/>
  <c r="AW39" i="4" s="1"/>
  <c r="AW86" i="4" s="1"/>
  <c r="BN40" i="3"/>
  <c r="BL39" i="4" s="1"/>
  <c r="BL86" i="4" s="1"/>
  <c r="AN40" i="3"/>
  <c r="AL39" i="4" s="1"/>
  <c r="AL86" i="4" s="1"/>
  <c r="AL40" i="3"/>
  <c r="AJ39" i="4" s="1"/>
  <c r="AJ86" i="4" s="1"/>
  <c r="BY40" i="3"/>
  <c r="BW39" i="4" s="1"/>
  <c r="BW86" i="4" s="1"/>
  <c r="CT40" i="3"/>
  <c r="CR39" i="4" s="1"/>
  <c r="CR86" i="4" s="1"/>
  <c r="CR40" i="3"/>
  <c r="CP39" i="4" s="1"/>
  <c r="CP86" i="4" s="1"/>
  <c r="CB40" i="3"/>
  <c r="BZ39" i="4" s="1"/>
  <c r="BZ86" i="4" s="1"/>
  <c r="CP40" i="3"/>
  <c r="CN39" i="4" s="1"/>
  <c r="CN86" i="4" s="1"/>
  <c r="EY40" i="3"/>
  <c r="EW39" i="4" s="1"/>
  <c r="EW86" i="4" s="1"/>
  <c r="FH40" i="3"/>
  <c r="FF39" i="4" s="1"/>
  <c r="FF86" i="4" s="1"/>
  <c r="FG40" i="3"/>
  <c r="FE39" i="4" s="1"/>
  <c r="FE86" i="4" s="1"/>
  <c r="FF40" i="3"/>
  <c r="FD39" i="4" s="1"/>
  <c r="FD86" i="4" s="1"/>
  <c r="EI40" i="3"/>
  <c r="EG39" i="4" s="1"/>
  <c r="EG86" i="4" s="1"/>
  <c r="DW40" i="3"/>
  <c r="DU39" i="4" s="1"/>
  <c r="DU86" i="4" s="1"/>
  <c r="DK40" i="3"/>
  <c r="DI39" i="4" s="1"/>
  <c r="DI86" i="4" s="1"/>
  <c r="DX40" i="3"/>
  <c r="DV39" i="4" s="1"/>
  <c r="DV86" i="4" s="1"/>
  <c r="EK40" i="3"/>
  <c r="EI39" i="4" s="1"/>
  <c r="EI86" i="4" s="1"/>
  <c r="GL40" i="3"/>
  <c r="GJ39" i="4" s="1"/>
  <c r="GJ86" i="4" s="1"/>
  <c r="HO40" i="3"/>
  <c r="HM39" i="4" s="1"/>
  <c r="HM86" i="4" s="1"/>
  <c r="HT40" i="3"/>
  <c r="HR39" i="4" s="1"/>
  <c r="HR86" i="4" s="1"/>
  <c r="GR40" i="3"/>
  <c r="GP39" i="4" s="1"/>
  <c r="GP86" i="4" s="1"/>
  <c r="HQ40" i="3"/>
  <c r="HO39" i="4" s="1"/>
  <c r="HO86" i="4" s="1"/>
  <c r="GP40" i="3"/>
  <c r="GN39" i="4" s="1"/>
  <c r="GN86" i="4" s="1"/>
  <c r="IC40" i="3"/>
  <c r="IA39" i="4" s="1"/>
  <c r="IA86" i="4" s="1"/>
  <c r="MD40" i="3"/>
  <c r="JN40" i="3"/>
  <c r="LF40" i="3"/>
  <c r="ID40" i="3"/>
  <c r="IB39" i="4" s="1"/>
  <c r="IB86" i="4" s="1"/>
  <c r="JU40" i="3"/>
  <c r="LV40" i="3"/>
  <c r="IR40" i="3"/>
  <c r="IP39" i="4" s="1"/>
  <c r="IP86" i="4" s="1"/>
  <c r="IQ40" i="3"/>
  <c r="IO39" i="4" s="1"/>
  <c r="IO86" i="4" s="1"/>
  <c r="JQ40" i="3"/>
  <c r="LA40" i="3"/>
  <c r="LW40" i="3"/>
  <c r="IM40" i="3"/>
  <c r="IK39" i="4" s="1"/>
  <c r="IK86" i="4" s="1"/>
  <c r="F133" i="4"/>
  <c r="G133" i="4" s="1"/>
  <c r="H133" i="4" s="1"/>
  <c r="I133" i="4" s="1"/>
  <c r="J133" i="4" s="1"/>
  <c r="LK40" i="3"/>
  <c r="IP40" i="3"/>
  <c r="IN39" i="4" s="1"/>
  <c r="IN86" i="4" s="1"/>
  <c r="KR40" i="3"/>
  <c r="MM40" i="3"/>
  <c r="KA40" i="3"/>
  <c r="E41" i="3"/>
  <c r="KA41" i="3" s="1"/>
  <c r="EB40" i="3"/>
  <c r="DZ39" i="4" s="1"/>
  <c r="DZ86" i="4" s="1"/>
  <c r="EL40" i="3"/>
  <c r="EJ39" i="4" s="1"/>
  <c r="EJ86" i="4" s="1"/>
  <c r="EU40" i="3"/>
  <c r="ES39" i="4" s="1"/>
  <c r="ES86" i="4" s="1"/>
  <c r="ET40" i="3"/>
  <c r="ER39" i="4" s="1"/>
  <c r="ER86" i="4" s="1"/>
  <c r="ER40" i="3"/>
  <c r="EP39" i="4" s="1"/>
  <c r="EP86" i="4" s="1"/>
  <c r="EQ40" i="3"/>
  <c r="EO39" i="4" s="1"/>
  <c r="EO86" i="4" s="1"/>
  <c r="FD40" i="3"/>
  <c r="FB39" i="4" s="1"/>
  <c r="FB86" i="4" s="1"/>
  <c r="FY40" i="3"/>
  <c r="FW39" i="4" s="1"/>
  <c r="FW86" i="4" s="1"/>
  <c r="DM40" i="3"/>
  <c r="DK39" i="4" s="1"/>
  <c r="DK86" i="4" s="1"/>
  <c r="GE40" i="3"/>
  <c r="GC39" i="4" s="1"/>
  <c r="GC86" i="4" s="1"/>
  <c r="HE40" i="3"/>
  <c r="HC39" i="4" s="1"/>
  <c r="HC86" i="4" s="1"/>
  <c r="GK40" i="3"/>
  <c r="GI39" i="4" s="1"/>
  <c r="GI86" i="4" s="1"/>
  <c r="HJ40" i="3"/>
  <c r="HH39" i="4" s="1"/>
  <c r="HH86" i="4" s="1"/>
  <c r="GQ40" i="3"/>
  <c r="GO39" i="4" s="1"/>
  <c r="GO86" i="4" s="1"/>
  <c r="HV40" i="3"/>
  <c r="HT39" i="4" s="1"/>
  <c r="HT86" i="4" s="1"/>
  <c r="MJ40" i="3"/>
  <c r="LQ40" i="3"/>
  <c r="KO40" i="3"/>
  <c r="IN40" i="3"/>
  <c r="IL39" i="4" s="1"/>
  <c r="IL86" i="4" s="1"/>
  <c r="LY40" i="3"/>
  <c r="KE40" i="3"/>
  <c r="KV40" i="3"/>
  <c r="IA40" i="3"/>
  <c r="HY39" i="4" s="1"/>
  <c r="HY86" i="4" s="1"/>
  <c r="KL40" i="3"/>
  <c r="KT40" i="3"/>
  <c r="MU40" i="3"/>
  <c r="JZ40" i="3"/>
  <c r="MB40" i="3"/>
  <c r="JG40" i="3"/>
  <c r="JE39" i="4" s="1"/>
  <c r="JE86" i="4" s="1"/>
  <c r="LG40" i="3"/>
  <c r="F84" i="4"/>
  <c r="F134" i="4" s="1"/>
  <c r="G134" i="4" s="1"/>
  <c r="H134" i="4" s="1"/>
  <c r="I134" i="4" s="1"/>
  <c r="J134" i="4" s="1"/>
  <c r="E38" i="4"/>
  <c r="V40" i="3"/>
  <c r="T39" i="4" s="1"/>
  <c r="T86" i="4" s="1"/>
  <c r="J40" i="3"/>
  <c r="H39" i="4" s="1"/>
  <c r="H86" i="4" s="1"/>
  <c r="Z40" i="3"/>
  <c r="X39" i="4" s="1"/>
  <c r="X86" i="4" s="1"/>
  <c r="L40" i="3"/>
  <c r="J39" i="4" s="1"/>
  <c r="J86" i="4" s="1"/>
  <c r="H40" i="3"/>
  <c r="F39" i="4" s="1"/>
  <c r="F86" i="4" s="1"/>
  <c r="G40" i="3"/>
  <c r="X40" i="3"/>
  <c r="V39" i="4" s="1"/>
  <c r="V86" i="4" s="1"/>
  <c r="K40" i="3"/>
  <c r="I39" i="4" s="1"/>
  <c r="I86" i="4" s="1"/>
  <c r="P40" i="3"/>
  <c r="N39" i="4" s="1"/>
  <c r="N86" i="4" s="1"/>
  <c r="M40" i="3"/>
  <c r="K39" i="4" s="1"/>
  <c r="K86" i="4" s="1"/>
  <c r="N40" i="3"/>
  <c r="L39" i="4" s="1"/>
  <c r="L86" i="4" s="1"/>
  <c r="S40" i="3"/>
  <c r="Q39" i="4" s="1"/>
  <c r="Q86" i="4" s="1"/>
  <c r="I40" i="3"/>
  <c r="G39" i="4" s="1"/>
  <c r="G86" i="4" s="1"/>
  <c r="O40" i="3"/>
  <c r="M39" i="4" s="1"/>
  <c r="M86" i="4" s="1"/>
  <c r="U40" i="3"/>
  <c r="S39" i="4" s="1"/>
  <c r="S86" i="4" s="1"/>
  <c r="T40" i="3"/>
  <c r="R39" i="4" s="1"/>
  <c r="R86" i="4" s="1"/>
  <c r="Y40" i="3"/>
  <c r="W39" i="4" s="1"/>
  <c r="W86" i="4" s="1"/>
  <c r="D42" i="3"/>
  <c r="R40" i="3"/>
  <c r="P39" i="4" s="1"/>
  <c r="P86" i="4" s="1"/>
  <c r="Q40" i="3"/>
  <c r="O39" i="4" s="1"/>
  <c r="O86" i="4" s="1"/>
  <c r="U8" i="5" l="1"/>
  <c r="P176" i="4" s="1"/>
  <c r="Q127" i="4"/>
  <c r="W6" i="5"/>
  <c r="R174" i="4" s="1"/>
  <c r="S125" i="4"/>
  <c r="L132" i="4"/>
  <c r="P13" i="5"/>
  <c r="K181" i="4" s="1"/>
  <c r="S10" i="5"/>
  <c r="N178" i="4" s="1"/>
  <c r="O129" i="4"/>
  <c r="V7" i="5"/>
  <c r="Q175" i="4" s="1"/>
  <c r="R126" i="4"/>
  <c r="M130" i="4"/>
  <c r="Q11" i="5"/>
  <c r="L179" i="4" s="1"/>
  <c r="K133" i="4"/>
  <c r="O14" i="5"/>
  <c r="J182" i="4" s="1"/>
  <c r="JE124" i="4"/>
  <c r="D7" i="5"/>
  <c r="U9" i="5"/>
  <c r="P177" i="4" s="1"/>
  <c r="Q128" i="4"/>
  <c r="K134" i="4"/>
  <c r="O15" i="5"/>
  <c r="J183" i="4" s="1"/>
  <c r="U143" i="4"/>
  <c r="Y24" i="5"/>
  <c r="T192" i="4" s="1"/>
  <c r="M131" i="4"/>
  <c r="Q12" i="5"/>
  <c r="L180" i="4" s="1"/>
  <c r="AA111" i="4"/>
  <c r="AB111" i="4" s="1"/>
  <c r="AC111" i="4" s="1"/>
  <c r="AD111" i="4" s="1"/>
  <c r="AE111" i="4" s="1"/>
  <c r="AF111" i="4" s="1"/>
  <c r="AG111" i="4" s="1"/>
  <c r="AH111" i="4" s="1"/>
  <c r="AI111" i="4" s="1"/>
  <c r="AJ111" i="4" s="1"/>
  <c r="AK111" i="4" s="1"/>
  <c r="AL111" i="4" s="1"/>
  <c r="AM111" i="4" s="1"/>
  <c r="AN111" i="4" s="1"/>
  <c r="AO111" i="4" s="1"/>
  <c r="AP111" i="4" s="1"/>
  <c r="AQ111" i="4" s="1"/>
  <c r="AR111" i="4" s="1"/>
  <c r="AS111" i="4" s="1"/>
  <c r="AT111" i="4" s="1"/>
  <c r="AU111" i="4" s="1"/>
  <c r="AV111" i="4" s="1"/>
  <c r="AW111" i="4" s="1"/>
  <c r="AX111" i="4" s="1"/>
  <c r="AY111" i="4" s="1"/>
  <c r="AZ111" i="4" s="1"/>
  <c r="BA111" i="4" s="1"/>
  <c r="BB111" i="4" s="1"/>
  <c r="BC111" i="4" s="1"/>
  <c r="BD111" i="4" s="1"/>
  <c r="BE111" i="4" s="1"/>
  <c r="BF111" i="4" s="1"/>
  <c r="BG111" i="4" s="1"/>
  <c r="BH111" i="4" s="1"/>
  <c r="BI111" i="4" s="1"/>
  <c r="BJ111" i="4" s="1"/>
  <c r="BK111" i="4" s="1"/>
  <c r="BL111" i="4" s="1"/>
  <c r="BM111" i="4" s="1"/>
  <c r="BN111" i="4" s="1"/>
  <c r="BO111" i="4" s="1"/>
  <c r="BP111" i="4" s="1"/>
  <c r="BQ111" i="4" s="1"/>
  <c r="BR111" i="4" s="1"/>
  <c r="BS111" i="4" s="1"/>
  <c r="BT111" i="4" s="1"/>
  <c r="BU111" i="4" s="1"/>
  <c r="BV111" i="4" s="1"/>
  <c r="BW111" i="4" s="1"/>
  <c r="BX111" i="4" s="1"/>
  <c r="BY111" i="4" s="1"/>
  <c r="BZ111" i="4" s="1"/>
  <c r="CA111" i="4" s="1"/>
  <c r="CB111" i="4" s="1"/>
  <c r="CC111" i="4" s="1"/>
  <c r="CD111" i="4" s="1"/>
  <c r="CE111" i="4" s="1"/>
  <c r="CF111" i="4" s="1"/>
  <c r="CG111" i="4" s="1"/>
  <c r="CH111" i="4" s="1"/>
  <c r="CI111" i="4" s="1"/>
  <c r="CJ111" i="4" s="1"/>
  <c r="CK111" i="4" s="1"/>
  <c r="CL111" i="4" s="1"/>
  <c r="CM111" i="4" s="1"/>
  <c r="CN111" i="4" s="1"/>
  <c r="CO111" i="4" s="1"/>
  <c r="CP111" i="4" s="1"/>
  <c r="CQ111" i="4" s="1"/>
  <c r="CR111" i="4" s="1"/>
  <c r="CS111" i="4" s="1"/>
  <c r="CT111" i="4" s="1"/>
  <c r="CU111" i="4" s="1"/>
  <c r="CV111" i="4" s="1"/>
  <c r="CW111" i="4" s="1"/>
  <c r="CX111" i="4" s="1"/>
  <c r="CY111" i="4" s="1"/>
  <c r="CZ111" i="4" s="1"/>
  <c r="DA111" i="4" s="1"/>
  <c r="DB111" i="4" s="1"/>
  <c r="DC111" i="4" s="1"/>
  <c r="DD111" i="4" s="1"/>
  <c r="DE111" i="4" s="1"/>
  <c r="DF111" i="4" s="1"/>
  <c r="DG111" i="4" s="1"/>
  <c r="DH111" i="4" s="1"/>
  <c r="DI111" i="4" s="1"/>
  <c r="DJ111" i="4" s="1"/>
  <c r="DK111" i="4" s="1"/>
  <c r="DL111" i="4" s="1"/>
  <c r="DM111" i="4" s="1"/>
  <c r="DN111" i="4" s="1"/>
  <c r="DO111" i="4" s="1"/>
  <c r="DP111" i="4" s="1"/>
  <c r="DQ111" i="4" s="1"/>
  <c r="DR111" i="4" s="1"/>
  <c r="DS111" i="4" s="1"/>
  <c r="DT111" i="4" s="1"/>
  <c r="DU111" i="4" s="1"/>
  <c r="DV111" i="4" s="1"/>
  <c r="DW111" i="4" s="1"/>
  <c r="DX111" i="4" s="1"/>
  <c r="DY111" i="4" s="1"/>
  <c r="DZ111" i="4" s="1"/>
  <c r="EA111" i="4" s="1"/>
  <c r="EB111" i="4" s="1"/>
  <c r="EC111" i="4" s="1"/>
  <c r="ED111" i="4" s="1"/>
  <c r="EE111" i="4" s="1"/>
  <c r="EF111" i="4" s="1"/>
  <c r="EG111" i="4" s="1"/>
  <c r="EH111" i="4" s="1"/>
  <c r="EI111" i="4" s="1"/>
  <c r="EJ111" i="4" s="1"/>
  <c r="EK111" i="4" s="1"/>
  <c r="EL111" i="4" s="1"/>
  <c r="EM111" i="4" s="1"/>
  <c r="EN111" i="4" s="1"/>
  <c r="EO111" i="4" s="1"/>
  <c r="EP111" i="4" s="1"/>
  <c r="EQ111" i="4" s="1"/>
  <c r="ER111" i="4" s="1"/>
  <c r="ES111" i="4" s="1"/>
  <c r="ET111" i="4" s="1"/>
  <c r="EU111" i="4" s="1"/>
  <c r="EV111" i="4" s="1"/>
  <c r="EW111" i="4" s="1"/>
  <c r="EX111" i="4" s="1"/>
  <c r="EY111" i="4" s="1"/>
  <c r="EZ111" i="4" s="1"/>
  <c r="FA111" i="4" s="1"/>
  <c r="FB111" i="4" s="1"/>
  <c r="FC111" i="4" s="1"/>
  <c r="FD111" i="4" s="1"/>
  <c r="FE111" i="4" s="1"/>
  <c r="FF111" i="4" s="1"/>
  <c r="FG111" i="4" s="1"/>
  <c r="FH111" i="4" s="1"/>
  <c r="FI111" i="4" s="1"/>
  <c r="FJ111" i="4" s="1"/>
  <c r="FK111" i="4" s="1"/>
  <c r="FL111" i="4" s="1"/>
  <c r="FM111" i="4" s="1"/>
  <c r="FN111" i="4" s="1"/>
  <c r="FO111" i="4" s="1"/>
  <c r="FP111" i="4" s="1"/>
  <c r="FQ111" i="4" s="1"/>
  <c r="FR111" i="4" s="1"/>
  <c r="FS111" i="4" s="1"/>
  <c r="FT111" i="4" s="1"/>
  <c r="FU111" i="4" s="1"/>
  <c r="FV111" i="4" s="1"/>
  <c r="FW111" i="4" s="1"/>
  <c r="FX111" i="4" s="1"/>
  <c r="FY111" i="4" s="1"/>
  <c r="FZ111" i="4" s="1"/>
  <c r="GA111" i="4" s="1"/>
  <c r="GB111" i="4" s="1"/>
  <c r="GC111" i="4" s="1"/>
  <c r="GD111" i="4" s="1"/>
  <c r="GE111" i="4" s="1"/>
  <c r="GF111" i="4" s="1"/>
  <c r="GG111" i="4" s="1"/>
  <c r="GH111" i="4" s="1"/>
  <c r="GI111" i="4" s="1"/>
  <c r="GJ111" i="4" s="1"/>
  <c r="GK111" i="4" s="1"/>
  <c r="GL111" i="4" s="1"/>
  <c r="GM111" i="4" s="1"/>
  <c r="GN111" i="4" s="1"/>
  <c r="GO111" i="4" s="1"/>
  <c r="GP111" i="4" s="1"/>
  <c r="GQ111" i="4" s="1"/>
  <c r="GR111" i="4" s="1"/>
  <c r="GS111" i="4" s="1"/>
  <c r="GT111" i="4" s="1"/>
  <c r="GU111" i="4" s="1"/>
  <c r="GV111" i="4" s="1"/>
  <c r="GW111" i="4" s="1"/>
  <c r="GX111" i="4" s="1"/>
  <c r="GY111" i="4" s="1"/>
  <c r="GZ111" i="4" s="1"/>
  <c r="HA111" i="4" s="1"/>
  <c r="HB111" i="4" s="1"/>
  <c r="HC111" i="4" s="1"/>
  <c r="HD111" i="4" s="1"/>
  <c r="HE111" i="4" s="1"/>
  <c r="HF111" i="4" s="1"/>
  <c r="HG111" i="4" s="1"/>
  <c r="HH111" i="4" s="1"/>
  <c r="HI111" i="4" s="1"/>
  <c r="HJ111" i="4" s="1"/>
  <c r="HK111" i="4" s="1"/>
  <c r="HL111" i="4" s="1"/>
  <c r="HM111" i="4" s="1"/>
  <c r="HN111" i="4" s="1"/>
  <c r="HO111" i="4" s="1"/>
  <c r="HP111" i="4" s="1"/>
  <c r="HQ111" i="4" s="1"/>
  <c r="HR111" i="4" s="1"/>
  <c r="HS111" i="4" s="1"/>
  <c r="HT111" i="4" s="1"/>
  <c r="HU111" i="4" s="1"/>
  <c r="HV111" i="4" s="1"/>
  <c r="HW111" i="4" s="1"/>
  <c r="HX111" i="4" s="1"/>
  <c r="HY111" i="4" s="1"/>
  <c r="HZ111" i="4" s="1"/>
  <c r="IA111" i="4" s="1"/>
  <c r="IB111" i="4" s="1"/>
  <c r="IC111" i="4" s="1"/>
  <c r="ID111" i="4" s="1"/>
  <c r="IE111" i="4" s="1"/>
  <c r="IF111" i="4" s="1"/>
  <c r="IG111" i="4" s="1"/>
  <c r="IH111" i="4" s="1"/>
  <c r="II111" i="4" s="1"/>
  <c r="IJ111" i="4" s="1"/>
  <c r="IK111" i="4" s="1"/>
  <c r="IL111" i="4" s="1"/>
  <c r="IM111" i="4" s="1"/>
  <c r="IN111" i="4" s="1"/>
  <c r="IO111" i="4" s="1"/>
  <c r="IP111" i="4" s="1"/>
  <c r="IQ111" i="4" s="1"/>
  <c r="IR111" i="4" s="1"/>
  <c r="IS111" i="4" s="1"/>
  <c r="IT111" i="4" s="1"/>
  <c r="IU111" i="4" s="1"/>
  <c r="IV111" i="4" s="1"/>
  <c r="IW111" i="4" s="1"/>
  <c r="IX111" i="4" s="1"/>
  <c r="IY111" i="4" s="1"/>
  <c r="IZ111" i="4" s="1"/>
  <c r="JA111" i="4" s="1"/>
  <c r="JB111" i="4" s="1"/>
  <c r="JC111" i="4" s="1"/>
  <c r="JD111" i="4" s="1"/>
  <c r="JE111" i="4" s="1"/>
  <c r="C19" i="5" s="1"/>
  <c r="AA107" i="4"/>
  <c r="AB107" i="4" s="1"/>
  <c r="AC107" i="4" s="1"/>
  <c r="AD107" i="4" s="1"/>
  <c r="AE107" i="4" s="1"/>
  <c r="AF107" i="4" s="1"/>
  <c r="AG107" i="4" s="1"/>
  <c r="AH107" i="4" s="1"/>
  <c r="AI107" i="4" s="1"/>
  <c r="AJ107" i="4" s="1"/>
  <c r="AK107" i="4" s="1"/>
  <c r="AL107" i="4" s="1"/>
  <c r="AM107" i="4" s="1"/>
  <c r="AN107" i="4" s="1"/>
  <c r="AO107" i="4" s="1"/>
  <c r="AP107" i="4" s="1"/>
  <c r="AQ107" i="4" s="1"/>
  <c r="AR107" i="4" s="1"/>
  <c r="AS107" i="4" s="1"/>
  <c r="AT107" i="4" s="1"/>
  <c r="AU107" i="4" s="1"/>
  <c r="AV107" i="4" s="1"/>
  <c r="AW107" i="4" s="1"/>
  <c r="AX107" i="4" s="1"/>
  <c r="AY107" i="4" s="1"/>
  <c r="AZ107" i="4" s="1"/>
  <c r="BA107" i="4" s="1"/>
  <c r="BB107" i="4" s="1"/>
  <c r="BC107" i="4" s="1"/>
  <c r="BD107" i="4" s="1"/>
  <c r="BE107" i="4" s="1"/>
  <c r="BF107" i="4" s="1"/>
  <c r="BG107" i="4" s="1"/>
  <c r="BH107" i="4" s="1"/>
  <c r="BI107" i="4" s="1"/>
  <c r="BJ107" i="4" s="1"/>
  <c r="BK107" i="4" s="1"/>
  <c r="BL107" i="4" s="1"/>
  <c r="BM107" i="4" s="1"/>
  <c r="BN107" i="4" s="1"/>
  <c r="BO107" i="4" s="1"/>
  <c r="BP107" i="4" s="1"/>
  <c r="BQ107" i="4" s="1"/>
  <c r="BR107" i="4" s="1"/>
  <c r="BS107" i="4" s="1"/>
  <c r="BT107" i="4" s="1"/>
  <c r="BU107" i="4" s="1"/>
  <c r="BV107" i="4" s="1"/>
  <c r="BW107" i="4" s="1"/>
  <c r="BX107" i="4" s="1"/>
  <c r="BY107" i="4" s="1"/>
  <c r="BZ107" i="4" s="1"/>
  <c r="CA107" i="4" s="1"/>
  <c r="CB107" i="4" s="1"/>
  <c r="CC107" i="4" s="1"/>
  <c r="CD107" i="4" s="1"/>
  <c r="CE107" i="4" s="1"/>
  <c r="CF107" i="4" s="1"/>
  <c r="CG107" i="4" s="1"/>
  <c r="CH107" i="4" s="1"/>
  <c r="CI107" i="4" s="1"/>
  <c r="CJ107" i="4" s="1"/>
  <c r="CK107" i="4" s="1"/>
  <c r="CL107" i="4" s="1"/>
  <c r="CM107" i="4" s="1"/>
  <c r="CN107" i="4" s="1"/>
  <c r="CO107" i="4" s="1"/>
  <c r="CP107" i="4" s="1"/>
  <c r="CQ107" i="4" s="1"/>
  <c r="CR107" i="4" s="1"/>
  <c r="CS107" i="4" s="1"/>
  <c r="CT107" i="4" s="1"/>
  <c r="CU107" i="4" s="1"/>
  <c r="CV107" i="4" s="1"/>
  <c r="CW107" i="4" s="1"/>
  <c r="CX107" i="4" s="1"/>
  <c r="CY107" i="4" s="1"/>
  <c r="CZ107" i="4" s="1"/>
  <c r="DA107" i="4" s="1"/>
  <c r="DB107" i="4" s="1"/>
  <c r="DC107" i="4" s="1"/>
  <c r="DD107" i="4" s="1"/>
  <c r="DE107" i="4" s="1"/>
  <c r="DF107" i="4" s="1"/>
  <c r="DG107" i="4" s="1"/>
  <c r="DH107" i="4" s="1"/>
  <c r="DI107" i="4" s="1"/>
  <c r="DJ107" i="4" s="1"/>
  <c r="DK107" i="4" s="1"/>
  <c r="DL107" i="4" s="1"/>
  <c r="DM107" i="4" s="1"/>
  <c r="DN107" i="4" s="1"/>
  <c r="DO107" i="4" s="1"/>
  <c r="DP107" i="4" s="1"/>
  <c r="DQ107" i="4" s="1"/>
  <c r="DR107" i="4" s="1"/>
  <c r="DS107" i="4" s="1"/>
  <c r="DT107" i="4" s="1"/>
  <c r="DU107" i="4" s="1"/>
  <c r="DV107" i="4" s="1"/>
  <c r="DW107" i="4" s="1"/>
  <c r="DX107" i="4" s="1"/>
  <c r="DY107" i="4" s="1"/>
  <c r="DZ107" i="4" s="1"/>
  <c r="EA107" i="4" s="1"/>
  <c r="EB107" i="4" s="1"/>
  <c r="EC107" i="4" s="1"/>
  <c r="ED107" i="4" s="1"/>
  <c r="EE107" i="4" s="1"/>
  <c r="EF107" i="4" s="1"/>
  <c r="EG107" i="4" s="1"/>
  <c r="EH107" i="4" s="1"/>
  <c r="EI107" i="4" s="1"/>
  <c r="EJ107" i="4" s="1"/>
  <c r="EK107" i="4" s="1"/>
  <c r="EL107" i="4" s="1"/>
  <c r="EM107" i="4" s="1"/>
  <c r="EN107" i="4" s="1"/>
  <c r="EO107" i="4" s="1"/>
  <c r="EP107" i="4" s="1"/>
  <c r="EQ107" i="4" s="1"/>
  <c r="ER107" i="4" s="1"/>
  <c r="ES107" i="4" s="1"/>
  <c r="ET107" i="4" s="1"/>
  <c r="EU107" i="4" s="1"/>
  <c r="EV107" i="4" s="1"/>
  <c r="EW107" i="4" s="1"/>
  <c r="EX107" i="4" s="1"/>
  <c r="EY107" i="4" s="1"/>
  <c r="EZ107" i="4" s="1"/>
  <c r="FA107" i="4" s="1"/>
  <c r="FB107" i="4" s="1"/>
  <c r="FC107" i="4" s="1"/>
  <c r="FD107" i="4" s="1"/>
  <c r="FE107" i="4" s="1"/>
  <c r="FF107" i="4" s="1"/>
  <c r="FG107" i="4" s="1"/>
  <c r="FH107" i="4" s="1"/>
  <c r="FI107" i="4" s="1"/>
  <c r="FJ107" i="4" s="1"/>
  <c r="FK107" i="4" s="1"/>
  <c r="FL107" i="4" s="1"/>
  <c r="FM107" i="4" s="1"/>
  <c r="FN107" i="4" s="1"/>
  <c r="FO107" i="4" s="1"/>
  <c r="FP107" i="4" s="1"/>
  <c r="FQ107" i="4" s="1"/>
  <c r="FR107" i="4" s="1"/>
  <c r="FS107" i="4" s="1"/>
  <c r="FT107" i="4" s="1"/>
  <c r="FU107" i="4" s="1"/>
  <c r="FV107" i="4" s="1"/>
  <c r="FW107" i="4" s="1"/>
  <c r="FX107" i="4" s="1"/>
  <c r="FY107" i="4" s="1"/>
  <c r="FZ107" i="4" s="1"/>
  <c r="GA107" i="4" s="1"/>
  <c r="GB107" i="4" s="1"/>
  <c r="GC107" i="4" s="1"/>
  <c r="GD107" i="4" s="1"/>
  <c r="GE107" i="4" s="1"/>
  <c r="GF107" i="4" s="1"/>
  <c r="GG107" i="4" s="1"/>
  <c r="GH107" i="4" s="1"/>
  <c r="GI107" i="4" s="1"/>
  <c r="GJ107" i="4" s="1"/>
  <c r="GK107" i="4" s="1"/>
  <c r="GL107" i="4" s="1"/>
  <c r="GM107" i="4" s="1"/>
  <c r="GN107" i="4" s="1"/>
  <c r="GO107" i="4" s="1"/>
  <c r="GP107" i="4" s="1"/>
  <c r="GQ107" i="4" s="1"/>
  <c r="GR107" i="4" s="1"/>
  <c r="GS107" i="4" s="1"/>
  <c r="GT107" i="4" s="1"/>
  <c r="GU107" i="4" s="1"/>
  <c r="GV107" i="4" s="1"/>
  <c r="GW107" i="4" s="1"/>
  <c r="GX107" i="4" s="1"/>
  <c r="GY107" i="4" s="1"/>
  <c r="GZ107" i="4" s="1"/>
  <c r="HA107" i="4" s="1"/>
  <c r="HB107" i="4" s="1"/>
  <c r="HC107" i="4" s="1"/>
  <c r="HD107" i="4" s="1"/>
  <c r="HE107" i="4" s="1"/>
  <c r="HF107" i="4" s="1"/>
  <c r="HG107" i="4" s="1"/>
  <c r="HH107" i="4" s="1"/>
  <c r="HI107" i="4" s="1"/>
  <c r="HJ107" i="4" s="1"/>
  <c r="HK107" i="4" s="1"/>
  <c r="HL107" i="4" s="1"/>
  <c r="HM107" i="4" s="1"/>
  <c r="HN107" i="4" s="1"/>
  <c r="HO107" i="4" s="1"/>
  <c r="HP107" i="4" s="1"/>
  <c r="HQ107" i="4" s="1"/>
  <c r="HR107" i="4" s="1"/>
  <c r="HS107" i="4" s="1"/>
  <c r="HT107" i="4" s="1"/>
  <c r="HU107" i="4" s="1"/>
  <c r="HV107" i="4" s="1"/>
  <c r="HW107" i="4" s="1"/>
  <c r="HX107" i="4" s="1"/>
  <c r="HY107" i="4" s="1"/>
  <c r="HZ107" i="4" s="1"/>
  <c r="IA107" i="4" s="1"/>
  <c r="IB107" i="4" s="1"/>
  <c r="IC107" i="4" s="1"/>
  <c r="ID107" i="4" s="1"/>
  <c r="IE107" i="4" s="1"/>
  <c r="IF107" i="4" s="1"/>
  <c r="IG107" i="4" s="1"/>
  <c r="IH107" i="4" s="1"/>
  <c r="II107" i="4" s="1"/>
  <c r="IJ107" i="4" s="1"/>
  <c r="IK107" i="4" s="1"/>
  <c r="IL107" i="4" s="1"/>
  <c r="IM107" i="4" s="1"/>
  <c r="IN107" i="4" s="1"/>
  <c r="IO107" i="4" s="1"/>
  <c r="IP107" i="4" s="1"/>
  <c r="IQ107" i="4" s="1"/>
  <c r="IR107" i="4" s="1"/>
  <c r="IS107" i="4" s="1"/>
  <c r="IT107" i="4" s="1"/>
  <c r="IU107" i="4" s="1"/>
  <c r="IV107" i="4" s="1"/>
  <c r="IW107" i="4" s="1"/>
  <c r="IX107" i="4" s="1"/>
  <c r="IY107" i="4" s="1"/>
  <c r="IZ107" i="4" s="1"/>
  <c r="JA107" i="4" s="1"/>
  <c r="JB107" i="4" s="1"/>
  <c r="JC107" i="4" s="1"/>
  <c r="JD107" i="4" s="1"/>
  <c r="JE107" i="4" s="1"/>
  <c r="C15" i="5" s="1"/>
  <c r="KI41" i="3"/>
  <c r="AV41" i="3"/>
  <c r="AT40" i="4" s="1"/>
  <c r="AT87" i="4" s="1"/>
  <c r="BT41" i="3"/>
  <c r="BR40" i="4" s="1"/>
  <c r="BR87" i="4" s="1"/>
  <c r="EG41" i="3"/>
  <c r="EE40" i="4" s="1"/>
  <c r="EE87" i="4" s="1"/>
  <c r="GE41" i="3"/>
  <c r="GC40" i="4" s="1"/>
  <c r="GC87" i="4" s="1"/>
  <c r="IK41" i="3"/>
  <c r="II40" i="4" s="1"/>
  <c r="II87" i="4" s="1"/>
  <c r="BP41" i="3"/>
  <c r="BN40" i="4" s="1"/>
  <c r="BN87" i="4" s="1"/>
  <c r="HN41" i="3"/>
  <c r="HL40" i="4" s="1"/>
  <c r="HL87" i="4" s="1"/>
  <c r="EB41" i="3"/>
  <c r="DZ40" i="4" s="1"/>
  <c r="DZ87" i="4" s="1"/>
  <c r="HU41" i="3"/>
  <c r="HS40" i="4" s="1"/>
  <c r="HS87" i="4" s="1"/>
  <c r="CI41" i="3"/>
  <c r="CG40" i="4" s="1"/>
  <c r="CG87" i="4" s="1"/>
  <c r="IJ41" i="3"/>
  <c r="IH40" i="4" s="1"/>
  <c r="IH87" i="4" s="1"/>
  <c r="IG41" i="3"/>
  <c r="IE40" i="4" s="1"/>
  <c r="IE87" i="4" s="1"/>
  <c r="DK41" i="3"/>
  <c r="DI40" i="4" s="1"/>
  <c r="DI87" i="4" s="1"/>
  <c r="DJ41" i="3"/>
  <c r="DH40" i="4" s="1"/>
  <c r="DH87" i="4" s="1"/>
  <c r="MU41" i="3"/>
  <c r="FB41" i="3"/>
  <c r="EZ40" i="4" s="1"/>
  <c r="EZ87" i="4" s="1"/>
  <c r="CV41" i="3"/>
  <c r="CT40" i="4" s="1"/>
  <c r="CT87" i="4" s="1"/>
  <c r="KM41" i="3"/>
  <c r="AQ41" i="3"/>
  <c r="AO40" i="4" s="1"/>
  <c r="AO87" i="4" s="1"/>
  <c r="JH41" i="3"/>
  <c r="BM41" i="3"/>
  <c r="BK40" i="4" s="1"/>
  <c r="BK87" i="4" s="1"/>
  <c r="DO41" i="3"/>
  <c r="DM40" i="4" s="1"/>
  <c r="DM87" i="4" s="1"/>
  <c r="HS41" i="3"/>
  <c r="HQ40" i="4" s="1"/>
  <c r="HQ87" i="4" s="1"/>
  <c r="IC41" i="3"/>
  <c r="IA40" i="4" s="1"/>
  <c r="IA87" i="4" s="1"/>
  <c r="KL41" i="3"/>
  <c r="AC41" i="3"/>
  <c r="AA40" i="4" s="1"/>
  <c r="AA87" i="4" s="1"/>
  <c r="HL41" i="3"/>
  <c r="HJ40" i="4" s="1"/>
  <c r="HJ87" i="4" s="1"/>
  <c r="BK41" i="3"/>
  <c r="BI40" i="4" s="1"/>
  <c r="BI87" i="4" s="1"/>
  <c r="DM41" i="3"/>
  <c r="DK40" i="4" s="1"/>
  <c r="DK87" i="4" s="1"/>
  <c r="HI41" i="3"/>
  <c r="HG40" i="4" s="1"/>
  <c r="HG87" i="4" s="1"/>
  <c r="IO41" i="3"/>
  <c r="IM40" i="4" s="1"/>
  <c r="IM87" i="4" s="1"/>
  <c r="MV41" i="3"/>
  <c r="IR41" i="3"/>
  <c r="IP40" i="4" s="1"/>
  <c r="IP87" i="4" s="1"/>
  <c r="DE41" i="3"/>
  <c r="DC40" i="4" s="1"/>
  <c r="DC87" i="4" s="1"/>
  <c r="IA41" i="3"/>
  <c r="HY40" i="4" s="1"/>
  <c r="HY87" i="4" s="1"/>
  <c r="BR41" i="3"/>
  <c r="BP40" i="4" s="1"/>
  <c r="BP87" i="4" s="1"/>
  <c r="DL41" i="3"/>
  <c r="DJ40" i="4" s="1"/>
  <c r="DJ87" i="4" s="1"/>
  <c r="GY41" i="3"/>
  <c r="GW40" i="4" s="1"/>
  <c r="GW87" i="4" s="1"/>
  <c r="IL41" i="3"/>
  <c r="IJ40" i="4" s="1"/>
  <c r="IJ87" i="4" s="1"/>
  <c r="KJ41" i="3"/>
  <c r="AP41" i="3"/>
  <c r="AN40" i="4" s="1"/>
  <c r="AN87" i="4" s="1"/>
  <c r="AA41" i="3"/>
  <c r="Y40" i="4" s="1"/>
  <c r="Y87" i="4" s="1"/>
  <c r="BU41" i="3"/>
  <c r="BS40" i="4" s="1"/>
  <c r="BS87" i="4" s="1"/>
  <c r="FY41" i="3"/>
  <c r="FW40" i="4" s="1"/>
  <c r="FW87" i="4" s="1"/>
  <c r="GC41" i="3"/>
  <c r="GA40" i="4" s="1"/>
  <c r="GA87" i="4" s="1"/>
  <c r="HT41" i="3"/>
  <c r="HR40" i="4" s="1"/>
  <c r="HR87" i="4" s="1"/>
  <c r="GU41" i="3"/>
  <c r="GS40" i="4" s="1"/>
  <c r="GS87" i="4" s="1"/>
  <c r="MG41" i="3"/>
  <c r="MI41" i="3"/>
  <c r="ME41" i="3"/>
  <c r="AD41" i="3"/>
  <c r="AB40" i="4" s="1"/>
  <c r="AB87" i="4" s="1"/>
  <c r="CM41" i="3"/>
  <c r="CK40" i="4" s="1"/>
  <c r="CK87" i="4" s="1"/>
  <c r="EC41" i="3"/>
  <c r="EA40" i="4" s="1"/>
  <c r="EA87" i="4" s="1"/>
  <c r="CP41" i="3"/>
  <c r="CN40" i="4" s="1"/>
  <c r="CN87" i="4" s="1"/>
  <c r="FG41" i="3"/>
  <c r="FE40" i="4" s="1"/>
  <c r="FE87" i="4" s="1"/>
  <c r="FP41" i="3"/>
  <c r="FN40" i="4" s="1"/>
  <c r="FN87" i="4" s="1"/>
  <c r="FO41" i="3"/>
  <c r="FM40" i="4" s="1"/>
  <c r="FM87" i="4" s="1"/>
  <c r="FL41" i="3"/>
  <c r="FJ40" i="4" s="1"/>
  <c r="FJ87" i="4" s="1"/>
  <c r="FK41" i="3"/>
  <c r="FI40" i="4" s="1"/>
  <c r="FI87" i="4" s="1"/>
  <c r="FU41" i="3"/>
  <c r="FS40" i="4" s="1"/>
  <c r="FS87" i="4" s="1"/>
  <c r="DI41" i="3"/>
  <c r="DG40" i="4" s="1"/>
  <c r="DG87" i="4" s="1"/>
  <c r="ED41" i="3"/>
  <c r="EB40" i="4" s="1"/>
  <c r="EB87" i="4" s="1"/>
  <c r="HA41" i="3"/>
  <c r="GY40" i="4" s="1"/>
  <c r="GY87" i="4" s="1"/>
  <c r="HK41" i="3"/>
  <c r="HI40" i="4" s="1"/>
  <c r="HI87" i="4" s="1"/>
  <c r="GH41" i="3"/>
  <c r="GF40" i="4" s="1"/>
  <c r="GF87" i="4" s="1"/>
  <c r="HY41" i="3"/>
  <c r="HW40" i="4" s="1"/>
  <c r="HW87" i="4" s="1"/>
  <c r="HF41" i="3"/>
  <c r="HD40" i="4" s="1"/>
  <c r="HD87" i="4" s="1"/>
  <c r="GL41" i="3"/>
  <c r="GJ40" i="4" s="1"/>
  <c r="GJ87" i="4" s="1"/>
  <c r="GW41" i="3"/>
  <c r="GU40" i="4" s="1"/>
  <c r="GU87" i="4" s="1"/>
  <c r="MJ41" i="3"/>
  <c r="LE41" i="3"/>
  <c r="LQ41" i="3"/>
  <c r="LN41" i="3"/>
  <c r="LM41" i="3"/>
  <c r="LL41" i="3"/>
  <c r="LI41" i="3"/>
  <c r="MA41" i="3"/>
  <c r="JO41" i="3"/>
  <c r="LZ41" i="3"/>
  <c r="JN41" i="3"/>
  <c r="LX41" i="3"/>
  <c r="JL41" i="3"/>
  <c r="LW41" i="3"/>
  <c r="JK41" i="3"/>
  <c r="AF41" i="3"/>
  <c r="AD40" i="4" s="1"/>
  <c r="AD87" i="4" s="1"/>
  <c r="AZ41" i="3"/>
  <c r="AX40" i="4" s="1"/>
  <c r="AX87" i="4" s="1"/>
  <c r="BW41" i="3"/>
  <c r="BU40" i="4" s="1"/>
  <c r="BU87" i="4" s="1"/>
  <c r="CJ41" i="3"/>
  <c r="CH40" i="4" s="1"/>
  <c r="CH87" i="4" s="1"/>
  <c r="FQ41" i="3"/>
  <c r="FO40" i="4" s="1"/>
  <c r="FO87" i="4" s="1"/>
  <c r="FW41" i="3"/>
  <c r="FU40" i="4" s="1"/>
  <c r="FU87" i="4" s="1"/>
  <c r="DQ41" i="3"/>
  <c r="DO40" i="4" s="1"/>
  <c r="DO87" i="4" s="1"/>
  <c r="HC41" i="3"/>
  <c r="HA40" i="4" s="1"/>
  <c r="HA87" i="4" s="1"/>
  <c r="GF41" i="3"/>
  <c r="GD40" i="4" s="1"/>
  <c r="GD87" i="4" s="1"/>
  <c r="HE41" i="3"/>
  <c r="HC40" i="4" s="1"/>
  <c r="HC87" i="4" s="1"/>
  <c r="LU41" i="3"/>
  <c r="MC41" i="3"/>
  <c r="LY41" i="3"/>
  <c r="MH41" i="3"/>
  <c r="MF41" i="3"/>
  <c r="JT41" i="3"/>
  <c r="AH41" i="3"/>
  <c r="AF40" i="4" s="1"/>
  <c r="AF87" i="4" s="1"/>
  <c r="EY41" i="3"/>
  <c r="EW40" i="4" s="1"/>
  <c r="EW87" i="4" s="1"/>
  <c r="BF41" i="3"/>
  <c r="BD40" i="4" s="1"/>
  <c r="BD87" i="4" s="1"/>
  <c r="CN41" i="3"/>
  <c r="CL40" i="4" s="1"/>
  <c r="CL87" i="4" s="1"/>
  <c r="BO41" i="3"/>
  <c r="BM40" i="4" s="1"/>
  <c r="BM87" i="4" s="1"/>
  <c r="AJ41" i="3"/>
  <c r="AH40" i="4" s="1"/>
  <c r="AH87" i="4" s="1"/>
  <c r="CF41" i="3"/>
  <c r="CD40" i="4" s="1"/>
  <c r="CD87" i="4" s="1"/>
  <c r="BL41" i="3"/>
  <c r="BJ40" i="4" s="1"/>
  <c r="BJ87" i="4" s="1"/>
  <c r="BB41" i="3"/>
  <c r="AZ40" i="4" s="1"/>
  <c r="AZ87" i="4" s="1"/>
  <c r="DS41" i="3"/>
  <c r="DQ40" i="4" s="1"/>
  <c r="DQ87" i="4" s="1"/>
  <c r="CK41" i="3"/>
  <c r="CI40" i="4" s="1"/>
  <c r="CI87" i="4" s="1"/>
  <c r="DH41" i="3"/>
  <c r="DF40" i="4" s="1"/>
  <c r="DF87" i="4" s="1"/>
  <c r="CH41" i="3"/>
  <c r="CF40" i="4" s="1"/>
  <c r="CF87" i="4" s="1"/>
  <c r="EV41" i="3"/>
  <c r="ET40" i="4" s="1"/>
  <c r="ET87" i="4" s="1"/>
  <c r="FF41" i="3"/>
  <c r="FD40" i="4" s="1"/>
  <c r="FD87" i="4" s="1"/>
  <c r="FD41" i="3"/>
  <c r="FB40" i="4" s="1"/>
  <c r="FB87" i="4" s="1"/>
  <c r="FC41" i="3"/>
  <c r="FA40" i="4" s="1"/>
  <c r="FA87" i="4" s="1"/>
  <c r="FA41" i="3"/>
  <c r="EY40" i="4" s="1"/>
  <c r="EY87" i="4" s="1"/>
  <c r="EZ41" i="3"/>
  <c r="EX40" i="4" s="1"/>
  <c r="EX87" i="4" s="1"/>
  <c r="FM41" i="3"/>
  <c r="FK40" i="4" s="1"/>
  <c r="FK87" i="4" s="1"/>
  <c r="DA41" i="3"/>
  <c r="CY40" i="4" s="1"/>
  <c r="CY87" i="4" s="1"/>
  <c r="DV41" i="3"/>
  <c r="DT40" i="4" s="1"/>
  <c r="DT87" i="4" s="1"/>
  <c r="GT41" i="3"/>
  <c r="GR40" i="4" s="1"/>
  <c r="GR87" i="4" s="1"/>
  <c r="HB41" i="3"/>
  <c r="GZ40" i="4" s="1"/>
  <c r="GZ87" i="4" s="1"/>
  <c r="LF41" i="3"/>
  <c r="HP41" i="3"/>
  <c r="HN40" i="4" s="1"/>
  <c r="HN87" i="4" s="1"/>
  <c r="GV41" i="3"/>
  <c r="GT40" i="4" s="1"/>
  <c r="GT87" i="4" s="1"/>
  <c r="KP41" i="3"/>
  <c r="GO41" i="3"/>
  <c r="GM40" i="4" s="1"/>
  <c r="GM87" i="4" s="1"/>
  <c r="JX41" i="3"/>
  <c r="KO41" i="3"/>
  <c r="LA41" i="3"/>
  <c r="KX41" i="3"/>
  <c r="KW41" i="3"/>
  <c r="KV41" i="3"/>
  <c r="KS41" i="3"/>
  <c r="LS41" i="3"/>
  <c r="JG41" i="3"/>
  <c r="JE40" i="4" s="1"/>
  <c r="JE87" i="4" s="1"/>
  <c r="LR41" i="3"/>
  <c r="JF41" i="3"/>
  <c r="JD40" i="4" s="1"/>
  <c r="JD87" i="4" s="1"/>
  <c r="LP41" i="3"/>
  <c r="JD41" i="3"/>
  <c r="JB40" i="4" s="1"/>
  <c r="JB87" i="4" s="1"/>
  <c r="LO41" i="3"/>
  <c r="JC41" i="3"/>
  <c r="JA40" i="4" s="1"/>
  <c r="JA87" i="4" s="1"/>
  <c r="AL41" i="3"/>
  <c r="AJ40" i="4" s="1"/>
  <c r="AJ87" i="4" s="1"/>
  <c r="BY41" i="3"/>
  <c r="BW40" i="4" s="1"/>
  <c r="BW87" i="4" s="1"/>
  <c r="FI41" i="3"/>
  <c r="FG40" i="4" s="1"/>
  <c r="FG87" i="4" s="1"/>
  <c r="DG41" i="3"/>
  <c r="DE40" i="4" s="1"/>
  <c r="DE87" i="4" s="1"/>
  <c r="GA41" i="3"/>
  <c r="FY40" i="4" s="1"/>
  <c r="FY87" i="4" s="1"/>
  <c r="FX41" i="3"/>
  <c r="FV40" i="4" s="1"/>
  <c r="FV87" i="4" s="1"/>
  <c r="FV41" i="3"/>
  <c r="FT40" i="4" s="1"/>
  <c r="FT87" i="4" s="1"/>
  <c r="EL41" i="3"/>
  <c r="EJ40" i="4" s="1"/>
  <c r="EJ87" i="4" s="1"/>
  <c r="GQ41" i="3"/>
  <c r="GO40" i="4" s="1"/>
  <c r="GO87" i="4" s="1"/>
  <c r="HO41" i="3"/>
  <c r="HM40" i="4" s="1"/>
  <c r="HM87" i="4" s="1"/>
  <c r="JZ41" i="3"/>
  <c r="MD41" i="3"/>
  <c r="MB41" i="3"/>
  <c r="JW41" i="3"/>
  <c r="JV41" i="3"/>
  <c r="JS41" i="3"/>
  <c r="BZ41" i="3"/>
  <c r="BX40" i="4" s="1"/>
  <c r="BX87" i="4" s="1"/>
  <c r="AR41" i="3"/>
  <c r="AP40" i="4" s="1"/>
  <c r="AP87" i="4" s="1"/>
  <c r="BG41" i="3"/>
  <c r="BE40" i="4" s="1"/>
  <c r="BE87" i="4" s="1"/>
  <c r="BJ41" i="3"/>
  <c r="BH40" i="4" s="1"/>
  <c r="BH87" i="4" s="1"/>
  <c r="CS41" i="3"/>
  <c r="CQ40" i="4" s="1"/>
  <c r="CQ87" i="4" s="1"/>
  <c r="FN41" i="3"/>
  <c r="FL40" i="4" s="1"/>
  <c r="FL87" i="4" s="1"/>
  <c r="E42" i="3"/>
  <c r="IN42" i="3" s="1"/>
  <c r="IL41" i="4" s="1"/>
  <c r="IL88" i="4" s="1"/>
  <c r="AW41" i="3"/>
  <c r="AU40" i="4" s="1"/>
  <c r="AU87" i="4" s="1"/>
  <c r="AU41" i="3"/>
  <c r="AS40" i="4" s="1"/>
  <c r="AS87" i="4" s="1"/>
  <c r="BA41" i="3"/>
  <c r="AY40" i="4" s="1"/>
  <c r="AY87" i="4" s="1"/>
  <c r="AB41" i="3"/>
  <c r="Z40" i="4" s="1"/>
  <c r="Z87" i="4" s="1"/>
  <c r="CT41" i="3"/>
  <c r="CR40" i="4" s="1"/>
  <c r="CR87" i="4" s="1"/>
  <c r="BD41" i="3"/>
  <c r="BB40" i="4" s="1"/>
  <c r="BB87" i="4" s="1"/>
  <c r="BV41" i="3"/>
  <c r="BT40" i="4" s="1"/>
  <c r="BT87" i="4" s="1"/>
  <c r="CD41" i="3"/>
  <c r="CB40" i="4" s="1"/>
  <c r="CB87" i="4" s="1"/>
  <c r="FH41" i="3"/>
  <c r="FF40" i="4" s="1"/>
  <c r="FF87" i="4" s="1"/>
  <c r="CA41" i="3"/>
  <c r="BY40" i="4" s="1"/>
  <c r="BY87" i="4" s="1"/>
  <c r="EN41" i="3"/>
  <c r="EL40" i="4" s="1"/>
  <c r="EL87" i="4" s="1"/>
  <c r="EK41" i="3"/>
  <c r="EI40" i="4" s="1"/>
  <c r="EI87" i="4" s="1"/>
  <c r="EU41" i="3"/>
  <c r="ES40" i="4" s="1"/>
  <c r="ES87" i="4" s="1"/>
  <c r="ES41" i="3"/>
  <c r="EQ40" i="4" s="1"/>
  <c r="EQ87" i="4" s="1"/>
  <c r="ER41" i="3"/>
  <c r="EP40" i="4" s="1"/>
  <c r="EP87" i="4" s="1"/>
  <c r="EQ41" i="3"/>
  <c r="EO40" i="4" s="1"/>
  <c r="EO87" i="4" s="1"/>
  <c r="EP41" i="3"/>
  <c r="EN40" i="4" s="1"/>
  <c r="EN87" i="4" s="1"/>
  <c r="FE41" i="3"/>
  <c r="FC40" i="4" s="1"/>
  <c r="FC87" i="4" s="1"/>
  <c r="FZ41" i="3"/>
  <c r="FX40" i="4" s="1"/>
  <c r="FX87" i="4" s="1"/>
  <c r="DN41" i="3"/>
  <c r="DL40" i="4" s="1"/>
  <c r="DL87" i="4" s="1"/>
  <c r="GR41" i="3"/>
  <c r="GP40" i="4" s="1"/>
  <c r="GP87" i="4" s="1"/>
  <c r="GS41" i="3"/>
  <c r="GQ40" i="4" s="1"/>
  <c r="GQ87" i="4" s="1"/>
  <c r="HZ41" i="3"/>
  <c r="HX40" i="4" s="1"/>
  <c r="HX87" i="4" s="1"/>
  <c r="HG41" i="3"/>
  <c r="HE40" i="4" s="1"/>
  <c r="HE87" i="4" s="1"/>
  <c r="GM41" i="3"/>
  <c r="GK40" i="4" s="1"/>
  <c r="GK87" i="4" s="1"/>
  <c r="KN41" i="3"/>
  <c r="GG41" i="3"/>
  <c r="GE40" i="4" s="1"/>
  <c r="GE87" i="4" s="1"/>
  <c r="LV41" i="3"/>
  <c r="JY41" i="3"/>
  <c r="KK41" i="3"/>
  <c r="KH41" i="3"/>
  <c r="KG41" i="3"/>
  <c r="KF41" i="3"/>
  <c r="KC41" i="3"/>
  <c r="LK41" i="3"/>
  <c r="IY41" i="3"/>
  <c r="IW40" i="4" s="1"/>
  <c r="IW87" i="4" s="1"/>
  <c r="LJ41" i="3"/>
  <c r="IX41" i="3"/>
  <c r="IV40" i="4" s="1"/>
  <c r="IV87" i="4" s="1"/>
  <c r="LH41" i="3"/>
  <c r="IV41" i="3"/>
  <c r="IT40" i="4" s="1"/>
  <c r="IT87" i="4" s="1"/>
  <c r="LG41" i="3"/>
  <c r="IU41" i="3"/>
  <c r="IS40" i="4" s="1"/>
  <c r="IS87" i="4" s="1"/>
  <c r="V41" i="3"/>
  <c r="T40" i="4" s="1"/>
  <c r="T87" i="4" s="1"/>
  <c r="AO41" i="3"/>
  <c r="AM40" i="4" s="1"/>
  <c r="AM87" i="4" s="1"/>
  <c r="AM41" i="3"/>
  <c r="AK40" i="4" s="1"/>
  <c r="AK87" i="4" s="1"/>
  <c r="AS41" i="3"/>
  <c r="AQ40" i="4" s="1"/>
  <c r="AQ87" i="4" s="1"/>
  <c r="BH41" i="3"/>
  <c r="BF40" i="4" s="1"/>
  <c r="BF87" i="4" s="1"/>
  <c r="CE41" i="3"/>
  <c r="CC40" i="4" s="1"/>
  <c r="CC87" i="4" s="1"/>
  <c r="BX41" i="3"/>
  <c r="BV40" i="4" s="1"/>
  <c r="BV87" i="4" s="1"/>
  <c r="BQ41" i="3"/>
  <c r="BO40" i="4" s="1"/>
  <c r="BO87" i="4" s="1"/>
  <c r="CL41" i="3"/>
  <c r="CJ40" i="4" s="1"/>
  <c r="CJ87" i="4" s="1"/>
  <c r="DR41" i="3"/>
  <c r="DP40" i="4" s="1"/>
  <c r="DP87" i="4" s="1"/>
  <c r="BS41" i="3"/>
  <c r="BQ40" i="4" s="1"/>
  <c r="BQ87" i="4" s="1"/>
  <c r="CW41" i="3"/>
  <c r="CU40" i="4" s="1"/>
  <c r="CU87" i="4" s="1"/>
  <c r="EA41" i="3"/>
  <c r="DY40" i="4" s="1"/>
  <c r="DY87" i="4" s="1"/>
  <c r="EJ41" i="3"/>
  <c r="EH40" i="4" s="1"/>
  <c r="EH87" i="4" s="1"/>
  <c r="EI41" i="3"/>
  <c r="EG40" i="4" s="1"/>
  <c r="EG87" i="4" s="1"/>
  <c r="EH41" i="3"/>
  <c r="EF40" i="4" s="1"/>
  <c r="EF87" i="4" s="1"/>
  <c r="EF41" i="3"/>
  <c r="ED40" i="4" s="1"/>
  <c r="ED87" i="4" s="1"/>
  <c r="EE41" i="3"/>
  <c r="EC40" i="4" s="1"/>
  <c r="EC87" i="4" s="1"/>
  <c r="EW41" i="3"/>
  <c r="EU40" i="4" s="1"/>
  <c r="EU87" i="4" s="1"/>
  <c r="FR41" i="3"/>
  <c r="FP40" i="4" s="1"/>
  <c r="FP87" i="4" s="1"/>
  <c r="DF41" i="3"/>
  <c r="DD40" i="4" s="1"/>
  <c r="DD87" i="4" s="1"/>
  <c r="HV41" i="3"/>
  <c r="HT40" i="4" s="1"/>
  <c r="HT87" i="4" s="1"/>
  <c r="GJ41" i="3"/>
  <c r="GH40" i="4" s="1"/>
  <c r="GH87" i="4" s="1"/>
  <c r="HQ41" i="3"/>
  <c r="HO40" i="4" s="1"/>
  <c r="HO87" i="4" s="1"/>
  <c r="GX41" i="3"/>
  <c r="GV40" i="4" s="1"/>
  <c r="GV87" i="4" s="1"/>
  <c r="GD41" i="3"/>
  <c r="GB40" i="4" s="1"/>
  <c r="GB87" i="4" s="1"/>
  <c r="IT41" i="3"/>
  <c r="IR40" i="4" s="1"/>
  <c r="IR87" i="4" s="1"/>
  <c r="IB41" i="3"/>
  <c r="HZ40" i="4" s="1"/>
  <c r="HZ87" i="4" s="1"/>
  <c r="JJ41" i="3"/>
  <c r="JI41" i="3"/>
  <c r="JU41" i="3"/>
  <c r="JR41" i="3"/>
  <c r="JQ41" i="3"/>
  <c r="JP41" i="3"/>
  <c r="JM41" i="3"/>
  <c r="LC41" i="3"/>
  <c r="IQ41" i="3"/>
  <c r="IO40" i="4" s="1"/>
  <c r="IO87" i="4" s="1"/>
  <c r="LB41" i="3"/>
  <c r="IP41" i="3"/>
  <c r="IN40" i="4" s="1"/>
  <c r="IN87" i="4" s="1"/>
  <c r="KZ41" i="3"/>
  <c r="IN41" i="3"/>
  <c r="IL40" i="4" s="1"/>
  <c r="IL87" i="4" s="1"/>
  <c r="KY41" i="3"/>
  <c r="IM41" i="3"/>
  <c r="IK40" i="4" s="1"/>
  <c r="IK87" i="4" s="1"/>
  <c r="AG41" i="3"/>
  <c r="AE40" i="4" s="1"/>
  <c r="AE87" i="4" s="1"/>
  <c r="AE41" i="3"/>
  <c r="AC40" i="4" s="1"/>
  <c r="AC87" i="4" s="1"/>
  <c r="AK41" i="3"/>
  <c r="AI40" i="4" s="1"/>
  <c r="AI87" i="4" s="1"/>
  <c r="AY41" i="3"/>
  <c r="AW40" i="4" s="1"/>
  <c r="AW87" i="4" s="1"/>
  <c r="CO41" i="3"/>
  <c r="CM40" i="4" s="1"/>
  <c r="CM87" i="4" s="1"/>
  <c r="CG41" i="3"/>
  <c r="CE40" i="4" s="1"/>
  <c r="CE87" i="4" s="1"/>
  <c r="BI41" i="3"/>
  <c r="BG40" i="4" s="1"/>
  <c r="BG87" i="4" s="1"/>
  <c r="FS41" i="3"/>
  <c r="FQ40" i="4" s="1"/>
  <c r="FQ87" i="4" s="1"/>
  <c r="CB41" i="3"/>
  <c r="BZ40" i="4" s="1"/>
  <c r="BZ87" i="4" s="1"/>
  <c r="CQ41" i="3"/>
  <c r="CO40" i="4" s="1"/>
  <c r="CO87" i="4" s="1"/>
  <c r="EM41" i="3"/>
  <c r="EK40" i="4" s="1"/>
  <c r="EK87" i="4" s="1"/>
  <c r="DP41" i="3"/>
  <c r="DN40" i="4" s="1"/>
  <c r="DN87" i="4" s="1"/>
  <c r="DZ41" i="3"/>
  <c r="DX40" i="4" s="1"/>
  <c r="DX87" i="4" s="1"/>
  <c r="DX41" i="3"/>
  <c r="DV40" i="4" s="1"/>
  <c r="DV87" i="4" s="1"/>
  <c r="DW41" i="3"/>
  <c r="DU40" i="4" s="1"/>
  <c r="DU87" i="4" s="1"/>
  <c r="DU41" i="3"/>
  <c r="DS40" i="4" s="1"/>
  <c r="DS87" i="4" s="1"/>
  <c r="DT41" i="3"/>
  <c r="DR40" i="4" s="1"/>
  <c r="DR87" i="4" s="1"/>
  <c r="EO41" i="3"/>
  <c r="EM40" i="4" s="1"/>
  <c r="EM87" i="4" s="1"/>
  <c r="FJ41" i="3"/>
  <c r="FH40" i="4" s="1"/>
  <c r="FH87" i="4" s="1"/>
  <c r="CX41" i="3"/>
  <c r="CV40" i="4" s="1"/>
  <c r="CV87" i="4" s="1"/>
  <c r="GK41" i="3"/>
  <c r="GI40" i="4" s="1"/>
  <c r="GI87" i="4" s="1"/>
  <c r="HR41" i="3"/>
  <c r="HP40" i="4" s="1"/>
  <c r="HP87" i="4" s="1"/>
  <c r="HH41" i="3"/>
  <c r="HF40" i="4" s="1"/>
  <c r="HF87" i="4" s="1"/>
  <c r="GN41" i="3"/>
  <c r="GL40" i="4" s="1"/>
  <c r="GL87" i="4" s="1"/>
  <c r="HW41" i="3"/>
  <c r="HU40" i="4" s="1"/>
  <c r="HU87" i="4" s="1"/>
  <c r="ID41" i="3"/>
  <c r="IB40" i="4" s="1"/>
  <c r="IB87" i="4" s="1"/>
  <c r="LD41" i="3"/>
  <c r="LT41" i="3"/>
  <c r="IS41" i="3"/>
  <c r="IQ40" i="4" s="1"/>
  <c r="IQ87" i="4" s="1"/>
  <c r="JE41" i="3"/>
  <c r="JC40" i="4" s="1"/>
  <c r="JC87" i="4" s="1"/>
  <c r="JB41" i="3"/>
  <c r="IZ40" i="4" s="1"/>
  <c r="IZ87" i="4" s="1"/>
  <c r="JA41" i="3"/>
  <c r="IY40" i="4" s="1"/>
  <c r="IY87" i="4" s="1"/>
  <c r="IZ41" i="3"/>
  <c r="IX40" i="4" s="1"/>
  <c r="IX87" i="4" s="1"/>
  <c r="IW41" i="3"/>
  <c r="IU40" i="4" s="1"/>
  <c r="IU87" i="4" s="1"/>
  <c r="KU41" i="3"/>
  <c r="II41" i="3"/>
  <c r="IG40" i="4" s="1"/>
  <c r="IG87" i="4" s="1"/>
  <c r="KT41" i="3"/>
  <c r="IH41" i="3"/>
  <c r="IF40" i="4" s="1"/>
  <c r="IF87" i="4" s="1"/>
  <c r="KR41" i="3"/>
  <c r="IF41" i="3"/>
  <c r="ID40" i="4" s="1"/>
  <c r="ID87" i="4" s="1"/>
  <c r="KQ41" i="3"/>
  <c r="IE41" i="3"/>
  <c r="IC40" i="4" s="1"/>
  <c r="IC87" i="4" s="1"/>
  <c r="AX41" i="3"/>
  <c r="AV40" i="4" s="1"/>
  <c r="AV87" i="4" s="1"/>
  <c r="AN41" i="3"/>
  <c r="AL40" i="4" s="1"/>
  <c r="AL87" i="4" s="1"/>
  <c r="AT41" i="3"/>
  <c r="AR40" i="4" s="1"/>
  <c r="AR87" i="4" s="1"/>
  <c r="BN41" i="3"/>
  <c r="BL40" i="4" s="1"/>
  <c r="BL87" i="4" s="1"/>
  <c r="AI41" i="3"/>
  <c r="AG40" i="4" s="1"/>
  <c r="AG87" i="4" s="1"/>
  <c r="BE41" i="3"/>
  <c r="BC40" i="4" s="1"/>
  <c r="BC87" i="4" s="1"/>
  <c r="BC41" i="3"/>
  <c r="BA40" i="4" s="1"/>
  <c r="BA87" i="4" s="1"/>
  <c r="FT41" i="3"/>
  <c r="FR40" i="4" s="1"/>
  <c r="FR87" i="4" s="1"/>
  <c r="CC41" i="3"/>
  <c r="CA40" i="4" s="1"/>
  <c r="CA87" i="4" s="1"/>
  <c r="CR41" i="3"/>
  <c r="CP40" i="4" s="1"/>
  <c r="CP87" i="4" s="1"/>
  <c r="EX41" i="3"/>
  <c r="EV40" i="4" s="1"/>
  <c r="EV87" i="4" s="1"/>
  <c r="GB41" i="3"/>
  <c r="FZ40" i="4" s="1"/>
  <c r="FZ87" i="4" s="1"/>
  <c r="CU41" i="3"/>
  <c r="CS40" i="4" s="1"/>
  <c r="CS87" i="4" s="1"/>
  <c r="DD41" i="3"/>
  <c r="DB40" i="4" s="1"/>
  <c r="DB87" i="4" s="1"/>
  <c r="DC41" i="3"/>
  <c r="DA40" i="4" s="1"/>
  <c r="DA87" i="4" s="1"/>
  <c r="DB41" i="3"/>
  <c r="CZ40" i="4" s="1"/>
  <c r="CZ87" i="4" s="1"/>
  <c r="CZ41" i="3"/>
  <c r="CX40" i="4" s="1"/>
  <c r="CX87" i="4" s="1"/>
  <c r="CY41" i="3"/>
  <c r="CW40" i="4" s="1"/>
  <c r="CW87" i="4" s="1"/>
  <c r="DY41" i="3"/>
  <c r="DW40" i="4" s="1"/>
  <c r="DW87" i="4" s="1"/>
  <c r="ET41" i="3"/>
  <c r="ER40" i="4" s="1"/>
  <c r="ER87" i="4" s="1"/>
  <c r="HJ41" i="3"/>
  <c r="HH40" i="4" s="1"/>
  <c r="HH87" i="4" s="1"/>
  <c r="GI41" i="3"/>
  <c r="GG40" i="4" s="1"/>
  <c r="GG87" i="4" s="1"/>
  <c r="GZ41" i="3"/>
  <c r="GX40" i="4" s="1"/>
  <c r="GX87" i="4" s="1"/>
  <c r="GP41" i="3"/>
  <c r="GN40" i="4" s="1"/>
  <c r="GN87" i="4" s="1"/>
  <c r="HX41" i="3"/>
  <c r="HV40" i="4" s="1"/>
  <c r="HV87" i="4" s="1"/>
  <c r="HD41" i="3"/>
  <c r="HB40" i="4" s="1"/>
  <c r="HB87" i="4" s="1"/>
  <c r="HM41" i="3"/>
  <c r="HK40" i="4" s="1"/>
  <c r="HK87" i="4" s="1"/>
  <c r="ML41" i="3"/>
  <c r="MK41" i="3"/>
  <c r="MW41" i="3"/>
  <c r="MT41" i="3"/>
  <c r="MS41" i="3"/>
  <c r="MR41" i="3"/>
  <c r="MO41" i="3"/>
  <c r="MQ41" i="3"/>
  <c r="KE41" i="3"/>
  <c r="MP41" i="3"/>
  <c r="KD41" i="3"/>
  <c r="MN41" i="3"/>
  <c r="KB41" i="3"/>
  <c r="MM41" i="3"/>
  <c r="E85" i="4"/>
  <c r="E135" i="4" s="1"/>
  <c r="E39" i="4"/>
  <c r="T41" i="3"/>
  <c r="R40" i="4" s="1"/>
  <c r="R87" i="4" s="1"/>
  <c r="W41" i="3"/>
  <c r="U40" i="4" s="1"/>
  <c r="U87" i="4" s="1"/>
  <c r="U41" i="3"/>
  <c r="S40" i="4" s="1"/>
  <c r="S87" i="4" s="1"/>
  <c r="O41" i="3"/>
  <c r="M40" i="4" s="1"/>
  <c r="M87" i="4" s="1"/>
  <c r="Z41" i="3"/>
  <c r="X40" i="4" s="1"/>
  <c r="X87" i="4" s="1"/>
  <c r="K41" i="3"/>
  <c r="I40" i="4" s="1"/>
  <c r="I87" i="4" s="1"/>
  <c r="H41" i="3"/>
  <c r="F40" i="4" s="1"/>
  <c r="F87" i="4" s="1"/>
  <c r="I41" i="3"/>
  <c r="G40" i="4" s="1"/>
  <c r="G87" i="4" s="1"/>
  <c r="R41" i="3"/>
  <c r="P40" i="4" s="1"/>
  <c r="P87" i="4" s="1"/>
  <c r="X41" i="3"/>
  <c r="V40" i="4" s="1"/>
  <c r="V87" i="4" s="1"/>
  <c r="Y41" i="3"/>
  <c r="W40" i="4" s="1"/>
  <c r="W87" i="4" s="1"/>
  <c r="P41" i="3"/>
  <c r="N40" i="4" s="1"/>
  <c r="N87" i="4" s="1"/>
  <c r="G41" i="3"/>
  <c r="J41" i="3"/>
  <c r="H40" i="4" s="1"/>
  <c r="H87" i="4" s="1"/>
  <c r="L41" i="3"/>
  <c r="J40" i="4" s="1"/>
  <c r="J87" i="4" s="1"/>
  <c r="Q41" i="3"/>
  <c r="O40" i="4" s="1"/>
  <c r="O87" i="4" s="1"/>
  <c r="N41" i="3"/>
  <c r="L40" i="4" s="1"/>
  <c r="L87" i="4" s="1"/>
  <c r="M41" i="3"/>
  <c r="K40" i="4" s="1"/>
  <c r="K87" i="4" s="1"/>
  <c r="S41" i="3"/>
  <c r="Q40" i="4" s="1"/>
  <c r="Q87" i="4" s="1"/>
  <c r="D43" i="3"/>
  <c r="T10" i="5" l="1"/>
  <c r="O178" i="4" s="1"/>
  <c r="P129" i="4"/>
  <c r="N131" i="4"/>
  <c r="R12" i="5"/>
  <c r="M180" i="4" s="1"/>
  <c r="V143" i="4"/>
  <c r="Z24" i="5"/>
  <c r="U192" i="4" s="1"/>
  <c r="L133" i="4"/>
  <c r="P14" i="5"/>
  <c r="K182" i="4" s="1"/>
  <c r="M132" i="4"/>
  <c r="Q13" i="5"/>
  <c r="L181" i="4" s="1"/>
  <c r="L134" i="4"/>
  <c r="P15" i="5"/>
  <c r="K183" i="4" s="1"/>
  <c r="N130" i="4"/>
  <c r="R11" i="5"/>
  <c r="M179" i="4" s="1"/>
  <c r="X6" i="5"/>
  <c r="S174" i="4" s="1"/>
  <c r="F8" i="5"/>
  <c r="T125" i="4"/>
  <c r="V9" i="5"/>
  <c r="Q177" i="4" s="1"/>
  <c r="R128" i="4"/>
  <c r="W7" i="5"/>
  <c r="R175" i="4" s="1"/>
  <c r="S126" i="4"/>
  <c r="V8" i="5"/>
  <c r="Q176" i="4" s="1"/>
  <c r="R127" i="4"/>
  <c r="BC42" i="3"/>
  <c r="BA41" i="4" s="1"/>
  <c r="BA88" i="4" s="1"/>
  <c r="GY42" i="3"/>
  <c r="GW41" i="4" s="1"/>
  <c r="GW88" i="4" s="1"/>
  <c r="ED42" i="3"/>
  <c r="EB41" i="4" s="1"/>
  <c r="EB88" i="4" s="1"/>
  <c r="IJ42" i="3"/>
  <c r="IH41" i="4" s="1"/>
  <c r="IH88" i="4" s="1"/>
  <c r="GN42" i="3"/>
  <c r="GL41" i="4" s="1"/>
  <c r="GL88" i="4" s="1"/>
  <c r="JX42" i="3"/>
  <c r="AD42" i="3"/>
  <c r="AB41" i="4" s="1"/>
  <c r="AB88" i="4" s="1"/>
  <c r="EC42" i="3"/>
  <c r="EA41" i="4" s="1"/>
  <c r="EA88" i="4" s="1"/>
  <c r="JV42" i="3"/>
  <c r="GB42" i="3"/>
  <c r="FZ41" i="4" s="1"/>
  <c r="FZ88" i="4" s="1"/>
  <c r="GF42" i="3"/>
  <c r="GD41" i="4" s="1"/>
  <c r="GD88" i="4" s="1"/>
  <c r="EJ42" i="3"/>
  <c r="EH41" i="4" s="1"/>
  <c r="EH88" i="4" s="1"/>
  <c r="BG42" i="3"/>
  <c r="BE41" i="4" s="1"/>
  <c r="BE88" i="4" s="1"/>
  <c r="DS42" i="3"/>
  <c r="DQ41" i="4" s="1"/>
  <c r="DQ88" i="4" s="1"/>
  <c r="LN42" i="3"/>
  <c r="BQ42" i="3"/>
  <c r="BO41" i="4" s="1"/>
  <c r="BO88" i="4" s="1"/>
  <c r="BY42" i="3"/>
  <c r="BW41" i="4" s="1"/>
  <c r="BW88" i="4" s="1"/>
  <c r="GE42" i="3"/>
  <c r="GC41" i="4" s="1"/>
  <c r="GC88" i="4" s="1"/>
  <c r="JU42" i="3"/>
  <c r="CV42" i="3"/>
  <c r="CT41" i="4" s="1"/>
  <c r="CT88" i="4" s="1"/>
  <c r="GW42" i="3"/>
  <c r="GU41" i="4" s="1"/>
  <c r="GU88" i="4" s="1"/>
  <c r="JM42" i="3"/>
  <c r="AA42" i="3"/>
  <c r="Y41" i="4" s="1"/>
  <c r="Y88" i="4" s="1"/>
  <c r="FH42" i="3"/>
  <c r="FF41" i="4" s="1"/>
  <c r="FF88" i="4" s="1"/>
  <c r="DX42" i="3"/>
  <c r="DV41" i="4" s="1"/>
  <c r="DV88" i="4" s="1"/>
  <c r="FK42" i="3"/>
  <c r="FI41" i="4" s="1"/>
  <c r="FI88" i="4" s="1"/>
  <c r="HV42" i="3"/>
  <c r="HT41" i="4" s="1"/>
  <c r="HT88" i="4" s="1"/>
  <c r="LS42" i="3"/>
  <c r="KU42" i="3"/>
  <c r="AX42" i="3"/>
  <c r="AV41" i="4" s="1"/>
  <c r="AV88" i="4" s="1"/>
  <c r="DV42" i="3"/>
  <c r="DT41" i="4" s="1"/>
  <c r="DT88" i="4" s="1"/>
  <c r="FC42" i="3"/>
  <c r="FA41" i="4" s="1"/>
  <c r="FA88" i="4" s="1"/>
  <c r="GS42" i="3"/>
  <c r="GQ41" i="4" s="1"/>
  <c r="GQ88" i="4" s="1"/>
  <c r="KL42" i="3"/>
  <c r="BO42" i="3"/>
  <c r="BM41" i="4" s="1"/>
  <c r="BM88" i="4" s="1"/>
  <c r="BU42" i="3"/>
  <c r="BS41" i="4" s="1"/>
  <c r="BS88" i="4" s="1"/>
  <c r="EF42" i="3"/>
  <c r="ED41" i="4" s="1"/>
  <c r="ED88" i="4" s="1"/>
  <c r="CY42" i="3"/>
  <c r="CW41" i="4" s="1"/>
  <c r="CW88" i="4" s="1"/>
  <c r="GJ42" i="3"/>
  <c r="GH41" i="4" s="1"/>
  <c r="GH88" i="4" s="1"/>
  <c r="IX42" i="3"/>
  <c r="IV41" i="4" s="1"/>
  <c r="IV88" i="4" s="1"/>
  <c r="MM42" i="3"/>
  <c r="AZ42" i="3"/>
  <c r="AX41" i="4" s="1"/>
  <c r="AX88" i="4" s="1"/>
  <c r="BI42" i="3"/>
  <c r="BG41" i="4" s="1"/>
  <c r="BG88" i="4" s="1"/>
  <c r="EI42" i="3"/>
  <c r="EG41" i="4" s="1"/>
  <c r="EG88" i="4" s="1"/>
  <c r="EH42" i="3"/>
  <c r="EF41" i="4" s="1"/>
  <c r="EF88" i="4" s="1"/>
  <c r="GM42" i="3"/>
  <c r="GK41" i="4" s="1"/>
  <c r="GK88" i="4" s="1"/>
  <c r="LT42" i="3"/>
  <c r="JB42" i="3"/>
  <c r="IZ41" i="4" s="1"/>
  <c r="IZ88" i="4" s="1"/>
  <c r="CC42" i="3"/>
  <c r="CA41" i="4" s="1"/>
  <c r="CA88" i="4" s="1"/>
  <c r="JG42" i="3"/>
  <c r="JE41" i="4" s="1"/>
  <c r="JE88" i="4" s="1"/>
  <c r="BE42" i="3"/>
  <c r="BC41" i="4" s="1"/>
  <c r="BC88" i="4" s="1"/>
  <c r="CK42" i="3"/>
  <c r="CI41" i="4" s="1"/>
  <c r="CI88" i="4" s="1"/>
  <c r="DU42" i="3"/>
  <c r="DS41" i="4" s="1"/>
  <c r="DS88" i="4" s="1"/>
  <c r="HP42" i="3"/>
  <c r="HN41" i="4" s="1"/>
  <c r="HN88" i="4" s="1"/>
  <c r="JQ42" i="3"/>
  <c r="LG42" i="3"/>
  <c r="JR42" i="3"/>
  <c r="MQ42" i="3"/>
  <c r="KA42" i="3"/>
  <c r="KI42" i="3"/>
  <c r="LW42" i="3"/>
  <c r="MG42" i="3"/>
  <c r="AV42" i="3"/>
  <c r="AT41" i="4" s="1"/>
  <c r="AT88" i="4" s="1"/>
  <c r="FQ42" i="3"/>
  <c r="FO41" i="4" s="1"/>
  <c r="FO88" i="4" s="1"/>
  <c r="DY42" i="3"/>
  <c r="DW41" i="4" s="1"/>
  <c r="DW88" i="4" s="1"/>
  <c r="DT42" i="3"/>
  <c r="DR41" i="4" s="1"/>
  <c r="DR88" i="4" s="1"/>
  <c r="GZ42" i="3"/>
  <c r="GX41" i="4" s="1"/>
  <c r="GX88" i="4" s="1"/>
  <c r="HM42" i="3"/>
  <c r="HK41" i="4" s="1"/>
  <c r="HK88" i="4" s="1"/>
  <c r="IK42" i="3"/>
  <c r="II41" i="4" s="1"/>
  <c r="II88" i="4" s="1"/>
  <c r="KX42" i="3"/>
  <c r="IR42" i="3"/>
  <c r="IP41" i="4" s="1"/>
  <c r="IP88" i="4" s="1"/>
  <c r="LY42" i="3"/>
  <c r="BF42" i="3"/>
  <c r="BD41" i="4" s="1"/>
  <c r="BD88" i="4" s="1"/>
  <c r="BK42" i="3"/>
  <c r="BI41" i="4" s="1"/>
  <c r="BI88" i="4" s="1"/>
  <c r="CS42" i="3"/>
  <c r="CQ41" i="4" s="1"/>
  <c r="CQ88" i="4" s="1"/>
  <c r="EG42" i="3"/>
  <c r="EE41" i="4" s="1"/>
  <c r="EE88" i="4" s="1"/>
  <c r="EP42" i="3"/>
  <c r="EN41" i="4" s="1"/>
  <c r="EN88" i="4" s="1"/>
  <c r="HH42" i="3"/>
  <c r="HF41" i="4" s="1"/>
  <c r="HF88" i="4" s="1"/>
  <c r="JZ42" i="3"/>
  <c r="MB42" i="3"/>
  <c r="KE42" i="3"/>
  <c r="MV42" i="3"/>
  <c r="IF42" i="3"/>
  <c r="ID41" i="4" s="1"/>
  <c r="ID88" i="4" s="1"/>
  <c r="AE42" i="3"/>
  <c r="AC41" i="4" s="1"/>
  <c r="AC88" i="4" s="1"/>
  <c r="CA42" i="3"/>
  <c r="BY41" i="4" s="1"/>
  <c r="BY88" i="4" s="1"/>
  <c r="AR42" i="3"/>
  <c r="AP41" i="4" s="1"/>
  <c r="AP88" i="4" s="1"/>
  <c r="AP42" i="3"/>
  <c r="AN41" i="4" s="1"/>
  <c r="AN88" i="4" s="1"/>
  <c r="AN42" i="3"/>
  <c r="AL41" i="4" s="1"/>
  <c r="AL88" i="4" s="1"/>
  <c r="CP42" i="3"/>
  <c r="CN41" i="4" s="1"/>
  <c r="CN88" i="4" s="1"/>
  <c r="BW42" i="3"/>
  <c r="BU41" i="4" s="1"/>
  <c r="BU88" i="4" s="1"/>
  <c r="BR42" i="3"/>
  <c r="BP41" i="4" s="1"/>
  <c r="BP88" i="4" s="1"/>
  <c r="EA42" i="3"/>
  <c r="DY41" i="4" s="1"/>
  <c r="DY88" i="4" s="1"/>
  <c r="CT42" i="3"/>
  <c r="CR41" i="4" s="1"/>
  <c r="CR88" i="4" s="1"/>
  <c r="EV42" i="3"/>
  <c r="ET41" i="4" s="1"/>
  <c r="ET88" i="4" s="1"/>
  <c r="EK42" i="3"/>
  <c r="EI41" i="4" s="1"/>
  <c r="EI88" i="4" s="1"/>
  <c r="DN42" i="3"/>
  <c r="DL41" i="4" s="1"/>
  <c r="DL88" i="4" s="1"/>
  <c r="DM42" i="3"/>
  <c r="DK41" i="4" s="1"/>
  <c r="DK88" i="4" s="1"/>
  <c r="DL42" i="3"/>
  <c r="DJ41" i="4" s="1"/>
  <c r="DJ88" i="4" s="1"/>
  <c r="DK42" i="3"/>
  <c r="DI41" i="4" s="1"/>
  <c r="DI88" i="4" s="1"/>
  <c r="DI42" i="3"/>
  <c r="DG41" i="4" s="1"/>
  <c r="DG88" i="4" s="1"/>
  <c r="DH42" i="3"/>
  <c r="DF41" i="4" s="1"/>
  <c r="DF88" i="4" s="1"/>
  <c r="DZ42" i="3"/>
  <c r="DX41" i="4" s="1"/>
  <c r="DX88" i="4" s="1"/>
  <c r="EU42" i="3"/>
  <c r="ES41" i="4" s="1"/>
  <c r="ES88" i="4" s="1"/>
  <c r="GX42" i="3"/>
  <c r="GV41" i="4" s="1"/>
  <c r="GV88" i="4" s="1"/>
  <c r="HI42" i="3"/>
  <c r="HG41" i="4" s="1"/>
  <c r="HG88" i="4" s="1"/>
  <c r="GP42" i="3"/>
  <c r="GN41" i="4" s="1"/>
  <c r="GN88" i="4" s="1"/>
  <c r="GD42" i="3"/>
  <c r="GB41" i="4" s="1"/>
  <c r="GB88" i="4" s="1"/>
  <c r="HC42" i="3"/>
  <c r="HA41" i="4" s="1"/>
  <c r="HA88" i="4" s="1"/>
  <c r="HS42" i="3"/>
  <c r="HQ41" i="4" s="1"/>
  <c r="HQ88" i="4" s="1"/>
  <c r="MU42" i="3"/>
  <c r="ML42" i="3"/>
  <c r="MC42" i="3"/>
  <c r="IY42" i="3"/>
  <c r="IW41" i="4" s="1"/>
  <c r="IW88" i="4" s="1"/>
  <c r="LJ42" i="3"/>
  <c r="IL42" i="3"/>
  <c r="IJ41" i="4" s="1"/>
  <c r="IJ88" i="4" s="1"/>
  <c r="KO42" i="3"/>
  <c r="MH42" i="3"/>
  <c r="JL42" i="3"/>
  <c r="LE42" i="3"/>
  <c r="IH42" i="3"/>
  <c r="IF41" i="4" s="1"/>
  <c r="IF88" i="4" s="1"/>
  <c r="KB42" i="3"/>
  <c r="MD42" i="3"/>
  <c r="JI42" i="3"/>
  <c r="LQ42" i="3"/>
  <c r="JE42" i="3"/>
  <c r="JC41" i="4" s="1"/>
  <c r="JC88" i="4" s="1"/>
  <c r="P42" i="3"/>
  <c r="N41" i="4" s="1"/>
  <c r="N88" i="4" s="1"/>
  <c r="AM42" i="3"/>
  <c r="AK41" i="4" s="1"/>
  <c r="AK88" i="4" s="1"/>
  <c r="CQ42" i="3"/>
  <c r="CO41" i="4" s="1"/>
  <c r="CO88" i="4" s="1"/>
  <c r="AJ42" i="3"/>
  <c r="AH41" i="4" s="1"/>
  <c r="AH88" i="4" s="1"/>
  <c r="AH42" i="3"/>
  <c r="AF41" i="4" s="1"/>
  <c r="AF88" i="4" s="1"/>
  <c r="AF42" i="3"/>
  <c r="AD41" i="4" s="1"/>
  <c r="AD88" i="4" s="1"/>
  <c r="DQ42" i="3"/>
  <c r="DO41" i="4" s="1"/>
  <c r="DO88" i="4" s="1"/>
  <c r="CI42" i="3"/>
  <c r="CG41" i="4" s="1"/>
  <c r="CG88" i="4" s="1"/>
  <c r="CG42" i="3"/>
  <c r="CE41" i="4" s="1"/>
  <c r="CE88" i="4" s="1"/>
  <c r="CD42" i="3"/>
  <c r="CB41" i="4" s="1"/>
  <c r="CB88" i="4" s="1"/>
  <c r="CL42" i="3"/>
  <c r="CJ41" i="4" s="1"/>
  <c r="CJ88" i="4" s="1"/>
  <c r="DE42" i="3"/>
  <c r="DC41" i="4" s="1"/>
  <c r="DC88" i="4" s="1"/>
  <c r="CU42" i="3"/>
  <c r="CS41" i="4" s="1"/>
  <c r="CS88" i="4" s="1"/>
  <c r="DD42" i="3"/>
  <c r="DB41" i="4" s="1"/>
  <c r="DB88" i="4" s="1"/>
  <c r="DC42" i="3"/>
  <c r="DA41" i="4" s="1"/>
  <c r="DA88" i="4" s="1"/>
  <c r="DA42" i="3"/>
  <c r="CY41" i="4" s="1"/>
  <c r="CY88" i="4" s="1"/>
  <c r="CZ42" i="3"/>
  <c r="CX41" i="4" s="1"/>
  <c r="CX88" i="4" s="1"/>
  <c r="CX42" i="3"/>
  <c r="CV41" i="4" s="1"/>
  <c r="CV88" i="4" s="1"/>
  <c r="CW42" i="3"/>
  <c r="CU41" i="4" s="1"/>
  <c r="CU88" i="4" s="1"/>
  <c r="DR42" i="3"/>
  <c r="DP41" i="4" s="1"/>
  <c r="DP88" i="4" s="1"/>
  <c r="EM42" i="3"/>
  <c r="EK41" i="4" s="1"/>
  <c r="EK88" i="4" s="1"/>
  <c r="GQ42" i="3"/>
  <c r="GO41" i="4" s="1"/>
  <c r="GO88" i="4" s="1"/>
  <c r="LK42" i="3"/>
  <c r="GG42" i="3"/>
  <c r="GE41" i="4" s="1"/>
  <c r="GE88" i="4" s="1"/>
  <c r="HW42" i="3"/>
  <c r="HU41" i="4" s="1"/>
  <c r="HU88" i="4" s="1"/>
  <c r="GT42" i="3"/>
  <c r="GR41" i="4" s="1"/>
  <c r="GR88" i="4" s="1"/>
  <c r="HJ42" i="3"/>
  <c r="HH41" i="4" s="1"/>
  <c r="HH88" i="4" s="1"/>
  <c r="JO42" i="3"/>
  <c r="IM42" i="3"/>
  <c r="IK41" i="4" s="1"/>
  <c r="IK88" i="4" s="1"/>
  <c r="KR42" i="3"/>
  <c r="LR42" i="3"/>
  <c r="KZ42" i="3"/>
  <c r="IB42" i="3"/>
  <c r="HZ41" i="4" s="1"/>
  <c r="HZ88" i="4" s="1"/>
  <c r="KF42" i="3"/>
  <c r="LX42" i="3"/>
  <c r="JC42" i="3"/>
  <c r="JA41" i="4" s="1"/>
  <c r="JA88" i="4" s="1"/>
  <c r="KV42" i="3"/>
  <c r="MN42" i="3"/>
  <c r="JS42" i="3"/>
  <c r="LU42" i="3"/>
  <c r="IZ42" i="3"/>
  <c r="IX41" i="4" s="1"/>
  <c r="IX88" i="4" s="1"/>
  <c r="LI42" i="3"/>
  <c r="IW42" i="3"/>
  <c r="IU41" i="4" s="1"/>
  <c r="IU88" i="4" s="1"/>
  <c r="BH42" i="3"/>
  <c r="BF41" i="4" s="1"/>
  <c r="BF88" i="4" s="1"/>
  <c r="BA42" i="3"/>
  <c r="AY41" i="4" s="1"/>
  <c r="AY88" i="4" s="1"/>
  <c r="AB42" i="3"/>
  <c r="Z41" i="4" s="1"/>
  <c r="Z88" i="4" s="1"/>
  <c r="BP42" i="3"/>
  <c r="BN41" i="4" s="1"/>
  <c r="BN88" i="4" s="1"/>
  <c r="BN42" i="3"/>
  <c r="BL41" i="4" s="1"/>
  <c r="BL88" i="4" s="1"/>
  <c r="BL42" i="3"/>
  <c r="BJ41" i="4" s="1"/>
  <c r="BJ88" i="4" s="1"/>
  <c r="BJ42" i="3"/>
  <c r="BH41" i="4" s="1"/>
  <c r="BH88" i="4" s="1"/>
  <c r="EB42" i="3"/>
  <c r="DZ41" i="4" s="1"/>
  <c r="DZ88" i="4" s="1"/>
  <c r="BV42" i="3"/>
  <c r="BT41" i="4" s="1"/>
  <c r="BT88" i="4" s="1"/>
  <c r="EW42" i="3"/>
  <c r="EU41" i="4" s="1"/>
  <c r="EU88" i="4" s="1"/>
  <c r="CR42" i="3"/>
  <c r="CP41" i="4" s="1"/>
  <c r="CP88" i="4" s="1"/>
  <c r="FZ42" i="3"/>
  <c r="FX41" i="4" s="1"/>
  <c r="FX88" i="4" s="1"/>
  <c r="FY42" i="3"/>
  <c r="FW41" i="4" s="1"/>
  <c r="FW88" i="4" s="1"/>
  <c r="FX42" i="3"/>
  <c r="FV41" i="4" s="1"/>
  <c r="FV88" i="4" s="1"/>
  <c r="FW42" i="3"/>
  <c r="FU41" i="4" s="1"/>
  <c r="FU88" i="4" s="1"/>
  <c r="FU42" i="3"/>
  <c r="FS41" i="4" s="1"/>
  <c r="FS88" i="4" s="1"/>
  <c r="FT42" i="3"/>
  <c r="FR41" i="4" s="1"/>
  <c r="FR88" i="4" s="1"/>
  <c r="FV42" i="3"/>
  <c r="FT41" i="4" s="1"/>
  <c r="FT88" i="4" s="1"/>
  <c r="DJ42" i="3"/>
  <c r="DH41" i="4" s="1"/>
  <c r="DH88" i="4" s="1"/>
  <c r="EE42" i="3"/>
  <c r="EC41" i="4" s="1"/>
  <c r="EC88" i="4" s="1"/>
  <c r="HY42" i="3"/>
  <c r="HW41" i="4" s="1"/>
  <c r="HW88" i="4" s="1"/>
  <c r="HG42" i="3"/>
  <c r="HE41" i="4" s="1"/>
  <c r="HE88" i="4" s="1"/>
  <c r="LB42" i="3"/>
  <c r="HN42" i="3"/>
  <c r="HL41" i="4" s="1"/>
  <c r="HL88" i="4" s="1"/>
  <c r="GK42" i="3"/>
  <c r="GI41" i="4" s="1"/>
  <c r="GI88" i="4" s="1"/>
  <c r="HA42" i="3"/>
  <c r="GY41" i="4" s="1"/>
  <c r="GY88" i="4" s="1"/>
  <c r="HT42" i="3"/>
  <c r="HR41" i="4" s="1"/>
  <c r="HR88" i="4" s="1"/>
  <c r="MJ42" i="3"/>
  <c r="JH42" i="3"/>
  <c r="KG42" i="3"/>
  <c r="KQ42" i="3"/>
  <c r="MR42" i="3"/>
  <c r="JW42" i="3"/>
  <c r="LO42" i="3"/>
  <c r="IS42" i="3"/>
  <c r="IQ41" i="4" s="1"/>
  <c r="IQ88" i="4" s="1"/>
  <c r="KM42" i="3"/>
  <c r="ME42" i="3"/>
  <c r="JJ42" i="3"/>
  <c r="LL42" i="3"/>
  <c r="IP42" i="3"/>
  <c r="IN41" i="4" s="1"/>
  <c r="IN88" i="4" s="1"/>
  <c r="LA42" i="3"/>
  <c r="IO42" i="3"/>
  <c r="IM41" i="4" s="1"/>
  <c r="IM88" i="4" s="1"/>
  <c r="AU42" i="3"/>
  <c r="AS41" i="4" s="1"/>
  <c r="AS88" i="4" s="1"/>
  <c r="AS42" i="3"/>
  <c r="AQ41" i="4" s="1"/>
  <c r="AQ88" i="4" s="1"/>
  <c r="AY42" i="3"/>
  <c r="AW41" i="4" s="1"/>
  <c r="AW88" i="4" s="1"/>
  <c r="AW42" i="3"/>
  <c r="AU41" i="4" s="1"/>
  <c r="AU88" i="4" s="1"/>
  <c r="CF42" i="3"/>
  <c r="CD41" i="4" s="1"/>
  <c r="CD88" i="4" s="1"/>
  <c r="BD42" i="3"/>
  <c r="BB41" i="4" s="1"/>
  <c r="BB88" i="4" s="1"/>
  <c r="BB42" i="3"/>
  <c r="AZ41" i="4" s="1"/>
  <c r="AZ88" i="4" s="1"/>
  <c r="FR42" i="3"/>
  <c r="FP41" i="4" s="1"/>
  <c r="FP88" i="4" s="1"/>
  <c r="CM42" i="3"/>
  <c r="CK41" i="4" s="1"/>
  <c r="CK88" i="4" s="1"/>
  <c r="DF42" i="3"/>
  <c r="DD41" i="4" s="1"/>
  <c r="DD88" i="4" s="1"/>
  <c r="CJ42" i="3"/>
  <c r="CH41" i="4" s="1"/>
  <c r="CH88" i="4" s="1"/>
  <c r="FP42" i="3"/>
  <c r="FN41" i="4" s="1"/>
  <c r="FN88" i="4" s="1"/>
  <c r="FO42" i="3"/>
  <c r="FM41" i="4" s="1"/>
  <c r="FM88" i="4" s="1"/>
  <c r="FM42" i="3"/>
  <c r="FK41" i="4" s="1"/>
  <c r="FK88" i="4" s="1"/>
  <c r="FL42" i="3"/>
  <c r="FJ41" i="4" s="1"/>
  <c r="FJ88" i="4" s="1"/>
  <c r="FJ42" i="3"/>
  <c r="FH41" i="4" s="1"/>
  <c r="FH88" i="4" s="1"/>
  <c r="FI42" i="3"/>
  <c r="FG41" i="4" s="1"/>
  <c r="FG88" i="4" s="1"/>
  <c r="FN42" i="3"/>
  <c r="FL41" i="4" s="1"/>
  <c r="FL88" i="4" s="1"/>
  <c r="DB42" i="3"/>
  <c r="CZ41" i="4" s="1"/>
  <c r="CZ88" i="4" s="1"/>
  <c r="DW42" i="3"/>
  <c r="DU41" i="4" s="1"/>
  <c r="DU88" i="4" s="1"/>
  <c r="GO42" i="3"/>
  <c r="GM41" i="4" s="1"/>
  <c r="GM88" i="4" s="1"/>
  <c r="IA42" i="3"/>
  <c r="HY41" i="4" s="1"/>
  <c r="HY88" i="4" s="1"/>
  <c r="HX42" i="3"/>
  <c r="HV41" i="4" s="1"/>
  <c r="HV88" i="4" s="1"/>
  <c r="HE42" i="3"/>
  <c r="HC41" i="4" s="1"/>
  <c r="HC88" i="4" s="1"/>
  <c r="HU42" i="3"/>
  <c r="HS41" i="4" s="1"/>
  <c r="HS88" i="4" s="1"/>
  <c r="GR42" i="3"/>
  <c r="GP41" i="4" s="1"/>
  <c r="GP88" i="4" s="1"/>
  <c r="HL42" i="3"/>
  <c r="HJ41" i="4" s="1"/>
  <c r="HJ88" i="4" s="1"/>
  <c r="IC42" i="3"/>
  <c r="IA41" i="4" s="1"/>
  <c r="IA88" i="4" s="1"/>
  <c r="MA42" i="3"/>
  <c r="IU42" i="3"/>
  <c r="IS41" i="4" s="1"/>
  <c r="IS88" i="4" s="1"/>
  <c r="KH42" i="3"/>
  <c r="MI42" i="3"/>
  <c r="JN42" i="3"/>
  <c r="LF42" i="3"/>
  <c r="II42" i="3"/>
  <c r="IG41" i="4" s="1"/>
  <c r="IG88" i="4" s="1"/>
  <c r="KD42" i="3"/>
  <c r="LV42" i="3"/>
  <c r="JA42" i="3"/>
  <c r="IY41" i="4" s="1"/>
  <c r="IY88" i="4" s="1"/>
  <c r="LC42" i="3"/>
  <c r="ID42" i="3"/>
  <c r="IB41" i="4" s="1"/>
  <c r="IB88" i="4" s="1"/>
  <c r="KS42" i="3"/>
  <c r="IG42" i="3"/>
  <c r="IE41" i="4" s="1"/>
  <c r="IE88" i="4" s="1"/>
  <c r="E43" i="3"/>
  <c r="JV43" i="3" s="1"/>
  <c r="AT42" i="3"/>
  <c r="AR41" i="4" s="1"/>
  <c r="AR88" i="4" s="1"/>
  <c r="AK42" i="3"/>
  <c r="AI41" i="4" s="1"/>
  <c r="AI88" i="4" s="1"/>
  <c r="AQ42" i="3"/>
  <c r="AO41" i="4" s="1"/>
  <c r="AO88" i="4" s="1"/>
  <c r="AO42" i="3"/>
  <c r="AM41" i="4" s="1"/>
  <c r="AM88" i="4" s="1"/>
  <c r="CE42" i="3"/>
  <c r="CC41" i="4" s="1"/>
  <c r="CC88" i="4" s="1"/>
  <c r="BX42" i="3"/>
  <c r="BV41" i="4" s="1"/>
  <c r="BV88" i="4" s="1"/>
  <c r="BS42" i="3"/>
  <c r="BQ41" i="4" s="1"/>
  <c r="BQ88" i="4" s="1"/>
  <c r="BZ42" i="3"/>
  <c r="BX41" i="4" s="1"/>
  <c r="BX88" i="4" s="1"/>
  <c r="FG42" i="3"/>
  <c r="FE41" i="4" s="1"/>
  <c r="FE88" i="4" s="1"/>
  <c r="CB42" i="3"/>
  <c r="BZ41" i="4" s="1"/>
  <c r="BZ88" i="4" s="1"/>
  <c r="GC42" i="3"/>
  <c r="GA41" i="4" s="1"/>
  <c r="GA88" i="4" s="1"/>
  <c r="FE42" i="3"/>
  <c r="FC41" i="4" s="1"/>
  <c r="FC88" i="4" s="1"/>
  <c r="FD42" i="3"/>
  <c r="FB41" i="4" s="1"/>
  <c r="FB88" i="4" s="1"/>
  <c r="FB42" i="3"/>
  <c r="EZ41" i="4" s="1"/>
  <c r="EZ88" i="4" s="1"/>
  <c r="FA42" i="3"/>
  <c r="EY41" i="4" s="1"/>
  <c r="EY88" i="4" s="1"/>
  <c r="EZ42" i="3"/>
  <c r="EX41" i="4" s="1"/>
  <c r="EX88" i="4" s="1"/>
  <c r="EY42" i="3"/>
  <c r="EW41" i="4" s="1"/>
  <c r="EW88" i="4" s="1"/>
  <c r="FF42" i="3"/>
  <c r="FD41" i="4" s="1"/>
  <c r="FD88" i="4" s="1"/>
  <c r="GA42" i="3"/>
  <c r="FY41" i="4" s="1"/>
  <c r="FY88" i="4" s="1"/>
  <c r="DO42" i="3"/>
  <c r="DM41" i="4" s="1"/>
  <c r="DM88" i="4" s="1"/>
  <c r="HR42" i="3"/>
  <c r="HP41" i="4" s="1"/>
  <c r="HP88" i="4" s="1"/>
  <c r="HZ42" i="3"/>
  <c r="HX41" i="4" s="1"/>
  <c r="HX88" i="4" s="1"/>
  <c r="HO42" i="3"/>
  <c r="HM41" i="4" s="1"/>
  <c r="HM88" i="4" s="1"/>
  <c r="GU42" i="3"/>
  <c r="GS41" i="4" s="1"/>
  <c r="GS88" i="4" s="1"/>
  <c r="HK42" i="3"/>
  <c r="HI41" i="4" s="1"/>
  <c r="HI88" i="4" s="1"/>
  <c r="GI42" i="3"/>
  <c r="GG41" i="4" s="1"/>
  <c r="GG88" i="4" s="1"/>
  <c r="HD42" i="3"/>
  <c r="HB41" i="4" s="1"/>
  <c r="HB88" i="4" s="1"/>
  <c r="MS42" i="3"/>
  <c r="KP42" i="3"/>
  <c r="MT42" i="3"/>
  <c r="JY42" i="3"/>
  <c r="LZ42" i="3"/>
  <c r="JD42" i="3"/>
  <c r="JB41" i="4" s="1"/>
  <c r="JB88" i="4" s="1"/>
  <c r="KW42" i="3"/>
  <c r="MP42" i="3"/>
  <c r="JT42" i="3"/>
  <c r="LM42" i="3"/>
  <c r="IQ42" i="3"/>
  <c r="IO41" i="4" s="1"/>
  <c r="IO88" i="4" s="1"/>
  <c r="KT42" i="3"/>
  <c r="MW42" i="3"/>
  <c r="KK42" i="3"/>
  <c r="IV42" i="3"/>
  <c r="IT41" i="4" s="1"/>
  <c r="IT88" i="4" s="1"/>
  <c r="F135" i="4"/>
  <c r="G135" i="4" s="1"/>
  <c r="H135" i="4" s="1"/>
  <c r="I135" i="4" s="1"/>
  <c r="J135" i="4" s="1"/>
  <c r="AL42" i="3"/>
  <c r="AJ41" i="4" s="1"/>
  <c r="AJ88" i="4" s="1"/>
  <c r="AC42" i="3"/>
  <c r="AA41" i="4" s="1"/>
  <c r="AA88" i="4" s="1"/>
  <c r="AI42" i="3"/>
  <c r="AG41" i="4" s="1"/>
  <c r="AG88" i="4" s="1"/>
  <c r="AG42" i="3"/>
  <c r="AE41" i="4" s="1"/>
  <c r="AE88" i="4" s="1"/>
  <c r="BM42" i="3"/>
  <c r="BK41" i="4" s="1"/>
  <c r="BK88" i="4" s="1"/>
  <c r="CO42" i="3"/>
  <c r="CM41" i="4" s="1"/>
  <c r="CM88" i="4" s="1"/>
  <c r="CH42" i="3"/>
  <c r="CF41" i="4" s="1"/>
  <c r="CF88" i="4" s="1"/>
  <c r="CN42" i="3"/>
  <c r="CL41" i="4" s="1"/>
  <c r="CL88" i="4" s="1"/>
  <c r="DP42" i="3"/>
  <c r="DN41" i="4" s="1"/>
  <c r="DN88" i="4" s="1"/>
  <c r="BT42" i="3"/>
  <c r="BR41" i="4" s="1"/>
  <c r="BR88" i="4" s="1"/>
  <c r="EL42" i="3"/>
  <c r="EJ41" i="4" s="1"/>
  <c r="EJ88" i="4" s="1"/>
  <c r="ET42" i="3"/>
  <c r="ER41" i="4" s="1"/>
  <c r="ER88" i="4" s="1"/>
  <c r="ES42" i="3"/>
  <c r="EQ41" i="4" s="1"/>
  <c r="EQ88" i="4" s="1"/>
  <c r="ER42" i="3"/>
  <c r="EP41" i="4" s="1"/>
  <c r="EP88" i="4" s="1"/>
  <c r="EQ42" i="3"/>
  <c r="EO41" i="4" s="1"/>
  <c r="EO88" i="4" s="1"/>
  <c r="EO42" i="3"/>
  <c r="EM41" i="4" s="1"/>
  <c r="EM88" i="4" s="1"/>
  <c r="EN42" i="3"/>
  <c r="EL41" i="4" s="1"/>
  <c r="EL88" i="4" s="1"/>
  <c r="EX42" i="3"/>
  <c r="EV41" i="4" s="1"/>
  <c r="EV88" i="4" s="1"/>
  <c r="FS42" i="3"/>
  <c r="FQ41" i="4" s="1"/>
  <c r="FQ88" i="4" s="1"/>
  <c r="DG42" i="3"/>
  <c r="DE41" i="4" s="1"/>
  <c r="DE88" i="4" s="1"/>
  <c r="GH42" i="3"/>
  <c r="GF41" i="4" s="1"/>
  <c r="GF88" i="4" s="1"/>
  <c r="HQ42" i="3"/>
  <c r="HO41" i="4" s="1"/>
  <c r="HO88" i="4" s="1"/>
  <c r="HF42" i="3"/>
  <c r="HD41" i="4" s="1"/>
  <c r="HD88" i="4" s="1"/>
  <c r="GL42" i="3"/>
  <c r="GJ41" i="4" s="1"/>
  <c r="GJ88" i="4" s="1"/>
  <c r="HB42" i="3"/>
  <c r="GZ41" i="4" s="1"/>
  <c r="GZ88" i="4" s="1"/>
  <c r="KY42" i="3"/>
  <c r="GV42" i="3"/>
  <c r="GT41" i="4" s="1"/>
  <c r="GT88" i="4" s="1"/>
  <c r="LH42" i="3"/>
  <c r="JF42" i="3"/>
  <c r="JD41" i="4" s="1"/>
  <c r="JD88" i="4" s="1"/>
  <c r="MK42" i="3"/>
  <c r="JP42" i="3"/>
  <c r="LP42" i="3"/>
  <c r="IT42" i="3"/>
  <c r="IR41" i="4" s="1"/>
  <c r="IR88" i="4" s="1"/>
  <c r="KN42" i="3"/>
  <c r="MF42" i="3"/>
  <c r="JK42" i="3"/>
  <c r="LD42" i="3"/>
  <c r="IE42" i="3"/>
  <c r="IC41" i="4" s="1"/>
  <c r="IC88" i="4" s="1"/>
  <c r="KJ42" i="3"/>
  <c r="MO42" i="3"/>
  <c r="KC42" i="3"/>
  <c r="E86" i="4"/>
  <c r="E136" i="4" s="1"/>
  <c r="E40" i="4"/>
  <c r="O42" i="3"/>
  <c r="M41" i="4" s="1"/>
  <c r="M88" i="4" s="1"/>
  <c r="D44" i="3"/>
  <c r="X42" i="3"/>
  <c r="V41" i="4" s="1"/>
  <c r="V88" i="4" s="1"/>
  <c r="K42" i="3"/>
  <c r="I41" i="4" s="1"/>
  <c r="I88" i="4" s="1"/>
  <c r="Z42" i="3"/>
  <c r="X41" i="4" s="1"/>
  <c r="X88" i="4" s="1"/>
  <c r="L42" i="3"/>
  <c r="J41" i="4" s="1"/>
  <c r="J88" i="4" s="1"/>
  <c r="Y42" i="3"/>
  <c r="W41" i="4" s="1"/>
  <c r="W88" i="4" s="1"/>
  <c r="R42" i="3"/>
  <c r="P41" i="4" s="1"/>
  <c r="P88" i="4" s="1"/>
  <c r="T42" i="3"/>
  <c r="R41" i="4" s="1"/>
  <c r="R88" i="4" s="1"/>
  <c r="S42" i="3"/>
  <c r="Q41" i="4" s="1"/>
  <c r="Q88" i="4" s="1"/>
  <c r="H42" i="3"/>
  <c r="F41" i="4" s="1"/>
  <c r="F88" i="4" s="1"/>
  <c r="J42" i="3"/>
  <c r="H41" i="4" s="1"/>
  <c r="H88" i="4" s="1"/>
  <c r="Q42" i="3"/>
  <c r="O41" i="4" s="1"/>
  <c r="O88" i="4" s="1"/>
  <c r="W42" i="3"/>
  <c r="U41" i="4" s="1"/>
  <c r="U88" i="4" s="1"/>
  <c r="V42" i="3"/>
  <c r="T41" i="4" s="1"/>
  <c r="T88" i="4" s="1"/>
  <c r="M42" i="3"/>
  <c r="K41" i="4" s="1"/>
  <c r="K88" i="4" s="1"/>
  <c r="I42" i="3"/>
  <c r="G41" i="4" s="1"/>
  <c r="G88" i="4" s="1"/>
  <c r="N42" i="3"/>
  <c r="L41" i="4" s="1"/>
  <c r="L88" i="4" s="1"/>
  <c r="G42" i="3"/>
  <c r="U42" i="3"/>
  <c r="S41" i="4" s="1"/>
  <c r="S88" i="4" s="1"/>
  <c r="LQ43" i="3" l="1"/>
  <c r="W8" i="5"/>
  <c r="R176" i="4" s="1"/>
  <c r="S127" i="4"/>
  <c r="M133" i="4"/>
  <c r="Q14" i="5"/>
  <c r="L182" i="4" s="1"/>
  <c r="X7" i="5"/>
  <c r="S175" i="4" s="1"/>
  <c r="T126" i="4"/>
  <c r="F9" i="5"/>
  <c r="S11" i="5"/>
  <c r="N179" i="4" s="1"/>
  <c r="O130" i="4"/>
  <c r="W143" i="4"/>
  <c r="AA24" i="5"/>
  <c r="V192" i="4" s="1"/>
  <c r="W9" i="5"/>
  <c r="R177" i="4" s="1"/>
  <c r="S128" i="4"/>
  <c r="M134" i="4"/>
  <c r="Q15" i="5"/>
  <c r="L183" i="4" s="1"/>
  <c r="O131" i="4"/>
  <c r="S12" i="5"/>
  <c r="N180" i="4" s="1"/>
  <c r="K135" i="4"/>
  <c r="O16" i="5"/>
  <c r="J184" i="4" s="1"/>
  <c r="U10" i="5"/>
  <c r="P178" i="4" s="1"/>
  <c r="Q129" i="4"/>
  <c r="Y6" i="5"/>
  <c r="T174" i="4" s="1"/>
  <c r="U125" i="4"/>
  <c r="N132" i="4"/>
  <c r="R13" i="5"/>
  <c r="M181" i="4" s="1"/>
  <c r="HY43" i="3"/>
  <c r="HW42" i="4" s="1"/>
  <c r="HW89" i="4" s="1"/>
  <c r="IV43" i="3"/>
  <c r="IT42" i="4" s="1"/>
  <c r="IT89" i="4" s="1"/>
  <c r="LV43" i="3"/>
  <c r="AB43" i="3"/>
  <c r="Z42" i="4" s="1"/>
  <c r="Z89" i="4" s="1"/>
  <c r="AF43" i="3"/>
  <c r="AD42" i="4" s="1"/>
  <c r="AD89" i="4" s="1"/>
  <c r="CK43" i="3"/>
  <c r="CI42" i="4" s="1"/>
  <c r="CI89" i="4" s="1"/>
  <c r="DO43" i="3"/>
  <c r="DM42" i="4" s="1"/>
  <c r="DM89" i="4" s="1"/>
  <c r="DR43" i="3"/>
  <c r="DP42" i="4" s="1"/>
  <c r="DP89" i="4" s="1"/>
  <c r="HJ43" i="3"/>
  <c r="HH42" i="4" s="1"/>
  <c r="HH89" i="4" s="1"/>
  <c r="EB43" i="3"/>
  <c r="DZ42" i="4" s="1"/>
  <c r="DZ89" i="4" s="1"/>
  <c r="GH43" i="3"/>
  <c r="GF42" i="4" s="1"/>
  <c r="GF89" i="4" s="1"/>
  <c r="CG43" i="3"/>
  <c r="CE42" i="4" s="1"/>
  <c r="CE89" i="4" s="1"/>
  <c r="IC43" i="3"/>
  <c r="IA42" i="4" s="1"/>
  <c r="IA89" i="4" s="1"/>
  <c r="FT43" i="3"/>
  <c r="FR42" i="4" s="1"/>
  <c r="FR89" i="4" s="1"/>
  <c r="JA43" i="3"/>
  <c r="IY42" i="4" s="1"/>
  <c r="IY89" i="4" s="1"/>
  <c r="EK43" i="3"/>
  <c r="EI42" i="4" s="1"/>
  <c r="EI89" i="4" s="1"/>
  <c r="GM43" i="3"/>
  <c r="GK42" i="4" s="1"/>
  <c r="GK89" i="4" s="1"/>
  <c r="DT43" i="3"/>
  <c r="DR42" i="4" s="1"/>
  <c r="DR89" i="4" s="1"/>
  <c r="JQ43" i="3"/>
  <c r="AH43" i="3"/>
  <c r="AF42" i="4" s="1"/>
  <c r="AF89" i="4" s="1"/>
  <c r="CC43" i="3"/>
  <c r="CA42" i="4" s="1"/>
  <c r="CA89" i="4" s="1"/>
  <c r="EQ43" i="3"/>
  <c r="EO42" i="4" s="1"/>
  <c r="EO89" i="4" s="1"/>
  <c r="IZ43" i="3"/>
  <c r="IX42" i="4" s="1"/>
  <c r="IX89" i="4" s="1"/>
  <c r="KX43" i="3"/>
  <c r="BA43" i="3"/>
  <c r="AY42" i="4" s="1"/>
  <c r="AY89" i="4" s="1"/>
  <c r="DW43" i="3"/>
  <c r="DU42" i="4" s="1"/>
  <c r="DU89" i="4" s="1"/>
  <c r="DH43" i="3"/>
  <c r="DF42" i="4" s="1"/>
  <c r="DF89" i="4" s="1"/>
  <c r="LL43" i="3"/>
  <c r="KE43" i="3"/>
  <c r="CH43" i="3"/>
  <c r="CF42" i="4" s="1"/>
  <c r="CF89" i="4" s="1"/>
  <c r="DV43" i="3"/>
  <c r="DT42" i="4" s="1"/>
  <c r="DT89" i="4" s="1"/>
  <c r="HM43" i="3"/>
  <c r="HK42" i="4" s="1"/>
  <c r="HK89" i="4" s="1"/>
  <c r="LC43" i="3"/>
  <c r="MF43" i="3"/>
  <c r="CR43" i="3"/>
  <c r="CP42" i="4" s="1"/>
  <c r="CP89" i="4" s="1"/>
  <c r="DU43" i="3"/>
  <c r="DS42" i="4" s="1"/>
  <c r="DS89" i="4" s="1"/>
  <c r="GV43" i="3"/>
  <c r="GT42" i="4" s="1"/>
  <c r="GT89" i="4" s="1"/>
  <c r="ML43" i="3"/>
  <c r="JK43" i="3"/>
  <c r="BK43" i="3"/>
  <c r="BI42" i="4" s="1"/>
  <c r="BI89" i="4" s="1"/>
  <c r="DM43" i="3"/>
  <c r="DK42" i="4" s="1"/>
  <c r="DK89" i="4" s="1"/>
  <c r="EI43" i="3"/>
  <c r="EG42" i="4" s="1"/>
  <c r="EG89" i="4" s="1"/>
  <c r="HP43" i="3"/>
  <c r="HN42" i="4" s="1"/>
  <c r="HN89" i="4" s="1"/>
  <c r="AW43" i="3"/>
  <c r="AU42" i="4" s="1"/>
  <c r="AU89" i="4" s="1"/>
  <c r="BC43" i="3"/>
  <c r="BA42" i="4" s="1"/>
  <c r="BA89" i="4" s="1"/>
  <c r="CM43" i="3"/>
  <c r="CK42" i="4" s="1"/>
  <c r="CK89" i="4" s="1"/>
  <c r="CX43" i="3"/>
  <c r="CV42" i="4" s="1"/>
  <c r="CV89" i="4" s="1"/>
  <c r="HX43" i="3"/>
  <c r="HV42" i="4" s="1"/>
  <c r="HV89" i="4" s="1"/>
  <c r="HG43" i="3"/>
  <c r="HE42" i="4" s="1"/>
  <c r="HE89" i="4" s="1"/>
  <c r="IQ43" i="3"/>
  <c r="IO42" i="4" s="1"/>
  <c r="IO89" i="4" s="1"/>
  <c r="ID43" i="3"/>
  <c r="IB42" i="4" s="1"/>
  <c r="IB89" i="4" s="1"/>
  <c r="KL43" i="3"/>
  <c r="BO43" i="3"/>
  <c r="BM42" i="4" s="1"/>
  <c r="BM89" i="4" s="1"/>
  <c r="AI43" i="3"/>
  <c r="AG42" i="4" s="1"/>
  <c r="AG89" i="4" s="1"/>
  <c r="AO43" i="3"/>
  <c r="AM42" i="4" s="1"/>
  <c r="AM89" i="4" s="1"/>
  <c r="AM43" i="3"/>
  <c r="AK42" i="4" s="1"/>
  <c r="AK89" i="4" s="1"/>
  <c r="AC43" i="3"/>
  <c r="AA42" i="4" s="1"/>
  <c r="AA89" i="4" s="1"/>
  <c r="BZ43" i="3"/>
  <c r="BX42" i="4" s="1"/>
  <c r="BX89" i="4" s="1"/>
  <c r="BT43" i="3"/>
  <c r="BR42" i="4" s="1"/>
  <c r="BR89" i="4" s="1"/>
  <c r="BR43" i="3"/>
  <c r="BP42" i="4" s="1"/>
  <c r="BP89" i="4" s="1"/>
  <c r="FP43" i="3"/>
  <c r="FN42" i="4" s="1"/>
  <c r="FN89" i="4" s="1"/>
  <c r="CD43" i="3"/>
  <c r="CB42" i="4" s="1"/>
  <c r="CB89" i="4" s="1"/>
  <c r="ET43" i="3"/>
  <c r="ER42" i="4" s="1"/>
  <c r="ER89" i="4" s="1"/>
  <c r="FY43" i="3"/>
  <c r="FW42" i="4" s="1"/>
  <c r="FW89" i="4" s="1"/>
  <c r="FX43" i="3"/>
  <c r="FV42" i="4" s="1"/>
  <c r="FV89" i="4" s="1"/>
  <c r="FV43" i="3"/>
  <c r="FT42" i="4" s="1"/>
  <c r="FT89" i="4" s="1"/>
  <c r="FU43" i="3"/>
  <c r="FS42" i="4" s="1"/>
  <c r="FS89" i="4" s="1"/>
  <c r="FS43" i="3"/>
  <c r="FQ42" i="4" s="1"/>
  <c r="FQ89" i="4" s="1"/>
  <c r="GC43" i="3"/>
  <c r="GA42" i="4" s="1"/>
  <c r="GA89" i="4" s="1"/>
  <c r="CV43" i="3"/>
  <c r="CT42" i="4" s="1"/>
  <c r="CT89" i="4" s="1"/>
  <c r="DS43" i="3"/>
  <c r="DQ42" i="4" s="1"/>
  <c r="DQ89" i="4" s="1"/>
  <c r="EV43" i="3"/>
  <c r="ET42" i="4" s="1"/>
  <c r="ET89" i="4" s="1"/>
  <c r="HV43" i="3"/>
  <c r="HT42" i="4" s="1"/>
  <c r="HT89" i="4" s="1"/>
  <c r="GW43" i="3"/>
  <c r="GU42" i="4" s="1"/>
  <c r="GU89" i="4" s="1"/>
  <c r="HL43" i="3"/>
  <c r="HJ42" i="4" s="1"/>
  <c r="HJ89" i="4" s="1"/>
  <c r="GI43" i="3"/>
  <c r="GG42" i="4" s="1"/>
  <c r="GG89" i="4" s="1"/>
  <c r="HH43" i="3"/>
  <c r="HF42" i="4" s="1"/>
  <c r="HF89" i="4" s="1"/>
  <c r="GX43" i="3"/>
  <c r="GV42" i="4" s="1"/>
  <c r="GV89" i="4" s="1"/>
  <c r="LU43" i="3"/>
  <c r="KS43" i="3"/>
  <c r="MT43" i="3"/>
  <c r="MK43" i="3"/>
  <c r="LK43" i="3"/>
  <c r="IO43" i="3"/>
  <c r="IM42" i="4" s="1"/>
  <c r="IM89" i="4" s="1"/>
  <c r="KP43" i="3"/>
  <c r="MR43" i="3"/>
  <c r="JW43" i="3"/>
  <c r="LX43" i="3"/>
  <c r="JC43" i="3"/>
  <c r="JA42" i="4" s="1"/>
  <c r="JA89" i="4" s="1"/>
  <c r="LE43" i="3"/>
  <c r="IJ43" i="3"/>
  <c r="IH42" i="4" s="1"/>
  <c r="IH89" i="4" s="1"/>
  <c r="KU43" i="3"/>
  <c r="MP43" i="3"/>
  <c r="JN43" i="3"/>
  <c r="LB43" i="3"/>
  <c r="BH43" i="3"/>
  <c r="BF42" i="4" s="1"/>
  <c r="BF89" i="4" s="1"/>
  <c r="BM43" i="3"/>
  <c r="BK42" i="4" s="1"/>
  <c r="BK89" i="4" s="1"/>
  <c r="BU43" i="3"/>
  <c r="BS42" i="4" s="1"/>
  <c r="BS89" i="4" s="1"/>
  <c r="DG43" i="3"/>
  <c r="DE42" i="4" s="1"/>
  <c r="DE89" i="4" s="1"/>
  <c r="GL43" i="3"/>
  <c r="GJ42" i="4" s="1"/>
  <c r="GJ89" i="4" s="1"/>
  <c r="KA43" i="3"/>
  <c r="KO43" i="3"/>
  <c r="JB43" i="3"/>
  <c r="IZ42" i="4" s="1"/>
  <c r="IZ89" i="4" s="1"/>
  <c r="FD43" i="3"/>
  <c r="FB42" i="4" s="1"/>
  <c r="FB89" i="4" s="1"/>
  <c r="AZ43" i="3"/>
  <c r="AX42" i="4" s="1"/>
  <c r="AX89" i="4" s="1"/>
  <c r="AE43" i="3"/>
  <c r="AC42" i="4" s="1"/>
  <c r="AC89" i="4" s="1"/>
  <c r="CJ43" i="3"/>
  <c r="CH42" i="4" s="1"/>
  <c r="CH89" i="4" s="1"/>
  <c r="DD43" i="3"/>
  <c r="DB42" i="4" s="1"/>
  <c r="DB89" i="4" s="1"/>
  <c r="FJ43" i="3"/>
  <c r="FH42" i="4" s="1"/>
  <c r="FH89" i="4" s="1"/>
  <c r="DK43" i="3"/>
  <c r="DI42" i="4" s="1"/>
  <c r="DI89" i="4" s="1"/>
  <c r="HR43" i="3"/>
  <c r="HP42" i="4" s="1"/>
  <c r="HP89" i="4" s="1"/>
  <c r="LA43" i="3"/>
  <c r="MH43" i="3"/>
  <c r="BF43" i="3"/>
  <c r="BD42" i="4" s="1"/>
  <c r="BD89" i="4" s="1"/>
  <c r="BY43" i="3"/>
  <c r="BW42" i="4" s="1"/>
  <c r="BW89" i="4" s="1"/>
  <c r="DL43" i="3"/>
  <c r="DJ42" i="4" s="1"/>
  <c r="DJ89" i="4" s="1"/>
  <c r="FL43" i="3"/>
  <c r="FJ42" i="4" s="1"/>
  <c r="FJ89" i="4" s="1"/>
  <c r="HA43" i="3"/>
  <c r="GY42" i="4" s="1"/>
  <c r="GY89" i="4" s="1"/>
  <c r="MD43" i="3"/>
  <c r="MC43" i="3"/>
  <c r="IM43" i="3"/>
  <c r="IK42" i="4" s="1"/>
  <c r="IK89" i="4" s="1"/>
  <c r="LW43" i="3"/>
  <c r="KT43" i="3"/>
  <c r="AK43" i="3"/>
  <c r="AI42" i="4" s="1"/>
  <c r="AI89" i="4" s="1"/>
  <c r="CP43" i="3"/>
  <c r="CN42" i="4" s="1"/>
  <c r="CN89" i="4" s="1"/>
  <c r="EJ43" i="3"/>
  <c r="EH42" i="4" s="1"/>
  <c r="EH89" i="4" s="1"/>
  <c r="CY43" i="3"/>
  <c r="CW42" i="4" s="1"/>
  <c r="CW89" i="4" s="1"/>
  <c r="EA43" i="3"/>
  <c r="DY42" i="4" s="1"/>
  <c r="DY89" i="4" s="1"/>
  <c r="HD43" i="3"/>
  <c r="HB42" i="4" s="1"/>
  <c r="HB89" i="4" s="1"/>
  <c r="GR43" i="3"/>
  <c r="GP42" i="4" s="1"/>
  <c r="GP89" i="4" s="1"/>
  <c r="LS43" i="3"/>
  <c r="IG43" i="3"/>
  <c r="IE42" i="4" s="1"/>
  <c r="IE89" i="4" s="1"/>
  <c r="KY43" i="3"/>
  <c r="KF43" i="3"/>
  <c r="JL43" i="3"/>
  <c r="IS43" i="3"/>
  <c r="IQ42" i="4" s="1"/>
  <c r="IQ89" i="4" s="1"/>
  <c r="LD43" i="3"/>
  <c r="II43" i="3"/>
  <c r="IG42" i="4" s="1"/>
  <c r="IG89" i="4" s="1"/>
  <c r="I43" i="3"/>
  <c r="G42" i="4" s="1"/>
  <c r="G89" i="4" s="1"/>
  <c r="AA43" i="3"/>
  <c r="Y42" i="4" s="1"/>
  <c r="Y89" i="4" s="1"/>
  <c r="BP43" i="3"/>
  <c r="BN42" i="4" s="1"/>
  <c r="BN89" i="4" s="1"/>
  <c r="CQ43" i="3"/>
  <c r="CO42" i="4" s="1"/>
  <c r="CO89" i="4" s="1"/>
  <c r="BV43" i="3"/>
  <c r="BT42" i="4" s="1"/>
  <c r="BT89" i="4" s="1"/>
  <c r="FN43" i="3"/>
  <c r="FL42" i="4" s="1"/>
  <c r="FL89" i="4" s="1"/>
  <c r="FK43" i="3"/>
  <c r="FI42" i="4" s="1"/>
  <c r="FI89" i="4" s="1"/>
  <c r="FI43" i="3"/>
  <c r="FG42" i="4" s="1"/>
  <c r="FG89" i="4" s="1"/>
  <c r="FW43" i="3"/>
  <c r="FU42" i="4" s="1"/>
  <c r="FU89" i="4" s="1"/>
  <c r="EN43" i="3"/>
  <c r="EL42" i="4" s="1"/>
  <c r="EL89" i="4" s="1"/>
  <c r="GT43" i="3"/>
  <c r="GR42" i="4" s="1"/>
  <c r="GR89" i="4" s="1"/>
  <c r="HB43" i="3"/>
  <c r="GZ42" i="4" s="1"/>
  <c r="GZ89" i="4" s="1"/>
  <c r="GO43" i="3"/>
  <c r="GM42" i="4" s="1"/>
  <c r="GM89" i="4" s="1"/>
  <c r="LI43" i="3"/>
  <c r="KG43" i="3"/>
  <c r="IT43" i="3"/>
  <c r="IR42" i="4" s="1"/>
  <c r="IR89" i="4" s="1"/>
  <c r="KK43" i="3"/>
  <c r="CA43" i="3"/>
  <c r="BY42" i="4" s="1"/>
  <c r="BY89" i="4" s="1"/>
  <c r="BN43" i="3"/>
  <c r="BL42" i="4" s="1"/>
  <c r="BL89" i="4" s="1"/>
  <c r="BG43" i="3"/>
  <c r="BE42" i="4" s="1"/>
  <c r="BE89" i="4" s="1"/>
  <c r="AT43" i="3"/>
  <c r="AR42" i="4" s="1"/>
  <c r="AR89" i="4" s="1"/>
  <c r="CF43" i="3"/>
  <c r="CD42" i="4" s="1"/>
  <c r="CD89" i="4" s="1"/>
  <c r="BL43" i="3"/>
  <c r="BJ42" i="4" s="1"/>
  <c r="BJ89" i="4" s="1"/>
  <c r="BJ43" i="3"/>
  <c r="BH42" i="4" s="1"/>
  <c r="BH89" i="4" s="1"/>
  <c r="FQ43" i="3"/>
  <c r="FO42" i="4" s="1"/>
  <c r="FO89" i="4" s="1"/>
  <c r="CE43" i="3"/>
  <c r="CC42" i="4" s="1"/>
  <c r="CC89" i="4" s="1"/>
  <c r="CN43" i="3"/>
  <c r="CL42" i="4" s="1"/>
  <c r="CL89" i="4" s="1"/>
  <c r="CT43" i="3"/>
  <c r="CR42" i="4" s="1"/>
  <c r="CR89" i="4" s="1"/>
  <c r="FC43" i="3"/>
  <c r="FA42" i="4" s="1"/>
  <c r="FA89" i="4" s="1"/>
  <c r="FB43" i="3"/>
  <c r="EZ42" i="4" s="1"/>
  <c r="EZ89" i="4" s="1"/>
  <c r="FA43" i="3"/>
  <c r="EY42" i="4" s="1"/>
  <c r="EY89" i="4" s="1"/>
  <c r="EZ43" i="3"/>
  <c r="EX42" i="4" s="1"/>
  <c r="EX89" i="4" s="1"/>
  <c r="EX43" i="3"/>
  <c r="EV42" i="4" s="1"/>
  <c r="EV89" i="4" s="1"/>
  <c r="FH43" i="3"/>
  <c r="FF42" i="4" s="1"/>
  <c r="FF89" i="4" s="1"/>
  <c r="FO43" i="3"/>
  <c r="FM42" i="4" s="1"/>
  <c r="FM89" i="4" s="1"/>
  <c r="DC43" i="3"/>
  <c r="DA42" i="4" s="1"/>
  <c r="DA89" i="4" s="1"/>
  <c r="EF43" i="3"/>
  <c r="ED42" i="4" s="1"/>
  <c r="ED89" i="4" s="1"/>
  <c r="GK43" i="3"/>
  <c r="GI42" i="4" s="1"/>
  <c r="GI89" i="4" s="1"/>
  <c r="HW43" i="3"/>
  <c r="HU42" i="4" s="1"/>
  <c r="HU89" i="4" s="1"/>
  <c r="GS43" i="3"/>
  <c r="GQ42" i="4" s="1"/>
  <c r="GQ89" i="4" s="1"/>
  <c r="HI43" i="3"/>
  <c r="HG42" i="4" s="1"/>
  <c r="HG89" i="4" s="1"/>
  <c r="GP43" i="3"/>
  <c r="GN42" i="4" s="1"/>
  <c r="GN89" i="4" s="1"/>
  <c r="GF43" i="3"/>
  <c r="GD42" i="4" s="1"/>
  <c r="GD89" i="4" s="1"/>
  <c r="HK43" i="3"/>
  <c r="HI42" i="4" s="1"/>
  <c r="HI89" i="4" s="1"/>
  <c r="KQ43" i="3"/>
  <c r="JY43" i="3"/>
  <c r="JP43" i="3"/>
  <c r="KR43" i="3"/>
  <c r="MS43" i="3"/>
  <c r="JX43" i="3"/>
  <c r="LY43" i="3"/>
  <c r="JD43" i="3"/>
  <c r="JB42" i="4" s="1"/>
  <c r="JB89" i="4" s="1"/>
  <c r="LF43" i="3"/>
  <c r="IK43" i="3"/>
  <c r="II42" i="4" s="1"/>
  <c r="II89" i="4" s="1"/>
  <c r="KM43" i="3"/>
  <c r="MW43" i="3"/>
  <c r="KB43" i="3"/>
  <c r="LZ43" i="3"/>
  <c r="IX43" i="3"/>
  <c r="IV42" i="4" s="1"/>
  <c r="IV89" i="4" s="1"/>
  <c r="AY43" i="3"/>
  <c r="AW42" i="4" s="1"/>
  <c r="AW89" i="4" s="1"/>
  <c r="BQ43" i="3"/>
  <c r="BO42" i="4" s="1"/>
  <c r="BO89" i="4" s="1"/>
  <c r="FZ43" i="3"/>
  <c r="FX42" i="4" s="1"/>
  <c r="FX89" i="4" s="1"/>
  <c r="DI43" i="3"/>
  <c r="DG42" i="4" s="1"/>
  <c r="DG89" i="4" s="1"/>
  <c r="HF43" i="3"/>
  <c r="HD42" i="4" s="1"/>
  <c r="HD89" i="4" s="1"/>
  <c r="GE43" i="3"/>
  <c r="GC42" i="4" s="1"/>
  <c r="GC89" i="4" s="1"/>
  <c r="LH43" i="3"/>
  <c r="LM43" i="3"/>
  <c r="AU43" i="3"/>
  <c r="AS42" i="4" s="1"/>
  <c r="AS89" i="4" s="1"/>
  <c r="BI43" i="3"/>
  <c r="BG42" i="4" s="1"/>
  <c r="BG89" i="4" s="1"/>
  <c r="DB43" i="3"/>
  <c r="CZ42" i="4" s="1"/>
  <c r="CZ89" i="4" s="1"/>
  <c r="DF43" i="3"/>
  <c r="DD42" i="4" s="1"/>
  <c r="DD89" i="4" s="1"/>
  <c r="HU43" i="3"/>
  <c r="HS42" i="4" s="1"/>
  <c r="HS89" i="4" s="1"/>
  <c r="IW43" i="3"/>
  <c r="IU42" i="4" s="1"/>
  <c r="IU89" i="4" s="1"/>
  <c r="LT43" i="3"/>
  <c r="MG43" i="3"/>
  <c r="AR43" i="3"/>
  <c r="AP42" i="4" s="1"/>
  <c r="AP89" i="4" s="1"/>
  <c r="AX43" i="3"/>
  <c r="AV42" i="4" s="1"/>
  <c r="AV89" i="4" s="1"/>
  <c r="AV43" i="3"/>
  <c r="AT42" i="4" s="1"/>
  <c r="AT89" i="4" s="1"/>
  <c r="AL43" i="3"/>
  <c r="AJ42" i="4" s="1"/>
  <c r="AJ89" i="4" s="1"/>
  <c r="CI43" i="3"/>
  <c r="CG42" i="4" s="1"/>
  <c r="CG89" i="4" s="1"/>
  <c r="BD43" i="3"/>
  <c r="BB42" i="4" s="1"/>
  <c r="BB89" i="4" s="1"/>
  <c r="BB43" i="3"/>
  <c r="AZ42" i="4" s="1"/>
  <c r="AZ89" i="4" s="1"/>
  <c r="FF43" i="3"/>
  <c r="FD42" i="4" s="1"/>
  <c r="FD89" i="4" s="1"/>
  <c r="BW43" i="3"/>
  <c r="BU42" i="4" s="1"/>
  <c r="BU89" i="4" s="1"/>
  <c r="EU43" i="3"/>
  <c r="ES42" i="4" s="1"/>
  <c r="ES89" i="4" s="1"/>
  <c r="CL43" i="3"/>
  <c r="CJ42" i="4" s="1"/>
  <c r="CJ89" i="4" s="1"/>
  <c r="ES43" i="3"/>
  <c r="EQ42" i="4" s="1"/>
  <c r="EQ89" i="4" s="1"/>
  <c r="ER43" i="3"/>
  <c r="EP42" i="4" s="1"/>
  <c r="EP89" i="4" s="1"/>
  <c r="EP43" i="3"/>
  <c r="EN42" i="4" s="1"/>
  <c r="EN89" i="4" s="1"/>
  <c r="EO43" i="3"/>
  <c r="EM42" i="4" s="1"/>
  <c r="EM89" i="4" s="1"/>
  <c r="EM43" i="3"/>
  <c r="EK42" i="4" s="1"/>
  <c r="EK89" i="4" s="1"/>
  <c r="EW43" i="3"/>
  <c r="EU42" i="4" s="1"/>
  <c r="EU89" i="4" s="1"/>
  <c r="FG43" i="3"/>
  <c r="FE42" i="4" s="1"/>
  <c r="FE89" i="4" s="1"/>
  <c r="CU43" i="3"/>
  <c r="CS42" i="4" s="1"/>
  <c r="CS89" i="4" s="1"/>
  <c r="DX43" i="3"/>
  <c r="DV42" i="4" s="1"/>
  <c r="DV89" i="4" s="1"/>
  <c r="HO43" i="3"/>
  <c r="HM42" i="4" s="1"/>
  <c r="HM89" i="4" s="1"/>
  <c r="HN43" i="3"/>
  <c r="HL42" i="4" s="1"/>
  <c r="HL89" i="4" s="1"/>
  <c r="GJ43" i="3"/>
  <c r="GH42" i="4" s="1"/>
  <c r="GH89" i="4" s="1"/>
  <c r="GZ43" i="3"/>
  <c r="GX42" i="4" s="1"/>
  <c r="GX89" i="4" s="1"/>
  <c r="GG43" i="3"/>
  <c r="GE42" i="4" s="1"/>
  <c r="GE89" i="4" s="1"/>
  <c r="KH43" i="3"/>
  <c r="HC43" i="3"/>
  <c r="HA42" i="4" s="1"/>
  <c r="HA89" i="4" s="1"/>
  <c r="JG43" i="3"/>
  <c r="JE42" i="4" s="1"/>
  <c r="JE89" i="4" s="1"/>
  <c r="IN43" i="3"/>
  <c r="IL42" i="4" s="1"/>
  <c r="IL89" i="4" s="1"/>
  <c r="IE43" i="3"/>
  <c r="IC42" i="4" s="1"/>
  <c r="IC89" i="4" s="1"/>
  <c r="KI43" i="3"/>
  <c r="MJ43" i="3"/>
  <c r="JO43" i="3"/>
  <c r="LP43" i="3"/>
  <c r="IU43" i="3"/>
  <c r="IS42" i="4" s="1"/>
  <c r="IS89" i="4" s="1"/>
  <c r="KW43" i="3"/>
  <c r="IB43" i="3"/>
  <c r="HZ42" i="4" s="1"/>
  <c r="HZ89" i="4" s="1"/>
  <c r="KC43" i="3"/>
  <c r="MN43" i="3"/>
  <c r="JS43" i="3"/>
  <c r="LR43" i="3"/>
  <c r="IP43" i="3"/>
  <c r="IN42" i="4" s="1"/>
  <c r="IN89" i="4" s="1"/>
  <c r="AS43" i="3"/>
  <c r="AQ42" i="4" s="1"/>
  <c r="AQ89" i="4" s="1"/>
  <c r="FE43" i="3"/>
  <c r="FC42" i="4" s="1"/>
  <c r="FC89" i="4" s="1"/>
  <c r="DJ43" i="3"/>
  <c r="DH42" i="4" s="1"/>
  <c r="DH89" i="4" s="1"/>
  <c r="DQ43" i="3"/>
  <c r="DO42" i="4" s="1"/>
  <c r="DO89" i="4" s="1"/>
  <c r="CZ43" i="3"/>
  <c r="CX42" i="4" s="1"/>
  <c r="CX89" i="4" s="1"/>
  <c r="HZ43" i="3"/>
  <c r="HX42" i="4" s="1"/>
  <c r="HX89" i="4" s="1"/>
  <c r="JR43" i="3"/>
  <c r="JH43" i="3"/>
  <c r="MQ43" i="3"/>
  <c r="JU43" i="3"/>
  <c r="IR43" i="3"/>
  <c r="IP42" i="4" s="1"/>
  <c r="IP89" i="4" s="1"/>
  <c r="AQ43" i="3"/>
  <c r="AO42" i="4" s="1"/>
  <c r="AO89" i="4" s="1"/>
  <c r="BE43" i="3"/>
  <c r="BC42" i="4" s="1"/>
  <c r="BC89" i="4" s="1"/>
  <c r="DN43" i="3"/>
  <c r="DL42" i="4" s="1"/>
  <c r="DL89" i="4" s="1"/>
  <c r="DA43" i="3"/>
  <c r="CY42" i="4" s="1"/>
  <c r="CY89" i="4" s="1"/>
  <c r="CW43" i="3"/>
  <c r="CU42" i="4" s="1"/>
  <c r="CU89" i="4" s="1"/>
  <c r="HQ43" i="3"/>
  <c r="HO42" i="4" s="1"/>
  <c r="HO89" i="4" s="1"/>
  <c r="IY43" i="3"/>
  <c r="IW42" i="4" s="1"/>
  <c r="IW89" i="4" s="1"/>
  <c r="LN43" i="3"/>
  <c r="AG43" i="3"/>
  <c r="AE42" i="4" s="1"/>
  <c r="AE89" i="4" s="1"/>
  <c r="CS43" i="3"/>
  <c r="CQ42" i="4" s="1"/>
  <c r="CQ89" i="4" s="1"/>
  <c r="DY43" i="3"/>
  <c r="DW42" i="4" s="1"/>
  <c r="DW89" i="4" s="1"/>
  <c r="FM43" i="3"/>
  <c r="FK42" i="4" s="1"/>
  <c r="FK89" i="4" s="1"/>
  <c r="FR43" i="3"/>
  <c r="FP42" i="4" s="1"/>
  <c r="FP89" i="4" s="1"/>
  <c r="GN43" i="3"/>
  <c r="GL42" i="4" s="1"/>
  <c r="GL89" i="4" s="1"/>
  <c r="GY43" i="3"/>
  <c r="GW42" i="4" s="1"/>
  <c r="GW89" i="4" s="1"/>
  <c r="HS43" i="3"/>
  <c r="HQ42" i="4" s="1"/>
  <c r="HQ89" i="4" s="1"/>
  <c r="MB43" i="3"/>
  <c r="KZ43" i="3"/>
  <c r="IF43" i="3"/>
  <c r="ID42" i="4" s="1"/>
  <c r="ID89" i="4" s="1"/>
  <c r="MI43" i="3"/>
  <c r="JM43" i="3"/>
  <c r="LO43" i="3"/>
  <c r="KV43" i="3"/>
  <c r="IA43" i="3"/>
  <c r="HY42" i="4" s="1"/>
  <c r="HY89" i="4" s="1"/>
  <c r="JF43" i="3"/>
  <c r="JD42" i="4" s="1"/>
  <c r="JD89" i="4" s="1"/>
  <c r="AJ43" i="3"/>
  <c r="AH42" i="4" s="1"/>
  <c r="AH89" i="4" s="1"/>
  <c r="AP43" i="3"/>
  <c r="AN42" i="4" s="1"/>
  <c r="AN89" i="4" s="1"/>
  <c r="AN43" i="3"/>
  <c r="AL42" i="4" s="1"/>
  <c r="AL89" i="4" s="1"/>
  <c r="AD43" i="3"/>
  <c r="AB42" i="4" s="1"/>
  <c r="AB89" i="4" s="1"/>
  <c r="CB43" i="3"/>
  <c r="BZ42" i="4" s="1"/>
  <c r="BZ89" i="4" s="1"/>
  <c r="BX43" i="3"/>
  <c r="BV42" i="4" s="1"/>
  <c r="BV89" i="4" s="1"/>
  <c r="BS43" i="3"/>
  <c r="BQ42" i="4" s="1"/>
  <c r="BQ89" i="4" s="1"/>
  <c r="DZ43" i="3"/>
  <c r="DX42" i="4" s="1"/>
  <c r="DX89" i="4" s="1"/>
  <c r="CO43" i="3"/>
  <c r="CM42" i="4" s="1"/>
  <c r="CM89" i="4" s="1"/>
  <c r="DE43" i="3"/>
  <c r="DC42" i="4" s="1"/>
  <c r="DC89" i="4" s="1"/>
  <c r="GA43" i="3"/>
  <c r="FY42" i="4" s="1"/>
  <c r="FY89" i="4" s="1"/>
  <c r="EH43" i="3"/>
  <c r="EF42" i="4" s="1"/>
  <c r="EF89" i="4" s="1"/>
  <c r="EG43" i="3"/>
  <c r="EE42" i="4" s="1"/>
  <c r="EE89" i="4" s="1"/>
  <c r="EE43" i="3"/>
  <c r="EC42" i="4" s="1"/>
  <c r="EC89" i="4" s="1"/>
  <c r="ED43" i="3"/>
  <c r="EB42" i="4" s="1"/>
  <c r="EB89" i="4" s="1"/>
  <c r="EC43" i="3"/>
  <c r="EA42" i="4" s="1"/>
  <c r="EA89" i="4" s="1"/>
  <c r="EL43" i="3"/>
  <c r="EJ42" i="4" s="1"/>
  <c r="EJ89" i="4" s="1"/>
  <c r="EY43" i="3"/>
  <c r="EW42" i="4" s="1"/>
  <c r="EW89" i="4" s="1"/>
  <c r="GB43" i="3"/>
  <c r="FZ42" i="4" s="1"/>
  <c r="FZ89" i="4" s="1"/>
  <c r="DP43" i="3"/>
  <c r="DN42" i="4" s="1"/>
  <c r="DN89" i="4" s="1"/>
  <c r="GD43" i="3"/>
  <c r="GB42" i="4" s="1"/>
  <c r="GB89" i="4" s="1"/>
  <c r="HE43" i="3"/>
  <c r="HC42" i="4" s="1"/>
  <c r="HC89" i="4" s="1"/>
  <c r="HT43" i="3"/>
  <c r="HR42" i="4" s="1"/>
  <c r="HR89" i="4" s="1"/>
  <c r="GQ43" i="3"/>
  <c r="GO42" i="4" s="1"/>
  <c r="GO89" i="4" s="1"/>
  <c r="KJ43" i="3"/>
  <c r="JI43" i="3"/>
  <c r="GU43" i="3"/>
  <c r="GS42" i="4" s="1"/>
  <c r="GS89" i="4" s="1"/>
  <c r="MV43" i="3"/>
  <c r="MM43" i="3"/>
  <c r="MU43" i="3"/>
  <c r="JZ43" i="3"/>
  <c r="MA43" i="3"/>
  <c r="JE43" i="3"/>
  <c r="JC42" i="4" s="1"/>
  <c r="JC89" i="4" s="1"/>
  <c r="LG43" i="3"/>
  <c r="IL43" i="3"/>
  <c r="IJ42" i="4" s="1"/>
  <c r="IJ89" i="4" s="1"/>
  <c r="KN43" i="3"/>
  <c r="MO43" i="3"/>
  <c r="JT43" i="3"/>
  <c r="ME43" i="3"/>
  <c r="JJ43" i="3"/>
  <c r="LJ43" i="3"/>
  <c r="IH43" i="3"/>
  <c r="IF42" i="4" s="1"/>
  <c r="IF89" i="4" s="1"/>
  <c r="KD43" i="3"/>
  <c r="E44" i="3"/>
  <c r="JW44" i="3" s="1"/>
  <c r="F136" i="4"/>
  <c r="G136" i="4" s="1"/>
  <c r="H136" i="4" s="1"/>
  <c r="I136" i="4" s="1"/>
  <c r="J136" i="4" s="1"/>
  <c r="E87" i="4"/>
  <c r="E137" i="4" s="1"/>
  <c r="E41" i="4"/>
  <c r="R43" i="3"/>
  <c r="P42" i="4" s="1"/>
  <c r="P89" i="4" s="1"/>
  <c r="Z43" i="3"/>
  <c r="X42" i="4" s="1"/>
  <c r="X89" i="4" s="1"/>
  <c r="G43" i="3"/>
  <c r="N43" i="3"/>
  <c r="L42" i="4" s="1"/>
  <c r="L89" i="4" s="1"/>
  <c r="Y43" i="3"/>
  <c r="W42" i="4" s="1"/>
  <c r="W89" i="4" s="1"/>
  <c r="J43" i="3"/>
  <c r="H42" i="4" s="1"/>
  <c r="H89" i="4" s="1"/>
  <c r="H43" i="3"/>
  <c r="F42" i="4" s="1"/>
  <c r="F89" i="4" s="1"/>
  <c r="P43" i="3"/>
  <c r="N42" i="4" s="1"/>
  <c r="N89" i="4" s="1"/>
  <c r="Q43" i="3"/>
  <c r="O42" i="4" s="1"/>
  <c r="O89" i="4" s="1"/>
  <c r="M43" i="3"/>
  <c r="K42" i="4" s="1"/>
  <c r="K89" i="4" s="1"/>
  <c r="D46" i="3"/>
  <c r="D45" i="3"/>
  <c r="T43" i="3"/>
  <c r="R42" i="4" s="1"/>
  <c r="R89" i="4" s="1"/>
  <c r="S43" i="3"/>
  <c r="Q42" i="4" s="1"/>
  <c r="Q89" i="4" s="1"/>
  <c r="W43" i="3"/>
  <c r="U42" i="4" s="1"/>
  <c r="U89" i="4" s="1"/>
  <c r="X43" i="3"/>
  <c r="V42" i="4" s="1"/>
  <c r="V89" i="4" s="1"/>
  <c r="V43" i="3"/>
  <c r="T42" i="4" s="1"/>
  <c r="T89" i="4" s="1"/>
  <c r="K43" i="3"/>
  <c r="I42" i="4" s="1"/>
  <c r="I89" i="4" s="1"/>
  <c r="L43" i="3"/>
  <c r="J42" i="4" s="1"/>
  <c r="J89" i="4" s="1"/>
  <c r="U43" i="3"/>
  <c r="S42" i="4" s="1"/>
  <c r="S89" i="4" s="1"/>
  <c r="O43" i="3"/>
  <c r="M42" i="4" s="1"/>
  <c r="M89" i="4" s="1"/>
  <c r="HK44" i="3" l="1"/>
  <c r="HI43" i="4" s="1"/>
  <c r="HI90" i="4" s="1"/>
  <c r="N134" i="4"/>
  <c r="R15" i="5"/>
  <c r="M183" i="4" s="1"/>
  <c r="Y7" i="5"/>
  <c r="T175" i="4" s="1"/>
  <c r="U126" i="4"/>
  <c r="O132" i="4"/>
  <c r="S13" i="5"/>
  <c r="N181" i="4" s="1"/>
  <c r="K136" i="4"/>
  <c r="O17" i="5"/>
  <c r="J185" i="4" s="1"/>
  <c r="Z6" i="5"/>
  <c r="U174" i="4" s="1"/>
  <c r="V125" i="4"/>
  <c r="V10" i="5"/>
  <c r="Q178" i="4" s="1"/>
  <c r="R129" i="4"/>
  <c r="X9" i="5"/>
  <c r="S177" i="4" s="1"/>
  <c r="T128" i="4"/>
  <c r="F11" i="5"/>
  <c r="N133" i="4"/>
  <c r="R14" i="5"/>
  <c r="M182" i="4" s="1"/>
  <c r="T12" i="5"/>
  <c r="O180" i="4" s="1"/>
  <c r="P131" i="4"/>
  <c r="L135" i="4"/>
  <c r="P16" i="5"/>
  <c r="K184" i="4" s="1"/>
  <c r="X143" i="4"/>
  <c r="AB24" i="5"/>
  <c r="W192" i="4" s="1"/>
  <c r="X8" i="5"/>
  <c r="S176" i="4" s="1"/>
  <c r="F10" i="5"/>
  <c r="T127" i="4"/>
  <c r="T11" i="5"/>
  <c r="O179" i="4" s="1"/>
  <c r="P130" i="4"/>
  <c r="JQ44" i="3"/>
  <c r="AF44" i="3"/>
  <c r="AD43" i="4" s="1"/>
  <c r="AD90" i="4" s="1"/>
  <c r="BG44" i="3"/>
  <c r="BE43" i="4" s="1"/>
  <c r="BE90" i="4" s="1"/>
  <c r="FY44" i="3"/>
  <c r="FW43" i="4" s="1"/>
  <c r="FW90" i="4" s="1"/>
  <c r="DP44" i="3"/>
  <c r="DN43" i="4" s="1"/>
  <c r="DN90" i="4" s="1"/>
  <c r="GC44" i="3"/>
  <c r="GA43" i="4" s="1"/>
  <c r="GA90" i="4" s="1"/>
  <c r="BK44" i="3"/>
  <c r="BI43" i="4" s="1"/>
  <c r="BI90" i="4" s="1"/>
  <c r="CI44" i="3"/>
  <c r="CG43" i="4" s="1"/>
  <c r="CG90" i="4" s="1"/>
  <c r="ED44" i="3"/>
  <c r="EB43" i="4" s="1"/>
  <c r="EB90" i="4" s="1"/>
  <c r="BO44" i="3"/>
  <c r="BM43" i="4" s="1"/>
  <c r="BM90" i="4" s="1"/>
  <c r="CA44" i="3"/>
  <c r="BY43" i="4" s="1"/>
  <c r="BY90" i="4" s="1"/>
  <c r="CM44" i="3"/>
  <c r="CK43" i="4" s="1"/>
  <c r="CK90" i="4" s="1"/>
  <c r="CH44" i="3"/>
  <c r="CF43" i="4" s="1"/>
  <c r="CF90" i="4" s="1"/>
  <c r="FK44" i="3"/>
  <c r="FI43" i="4" s="1"/>
  <c r="FI90" i="4" s="1"/>
  <c r="EX44" i="3"/>
  <c r="EV43" i="4" s="1"/>
  <c r="EV90" i="4" s="1"/>
  <c r="FX44" i="3"/>
  <c r="FV43" i="4" s="1"/>
  <c r="FV90" i="4" s="1"/>
  <c r="DA44" i="3"/>
  <c r="CY43" i="4" s="1"/>
  <c r="CY90" i="4" s="1"/>
  <c r="HH44" i="3"/>
  <c r="HF43" i="4" s="1"/>
  <c r="HF90" i="4" s="1"/>
  <c r="HE44" i="3"/>
  <c r="HC43" i="4" s="1"/>
  <c r="HC90" i="4" s="1"/>
  <c r="GD44" i="3"/>
  <c r="GB43" i="4" s="1"/>
  <c r="GB90" i="4" s="1"/>
  <c r="IG44" i="3"/>
  <c r="IE43" i="4" s="1"/>
  <c r="IE90" i="4" s="1"/>
  <c r="IC44" i="3"/>
  <c r="IA43" i="4" s="1"/>
  <c r="IA90" i="4" s="1"/>
  <c r="LA44" i="3"/>
  <c r="KX44" i="3"/>
  <c r="DM44" i="3"/>
  <c r="DK43" i="4" s="1"/>
  <c r="DK90" i="4" s="1"/>
  <c r="EU44" i="3"/>
  <c r="ES43" i="4" s="1"/>
  <c r="ES90" i="4" s="1"/>
  <c r="HO44" i="3"/>
  <c r="HM43" i="4" s="1"/>
  <c r="HM90" i="4" s="1"/>
  <c r="JV44" i="3"/>
  <c r="BJ44" i="3"/>
  <c r="BH43" i="4" s="1"/>
  <c r="BH90" i="4" s="1"/>
  <c r="DZ44" i="3"/>
  <c r="DX43" i="4" s="1"/>
  <c r="DX90" i="4" s="1"/>
  <c r="HB44" i="3"/>
  <c r="GZ43" i="4" s="1"/>
  <c r="GZ90" i="4" s="1"/>
  <c r="AK44" i="3"/>
  <c r="AI43" i="4" s="1"/>
  <c r="AI90" i="4" s="1"/>
  <c r="DX44" i="3"/>
  <c r="DV43" i="4" s="1"/>
  <c r="DV90" i="4" s="1"/>
  <c r="FA44" i="3"/>
  <c r="EY43" i="4" s="1"/>
  <c r="EY90" i="4" s="1"/>
  <c r="FR44" i="3"/>
  <c r="FP43" i="4" s="1"/>
  <c r="FP90" i="4" s="1"/>
  <c r="HC44" i="3"/>
  <c r="HA43" i="4" s="1"/>
  <c r="HA90" i="4" s="1"/>
  <c r="GY44" i="3"/>
  <c r="GW43" i="4" s="1"/>
  <c r="GW90" i="4" s="1"/>
  <c r="HV44" i="3"/>
  <c r="HT43" i="4" s="1"/>
  <c r="HT90" i="4" s="1"/>
  <c r="ME44" i="3"/>
  <c r="JP44" i="3"/>
  <c r="KC44" i="3"/>
  <c r="BF44" i="3"/>
  <c r="BD43" i="4" s="1"/>
  <c r="BD90" i="4" s="1"/>
  <c r="FL44" i="3"/>
  <c r="FJ43" i="4" s="1"/>
  <c r="FJ90" i="4" s="1"/>
  <c r="HA44" i="3"/>
  <c r="GY43" i="4" s="1"/>
  <c r="GY90" i="4" s="1"/>
  <c r="KS44" i="3"/>
  <c r="EO44" i="3"/>
  <c r="EM43" i="4" s="1"/>
  <c r="EM90" i="4" s="1"/>
  <c r="AC44" i="3"/>
  <c r="AA43" i="4" s="1"/>
  <c r="AA90" i="4" s="1"/>
  <c r="HM44" i="3"/>
  <c r="HK43" i="4" s="1"/>
  <c r="HK90" i="4" s="1"/>
  <c r="LB44" i="3"/>
  <c r="AM44" i="3"/>
  <c r="AK43" i="4" s="1"/>
  <c r="AK90" i="4" s="1"/>
  <c r="CT44" i="3"/>
  <c r="CR43" i="4" s="1"/>
  <c r="CR90" i="4" s="1"/>
  <c r="DH44" i="3"/>
  <c r="DF43" i="4" s="1"/>
  <c r="DF90" i="4" s="1"/>
  <c r="FM44" i="3"/>
  <c r="FK43" i="4" s="1"/>
  <c r="FK90" i="4" s="1"/>
  <c r="HR44" i="3"/>
  <c r="HP43" i="4" s="1"/>
  <c r="HP90" i="4" s="1"/>
  <c r="P44" i="3"/>
  <c r="N43" i="4" s="1"/>
  <c r="N90" i="4" s="1"/>
  <c r="AH44" i="3"/>
  <c r="AF43" i="4" s="1"/>
  <c r="AF90" i="4" s="1"/>
  <c r="CP44" i="3"/>
  <c r="CN43" i="4" s="1"/>
  <c r="CN90" i="4" s="1"/>
  <c r="FI44" i="3"/>
  <c r="FG43" i="4" s="1"/>
  <c r="FG90" i="4" s="1"/>
  <c r="GI44" i="3"/>
  <c r="GG43" i="4" s="1"/>
  <c r="GG90" i="4" s="1"/>
  <c r="JD44" i="3"/>
  <c r="JB43" i="4" s="1"/>
  <c r="JB90" i="4" s="1"/>
  <c r="DN44" i="3"/>
  <c r="DL43" i="4" s="1"/>
  <c r="DL90" i="4" s="1"/>
  <c r="ET44" i="3"/>
  <c r="ER43" i="4" s="1"/>
  <c r="ER90" i="4" s="1"/>
  <c r="FP44" i="3"/>
  <c r="FN43" i="4" s="1"/>
  <c r="FN90" i="4" s="1"/>
  <c r="CC44" i="3"/>
  <c r="CA43" i="4" s="1"/>
  <c r="CA90" i="4" s="1"/>
  <c r="FO44" i="3"/>
  <c r="FM43" i="4" s="1"/>
  <c r="FM90" i="4" s="1"/>
  <c r="DB44" i="3"/>
  <c r="CZ43" i="4" s="1"/>
  <c r="CZ90" i="4" s="1"/>
  <c r="EP44" i="3"/>
  <c r="EN43" i="4" s="1"/>
  <c r="EN90" i="4" s="1"/>
  <c r="FG44" i="3"/>
  <c r="FE43" i="4" s="1"/>
  <c r="FE90" i="4" s="1"/>
  <c r="FH44" i="3"/>
  <c r="FF43" i="4" s="1"/>
  <c r="FF90" i="4" s="1"/>
  <c r="GZ44" i="3"/>
  <c r="GX43" i="4" s="1"/>
  <c r="GX90" i="4" s="1"/>
  <c r="GX44" i="3"/>
  <c r="GV43" i="4" s="1"/>
  <c r="GV90" i="4" s="1"/>
  <c r="MC44" i="3"/>
  <c r="IN44" i="3"/>
  <c r="IL43" i="4" s="1"/>
  <c r="IL90" i="4" s="1"/>
  <c r="JB44" i="3"/>
  <c r="IZ43" i="4" s="1"/>
  <c r="IZ90" i="4" s="1"/>
  <c r="BH44" i="3"/>
  <c r="BF43" i="4" s="1"/>
  <c r="BF90" i="4" s="1"/>
  <c r="BL44" i="3"/>
  <c r="BJ43" i="4" s="1"/>
  <c r="BJ90" i="4" s="1"/>
  <c r="BU44" i="3"/>
  <c r="BS43" i="4" s="1"/>
  <c r="BS90" i="4" s="1"/>
  <c r="CN44" i="3"/>
  <c r="CL43" i="4" s="1"/>
  <c r="CL90" i="4" s="1"/>
  <c r="EE44" i="3"/>
  <c r="EC43" i="4" s="1"/>
  <c r="EC90" i="4" s="1"/>
  <c r="EV44" i="3"/>
  <c r="ET43" i="4" s="1"/>
  <c r="ET90" i="4" s="1"/>
  <c r="DD44" i="3"/>
  <c r="DB43" i="4" s="1"/>
  <c r="DB90" i="4" s="1"/>
  <c r="GS44" i="3"/>
  <c r="GQ43" i="4" s="1"/>
  <c r="GQ90" i="4" s="1"/>
  <c r="GO44" i="3"/>
  <c r="GM43" i="4" s="1"/>
  <c r="GM90" i="4" s="1"/>
  <c r="HD44" i="3"/>
  <c r="HB43" i="4" s="1"/>
  <c r="HB90" i="4" s="1"/>
  <c r="LV44" i="3"/>
  <c r="MS44" i="3"/>
  <c r="IQ44" i="3"/>
  <c r="IO43" i="4" s="1"/>
  <c r="IO90" i="4" s="1"/>
  <c r="AE44" i="3"/>
  <c r="AC43" i="4" s="1"/>
  <c r="AC90" i="4" s="1"/>
  <c r="DK44" i="3"/>
  <c r="DI43" i="4" s="1"/>
  <c r="DI90" i="4" s="1"/>
  <c r="HW44" i="3"/>
  <c r="HU43" i="4" s="1"/>
  <c r="HU90" i="4" s="1"/>
  <c r="JI44" i="3"/>
  <c r="AV44" i="3"/>
  <c r="AT43" i="4" s="1"/>
  <c r="AT90" i="4" s="1"/>
  <c r="AR44" i="3"/>
  <c r="AP43" i="4" s="1"/>
  <c r="AP90" i="4" s="1"/>
  <c r="BD44" i="3"/>
  <c r="BB43" i="4" s="1"/>
  <c r="BB90" i="4" s="1"/>
  <c r="FD44" i="3"/>
  <c r="FB43" i="4" s="1"/>
  <c r="FB90" i="4" s="1"/>
  <c r="FZ44" i="3"/>
  <c r="FX43" i="4" s="1"/>
  <c r="FX90" i="4" s="1"/>
  <c r="EN44" i="3"/>
  <c r="EL43" i="4" s="1"/>
  <c r="EL90" i="4" s="1"/>
  <c r="EL44" i="3"/>
  <c r="EJ43" i="4" s="1"/>
  <c r="EJ90" i="4" s="1"/>
  <c r="CV44" i="3"/>
  <c r="CT43" i="4" s="1"/>
  <c r="CT90" i="4" s="1"/>
  <c r="GQ44" i="3"/>
  <c r="GO43" i="4" s="1"/>
  <c r="GO90" i="4" s="1"/>
  <c r="GF44" i="3"/>
  <c r="GD43" i="4" s="1"/>
  <c r="GD90" i="4" s="1"/>
  <c r="LD44" i="3"/>
  <c r="KK44" i="3"/>
  <c r="LZ44" i="3"/>
  <c r="II44" i="3"/>
  <c r="IG43" i="4" s="1"/>
  <c r="IG90" i="4" s="1"/>
  <c r="MT44" i="3"/>
  <c r="AG44" i="3"/>
  <c r="AE43" i="4" s="1"/>
  <c r="AE90" i="4" s="1"/>
  <c r="AT44" i="3"/>
  <c r="AR43" i="4" s="1"/>
  <c r="AR90" i="4" s="1"/>
  <c r="AY44" i="3"/>
  <c r="AW43" i="4" s="1"/>
  <c r="AW90" i="4" s="1"/>
  <c r="CB44" i="3"/>
  <c r="BZ43" i="4" s="1"/>
  <c r="BZ90" i="4" s="1"/>
  <c r="BB44" i="3"/>
  <c r="AZ43" i="4" s="1"/>
  <c r="AZ90" i="4" s="1"/>
  <c r="CF44" i="3"/>
  <c r="CD43" i="4" s="1"/>
  <c r="CD90" i="4" s="1"/>
  <c r="DC44" i="3"/>
  <c r="DA43" i="4" s="1"/>
  <c r="DA90" i="4" s="1"/>
  <c r="FB44" i="3"/>
  <c r="EZ43" i="4" s="1"/>
  <c r="EZ90" i="4" s="1"/>
  <c r="DJ44" i="3"/>
  <c r="DH43" i="4" s="1"/>
  <c r="DH90" i="4" s="1"/>
  <c r="EM44" i="3"/>
  <c r="EK43" i="4" s="1"/>
  <c r="EK90" i="4" s="1"/>
  <c r="GA44" i="3"/>
  <c r="FY43" i="4" s="1"/>
  <c r="FY90" i="4" s="1"/>
  <c r="EZ44" i="3"/>
  <c r="EX43" i="4" s="1"/>
  <c r="EX90" i="4" s="1"/>
  <c r="EG44" i="3"/>
  <c r="EE43" i="4" s="1"/>
  <c r="EE90" i="4" s="1"/>
  <c r="HU44" i="3"/>
  <c r="HS43" i="4" s="1"/>
  <c r="HS90" i="4" s="1"/>
  <c r="GP44" i="3"/>
  <c r="GN43" i="4" s="1"/>
  <c r="GN90" i="4" s="1"/>
  <c r="GN44" i="3"/>
  <c r="GL43" i="4" s="1"/>
  <c r="GL90" i="4" s="1"/>
  <c r="GU44" i="3"/>
  <c r="GS43" i="4" s="1"/>
  <c r="GS90" i="4" s="1"/>
  <c r="KB44" i="3"/>
  <c r="KI44" i="3"/>
  <c r="MK44" i="3"/>
  <c r="JX44" i="3"/>
  <c r="MO44" i="3"/>
  <c r="KG44" i="3"/>
  <c r="LX44" i="3"/>
  <c r="AD44" i="3"/>
  <c r="AB43" i="4" s="1"/>
  <c r="AB90" i="4" s="1"/>
  <c r="BE44" i="3"/>
  <c r="BC43" i="4" s="1"/>
  <c r="BC90" i="4" s="1"/>
  <c r="BS44" i="3"/>
  <c r="BQ43" i="4" s="1"/>
  <c r="BQ90" i="4" s="1"/>
  <c r="BX44" i="3"/>
  <c r="BV43" i="4" s="1"/>
  <c r="BV90" i="4" s="1"/>
  <c r="BV44" i="3"/>
  <c r="BT43" i="4" s="1"/>
  <c r="BT90" i="4" s="1"/>
  <c r="EQ44" i="3"/>
  <c r="EO43" i="4" s="1"/>
  <c r="EO90" i="4" s="1"/>
  <c r="FJ44" i="3"/>
  <c r="FH43" i="4" s="1"/>
  <c r="FH90" i="4" s="1"/>
  <c r="EC44" i="3"/>
  <c r="EA43" i="4" s="1"/>
  <c r="EA90" i="4" s="1"/>
  <c r="FQ44" i="3"/>
  <c r="FO43" i="4" s="1"/>
  <c r="FO90" i="4" s="1"/>
  <c r="EJ44" i="3"/>
  <c r="EH43" i="4" s="1"/>
  <c r="EH90" i="4" s="1"/>
  <c r="DY44" i="3"/>
  <c r="DW43" i="4" s="1"/>
  <c r="DW90" i="4" s="1"/>
  <c r="GH44" i="3"/>
  <c r="GF43" i="4" s="1"/>
  <c r="GF90" i="4" s="1"/>
  <c r="GG44" i="3"/>
  <c r="GE43" i="4" s="1"/>
  <c r="GE90" i="4" s="1"/>
  <c r="GE44" i="3"/>
  <c r="GC43" i="4" s="1"/>
  <c r="GC90" i="4" s="1"/>
  <c r="ML44" i="3"/>
  <c r="JS44" i="3"/>
  <c r="LU44" i="3"/>
  <c r="LI44" i="3"/>
  <c r="JN44" i="3"/>
  <c r="MF44" i="3"/>
  <c r="JA44" i="3"/>
  <c r="IY43" i="4" s="1"/>
  <c r="IY90" i="4" s="1"/>
  <c r="AW44" i="3"/>
  <c r="AU43" i="4" s="1"/>
  <c r="AU90" i="4" s="1"/>
  <c r="AQ44" i="3"/>
  <c r="AO43" i="4" s="1"/>
  <c r="AO90" i="4" s="1"/>
  <c r="J44" i="3"/>
  <c r="H43" i="4" s="1"/>
  <c r="H90" i="4" s="1"/>
  <c r="CJ44" i="3"/>
  <c r="CH43" i="4" s="1"/>
  <c r="CH90" i="4" s="1"/>
  <c r="AS44" i="3"/>
  <c r="AQ43" i="4" s="1"/>
  <c r="AQ90" i="4" s="1"/>
  <c r="AI44" i="3"/>
  <c r="AG43" i="4" s="1"/>
  <c r="AG90" i="4" s="1"/>
  <c r="BZ44" i="3"/>
  <c r="BX43" i="4" s="1"/>
  <c r="BX90" i="4" s="1"/>
  <c r="BQ44" i="3"/>
  <c r="BO43" i="4" s="1"/>
  <c r="BO90" i="4" s="1"/>
  <c r="CQ44" i="3"/>
  <c r="CO43" i="4" s="1"/>
  <c r="CO90" i="4" s="1"/>
  <c r="ES44" i="3"/>
  <c r="EQ43" i="4" s="1"/>
  <c r="EQ90" i="4" s="1"/>
  <c r="EF44" i="3"/>
  <c r="ED43" i="4" s="1"/>
  <c r="ED90" i="4" s="1"/>
  <c r="EY44" i="3"/>
  <c r="EW43" i="4" s="1"/>
  <c r="EW90" i="4" s="1"/>
  <c r="DG44" i="3"/>
  <c r="DE43" i="4" s="1"/>
  <c r="DE90" i="4" s="1"/>
  <c r="FF44" i="3"/>
  <c r="FD43" i="4" s="1"/>
  <c r="FD90" i="4" s="1"/>
  <c r="DL44" i="3"/>
  <c r="DJ43" i="4" s="1"/>
  <c r="DJ90" i="4" s="1"/>
  <c r="DQ44" i="3"/>
  <c r="DO43" i="4" s="1"/>
  <c r="DO90" i="4" s="1"/>
  <c r="HT44" i="3"/>
  <c r="HR43" i="4" s="1"/>
  <c r="HR90" i="4" s="1"/>
  <c r="HY44" i="3"/>
  <c r="HW43" i="4" s="1"/>
  <c r="HW90" i="4" s="1"/>
  <c r="IR44" i="3"/>
  <c r="IP43" i="4" s="1"/>
  <c r="IP90" i="4" s="1"/>
  <c r="IF44" i="3"/>
  <c r="ID43" i="4" s="1"/>
  <c r="ID90" i="4" s="1"/>
  <c r="JZ44" i="3"/>
  <c r="LL44" i="3"/>
  <c r="KQ44" i="3"/>
  <c r="MR44" i="3"/>
  <c r="LW44" i="3"/>
  <c r="JE44" i="3"/>
  <c r="JC43" i="4" s="1"/>
  <c r="JC90" i="4" s="1"/>
  <c r="LO44" i="3"/>
  <c r="IJ44" i="3"/>
  <c r="IH43" i="4" s="1"/>
  <c r="IH90" i="4" s="1"/>
  <c r="KD44" i="3"/>
  <c r="LS44" i="3"/>
  <c r="LG44" i="3"/>
  <c r="IB44" i="3"/>
  <c r="HZ43" i="4" s="1"/>
  <c r="HZ90" i="4" s="1"/>
  <c r="KE44" i="3"/>
  <c r="IY44" i="3"/>
  <c r="IW43" i="4" s="1"/>
  <c r="IW90" i="4" s="1"/>
  <c r="IE44" i="3"/>
  <c r="IC43" i="4" s="1"/>
  <c r="IC90" i="4" s="1"/>
  <c r="LP44" i="3"/>
  <c r="KW44" i="3"/>
  <c r="IS44" i="3"/>
  <c r="IQ43" i="4" s="1"/>
  <c r="IQ90" i="4" s="1"/>
  <c r="AN44" i="3"/>
  <c r="AL43" i="4" s="1"/>
  <c r="AL90" i="4" s="1"/>
  <c r="AL44" i="3"/>
  <c r="AJ43" i="4" s="1"/>
  <c r="AJ90" i="4" s="1"/>
  <c r="AZ44" i="3"/>
  <c r="AX43" i="4" s="1"/>
  <c r="AX90" i="4" s="1"/>
  <c r="AA44" i="3"/>
  <c r="Y43" i="4" s="1"/>
  <c r="Y90" i="4" s="1"/>
  <c r="CL44" i="3"/>
  <c r="CJ43" i="4" s="1"/>
  <c r="CJ90" i="4" s="1"/>
  <c r="BY44" i="3"/>
  <c r="BW43" i="4" s="1"/>
  <c r="BW90" i="4" s="1"/>
  <c r="CS44" i="3"/>
  <c r="CQ43" i="4" s="1"/>
  <c r="CQ90" i="4" s="1"/>
  <c r="CR44" i="3"/>
  <c r="CP43" i="4" s="1"/>
  <c r="CP90" i="4" s="1"/>
  <c r="FC44" i="3"/>
  <c r="FA43" i="4" s="1"/>
  <c r="FA90" i="4" s="1"/>
  <c r="CD44" i="3"/>
  <c r="CB43" i="4" s="1"/>
  <c r="CB90" i="4" s="1"/>
  <c r="EI44" i="3"/>
  <c r="EG43" i="4" s="1"/>
  <c r="EG90" i="4" s="1"/>
  <c r="DV44" i="3"/>
  <c r="DT43" i="4" s="1"/>
  <c r="DT90" i="4" s="1"/>
  <c r="DU44" i="3"/>
  <c r="DS43" i="4" s="1"/>
  <c r="DS90" i="4" s="1"/>
  <c r="DS44" i="3"/>
  <c r="DQ43" i="4" s="1"/>
  <c r="DQ90" i="4" s="1"/>
  <c r="DR44" i="3"/>
  <c r="DP43" i="4" s="1"/>
  <c r="DP90" i="4" s="1"/>
  <c r="EA44" i="3"/>
  <c r="DY43" i="4" s="1"/>
  <c r="DY90" i="4" s="1"/>
  <c r="EK44" i="3"/>
  <c r="EI43" i="4" s="1"/>
  <c r="EI90" i="4" s="1"/>
  <c r="ER44" i="3"/>
  <c r="EP43" i="4" s="1"/>
  <c r="EP90" i="4" s="1"/>
  <c r="FU44" i="3"/>
  <c r="FS43" i="4" s="1"/>
  <c r="FS90" i="4" s="1"/>
  <c r="DI44" i="3"/>
  <c r="DG43" i="4" s="1"/>
  <c r="DG90" i="4" s="1"/>
  <c r="MW44" i="3"/>
  <c r="GR44" i="3"/>
  <c r="GP43" i="4" s="1"/>
  <c r="GP90" i="4" s="1"/>
  <c r="MN44" i="3"/>
  <c r="HX44" i="3"/>
  <c r="HV43" i="4" s="1"/>
  <c r="HV90" i="4" s="1"/>
  <c r="HN44" i="3"/>
  <c r="HL43" i="4" s="1"/>
  <c r="HL90" i="4" s="1"/>
  <c r="GK44" i="3"/>
  <c r="GI43" i="4" s="1"/>
  <c r="GI90" i="4" s="1"/>
  <c r="HJ44" i="3"/>
  <c r="HH43" i="4" s="1"/>
  <c r="HH90" i="4" s="1"/>
  <c r="IO44" i="3"/>
  <c r="IM43" i="4" s="1"/>
  <c r="IM90" i="4" s="1"/>
  <c r="LT44" i="3"/>
  <c r="KJ44" i="3"/>
  <c r="KZ44" i="3"/>
  <c r="MJ44" i="3"/>
  <c r="IV44" i="3"/>
  <c r="IT43" i="4" s="1"/>
  <c r="IT90" i="4" s="1"/>
  <c r="JM44" i="3"/>
  <c r="KN44" i="3"/>
  <c r="LN44" i="3"/>
  <c r="LK44" i="3"/>
  <c r="IA44" i="3"/>
  <c r="HY43" i="4" s="1"/>
  <c r="HY90" i="4" s="1"/>
  <c r="LC44" i="3"/>
  <c r="BP44" i="3"/>
  <c r="BN43" i="4" s="1"/>
  <c r="BN90" i="4" s="1"/>
  <c r="BN44" i="3"/>
  <c r="BL43" i="4" s="1"/>
  <c r="BL90" i="4" s="1"/>
  <c r="AJ44" i="3"/>
  <c r="AH43" i="4" s="1"/>
  <c r="AH90" i="4" s="1"/>
  <c r="AX44" i="3"/>
  <c r="AV43" i="4" s="1"/>
  <c r="AV90" i="4" s="1"/>
  <c r="CK44" i="3"/>
  <c r="CI43" i="4" s="1"/>
  <c r="CI90" i="4" s="1"/>
  <c r="BC44" i="3"/>
  <c r="BA43" i="4" s="1"/>
  <c r="BA90" i="4" s="1"/>
  <c r="BI44" i="3"/>
  <c r="BG43" i="4" s="1"/>
  <c r="BG90" i="4" s="1"/>
  <c r="FN44" i="3"/>
  <c r="FL43" i="4" s="1"/>
  <c r="FL90" i="4" s="1"/>
  <c r="CE44" i="3"/>
  <c r="CC43" i="4" s="1"/>
  <c r="CC90" i="4" s="1"/>
  <c r="CO44" i="3"/>
  <c r="CM43" i="4" s="1"/>
  <c r="CM90" i="4" s="1"/>
  <c r="EH44" i="3"/>
  <c r="EF43" i="4" s="1"/>
  <c r="EF90" i="4" s="1"/>
  <c r="CZ44" i="3"/>
  <c r="CX43" i="4" s="1"/>
  <c r="CX90" i="4" s="1"/>
  <c r="CY44" i="3"/>
  <c r="CW43" i="4" s="1"/>
  <c r="CW90" i="4" s="1"/>
  <c r="CX44" i="3"/>
  <c r="CV43" i="4" s="1"/>
  <c r="CV90" i="4" s="1"/>
  <c r="CW44" i="3"/>
  <c r="CU43" i="4" s="1"/>
  <c r="CU90" i="4" s="1"/>
  <c r="DF44" i="3"/>
  <c r="DD43" i="4" s="1"/>
  <c r="DD90" i="4" s="1"/>
  <c r="DO44" i="3"/>
  <c r="DM43" i="4" s="1"/>
  <c r="DM90" i="4" s="1"/>
  <c r="EB44" i="3"/>
  <c r="DZ43" i="4" s="1"/>
  <c r="DZ90" i="4" s="1"/>
  <c r="FE44" i="3"/>
  <c r="FC43" i="4" s="1"/>
  <c r="FC90" i="4" s="1"/>
  <c r="HL44" i="3"/>
  <c r="HJ43" i="4" s="1"/>
  <c r="HJ90" i="4" s="1"/>
  <c r="GJ44" i="3"/>
  <c r="GH43" i="4" s="1"/>
  <c r="GH90" i="4" s="1"/>
  <c r="HZ44" i="3"/>
  <c r="HX43" i="4" s="1"/>
  <c r="HX90" i="4" s="1"/>
  <c r="HP44" i="3"/>
  <c r="HN43" i="4" s="1"/>
  <c r="HN90" i="4" s="1"/>
  <c r="HF44" i="3"/>
  <c r="HD43" i="4" s="1"/>
  <c r="HD90" i="4" s="1"/>
  <c r="GV44" i="3"/>
  <c r="GT43" i="4" s="1"/>
  <c r="GT90" i="4" s="1"/>
  <c r="IH44" i="3"/>
  <c r="IF43" i="4" s="1"/>
  <c r="IF90" i="4" s="1"/>
  <c r="GT44" i="3"/>
  <c r="GR43" i="4" s="1"/>
  <c r="GR90" i="4" s="1"/>
  <c r="KT44" i="3"/>
  <c r="IX44" i="3"/>
  <c r="IV43" i="4" s="1"/>
  <c r="IV90" i="4" s="1"/>
  <c r="IZ44" i="3"/>
  <c r="IX43" i="4" s="1"/>
  <c r="IX90" i="4" s="1"/>
  <c r="KH44" i="3"/>
  <c r="LQ44" i="3"/>
  <c r="MH44" i="3"/>
  <c r="IU44" i="3"/>
  <c r="IS43" i="4" s="1"/>
  <c r="IS90" i="4" s="1"/>
  <c r="JU44" i="3"/>
  <c r="JT44" i="3"/>
  <c r="KU44" i="3"/>
  <c r="AO44" i="3"/>
  <c r="AM43" i="4" s="1"/>
  <c r="AM90" i="4" s="1"/>
  <c r="AU44" i="3"/>
  <c r="AS43" i="4" s="1"/>
  <c r="AS90" i="4" s="1"/>
  <c r="BA44" i="3"/>
  <c r="AY43" i="4" s="1"/>
  <c r="AY90" i="4" s="1"/>
  <c r="AB44" i="3"/>
  <c r="Z43" i="4" s="1"/>
  <c r="Z90" i="4" s="1"/>
  <c r="AP44" i="3"/>
  <c r="AN43" i="4" s="1"/>
  <c r="AN90" i="4" s="1"/>
  <c r="BM44" i="3"/>
  <c r="BK43" i="4" s="1"/>
  <c r="BK90" i="4" s="1"/>
  <c r="BT44" i="3"/>
  <c r="BR43" i="4" s="1"/>
  <c r="BR90" i="4" s="1"/>
  <c r="BR44" i="3"/>
  <c r="BP43" i="4" s="1"/>
  <c r="BP90" i="4" s="1"/>
  <c r="DW44" i="3"/>
  <c r="DU43" i="4" s="1"/>
  <c r="DU90" i="4" s="1"/>
  <c r="BW44" i="3"/>
  <c r="BU43" i="4" s="1"/>
  <c r="BU90" i="4" s="1"/>
  <c r="CG44" i="3"/>
  <c r="CE43" i="4" s="1"/>
  <c r="CE90" i="4" s="1"/>
  <c r="FW44" i="3"/>
  <c r="FU43" i="4" s="1"/>
  <c r="FU90" i="4" s="1"/>
  <c r="FV44" i="3"/>
  <c r="FT43" i="4" s="1"/>
  <c r="FT90" i="4" s="1"/>
  <c r="FT44" i="3"/>
  <c r="FR43" i="4" s="1"/>
  <c r="FR90" i="4" s="1"/>
  <c r="FS44" i="3"/>
  <c r="FQ43" i="4" s="1"/>
  <c r="FQ90" i="4" s="1"/>
  <c r="GB44" i="3"/>
  <c r="FZ43" i="4" s="1"/>
  <c r="FZ90" i="4" s="1"/>
  <c r="CU44" i="3"/>
  <c r="CS43" i="4" s="1"/>
  <c r="CS90" i="4" s="1"/>
  <c r="DE44" i="3"/>
  <c r="DC43" i="4" s="1"/>
  <c r="DC90" i="4" s="1"/>
  <c r="DT44" i="3"/>
  <c r="DR43" i="4" s="1"/>
  <c r="DR90" i="4" s="1"/>
  <c r="EW44" i="3"/>
  <c r="EU43" i="4" s="1"/>
  <c r="EU90" i="4" s="1"/>
  <c r="HI44" i="3"/>
  <c r="HG43" i="4" s="1"/>
  <c r="HG90" i="4" s="1"/>
  <c r="HS44" i="3"/>
  <c r="HQ43" i="4" s="1"/>
  <c r="HQ90" i="4" s="1"/>
  <c r="HQ44" i="3"/>
  <c r="HO43" i="4" s="1"/>
  <c r="HO90" i="4" s="1"/>
  <c r="HG44" i="3"/>
  <c r="HE43" i="4" s="1"/>
  <c r="HE90" i="4" s="1"/>
  <c r="GW44" i="3"/>
  <c r="GU43" i="4" s="1"/>
  <c r="GU90" i="4" s="1"/>
  <c r="GM44" i="3"/>
  <c r="GK43" i="4" s="1"/>
  <c r="GK90" i="4" s="1"/>
  <c r="LM44" i="3"/>
  <c r="GL44" i="3"/>
  <c r="GJ43" i="4" s="1"/>
  <c r="GJ90" i="4" s="1"/>
  <c r="JJ44" i="3"/>
  <c r="MD44" i="3"/>
  <c r="IP44" i="3"/>
  <c r="IN43" i="4" s="1"/>
  <c r="IN90" i="4" s="1"/>
  <c r="JY44" i="3"/>
  <c r="KP44" i="3"/>
  <c r="LY44" i="3"/>
  <c r="IL44" i="3"/>
  <c r="IJ43" i="4" s="1"/>
  <c r="IJ90" i="4" s="1"/>
  <c r="IT44" i="3"/>
  <c r="IR43" i="4" s="1"/>
  <c r="IR90" i="4" s="1"/>
  <c r="JK44" i="3"/>
  <c r="KM44" i="3"/>
  <c r="MU44" i="3"/>
  <c r="KR44" i="3"/>
  <c r="MV44" i="3"/>
  <c r="KA44" i="3"/>
  <c r="MB44" i="3"/>
  <c r="JF44" i="3"/>
  <c r="JD43" i="4" s="1"/>
  <c r="JD90" i="4" s="1"/>
  <c r="LH44" i="3"/>
  <c r="IM44" i="3"/>
  <c r="IK43" i="4" s="1"/>
  <c r="IK90" i="4" s="1"/>
  <c r="KO44" i="3"/>
  <c r="MP44" i="3"/>
  <c r="JL44" i="3"/>
  <c r="LE44" i="3"/>
  <c r="MQ44" i="3"/>
  <c r="JO44" i="3"/>
  <c r="LJ44" i="3"/>
  <c r="JH44" i="3"/>
  <c r="MM44" i="3"/>
  <c r="JR44" i="3"/>
  <c r="LR44" i="3"/>
  <c r="IW44" i="3"/>
  <c r="IU43" i="4" s="1"/>
  <c r="IU90" i="4" s="1"/>
  <c r="KY44" i="3"/>
  <c r="ID44" i="3"/>
  <c r="IB43" i="4" s="1"/>
  <c r="IB90" i="4" s="1"/>
  <c r="KF44" i="3"/>
  <c r="MG44" i="3"/>
  <c r="JC44" i="3"/>
  <c r="JA43" i="4" s="1"/>
  <c r="JA90" i="4" s="1"/>
  <c r="KV44" i="3"/>
  <c r="MA44" i="3"/>
  <c r="JG44" i="3"/>
  <c r="JE43" i="4" s="1"/>
  <c r="JE90" i="4" s="1"/>
  <c r="F137" i="4"/>
  <c r="G137" i="4" s="1"/>
  <c r="H137" i="4" s="1"/>
  <c r="I137" i="4" s="1"/>
  <c r="J137" i="4" s="1"/>
  <c r="E45" i="3"/>
  <c r="JX45" i="3" s="1"/>
  <c r="E46" i="3"/>
  <c r="JQ46" i="3" s="1"/>
  <c r="LF44" i="3"/>
  <c r="IK44" i="3"/>
  <c r="II43" i="4" s="1"/>
  <c r="II90" i="4" s="1"/>
  <c r="KL44" i="3"/>
  <c r="MI44" i="3"/>
  <c r="E88" i="4"/>
  <c r="E138" i="4" s="1"/>
  <c r="E42" i="4"/>
  <c r="Y44" i="3"/>
  <c r="W43" i="4" s="1"/>
  <c r="W90" i="4" s="1"/>
  <c r="M44" i="3"/>
  <c r="K43" i="4" s="1"/>
  <c r="K90" i="4" s="1"/>
  <c r="O44" i="3"/>
  <c r="M43" i="4" s="1"/>
  <c r="M90" i="4" s="1"/>
  <c r="N44" i="3"/>
  <c r="L43" i="4" s="1"/>
  <c r="L90" i="4" s="1"/>
  <c r="S44" i="3"/>
  <c r="Q43" i="4" s="1"/>
  <c r="Q90" i="4" s="1"/>
  <c r="I44" i="3"/>
  <c r="G43" i="4" s="1"/>
  <c r="G90" i="4" s="1"/>
  <c r="R44" i="3"/>
  <c r="P43" i="4" s="1"/>
  <c r="P90" i="4" s="1"/>
  <c r="K44" i="3"/>
  <c r="I43" i="4" s="1"/>
  <c r="I90" i="4" s="1"/>
  <c r="H44" i="3"/>
  <c r="F43" i="4" s="1"/>
  <c r="F90" i="4" s="1"/>
  <c r="T44" i="3"/>
  <c r="R43" i="4" s="1"/>
  <c r="R90" i="4" s="1"/>
  <c r="U44" i="3"/>
  <c r="S43" i="4" s="1"/>
  <c r="S90" i="4" s="1"/>
  <c r="X44" i="3"/>
  <c r="V43" i="4" s="1"/>
  <c r="V90" i="4" s="1"/>
  <c r="G44" i="3"/>
  <c r="Z44" i="3"/>
  <c r="X43" i="4" s="1"/>
  <c r="X90" i="4" s="1"/>
  <c r="V44" i="3"/>
  <c r="T43" i="4" s="1"/>
  <c r="T90" i="4" s="1"/>
  <c r="Q44" i="3"/>
  <c r="O43" i="4" s="1"/>
  <c r="O90" i="4" s="1"/>
  <c r="L44" i="3"/>
  <c r="J43" i="4" s="1"/>
  <c r="J90" i="4" s="1"/>
  <c r="W44" i="3"/>
  <c r="U43" i="4" s="1"/>
  <c r="U90" i="4" s="1"/>
  <c r="O133" i="4" l="1"/>
  <c r="S14" i="5"/>
  <c r="N182" i="4" s="1"/>
  <c r="L136" i="4"/>
  <c r="P17" i="5"/>
  <c r="K185" i="4" s="1"/>
  <c r="T13" i="5"/>
  <c r="O181" i="4" s="1"/>
  <c r="P132" i="4"/>
  <c r="Y143" i="4"/>
  <c r="AC24" i="5"/>
  <c r="X192" i="4" s="1"/>
  <c r="Y9" i="5"/>
  <c r="T177" i="4" s="1"/>
  <c r="U128" i="4"/>
  <c r="U11" i="5"/>
  <c r="P179" i="4" s="1"/>
  <c r="Q130" i="4"/>
  <c r="M135" i="4"/>
  <c r="Q16" i="5"/>
  <c r="L184" i="4" s="1"/>
  <c r="W10" i="5"/>
  <c r="R178" i="4" s="1"/>
  <c r="S129" i="4"/>
  <c r="Z7" i="5"/>
  <c r="U175" i="4" s="1"/>
  <c r="V126" i="4"/>
  <c r="K137" i="4"/>
  <c r="O18" i="5"/>
  <c r="J186" i="4" s="1"/>
  <c r="U12" i="5"/>
  <c r="P180" i="4" s="1"/>
  <c r="Q131" i="4"/>
  <c r="Y8" i="5"/>
  <c r="T176" i="4" s="1"/>
  <c r="U127" i="4"/>
  <c r="AA6" i="5"/>
  <c r="V174" i="4" s="1"/>
  <c r="W125" i="4"/>
  <c r="O134" i="4"/>
  <c r="S15" i="5"/>
  <c r="N183" i="4" s="1"/>
  <c r="GF46" i="3"/>
  <c r="GD45" i="4" s="1"/>
  <c r="GD92" i="4" s="1"/>
  <c r="BH46" i="3"/>
  <c r="BF45" i="4" s="1"/>
  <c r="BF92" i="4" s="1"/>
  <c r="BJ46" i="3"/>
  <c r="BH45" i="4" s="1"/>
  <c r="BH92" i="4" s="1"/>
  <c r="AL46" i="3"/>
  <c r="AJ45" i="4" s="1"/>
  <c r="AJ92" i="4" s="1"/>
  <c r="MD46" i="3"/>
  <c r="HP46" i="3"/>
  <c r="HN45" i="4" s="1"/>
  <c r="HN92" i="4" s="1"/>
  <c r="CQ46" i="3"/>
  <c r="CO45" i="4" s="1"/>
  <c r="CO92" i="4" s="1"/>
  <c r="BZ46" i="3"/>
  <c r="BX45" i="4" s="1"/>
  <c r="BX92" i="4" s="1"/>
  <c r="GX46" i="3"/>
  <c r="GV45" i="4" s="1"/>
  <c r="GV92" i="4" s="1"/>
  <c r="EV46" i="3"/>
  <c r="ET45" i="4" s="1"/>
  <c r="ET92" i="4" s="1"/>
  <c r="FT46" i="3"/>
  <c r="FR45" i="4" s="1"/>
  <c r="FR92" i="4" s="1"/>
  <c r="FR46" i="3"/>
  <c r="FP45" i="4" s="1"/>
  <c r="FP92" i="4" s="1"/>
  <c r="CW46" i="3"/>
  <c r="CU45" i="4" s="1"/>
  <c r="CU92" i="4" s="1"/>
  <c r="JC46" i="3"/>
  <c r="JA45" i="4" s="1"/>
  <c r="JA92" i="4" s="1"/>
  <c r="EF46" i="3"/>
  <c r="ED45" i="4" s="1"/>
  <c r="ED92" i="4" s="1"/>
  <c r="LJ46" i="3"/>
  <c r="FL45" i="3"/>
  <c r="FJ44" i="4" s="1"/>
  <c r="FJ91" i="4" s="1"/>
  <c r="DF45" i="3"/>
  <c r="DD44" i="4" s="1"/>
  <c r="DD91" i="4" s="1"/>
  <c r="DO45" i="3"/>
  <c r="DM44" i="4" s="1"/>
  <c r="DM91" i="4" s="1"/>
  <c r="GS45" i="3"/>
  <c r="GQ44" i="4" s="1"/>
  <c r="GQ91" i="4" s="1"/>
  <c r="BR45" i="3"/>
  <c r="BP44" i="4" s="1"/>
  <c r="BP91" i="4" s="1"/>
  <c r="MV46" i="3"/>
  <c r="HW45" i="3"/>
  <c r="HU44" i="4" s="1"/>
  <c r="HU91" i="4" s="1"/>
  <c r="JA45" i="3"/>
  <c r="IY44" i="4" s="1"/>
  <c r="IY91" i="4" s="1"/>
  <c r="BF45" i="3"/>
  <c r="BD44" i="4" s="1"/>
  <c r="BD91" i="4" s="1"/>
  <c r="KN45" i="3"/>
  <c r="GC46" i="3"/>
  <c r="GA45" i="4" s="1"/>
  <c r="GA92" i="4" s="1"/>
  <c r="DT46" i="3"/>
  <c r="DR45" i="4" s="1"/>
  <c r="DR92" i="4" s="1"/>
  <c r="KI46" i="3"/>
  <c r="MW46" i="3"/>
  <c r="LH45" i="3"/>
  <c r="AK46" i="3"/>
  <c r="AI45" i="4" s="1"/>
  <c r="AI92" i="4" s="1"/>
  <c r="BY46" i="3"/>
  <c r="BW45" i="4" s="1"/>
  <c r="BW92" i="4" s="1"/>
  <c r="FF46" i="3"/>
  <c r="FD45" i="4" s="1"/>
  <c r="FD92" i="4" s="1"/>
  <c r="GM46" i="3"/>
  <c r="GK45" i="4" s="1"/>
  <c r="GK92" i="4" s="1"/>
  <c r="LB46" i="3"/>
  <c r="JJ46" i="3"/>
  <c r="DN45" i="3"/>
  <c r="DL44" i="4" s="1"/>
  <c r="DL91" i="4" s="1"/>
  <c r="IO45" i="3"/>
  <c r="IM44" i="4" s="1"/>
  <c r="IM91" i="4" s="1"/>
  <c r="KN46" i="3"/>
  <c r="LN46" i="3"/>
  <c r="DI46" i="3"/>
  <c r="DG45" i="4" s="1"/>
  <c r="DG92" i="4" s="1"/>
  <c r="FL46" i="3"/>
  <c r="FJ45" i="4" s="1"/>
  <c r="FJ92" i="4" s="1"/>
  <c r="ET46" i="3"/>
  <c r="ER45" i="4" s="1"/>
  <c r="ER92" i="4" s="1"/>
  <c r="KF46" i="3"/>
  <c r="CJ46" i="3"/>
  <c r="CH45" i="4" s="1"/>
  <c r="CH92" i="4" s="1"/>
  <c r="GB46" i="3"/>
  <c r="FZ45" i="4" s="1"/>
  <c r="FZ92" i="4" s="1"/>
  <c r="FM46" i="3"/>
  <c r="FK45" i="4" s="1"/>
  <c r="FK92" i="4" s="1"/>
  <c r="IH46" i="3"/>
  <c r="IF45" i="4" s="1"/>
  <c r="IF92" i="4" s="1"/>
  <c r="LH46" i="3"/>
  <c r="BF46" i="3"/>
  <c r="BD45" i="4" s="1"/>
  <c r="BD92" i="4" s="1"/>
  <c r="BO46" i="3"/>
  <c r="BM45" i="4" s="1"/>
  <c r="BM92" i="4" s="1"/>
  <c r="BL46" i="3"/>
  <c r="BJ45" i="4" s="1"/>
  <c r="BJ92" i="4" s="1"/>
  <c r="DR46" i="3"/>
  <c r="DP45" i="4" s="1"/>
  <c r="DP92" i="4" s="1"/>
  <c r="CL46" i="3"/>
  <c r="CJ45" i="4" s="1"/>
  <c r="CJ92" i="4" s="1"/>
  <c r="FS46" i="3"/>
  <c r="FQ45" i="4" s="1"/>
  <c r="FQ92" i="4" s="1"/>
  <c r="DO46" i="3"/>
  <c r="DM45" i="4" s="1"/>
  <c r="DM92" i="4" s="1"/>
  <c r="EN46" i="3"/>
  <c r="EL45" i="4" s="1"/>
  <c r="EL92" i="4" s="1"/>
  <c r="FD46" i="3"/>
  <c r="FB45" i="4" s="1"/>
  <c r="FB92" i="4" s="1"/>
  <c r="DF46" i="3"/>
  <c r="DD45" i="4" s="1"/>
  <c r="DD92" i="4" s="1"/>
  <c r="GK46" i="3"/>
  <c r="GI45" i="4" s="1"/>
  <c r="GI92" i="4" s="1"/>
  <c r="HG46" i="3"/>
  <c r="HE45" i="4" s="1"/>
  <c r="HE92" i="4" s="1"/>
  <c r="GO46" i="3"/>
  <c r="GM45" i="4" s="1"/>
  <c r="GM92" i="4" s="1"/>
  <c r="MQ46" i="3"/>
  <c r="LK46" i="3"/>
  <c r="KQ46" i="3"/>
  <c r="LI46" i="3"/>
  <c r="KJ46" i="3"/>
  <c r="LU46" i="3"/>
  <c r="BN45" i="3"/>
  <c r="BL44" i="4" s="1"/>
  <c r="BL91" i="4" s="1"/>
  <c r="FU45" i="3"/>
  <c r="FS44" i="4" s="1"/>
  <c r="FS91" i="4" s="1"/>
  <c r="EX45" i="3"/>
  <c r="EV44" i="4" s="1"/>
  <c r="EV91" i="4" s="1"/>
  <c r="MH45" i="3"/>
  <c r="MT45" i="3"/>
  <c r="JW46" i="3"/>
  <c r="CR46" i="3"/>
  <c r="CP45" i="4" s="1"/>
  <c r="CP92" i="4" s="1"/>
  <c r="HO46" i="3"/>
  <c r="HM45" i="4" s="1"/>
  <c r="HM92" i="4" s="1"/>
  <c r="LG46" i="3"/>
  <c r="GO45" i="3"/>
  <c r="GM44" i="4" s="1"/>
  <c r="GM91" i="4" s="1"/>
  <c r="EQ46" i="3"/>
  <c r="EO45" i="4" s="1"/>
  <c r="EO92" i="4" s="1"/>
  <c r="FT45" i="3"/>
  <c r="FR44" i="4" s="1"/>
  <c r="FR91" i="4" s="1"/>
  <c r="AH46" i="3"/>
  <c r="AF45" i="4" s="1"/>
  <c r="AF92" i="4" s="1"/>
  <c r="CG46" i="3"/>
  <c r="CE45" i="4" s="1"/>
  <c r="CE92" i="4" s="1"/>
  <c r="FH46" i="3"/>
  <c r="FF45" i="4" s="1"/>
  <c r="FF92" i="4" s="1"/>
  <c r="HY46" i="3"/>
  <c r="HW45" i="4" s="1"/>
  <c r="HW92" i="4" s="1"/>
  <c r="GR46" i="3"/>
  <c r="GP45" i="4" s="1"/>
  <c r="GP92" i="4" s="1"/>
  <c r="LR46" i="3"/>
  <c r="KT46" i="3"/>
  <c r="LX46" i="3"/>
  <c r="LF46" i="3"/>
  <c r="BW46" i="3"/>
  <c r="BU45" i="4" s="1"/>
  <c r="BU92" i="4" s="1"/>
  <c r="DZ46" i="3"/>
  <c r="DX45" i="4" s="1"/>
  <c r="DX92" i="4" s="1"/>
  <c r="FV46" i="3"/>
  <c r="FT45" i="4" s="1"/>
  <c r="FT92" i="4" s="1"/>
  <c r="HW46" i="3"/>
  <c r="HU45" i="4" s="1"/>
  <c r="HU92" i="4" s="1"/>
  <c r="IA46" i="3"/>
  <c r="HY45" i="4" s="1"/>
  <c r="HY92" i="4" s="1"/>
  <c r="LP46" i="3"/>
  <c r="BX45" i="3"/>
  <c r="BV44" i="4" s="1"/>
  <c r="BV91" i="4" s="1"/>
  <c r="HF45" i="3"/>
  <c r="HD44" i="4" s="1"/>
  <c r="HD91" i="4" s="1"/>
  <c r="AG46" i="3"/>
  <c r="AE45" i="4" s="1"/>
  <c r="AE92" i="4" s="1"/>
  <c r="CT46" i="3"/>
  <c r="CR45" i="4" s="1"/>
  <c r="CR92" i="4" s="1"/>
  <c r="EW46" i="3"/>
  <c r="EU45" i="4" s="1"/>
  <c r="EU92" i="4" s="1"/>
  <c r="DN46" i="3"/>
  <c r="DL45" i="4" s="1"/>
  <c r="DL92" i="4" s="1"/>
  <c r="GW46" i="3"/>
  <c r="GU45" i="4" s="1"/>
  <c r="GU92" i="4" s="1"/>
  <c r="IJ46" i="3"/>
  <c r="IH45" i="4" s="1"/>
  <c r="IH92" i="4" s="1"/>
  <c r="MS46" i="3"/>
  <c r="BP45" i="3"/>
  <c r="BN44" i="4" s="1"/>
  <c r="BN91" i="4" s="1"/>
  <c r="CI45" i="3"/>
  <c r="CG44" i="4" s="1"/>
  <c r="CG91" i="4" s="1"/>
  <c r="EC45" i="3"/>
  <c r="EA44" i="4" s="1"/>
  <c r="EA91" i="4" s="1"/>
  <c r="KY45" i="3"/>
  <c r="AF46" i="3"/>
  <c r="AD45" i="4" s="1"/>
  <c r="AD92" i="4" s="1"/>
  <c r="CI46" i="3"/>
  <c r="CG45" i="4" s="1"/>
  <c r="CG92" i="4" s="1"/>
  <c r="CZ46" i="3"/>
  <c r="CX45" i="4" s="1"/>
  <c r="CX92" i="4" s="1"/>
  <c r="DL46" i="3"/>
  <c r="DJ45" i="4" s="1"/>
  <c r="DJ92" i="4" s="1"/>
  <c r="HK46" i="3"/>
  <c r="HI45" i="4" s="1"/>
  <c r="HI92" i="4" s="1"/>
  <c r="GI46" i="3"/>
  <c r="GG45" i="4" s="1"/>
  <c r="GG92" i="4" s="1"/>
  <c r="MP46" i="3"/>
  <c r="KA46" i="3"/>
  <c r="JL46" i="3"/>
  <c r="AE45" i="3"/>
  <c r="AC44" i="4" s="1"/>
  <c r="AC91" i="4" s="1"/>
  <c r="MG45" i="3"/>
  <c r="JW45" i="3"/>
  <c r="AI46" i="3"/>
  <c r="AG45" i="4" s="1"/>
  <c r="AG92" i="4" s="1"/>
  <c r="AE46" i="3"/>
  <c r="AC45" i="4" s="1"/>
  <c r="AC92" i="4" s="1"/>
  <c r="BN46" i="3"/>
  <c r="BL45" i="4" s="1"/>
  <c r="BL92" i="4" s="1"/>
  <c r="BU46" i="3"/>
  <c r="BS45" i="4" s="1"/>
  <c r="BS92" i="4" s="1"/>
  <c r="FA46" i="3"/>
  <c r="EY45" i="4" s="1"/>
  <c r="EY92" i="4" s="1"/>
  <c r="CS46" i="3"/>
  <c r="CQ45" i="4" s="1"/>
  <c r="CQ92" i="4" s="1"/>
  <c r="DP46" i="3"/>
  <c r="DN45" i="4" s="1"/>
  <c r="DN92" i="4" s="1"/>
  <c r="EX46" i="3"/>
  <c r="EV45" i="4" s="1"/>
  <c r="EV92" i="4" s="1"/>
  <c r="FN46" i="3"/>
  <c r="FL45" i="4" s="1"/>
  <c r="FL92" i="4" s="1"/>
  <c r="DA46" i="3"/>
  <c r="CY45" i="4" s="1"/>
  <c r="CY92" i="4" s="1"/>
  <c r="HC46" i="3"/>
  <c r="HA45" i="4" s="1"/>
  <c r="HA92" i="4" s="1"/>
  <c r="GD46" i="3"/>
  <c r="GB45" i="4" s="1"/>
  <c r="GB92" i="4" s="1"/>
  <c r="HN46" i="3"/>
  <c r="HL45" i="4" s="1"/>
  <c r="HL92" i="4" s="1"/>
  <c r="GV46" i="3"/>
  <c r="GT45" i="4" s="1"/>
  <c r="GT92" i="4" s="1"/>
  <c r="KY46" i="3"/>
  <c r="KE46" i="3"/>
  <c r="MU46" i="3"/>
  <c r="JM46" i="3"/>
  <c r="IU46" i="3"/>
  <c r="IS45" i="4" s="1"/>
  <c r="IS92" i="4" s="1"/>
  <c r="LE46" i="3"/>
  <c r="BE45" i="3"/>
  <c r="BC44" i="4" s="1"/>
  <c r="BC91" i="4" s="1"/>
  <c r="GC45" i="3"/>
  <c r="GA44" i="4" s="1"/>
  <c r="GA91" i="4" s="1"/>
  <c r="LQ45" i="3"/>
  <c r="MW45" i="3"/>
  <c r="LU45" i="3"/>
  <c r="CA46" i="3"/>
  <c r="BY45" i="4" s="1"/>
  <c r="BY92" i="4" s="1"/>
  <c r="DD46" i="3"/>
  <c r="DB45" i="4" s="1"/>
  <c r="DB92" i="4" s="1"/>
  <c r="AO46" i="3"/>
  <c r="AM45" i="4" s="1"/>
  <c r="AM92" i="4" s="1"/>
  <c r="CE46" i="3"/>
  <c r="CC45" i="4" s="1"/>
  <c r="CC92" i="4" s="1"/>
  <c r="EG46" i="3"/>
  <c r="EE45" i="4" s="1"/>
  <c r="EE92" i="4" s="1"/>
  <c r="DV46" i="3"/>
  <c r="DT45" i="4" s="1"/>
  <c r="DT92" i="4" s="1"/>
  <c r="HE46" i="3"/>
  <c r="HC45" i="4" s="1"/>
  <c r="HC92" i="4" s="1"/>
  <c r="LY46" i="3"/>
  <c r="AZ45" i="3"/>
  <c r="AX44" i="4" s="1"/>
  <c r="AX91" i="4" s="1"/>
  <c r="AC46" i="3"/>
  <c r="AA45" i="4" s="1"/>
  <c r="AA92" i="4" s="1"/>
  <c r="DX46" i="3"/>
  <c r="DV45" i="4" s="1"/>
  <c r="DV92" i="4" s="1"/>
  <c r="HQ46" i="3"/>
  <c r="HO45" i="4" s="1"/>
  <c r="HO92" i="4" s="1"/>
  <c r="LQ46" i="3"/>
  <c r="AR46" i="3"/>
  <c r="AP45" i="4" s="1"/>
  <c r="AP92" i="4" s="1"/>
  <c r="BS46" i="3"/>
  <c r="BQ45" i="4" s="1"/>
  <c r="BQ92" i="4" s="1"/>
  <c r="FY46" i="3"/>
  <c r="FW45" i="4" s="1"/>
  <c r="FW92" i="4" s="1"/>
  <c r="EB46" i="3"/>
  <c r="DZ45" i="4" s="1"/>
  <c r="DZ92" i="4" s="1"/>
  <c r="HB46" i="3"/>
  <c r="GZ45" i="4" s="1"/>
  <c r="GZ92" i="4" s="1"/>
  <c r="HT46" i="3"/>
  <c r="HR45" i="4" s="1"/>
  <c r="HR92" i="4" s="1"/>
  <c r="KU46" i="3"/>
  <c r="KK46" i="3"/>
  <c r="LM46" i="3"/>
  <c r="GV45" i="3"/>
  <c r="GT44" i="4" s="1"/>
  <c r="GT91" i="4" s="1"/>
  <c r="AA46" i="3"/>
  <c r="Y45" i="4" s="1"/>
  <c r="Y92" i="4" s="1"/>
  <c r="AT46" i="3"/>
  <c r="AR45" i="4" s="1"/>
  <c r="AR92" i="4" s="1"/>
  <c r="CC46" i="3"/>
  <c r="CA45" i="4" s="1"/>
  <c r="CA92" i="4" s="1"/>
  <c r="CH46" i="3"/>
  <c r="CF45" i="4" s="1"/>
  <c r="CF92" i="4" s="1"/>
  <c r="DQ46" i="3"/>
  <c r="DO45" i="4" s="1"/>
  <c r="DO92" i="4" s="1"/>
  <c r="CK46" i="3"/>
  <c r="CI45" i="4" s="1"/>
  <c r="CI92" i="4" s="1"/>
  <c r="DG46" i="3"/>
  <c r="DE45" i="4" s="1"/>
  <c r="DE92" i="4" s="1"/>
  <c r="EO46" i="3"/>
  <c r="EM45" i="4" s="1"/>
  <c r="EM92" i="4" s="1"/>
  <c r="FE46" i="3"/>
  <c r="FC45" i="4" s="1"/>
  <c r="FC92" i="4" s="1"/>
  <c r="FZ46" i="3"/>
  <c r="FX45" i="4" s="1"/>
  <c r="FX92" i="4" s="1"/>
  <c r="HA46" i="3"/>
  <c r="GY45" i="4" s="1"/>
  <c r="GY92" i="4" s="1"/>
  <c r="HX46" i="3"/>
  <c r="HV45" i="4" s="1"/>
  <c r="HV92" i="4" s="1"/>
  <c r="HF46" i="3"/>
  <c r="HD45" i="4" s="1"/>
  <c r="HD92" i="4" s="1"/>
  <c r="GN46" i="3"/>
  <c r="GL45" i="4" s="1"/>
  <c r="GL92" i="4" s="1"/>
  <c r="JG46" i="3"/>
  <c r="JE45" i="4" s="1"/>
  <c r="JE92" i="4" s="1"/>
  <c r="IB46" i="3"/>
  <c r="HZ45" i="4" s="1"/>
  <c r="HZ92" i="4" s="1"/>
  <c r="LD46" i="3"/>
  <c r="JE46" i="3"/>
  <c r="JC45" i="4" s="1"/>
  <c r="JC92" i="4" s="1"/>
  <c r="LV46" i="3"/>
  <c r="JI46" i="3"/>
  <c r="BC45" i="3"/>
  <c r="BA44" i="4" s="1"/>
  <c r="BA91" i="4" s="1"/>
  <c r="CV45" i="3"/>
  <c r="CT44" i="4" s="1"/>
  <c r="CT91" i="4" s="1"/>
  <c r="GU45" i="3"/>
  <c r="GS44" i="4" s="1"/>
  <c r="GS91" i="4" s="1"/>
  <c r="JR45" i="3"/>
  <c r="IU45" i="3"/>
  <c r="IS44" i="4" s="1"/>
  <c r="IS91" i="4" s="1"/>
  <c r="KV45" i="3"/>
  <c r="AR45" i="3"/>
  <c r="AP44" i="4" s="1"/>
  <c r="AP91" i="4" s="1"/>
  <c r="BG45" i="3"/>
  <c r="BE44" i="4" s="1"/>
  <c r="BE91" i="4" s="1"/>
  <c r="CT45" i="3"/>
  <c r="CR44" i="4" s="1"/>
  <c r="CR91" i="4" s="1"/>
  <c r="EQ45" i="3"/>
  <c r="EO44" i="4" s="1"/>
  <c r="EO91" i="4" s="1"/>
  <c r="FS45" i="3"/>
  <c r="FQ44" i="4" s="1"/>
  <c r="FQ91" i="4" s="1"/>
  <c r="DD45" i="3"/>
  <c r="DB44" i="4" s="1"/>
  <c r="DB91" i="4" s="1"/>
  <c r="EP45" i="3"/>
  <c r="EN44" i="4" s="1"/>
  <c r="EN91" i="4" s="1"/>
  <c r="HJ45" i="3"/>
  <c r="HH44" i="4" s="1"/>
  <c r="HH91" i="4" s="1"/>
  <c r="HO45" i="3"/>
  <c r="HM44" i="4" s="1"/>
  <c r="HM91" i="4" s="1"/>
  <c r="JB45" i="3"/>
  <c r="IZ44" i="4" s="1"/>
  <c r="IZ91" i="4" s="1"/>
  <c r="IG45" i="3"/>
  <c r="IE44" i="4" s="1"/>
  <c r="IE91" i="4" s="1"/>
  <c r="KZ45" i="3"/>
  <c r="ML45" i="3"/>
  <c r="LM45" i="3"/>
  <c r="KM45" i="3"/>
  <c r="AN45" i="3"/>
  <c r="AL44" i="4" s="1"/>
  <c r="AL91" i="4" s="1"/>
  <c r="CL45" i="3"/>
  <c r="CJ44" i="4" s="1"/>
  <c r="CJ91" i="4" s="1"/>
  <c r="CJ45" i="3"/>
  <c r="CH44" i="4" s="1"/>
  <c r="CH91" i="4" s="1"/>
  <c r="CZ45" i="3"/>
  <c r="CX44" i="4" s="1"/>
  <c r="CX91" i="4" s="1"/>
  <c r="EY45" i="3"/>
  <c r="EW44" i="4" s="1"/>
  <c r="EW91" i="4" s="1"/>
  <c r="FH45" i="3"/>
  <c r="FF44" i="4" s="1"/>
  <c r="FF91" i="4" s="1"/>
  <c r="FR45" i="3"/>
  <c r="FP44" i="4" s="1"/>
  <c r="FP91" i="4" s="1"/>
  <c r="FZ45" i="3"/>
  <c r="FX44" i="4" s="1"/>
  <c r="FX91" i="4" s="1"/>
  <c r="FY45" i="3"/>
  <c r="FW44" i="4" s="1"/>
  <c r="FW91" i="4" s="1"/>
  <c r="EH45" i="3"/>
  <c r="EF44" i="4" s="1"/>
  <c r="EF91" i="4" s="1"/>
  <c r="GD45" i="3"/>
  <c r="GB44" i="4" s="1"/>
  <c r="GB91" i="4" s="1"/>
  <c r="GE45" i="3"/>
  <c r="GC44" i="4" s="1"/>
  <c r="GC91" i="4" s="1"/>
  <c r="HX45" i="3"/>
  <c r="HV44" i="4" s="1"/>
  <c r="HV91" i="4" s="1"/>
  <c r="HG45" i="3"/>
  <c r="HE44" i="4" s="1"/>
  <c r="HE91" i="4" s="1"/>
  <c r="GP45" i="3"/>
  <c r="GN44" i="4" s="1"/>
  <c r="GN91" i="4" s="1"/>
  <c r="KU45" i="3"/>
  <c r="LS45" i="3"/>
  <c r="KC45" i="3"/>
  <c r="LC45" i="3"/>
  <c r="LB45" i="3"/>
  <c r="IH45" i="3"/>
  <c r="IF44" i="4" s="1"/>
  <c r="IF91" i="4" s="1"/>
  <c r="KR45" i="3"/>
  <c r="MU45" i="3"/>
  <c r="KH45" i="3"/>
  <c r="MD45" i="3"/>
  <c r="JE45" i="3"/>
  <c r="JC44" i="4" s="1"/>
  <c r="JC91" i="4" s="1"/>
  <c r="LE45" i="3"/>
  <c r="IC45" i="3"/>
  <c r="IA44" i="4" s="1"/>
  <c r="IA91" i="4" s="1"/>
  <c r="KD45" i="3"/>
  <c r="JP45" i="3"/>
  <c r="KH46" i="3"/>
  <c r="KG46" i="3"/>
  <c r="AD45" i="3"/>
  <c r="AB44" i="4" s="1"/>
  <c r="AB91" i="4" s="1"/>
  <c r="AB45" i="3"/>
  <c r="Z44" i="4" s="1"/>
  <c r="Z91" i="4" s="1"/>
  <c r="AH45" i="3"/>
  <c r="AF44" i="4" s="1"/>
  <c r="AF91" i="4" s="1"/>
  <c r="AF45" i="3"/>
  <c r="AD44" i="4" s="1"/>
  <c r="AD91" i="4" s="1"/>
  <c r="CC45" i="3"/>
  <c r="CA44" i="4" s="1"/>
  <c r="CA91" i="4" s="1"/>
  <c r="BL45" i="3"/>
  <c r="BJ44" i="4" s="1"/>
  <c r="BJ91" i="4" s="1"/>
  <c r="BB45" i="3"/>
  <c r="AZ44" i="4" s="1"/>
  <c r="AZ91" i="4" s="1"/>
  <c r="FC45" i="3"/>
  <c r="FA44" i="4" s="1"/>
  <c r="FA91" i="4" s="1"/>
  <c r="CS45" i="3"/>
  <c r="CQ44" i="4" s="1"/>
  <c r="CQ91" i="4" s="1"/>
  <c r="ER45" i="3"/>
  <c r="EP44" i="4" s="1"/>
  <c r="EP91" i="4" s="1"/>
  <c r="CH45" i="3"/>
  <c r="CF44" i="4" s="1"/>
  <c r="CF91" i="4" s="1"/>
  <c r="EO45" i="3"/>
  <c r="EM44" i="4" s="1"/>
  <c r="EM91" i="4" s="1"/>
  <c r="EN45" i="3"/>
  <c r="EL44" i="4" s="1"/>
  <c r="EL91" i="4" s="1"/>
  <c r="EW45" i="3"/>
  <c r="EU44" i="4" s="1"/>
  <c r="EU91" i="4" s="1"/>
  <c r="FG45" i="3"/>
  <c r="FE44" i="4" s="1"/>
  <c r="FE91" i="4" s="1"/>
  <c r="FP45" i="3"/>
  <c r="FN44" i="4" s="1"/>
  <c r="FN91" i="4" s="1"/>
  <c r="FO45" i="3"/>
  <c r="FM44" i="4" s="1"/>
  <c r="FM91" i="4" s="1"/>
  <c r="FQ45" i="3"/>
  <c r="FO44" i="4" s="1"/>
  <c r="FO91" i="4" s="1"/>
  <c r="DE45" i="3"/>
  <c r="DC44" i="4" s="1"/>
  <c r="DC91" i="4" s="1"/>
  <c r="DZ45" i="3"/>
  <c r="DX44" i="4" s="1"/>
  <c r="DX91" i="4" s="1"/>
  <c r="GN45" i="3"/>
  <c r="GL44" i="4" s="1"/>
  <c r="GL91" i="4" s="1"/>
  <c r="HD45" i="3"/>
  <c r="HB44" i="4" s="1"/>
  <c r="HB91" i="4" s="1"/>
  <c r="LK45" i="3"/>
  <c r="HP45" i="3"/>
  <c r="HN44" i="4" s="1"/>
  <c r="HN91" i="4" s="1"/>
  <c r="GY45" i="3"/>
  <c r="GW44" i="4" s="1"/>
  <c r="GW91" i="4" s="1"/>
  <c r="GH45" i="3"/>
  <c r="GF44" i="4" s="1"/>
  <c r="GF91" i="4" s="1"/>
  <c r="KL45" i="3"/>
  <c r="IY45" i="3"/>
  <c r="IW44" i="4" s="1"/>
  <c r="IW91" i="4" s="1"/>
  <c r="IS45" i="3"/>
  <c r="IQ44" i="4" s="1"/>
  <c r="IQ91" i="4" s="1"/>
  <c r="JT45" i="3"/>
  <c r="KT45" i="3"/>
  <c r="MV45" i="3"/>
  <c r="KI45" i="3"/>
  <c r="MM45" i="3"/>
  <c r="JY45" i="3"/>
  <c r="LV45" i="3"/>
  <c r="IV45" i="3"/>
  <c r="IT44" i="4" s="1"/>
  <c r="IT91" i="4" s="1"/>
  <c r="KW45" i="3"/>
  <c r="MR45" i="3"/>
  <c r="JL45" i="3"/>
  <c r="JH45" i="3"/>
  <c r="AX45" i="3"/>
  <c r="AV44" i="4" s="1"/>
  <c r="AV91" i="4" s="1"/>
  <c r="BZ45" i="3"/>
  <c r="BX44" i="4" s="1"/>
  <c r="BX91" i="4" s="1"/>
  <c r="DV45" i="3"/>
  <c r="DT44" i="4" s="1"/>
  <c r="DT91" i="4" s="1"/>
  <c r="FK45" i="3"/>
  <c r="FI44" i="4" s="1"/>
  <c r="FI91" i="4" s="1"/>
  <c r="GB45" i="3"/>
  <c r="FZ44" i="4" s="1"/>
  <c r="FZ91" i="4" s="1"/>
  <c r="DC45" i="3"/>
  <c r="DA44" i="4" s="1"/>
  <c r="DA91" i="4" s="1"/>
  <c r="GM45" i="3"/>
  <c r="GK44" i="4" s="1"/>
  <c r="GK91" i="4" s="1"/>
  <c r="GX45" i="3"/>
  <c r="GV44" i="4" s="1"/>
  <c r="GV91" i="4" s="1"/>
  <c r="LJ45" i="3"/>
  <c r="IQ45" i="3"/>
  <c r="IO44" i="4" s="1"/>
  <c r="IO91" i="4" s="1"/>
  <c r="KQ45" i="3"/>
  <c r="JN45" i="3"/>
  <c r="IL45" i="3"/>
  <c r="IJ44" i="4" s="1"/>
  <c r="IJ91" i="4" s="1"/>
  <c r="KF45" i="3"/>
  <c r="AJ45" i="3"/>
  <c r="AH44" i="4" s="1"/>
  <c r="AH91" i="4" s="1"/>
  <c r="BJ45" i="3"/>
  <c r="BH44" i="4" s="1"/>
  <c r="BH91" i="4" s="1"/>
  <c r="GA45" i="3"/>
  <c r="FY44" i="4" s="1"/>
  <c r="FY91" i="4" s="1"/>
  <c r="BA45" i="3"/>
  <c r="AY44" i="4" s="1"/>
  <c r="AY91" i="4" s="1"/>
  <c r="BH45" i="3"/>
  <c r="BF44" i="4" s="1"/>
  <c r="BF91" i="4" s="1"/>
  <c r="BS45" i="3"/>
  <c r="BQ44" i="4" s="1"/>
  <c r="BQ91" i="4" s="1"/>
  <c r="CK45" i="3"/>
  <c r="CI44" i="4" s="1"/>
  <c r="CI91" i="4" s="1"/>
  <c r="EE45" i="3"/>
  <c r="EC44" i="4" s="1"/>
  <c r="EC91" i="4" s="1"/>
  <c r="EM45" i="3"/>
  <c r="EK44" i="4" s="1"/>
  <c r="EK91" i="4" s="1"/>
  <c r="FE45" i="3"/>
  <c r="FC44" i="4" s="1"/>
  <c r="FC91" i="4" s="1"/>
  <c r="FI45" i="3"/>
  <c r="FG44" i="4" s="1"/>
  <c r="FG91" i="4" s="1"/>
  <c r="DR45" i="3"/>
  <c r="DP44" i="4" s="1"/>
  <c r="DP91" i="4" s="1"/>
  <c r="HB45" i="3"/>
  <c r="GZ44" i="4" s="1"/>
  <c r="GZ91" i="4" s="1"/>
  <c r="GQ45" i="3"/>
  <c r="GO44" i="4" s="1"/>
  <c r="GO91" i="4" s="1"/>
  <c r="MO45" i="3"/>
  <c r="II45" i="3"/>
  <c r="IG44" i="4" s="1"/>
  <c r="IG91" i="4" s="1"/>
  <c r="MN45" i="3"/>
  <c r="ME45" i="3"/>
  <c r="LN45" i="3"/>
  <c r="KO45" i="3"/>
  <c r="JC45" i="3"/>
  <c r="JA44" i="4" s="1"/>
  <c r="JA91" i="4" s="1"/>
  <c r="IZ45" i="3"/>
  <c r="IX44" i="4" s="1"/>
  <c r="IX91" i="4" s="1"/>
  <c r="W45" i="3"/>
  <c r="U44" i="4" s="1"/>
  <c r="U91" i="4" s="1"/>
  <c r="JD46" i="3"/>
  <c r="JB45" i="4" s="1"/>
  <c r="JB92" i="4" s="1"/>
  <c r="JB46" i="3"/>
  <c r="IZ45" i="4" s="1"/>
  <c r="IZ92" i="4" s="1"/>
  <c r="JA46" i="3"/>
  <c r="IY45" i="4" s="1"/>
  <c r="IY92" i="4" s="1"/>
  <c r="AS45" i="3"/>
  <c r="AQ44" i="4" s="1"/>
  <c r="AQ91" i="4" s="1"/>
  <c r="AQ45" i="3"/>
  <c r="AO44" i="4" s="1"/>
  <c r="AO91" i="4" s="1"/>
  <c r="AW45" i="3"/>
  <c r="AU44" i="4" s="1"/>
  <c r="AU91" i="4" s="1"/>
  <c r="CA45" i="3"/>
  <c r="BY44" i="4" s="1"/>
  <c r="BY91" i="4" s="1"/>
  <c r="CB45" i="3"/>
  <c r="BZ44" i="4" s="1"/>
  <c r="BZ91" i="4" s="1"/>
  <c r="BV45" i="3"/>
  <c r="BT44" i="4" s="1"/>
  <c r="BT91" i="4" s="1"/>
  <c r="BQ45" i="3"/>
  <c r="BO44" i="4" s="1"/>
  <c r="BO91" i="4" s="1"/>
  <c r="DL45" i="3"/>
  <c r="DJ44" i="4" s="1"/>
  <c r="DJ91" i="4" s="1"/>
  <c r="FB45" i="3"/>
  <c r="EZ44" i="4" s="1"/>
  <c r="EZ91" i="4" s="1"/>
  <c r="CE45" i="3"/>
  <c r="CC44" i="4" s="1"/>
  <c r="CC91" i="4" s="1"/>
  <c r="EG45" i="3"/>
  <c r="EE44" i="4" s="1"/>
  <c r="EE91" i="4" s="1"/>
  <c r="DT45" i="3"/>
  <c r="DR44" i="4" s="1"/>
  <c r="DR91" i="4" s="1"/>
  <c r="DS45" i="3"/>
  <c r="DQ44" i="4" s="1"/>
  <c r="DQ91" i="4" s="1"/>
  <c r="EB45" i="3"/>
  <c r="DZ44" i="4" s="1"/>
  <c r="DZ91" i="4" s="1"/>
  <c r="EL45" i="3"/>
  <c r="EJ44" i="4" s="1"/>
  <c r="EJ91" i="4" s="1"/>
  <c r="EU45" i="3"/>
  <c r="ES44" i="4" s="1"/>
  <c r="ES91" i="4" s="1"/>
  <c r="ET45" i="3"/>
  <c r="ER44" i="4" s="1"/>
  <c r="ER91" i="4" s="1"/>
  <c r="FA45" i="3"/>
  <c r="EY44" i="4" s="1"/>
  <c r="EY91" i="4" s="1"/>
  <c r="FV45" i="3"/>
  <c r="FT44" i="4" s="1"/>
  <c r="FT91" i="4" s="1"/>
  <c r="DJ45" i="3"/>
  <c r="DH44" i="4" s="1"/>
  <c r="DH91" i="4" s="1"/>
  <c r="GL45" i="3"/>
  <c r="GJ44" i="4" s="1"/>
  <c r="GJ91" i="4" s="1"/>
  <c r="HS45" i="3"/>
  <c r="HQ44" i="4" s="1"/>
  <c r="HQ91" i="4" s="1"/>
  <c r="HQ45" i="3"/>
  <c r="HO44" i="4" s="1"/>
  <c r="HO91" i="4" s="1"/>
  <c r="GZ45" i="3"/>
  <c r="GX44" i="4" s="1"/>
  <c r="GX91" i="4" s="1"/>
  <c r="GI45" i="3"/>
  <c r="GG44" i="4" s="1"/>
  <c r="GG91" i="4" s="1"/>
  <c r="HM45" i="3"/>
  <c r="HK44" i="4" s="1"/>
  <c r="HK91" i="4" s="1"/>
  <c r="KJ45" i="3"/>
  <c r="LR45" i="3"/>
  <c r="LI45" i="3"/>
  <c r="MQ45" i="3"/>
  <c r="KB45" i="3"/>
  <c r="MF45" i="3"/>
  <c r="JQ45" i="3"/>
  <c r="LW45" i="3"/>
  <c r="JF45" i="3"/>
  <c r="JD44" i="4" s="1"/>
  <c r="JD91" i="4" s="1"/>
  <c r="LF45" i="3"/>
  <c r="ID45" i="3"/>
  <c r="IB44" i="4" s="1"/>
  <c r="IB91" i="4" s="1"/>
  <c r="JV45" i="3"/>
  <c r="LT45" i="3"/>
  <c r="IT45" i="3"/>
  <c r="IR44" i="4" s="1"/>
  <c r="IR91" i="4" s="1"/>
  <c r="IR45" i="3"/>
  <c r="IP44" i="4" s="1"/>
  <c r="IP91" i="4" s="1"/>
  <c r="AP45" i="3"/>
  <c r="AN44" i="4" s="1"/>
  <c r="AN91" i="4" s="1"/>
  <c r="BY45" i="3"/>
  <c r="BW44" i="4" s="1"/>
  <c r="BW91" i="4" s="1"/>
  <c r="DM45" i="3"/>
  <c r="DK44" i="4" s="1"/>
  <c r="DK91" i="4" s="1"/>
  <c r="AY45" i="3"/>
  <c r="AW44" i="4" s="1"/>
  <c r="AW91" i="4" s="1"/>
  <c r="CO45" i="3"/>
  <c r="CM44" i="4" s="1"/>
  <c r="CM91" i="4" s="1"/>
  <c r="DW45" i="3"/>
  <c r="DU44" i="4" s="1"/>
  <c r="DU91" i="4" s="1"/>
  <c r="DA45" i="3"/>
  <c r="CY44" i="4" s="1"/>
  <c r="CY91" i="4" s="1"/>
  <c r="ED45" i="3"/>
  <c r="EB44" i="4" s="1"/>
  <c r="EB91" i="4" s="1"/>
  <c r="EV45" i="3"/>
  <c r="ET44" i="4" s="1"/>
  <c r="ET91" i="4" s="1"/>
  <c r="FD45" i="3"/>
  <c r="FB44" i="4" s="1"/>
  <c r="FB91" i="4" s="1"/>
  <c r="CW45" i="3"/>
  <c r="CU44" i="4" s="1"/>
  <c r="CU91" i="4" s="1"/>
  <c r="HR45" i="3"/>
  <c r="HP44" i="4" s="1"/>
  <c r="HP91" i="4" s="1"/>
  <c r="HY45" i="3"/>
  <c r="HW44" i="4" s="1"/>
  <c r="HW91" i="4" s="1"/>
  <c r="HU45" i="3"/>
  <c r="HS44" i="4" s="1"/>
  <c r="HS91" i="4" s="1"/>
  <c r="MP45" i="3"/>
  <c r="MA45" i="3"/>
  <c r="KK45" i="3"/>
  <c r="JZ45" i="3"/>
  <c r="JO45" i="3"/>
  <c r="IM45" i="3"/>
  <c r="IK44" i="4" s="1"/>
  <c r="IK91" i="4" s="1"/>
  <c r="MB45" i="3"/>
  <c r="S45" i="3"/>
  <c r="Q44" i="4" s="1"/>
  <c r="Q91" i="4" s="1"/>
  <c r="MT46" i="3"/>
  <c r="KL46" i="3"/>
  <c r="KD46" i="3"/>
  <c r="JX46" i="3"/>
  <c r="IW46" i="3"/>
  <c r="IU45" i="4" s="1"/>
  <c r="IU92" i="4" s="1"/>
  <c r="IV46" i="3"/>
  <c r="IT45" i="4" s="1"/>
  <c r="IT92" i="4" s="1"/>
  <c r="IT46" i="3"/>
  <c r="IR45" i="4" s="1"/>
  <c r="IR92" i="4" s="1"/>
  <c r="IS46" i="3"/>
  <c r="IQ45" i="4" s="1"/>
  <c r="IQ92" i="4" s="1"/>
  <c r="AK45" i="3"/>
  <c r="AI44" i="4" s="1"/>
  <c r="AI91" i="4" s="1"/>
  <c r="AI45" i="3"/>
  <c r="AG44" i="4" s="1"/>
  <c r="AG91" i="4" s="1"/>
  <c r="AO45" i="3"/>
  <c r="AM44" i="4" s="1"/>
  <c r="AM91" i="4" s="1"/>
  <c r="AU45" i="3"/>
  <c r="AS44" i="4" s="1"/>
  <c r="AS91" i="4" s="1"/>
  <c r="CN45" i="3"/>
  <c r="CL44" i="4" s="1"/>
  <c r="CL91" i="4" s="1"/>
  <c r="CG45" i="3"/>
  <c r="CE44" i="4" s="1"/>
  <c r="CE91" i="4" s="1"/>
  <c r="BI45" i="3"/>
  <c r="BG44" i="4" s="1"/>
  <c r="BG91" i="4" s="1"/>
  <c r="BT45" i="3"/>
  <c r="BR44" i="4" s="1"/>
  <c r="BR91" i="4" s="1"/>
  <c r="DK45" i="3"/>
  <c r="DI44" i="4" s="1"/>
  <c r="DI91" i="4" s="1"/>
  <c r="BW45" i="3"/>
  <c r="BU44" i="4" s="1"/>
  <c r="BU91" i="4" s="1"/>
  <c r="FW45" i="3"/>
  <c r="FU44" i="4" s="1"/>
  <c r="FU91" i="4" s="1"/>
  <c r="DI45" i="3"/>
  <c r="DG44" i="4" s="1"/>
  <c r="DG91" i="4" s="1"/>
  <c r="DH45" i="3"/>
  <c r="DF44" i="4" s="1"/>
  <c r="DF91" i="4" s="1"/>
  <c r="DQ45" i="3"/>
  <c r="DO44" i="4" s="1"/>
  <c r="DO91" i="4" s="1"/>
  <c r="EA45" i="3"/>
  <c r="DY44" i="4" s="1"/>
  <c r="DY91" i="4" s="1"/>
  <c r="EJ45" i="3"/>
  <c r="EH44" i="4" s="1"/>
  <c r="EH91" i="4" s="1"/>
  <c r="EI45" i="3"/>
  <c r="EG44" i="4" s="1"/>
  <c r="EG91" i="4" s="1"/>
  <c r="ES45" i="3"/>
  <c r="EQ44" i="4" s="1"/>
  <c r="EQ91" i="4" s="1"/>
  <c r="FN45" i="3"/>
  <c r="FL44" i="4" s="1"/>
  <c r="FL91" i="4" s="1"/>
  <c r="DB45" i="3"/>
  <c r="CZ44" i="4" s="1"/>
  <c r="CZ91" i="4" s="1"/>
  <c r="HL45" i="3"/>
  <c r="HJ44" i="4" s="1"/>
  <c r="HJ91" i="4" s="1"/>
  <c r="HK45" i="3"/>
  <c r="HI44" i="4" s="1"/>
  <c r="HI91" i="4" s="1"/>
  <c r="HI45" i="3"/>
  <c r="HG44" i="4" s="1"/>
  <c r="HG91" i="4" s="1"/>
  <c r="GR45" i="3"/>
  <c r="GP44" i="4" s="1"/>
  <c r="GP91" i="4" s="1"/>
  <c r="HV45" i="3"/>
  <c r="HT44" i="4" s="1"/>
  <c r="HT91" i="4" s="1"/>
  <c r="HE45" i="3"/>
  <c r="HC44" i="4" s="1"/>
  <c r="HC91" i="4" s="1"/>
  <c r="MI45" i="3"/>
  <c r="KS45" i="3"/>
  <c r="KA45" i="3"/>
  <c r="LY45" i="3"/>
  <c r="JS45" i="3"/>
  <c r="LX45" i="3"/>
  <c r="JG45" i="3"/>
  <c r="JE44" i="4" s="1"/>
  <c r="JE91" i="4" s="1"/>
  <c r="LO45" i="3"/>
  <c r="IW45" i="3"/>
  <c r="IU44" i="4" s="1"/>
  <c r="IU91" i="4" s="1"/>
  <c r="KX45" i="3"/>
  <c r="MK45" i="3"/>
  <c r="JM45" i="3"/>
  <c r="LL45" i="3"/>
  <c r="IK45" i="3"/>
  <c r="II44" i="4" s="1"/>
  <c r="II91" i="4" s="1"/>
  <c r="IJ45" i="3"/>
  <c r="IH44" i="4" s="1"/>
  <c r="IH91" i="4" s="1"/>
  <c r="AT45" i="3"/>
  <c r="AR44" i="4" s="1"/>
  <c r="AR91" i="4" s="1"/>
  <c r="AV45" i="3"/>
  <c r="AT44" i="4" s="1"/>
  <c r="AT91" i="4" s="1"/>
  <c r="BU45" i="3"/>
  <c r="BS44" i="4" s="1"/>
  <c r="BS91" i="4" s="1"/>
  <c r="CR45" i="3"/>
  <c r="CP44" i="4" s="1"/>
  <c r="CP91" i="4" s="1"/>
  <c r="FJ45" i="3"/>
  <c r="FH44" i="4" s="1"/>
  <c r="FH91" i="4" s="1"/>
  <c r="CU45" i="3"/>
  <c r="CS44" i="4" s="1"/>
  <c r="CS91" i="4" s="1"/>
  <c r="DU45" i="3"/>
  <c r="DS44" i="4" s="1"/>
  <c r="DS91" i="4" s="1"/>
  <c r="GT45" i="3"/>
  <c r="GR44" i="4" s="1"/>
  <c r="GR91" i="4" s="1"/>
  <c r="GK45" i="3"/>
  <c r="GI44" i="4" s="1"/>
  <c r="GI91" i="4" s="1"/>
  <c r="GG45" i="3"/>
  <c r="GE44" i="4" s="1"/>
  <c r="GE91" i="4" s="1"/>
  <c r="LZ45" i="3"/>
  <c r="IF45" i="3"/>
  <c r="ID44" i="4" s="1"/>
  <c r="ID91" i="4" s="1"/>
  <c r="AL45" i="3"/>
  <c r="AJ44" i="4" s="1"/>
  <c r="AJ91" i="4" s="1"/>
  <c r="CM45" i="3"/>
  <c r="CK44" i="4" s="1"/>
  <c r="CK91" i="4" s="1"/>
  <c r="FM45" i="3"/>
  <c r="FK44" i="4" s="1"/>
  <c r="FK91" i="4" s="1"/>
  <c r="EZ45" i="3"/>
  <c r="EX44" i="4" s="1"/>
  <c r="EX91" i="4" s="1"/>
  <c r="HT45" i="3"/>
  <c r="HR44" i="4" s="1"/>
  <c r="HR91" i="4" s="1"/>
  <c r="BO45" i="3"/>
  <c r="BM44" i="4" s="1"/>
  <c r="BM91" i="4" s="1"/>
  <c r="BD45" i="3"/>
  <c r="BB44" i="4" s="1"/>
  <c r="BB91" i="4" s="1"/>
  <c r="FX45" i="3"/>
  <c r="FV44" i="4" s="1"/>
  <c r="FV91" i="4" s="1"/>
  <c r="HH45" i="3"/>
  <c r="HF44" i="4" s="1"/>
  <c r="HF91" i="4" s="1"/>
  <c r="AC45" i="3"/>
  <c r="AA44" i="4" s="1"/>
  <c r="AA91" i="4" s="1"/>
  <c r="AA45" i="3"/>
  <c r="Y44" i="4" s="1"/>
  <c r="Y91" i="4" s="1"/>
  <c r="AG45" i="3"/>
  <c r="AE44" i="4" s="1"/>
  <c r="AE91" i="4" s="1"/>
  <c r="AM45" i="3"/>
  <c r="AK44" i="4" s="1"/>
  <c r="AK91" i="4" s="1"/>
  <c r="BM45" i="3"/>
  <c r="BK44" i="4" s="1"/>
  <c r="BK91" i="4" s="1"/>
  <c r="BK45" i="3"/>
  <c r="BI44" i="4" s="1"/>
  <c r="BI91" i="4" s="1"/>
  <c r="CD45" i="3"/>
  <c r="CB44" i="4" s="1"/>
  <c r="CB91" i="4" s="1"/>
  <c r="CP45" i="3"/>
  <c r="CN44" i="4" s="1"/>
  <c r="CN91" i="4" s="1"/>
  <c r="CF45" i="3"/>
  <c r="CD44" i="4" s="1"/>
  <c r="CD91" i="4" s="1"/>
  <c r="CQ45" i="3"/>
  <c r="CO44" i="4" s="1"/>
  <c r="CO91" i="4" s="1"/>
  <c r="EF45" i="3"/>
  <c r="ED44" i="4" s="1"/>
  <c r="ED91" i="4" s="1"/>
  <c r="CY45" i="3"/>
  <c r="CW44" i="4" s="1"/>
  <c r="CW91" i="4" s="1"/>
  <c r="CX45" i="3"/>
  <c r="CV44" i="4" s="1"/>
  <c r="CV91" i="4" s="1"/>
  <c r="DG45" i="3"/>
  <c r="DE44" i="4" s="1"/>
  <c r="DE91" i="4" s="1"/>
  <c r="DP45" i="3"/>
  <c r="DN44" i="4" s="1"/>
  <c r="DN91" i="4" s="1"/>
  <c r="DY45" i="3"/>
  <c r="DW44" i="4" s="1"/>
  <c r="DW91" i="4" s="1"/>
  <c r="DX45" i="3"/>
  <c r="DV44" i="4" s="1"/>
  <c r="DV91" i="4" s="1"/>
  <c r="EK45" i="3"/>
  <c r="EI44" i="4" s="1"/>
  <c r="EI91" i="4" s="1"/>
  <c r="FF45" i="3"/>
  <c r="FD44" i="4" s="1"/>
  <c r="FD91" i="4" s="1"/>
  <c r="HZ45" i="3"/>
  <c r="HX44" i="4" s="1"/>
  <c r="HX91" i="4" s="1"/>
  <c r="GF45" i="3"/>
  <c r="GD44" i="4" s="1"/>
  <c r="GD91" i="4" s="1"/>
  <c r="HC45" i="3"/>
  <c r="HA44" i="4" s="1"/>
  <c r="HA91" i="4" s="1"/>
  <c r="HA45" i="3"/>
  <c r="GY44" i="4" s="1"/>
  <c r="GY91" i="4" s="1"/>
  <c r="GJ45" i="3"/>
  <c r="GH44" i="4" s="1"/>
  <c r="GH91" i="4" s="1"/>
  <c r="HN45" i="3"/>
  <c r="HL44" i="4" s="1"/>
  <c r="HL91" i="4" s="1"/>
  <c r="GW45" i="3"/>
  <c r="GU44" i="4" s="1"/>
  <c r="GU91" i="4" s="1"/>
  <c r="JK45" i="3"/>
  <c r="JI45" i="3"/>
  <c r="IP45" i="3"/>
  <c r="IN44" i="4" s="1"/>
  <c r="IN91" i="4" s="1"/>
  <c r="LA45" i="3"/>
  <c r="JJ45" i="3"/>
  <c r="LP45" i="3"/>
  <c r="IX45" i="3"/>
  <c r="IV44" i="4" s="1"/>
  <c r="IV91" i="4" s="1"/>
  <c r="LG45" i="3"/>
  <c r="IN45" i="3"/>
  <c r="IL44" i="4" s="1"/>
  <c r="IL91" i="4" s="1"/>
  <c r="KG45" i="3"/>
  <c r="MC45" i="3"/>
  <c r="JD45" i="3"/>
  <c r="JB44" i="4" s="1"/>
  <c r="JB91" i="4" s="1"/>
  <c r="LD45" i="3"/>
  <c r="IA45" i="3"/>
  <c r="HY44" i="4" s="1"/>
  <c r="HY91" i="4" s="1"/>
  <c r="IB45" i="3"/>
  <c r="HZ44" i="4" s="1"/>
  <c r="HZ91" i="4" s="1"/>
  <c r="K46" i="3"/>
  <c r="I45" i="4" s="1"/>
  <c r="I92" i="4" s="1"/>
  <c r="AX46" i="3"/>
  <c r="AV45" i="4" s="1"/>
  <c r="AV92" i="4" s="1"/>
  <c r="AV46" i="3"/>
  <c r="AT45" i="4" s="1"/>
  <c r="AT92" i="4" s="1"/>
  <c r="AD46" i="3"/>
  <c r="AB45" i="4" s="1"/>
  <c r="AB92" i="4" s="1"/>
  <c r="CN46" i="3"/>
  <c r="CL45" i="4" s="1"/>
  <c r="CL92" i="4" s="1"/>
  <c r="CB46" i="3"/>
  <c r="BZ45" i="4" s="1"/>
  <c r="BZ92" i="4" s="1"/>
  <c r="BD46" i="3"/>
  <c r="BB45" i="4" s="1"/>
  <c r="BB92" i="4" s="1"/>
  <c r="BB46" i="3"/>
  <c r="AZ45" i="4" s="1"/>
  <c r="AZ92" i="4" s="1"/>
  <c r="FC46" i="3"/>
  <c r="FA45" i="4" s="1"/>
  <c r="FA92" i="4" s="1"/>
  <c r="BR46" i="3"/>
  <c r="BP45" i="4" s="1"/>
  <c r="BP92" i="4" s="1"/>
  <c r="FU46" i="3"/>
  <c r="FS45" i="4" s="1"/>
  <c r="FS92" i="4" s="1"/>
  <c r="EI46" i="3"/>
  <c r="EG45" i="4" s="1"/>
  <c r="EG92" i="4" s="1"/>
  <c r="FI46" i="3"/>
  <c r="FG45" i="4" s="1"/>
  <c r="FG92" i="4" s="1"/>
  <c r="GA46" i="3"/>
  <c r="FY45" i="4" s="1"/>
  <c r="FY92" i="4" s="1"/>
  <c r="DE46" i="3"/>
  <c r="DC45" i="4" s="1"/>
  <c r="DC92" i="4" s="1"/>
  <c r="DW46" i="3"/>
  <c r="DU45" i="4" s="1"/>
  <c r="DU92" i="4" s="1"/>
  <c r="EE46" i="3"/>
  <c r="EC45" i="4" s="1"/>
  <c r="EC92" i="4" s="1"/>
  <c r="EM46" i="3"/>
  <c r="EK45" i="4" s="1"/>
  <c r="EK92" i="4" s="1"/>
  <c r="EU46" i="3"/>
  <c r="ES45" i="4" s="1"/>
  <c r="ES92" i="4" s="1"/>
  <c r="FJ46" i="3"/>
  <c r="FH45" i="4" s="1"/>
  <c r="FH92" i="4" s="1"/>
  <c r="CX46" i="3"/>
  <c r="CV45" i="4" s="1"/>
  <c r="CV92" i="4" s="1"/>
  <c r="HZ46" i="3"/>
  <c r="HX45" i="4" s="1"/>
  <c r="HX92" i="4" s="1"/>
  <c r="HR46" i="3"/>
  <c r="HP45" i="4" s="1"/>
  <c r="HP92" i="4" s="1"/>
  <c r="HH46" i="3"/>
  <c r="HF45" i="4" s="1"/>
  <c r="HF92" i="4" s="1"/>
  <c r="GY46" i="3"/>
  <c r="GW45" i="4" s="1"/>
  <c r="GW92" i="4" s="1"/>
  <c r="GP46" i="3"/>
  <c r="GN45" i="4" s="1"/>
  <c r="GN92" i="4" s="1"/>
  <c r="GG46" i="3"/>
  <c r="GE45" i="4" s="1"/>
  <c r="GE92" i="4" s="1"/>
  <c r="IP46" i="3"/>
  <c r="IN45" i="4" s="1"/>
  <c r="IN92" i="4" s="1"/>
  <c r="LL46" i="3"/>
  <c r="MH46" i="3"/>
  <c r="JV46" i="3"/>
  <c r="JO46" i="3"/>
  <c r="JN46" i="3"/>
  <c r="JK46" i="3"/>
  <c r="JH46" i="3"/>
  <c r="LA46" i="3"/>
  <c r="IO46" i="3"/>
  <c r="IM45" i="4" s="1"/>
  <c r="IM92" i="4" s="1"/>
  <c r="KZ46" i="3"/>
  <c r="IN46" i="3"/>
  <c r="IL45" i="4" s="1"/>
  <c r="IL92" i="4" s="1"/>
  <c r="KX46" i="3"/>
  <c r="IL46" i="3"/>
  <c r="IJ45" i="4" s="1"/>
  <c r="IJ92" i="4" s="1"/>
  <c r="KW46" i="3"/>
  <c r="IK46" i="3"/>
  <c r="II45" i="4" s="1"/>
  <c r="II92" i="4" s="1"/>
  <c r="AP46" i="3"/>
  <c r="AN45" i="4" s="1"/>
  <c r="AN92" i="4" s="1"/>
  <c r="AN46" i="3"/>
  <c r="AL45" i="4" s="1"/>
  <c r="AL92" i="4" s="1"/>
  <c r="BP46" i="3"/>
  <c r="BN45" i="4" s="1"/>
  <c r="BN92" i="4" s="1"/>
  <c r="AZ46" i="3"/>
  <c r="AX45" i="4" s="1"/>
  <c r="AX92" i="4" s="1"/>
  <c r="CO46" i="3"/>
  <c r="CM45" i="4" s="1"/>
  <c r="CM92" i="4" s="1"/>
  <c r="BV46" i="3"/>
  <c r="BT45" i="4" s="1"/>
  <c r="BT92" i="4" s="1"/>
  <c r="BT46" i="3"/>
  <c r="BR45" i="4" s="1"/>
  <c r="BR92" i="4" s="1"/>
  <c r="CD46" i="3"/>
  <c r="CB45" i="4" s="1"/>
  <c r="CB92" i="4" s="1"/>
  <c r="CM46" i="3"/>
  <c r="CK45" i="4" s="1"/>
  <c r="CK92" i="4" s="1"/>
  <c r="EJ46" i="3"/>
  <c r="EH45" i="4" s="1"/>
  <c r="EH92" i="4" s="1"/>
  <c r="CY46" i="3"/>
  <c r="CW45" i="4" s="1"/>
  <c r="CW92" i="4" s="1"/>
  <c r="EZ46" i="3"/>
  <c r="EX45" i="4" s="1"/>
  <c r="EX92" i="4" s="1"/>
  <c r="FQ46" i="3"/>
  <c r="FO45" i="4" s="1"/>
  <c r="FO92" i="4" s="1"/>
  <c r="CV46" i="3"/>
  <c r="CT45" i="4" s="1"/>
  <c r="CT92" i="4" s="1"/>
  <c r="DM46" i="3"/>
  <c r="DK45" i="4" s="1"/>
  <c r="DK92" i="4" s="1"/>
  <c r="DU46" i="3"/>
  <c r="DS45" i="4" s="1"/>
  <c r="DS92" i="4" s="1"/>
  <c r="EC46" i="3"/>
  <c r="EA45" i="4" s="1"/>
  <c r="EA92" i="4" s="1"/>
  <c r="EK46" i="3"/>
  <c r="EI45" i="4" s="1"/>
  <c r="EI92" i="4" s="1"/>
  <c r="FB46" i="3"/>
  <c r="EZ45" i="4" s="1"/>
  <c r="EZ92" i="4" s="1"/>
  <c r="CU46" i="3"/>
  <c r="CS45" i="4" s="1"/>
  <c r="CS92" i="4" s="1"/>
  <c r="GU46" i="3"/>
  <c r="GS45" i="4" s="1"/>
  <c r="GS92" i="4" s="1"/>
  <c r="HJ46" i="3"/>
  <c r="HH45" i="4" s="1"/>
  <c r="HH92" i="4" s="1"/>
  <c r="GZ46" i="3"/>
  <c r="GX45" i="4" s="1"/>
  <c r="GX92" i="4" s="1"/>
  <c r="GQ46" i="3"/>
  <c r="GO45" i="4" s="1"/>
  <c r="GO92" i="4" s="1"/>
  <c r="GH46" i="3"/>
  <c r="GF45" i="4" s="1"/>
  <c r="GF92" i="4" s="1"/>
  <c r="IZ46" i="3"/>
  <c r="IX45" i="4" s="1"/>
  <c r="IX92" i="4" s="1"/>
  <c r="LS46" i="3"/>
  <c r="JS46" i="3"/>
  <c r="KV46" i="3"/>
  <c r="JF46" i="3"/>
  <c r="JD45" i="4" s="1"/>
  <c r="JD92" i="4" s="1"/>
  <c r="IY46" i="3"/>
  <c r="IW45" i="4" s="1"/>
  <c r="IW92" i="4" s="1"/>
  <c r="IX46" i="3"/>
  <c r="IV45" i="4" s="1"/>
  <c r="IV92" i="4" s="1"/>
  <c r="IR46" i="3"/>
  <c r="IP45" i="4" s="1"/>
  <c r="IP92" i="4" s="1"/>
  <c r="IQ46" i="3"/>
  <c r="IO45" i="4" s="1"/>
  <c r="IO92" i="4" s="1"/>
  <c r="KS46" i="3"/>
  <c r="IG46" i="3"/>
  <c r="IE45" i="4" s="1"/>
  <c r="IE92" i="4" s="1"/>
  <c r="KR46" i="3"/>
  <c r="IF46" i="3"/>
  <c r="ID45" i="4" s="1"/>
  <c r="ID92" i="4" s="1"/>
  <c r="KP46" i="3"/>
  <c r="ID46" i="3"/>
  <c r="IB45" i="4" s="1"/>
  <c r="IB92" i="4" s="1"/>
  <c r="KO46" i="3"/>
  <c r="IC46" i="3"/>
  <c r="IA45" i="4" s="1"/>
  <c r="IA92" i="4" s="1"/>
  <c r="BG46" i="3"/>
  <c r="BE45" i="4" s="1"/>
  <c r="BE92" i="4" s="1"/>
  <c r="AJ46" i="3"/>
  <c r="AH45" i="4" s="1"/>
  <c r="AH92" i="4" s="1"/>
  <c r="BQ46" i="3"/>
  <c r="BO45" i="4" s="1"/>
  <c r="BO92" i="4" s="1"/>
  <c r="CF46" i="3"/>
  <c r="CD45" i="4" s="1"/>
  <c r="CD92" i="4" s="1"/>
  <c r="EY46" i="3"/>
  <c r="EW45" i="4" s="1"/>
  <c r="EW92" i="4" s="1"/>
  <c r="FX46" i="3"/>
  <c r="FV45" i="4" s="1"/>
  <c r="FV92" i="4" s="1"/>
  <c r="DC46" i="3"/>
  <c r="DA45" i="4" s="1"/>
  <c r="DA92" i="4" s="1"/>
  <c r="DK46" i="3"/>
  <c r="DI45" i="4" s="1"/>
  <c r="DI92" i="4" s="1"/>
  <c r="EL46" i="3"/>
  <c r="EJ45" i="4" s="1"/>
  <c r="EJ92" i="4" s="1"/>
  <c r="HI46" i="3"/>
  <c r="HG45" i="4" s="1"/>
  <c r="HG92" i="4" s="1"/>
  <c r="GS46" i="3"/>
  <c r="GQ45" i="4" s="1"/>
  <c r="GQ92" i="4" s="1"/>
  <c r="GT46" i="3"/>
  <c r="GR45" i="4" s="1"/>
  <c r="GR92" i="4" s="1"/>
  <c r="GJ46" i="3"/>
  <c r="GH45" i="4" s="1"/>
  <c r="GH92" i="4" s="1"/>
  <c r="KM46" i="3"/>
  <c r="HU46" i="3"/>
  <c r="HS45" i="4" s="1"/>
  <c r="HS92" i="4" s="1"/>
  <c r="HL46" i="3"/>
  <c r="HJ45" i="4" s="1"/>
  <c r="HJ92" i="4" s="1"/>
  <c r="II46" i="3"/>
  <c r="IG45" i="4" s="1"/>
  <c r="IG92" i="4" s="1"/>
  <c r="LC46" i="3"/>
  <c r="MR46" i="3"/>
  <c r="MM46" i="3"/>
  <c r="ML46" i="3"/>
  <c r="MJ46" i="3"/>
  <c r="MI46" i="3"/>
  <c r="MO46" i="3"/>
  <c r="KC46" i="3"/>
  <c r="MN46" i="3"/>
  <c r="KB46" i="3"/>
  <c r="IM46" i="3"/>
  <c r="IK45" i="4" s="1"/>
  <c r="IK92" i="4" s="1"/>
  <c r="JZ46" i="3"/>
  <c r="MK46" i="3"/>
  <c r="JY46" i="3"/>
  <c r="IE45" i="3"/>
  <c r="IC44" i="4" s="1"/>
  <c r="IC91" i="4" s="1"/>
  <c r="KP45" i="3"/>
  <c r="MS45" i="3"/>
  <c r="KE45" i="3"/>
  <c r="MJ45" i="3"/>
  <c r="JU45" i="3"/>
  <c r="AY46" i="3"/>
  <c r="AW45" i="4" s="1"/>
  <c r="AW92" i="4" s="1"/>
  <c r="AU46" i="3"/>
  <c r="AS45" i="4" s="1"/>
  <c r="AS92" i="4" s="1"/>
  <c r="BA46" i="3"/>
  <c r="AY45" i="4" s="1"/>
  <c r="AY92" i="4" s="1"/>
  <c r="BM46" i="3"/>
  <c r="BK45" i="4" s="1"/>
  <c r="BK92" i="4" s="1"/>
  <c r="BK46" i="3"/>
  <c r="BI45" i="4" s="1"/>
  <c r="BI92" i="4" s="1"/>
  <c r="CP46" i="3"/>
  <c r="CN45" i="4" s="1"/>
  <c r="CN92" i="4" s="1"/>
  <c r="ER46" i="3"/>
  <c r="EP45" i="4" s="1"/>
  <c r="EP92" i="4" s="1"/>
  <c r="EA46" i="3"/>
  <c r="DY45" i="4" s="1"/>
  <c r="DY92" i="4" s="1"/>
  <c r="EH46" i="3"/>
  <c r="EF45" i="4" s="1"/>
  <c r="EF92" i="4" s="1"/>
  <c r="FP46" i="3"/>
  <c r="FN45" i="4" s="1"/>
  <c r="FN92" i="4" s="1"/>
  <c r="DS46" i="3"/>
  <c r="DQ45" i="4" s="1"/>
  <c r="DQ92" i="4" s="1"/>
  <c r="F138" i="4"/>
  <c r="G138" i="4" s="1"/>
  <c r="H138" i="4" s="1"/>
  <c r="I138" i="4" s="1"/>
  <c r="J138" i="4" s="1"/>
  <c r="AQ46" i="3"/>
  <c r="AO45" i="4" s="1"/>
  <c r="AO92" i="4" s="1"/>
  <c r="AW46" i="3"/>
  <c r="AU45" i="4" s="1"/>
  <c r="AU92" i="4" s="1"/>
  <c r="AM46" i="3"/>
  <c r="AK45" i="4" s="1"/>
  <c r="AK92" i="4" s="1"/>
  <c r="AS46" i="3"/>
  <c r="AQ45" i="4" s="1"/>
  <c r="AQ92" i="4" s="1"/>
  <c r="AB46" i="3"/>
  <c r="Z45" i="4" s="1"/>
  <c r="Z92" i="4" s="1"/>
  <c r="BE46" i="3"/>
  <c r="BC45" i="4" s="1"/>
  <c r="BC92" i="4" s="1"/>
  <c r="BC46" i="3"/>
  <c r="BA45" i="4" s="1"/>
  <c r="BA92" i="4" s="1"/>
  <c r="BI46" i="3"/>
  <c r="BG45" i="4" s="1"/>
  <c r="BG92" i="4" s="1"/>
  <c r="ES46" i="3"/>
  <c r="EQ45" i="4" s="1"/>
  <c r="EQ92" i="4" s="1"/>
  <c r="DH46" i="3"/>
  <c r="DF45" i="4" s="1"/>
  <c r="DF92" i="4" s="1"/>
  <c r="BX46" i="3"/>
  <c r="BV45" i="4" s="1"/>
  <c r="BV92" i="4" s="1"/>
  <c r="FK46" i="3"/>
  <c r="FI45" i="4" s="1"/>
  <c r="FI92" i="4" s="1"/>
  <c r="DY46" i="3"/>
  <c r="DW45" i="4" s="1"/>
  <c r="DW92" i="4" s="1"/>
  <c r="EP46" i="3"/>
  <c r="EN45" i="4" s="1"/>
  <c r="EN92" i="4" s="1"/>
  <c r="FG46" i="3"/>
  <c r="FE45" i="4" s="1"/>
  <c r="FE92" i="4" s="1"/>
  <c r="FO46" i="3"/>
  <c r="FM45" i="4" s="1"/>
  <c r="FM92" i="4" s="1"/>
  <c r="FW46" i="3"/>
  <c r="FU45" i="4" s="1"/>
  <c r="FU92" i="4" s="1"/>
  <c r="DB46" i="3"/>
  <c r="CZ45" i="4" s="1"/>
  <c r="CZ92" i="4" s="1"/>
  <c r="DJ46" i="3"/>
  <c r="DH45" i="4" s="1"/>
  <c r="DH92" i="4" s="1"/>
  <c r="ED46" i="3"/>
  <c r="EB45" i="4" s="1"/>
  <c r="EB92" i="4" s="1"/>
  <c r="GE46" i="3"/>
  <c r="GC45" i="4" s="1"/>
  <c r="GC92" i="4" s="1"/>
  <c r="HS46" i="3"/>
  <c r="HQ45" i="4" s="1"/>
  <c r="HQ92" i="4" s="1"/>
  <c r="GL46" i="3"/>
  <c r="GJ45" i="4" s="1"/>
  <c r="GJ92" i="4" s="1"/>
  <c r="MB46" i="3"/>
  <c r="HV46" i="3"/>
  <c r="HT45" i="4" s="1"/>
  <c r="HT92" i="4" s="1"/>
  <c r="HM46" i="3"/>
  <c r="HK45" i="4" s="1"/>
  <c r="HK92" i="4" s="1"/>
  <c r="HD46" i="3"/>
  <c r="HB45" i="4" s="1"/>
  <c r="HB92" i="4" s="1"/>
  <c r="LO46" i="3"/>
  <c r="JP46" i="3"/>
  <c r="ME46" i="3"/>
  <c r="MA46" i="3"/>
  <c r="LZ46" i="3"/>
  <c r="LW46" i="3"/>
  <c r="LT46" i="3"/>
  <c r="MG46" i="3"/>
  <c r="JU46" i="3"/>
  <c r="MF46" i="3"/>
  <c r="JT46" i="3"/>
  <c r="IE46" i="3"/>
  <c r="IC45" i="4" s="1"/>
  <c r="IC92" i="4" s="1"/>
  <c r="JR46" i="3"/>
  <c r="MC46" i="3"/>
  <c r="E89" i="4"/>
  <c r="E139" i="4" s="1"/>
  <c r="E43" i="4"/>
  <c r="J45" i="3"/>
  <c r="H44" i="4" s="1"/>
  <c r="H91" i="4" s="1"/>
  <c r="Q45" i="3"/>
  <c r="O44" i="4" s="1"/>
  <c r="O91" i="4" s="1"/>
  <c r="X45" i="3"/>
  <c r="V44" i="4" s="1"/>
  <c r="V91" i="4" s="1"/>
  <c r="Z45" i="3"/>
  <c r="X44" i="4" s="1"/>
  <c r="X91" i="4" s="1"/>
  <c r="U45" i="3"/>
  <c r="S44" i="4" s="1"/>
  <c r="S91" i="4" s="1"/>
  <c r="G45" i="3"/>
  <c r="R45" i="3"/>
  <c r="P44" i="4" s="1"/>
  <c r="P91" i="4" s="1"/>
  <c r="M45" i="3"/>
  <c r="K44" i="4" s="1"/>
  <c r="K91" i="4" s="1"/>
  <c r="V45" i="3"/>
  <c r="T44" i="4" s="1"/>
  <c r="T91" i="4" s="1"/>
  <c r="H45" i="3"/>
  <c r="F44" i="4" s="1"/>
  <c r="F91" i="4" s="1"/>
  <c r="O45" i="3"/>
  <c r="M44" i="4" s="1"/>
  <c r="M91" i="4" s="1"/>
  <c r="K45" i="3"/>
  <c r="I44" i="4" s="1"/>
  <c r="I91" i="4" s="1"/>
  <c r="H46" i="3"/>
  <c r="F45" i="4" s="1"/>
  <c r="F92" i="4" s="1"/>
  <c r="Q46" i="3"/>
  <c r="O45" i="4" s="1"/>
  <c r="O92" i="4" s="1"/>
  <c r="M46" i="3"/>
  <c r="K45" i="4" s="1"/>
  <c r="K92" i="4" s="1"/>
  <c r="R46" i="3"/>
  <c r="P45" i="4" s="1"/>
  <c r="P92" i="4" s="1"/>
  <c r="O46" i="3"/>
  <c r="M45" i="4" s="1"/>
  <c r="M92" i="4" s="1"/>
  <c r="U46" i="3"/>
  <c r="S45" i="4" s="1"/>
  <c r="S92" i="4" s="1"/>
  <c r="N46" i="3"/>
  <c r="L45" i="4" s="1"/>
  <c r="L92" i="4" s="1"/>
  <c r="L45" i="3"/>
  <c r="J44" i="4" s="1"/>
  <c r="J91" i="4" s="1"/>
  <c r="L46" i="3"/>
  <c r="J45" i="4" s="1"/>
  <c r="J92" i="4" s="1"/>
  <c r="W46" i="3"/>
  <c r="U45" i="4" s="1"/>
  <c r="U92" i="4" s="1"/>
  <c r="X46" i="3"/>
  <c r="V45" i="4" s="1"/>
  <c r="V92" i="4" s="1"/>
  <c r="J46" i="3"/>
  <c r="H45" i="4" s="1"/>
  <c r="H92" i="4" s="1"/>
  <c r="G46" i="3"/>
  <c r="T46" i="3"/>
  <c r="R45" i="4" s="1"/>
  <c r="R92" i="4" s="1"/>
  <c r="P46" i="3"/>
  <c r="N45" i="4" s="1"/>
  <c r="N92" i="4" s="1"/>
  <c r="S46" i="3"/>
  <c r="Q45" i="4" s="1"/>
  <c r="Q92" i="4" s="1"/>
  <c r="I46" i="3"/>
  <c r="G45" i="4" s="1"/>
  <c r="G92" i="4" s="1"/>
  <c r="P45" i="3"/>
  <c r="N44" i="4" s="1"/>
  <c r="N91" i="4" s="1"/>
  <c r="Y45" i="3"/>
  <c r="W44" i="4" s="1"/>
  <c r="W91" i="4" s="1"/>
  <c r="I45" i="3"/>
  <c r="G44" i="4" s="1"/>
  <c r="G91" i="4" s="1"/>
  <c r="V46" i="3"/>
  <c r="T45" i="4" s="1"/>
  <c r="T92" i="4" s="1"/>
  <c r="Z46" i="3"/>
  <c r="X45" i="4" s="1"/>
  <c r="X92" i="4" s="1"/>
  <c r="Y46" i="3"/>
  <c r="W45" i="4" s="1"/>
  <c r="W92" i="4" s="1"/>
  <c r="T45" i="3"/>
  <c r="R44" i="4" s="1"/>
  <c r="R91" i="4" s="1"/>
  <c r="N45" i="3"/>
  <c r="L44" i="4" s="1"/>
  <c r="L91" i="4" s="1"/>
  <c r="Z8" i="5" l="1"/>
  <c r="U176" i="4" s="1"/>
  <c r="V127" i="4"/>
  <c r="X10" i="5"/>
  <c r="S178" i="4" s="1"/>
  <c r="F12" i="5"/>
  <c r="T129" i="4"/>
  <c r="V12" i="5"/>
  <c r="Q180" i="4" s="1"/>
  <c r="R131" i="4"/>
  <c r="U13" i="5"/>
  <c r="P181" i="4" s="1"/>
  <c r="Q132" i="4"/>
  <c r="Z143" i="4"/>
  <c r="AD24" i="5"/>
  <c r="Y192" i="4" s="1"/>
  <c r="N135" i="4"/>
  <c r="R16" i="5"/>
  <c r="M184" i="4" s="1"/>
  <c r="V11" i="5"/>
  <c r="Q179" i="4" s="1"/>
  <c r="R130" i="4"/>
  <c r="P134" i="4"/>
  <c r="T15" i="5"/>
  <c r="O183" i="4" s="1"/>
  <c r="L137" i="4"/>
  <c r="P18" i="5"/>
  <c r="K186" i="4" s="1"/>
  <c r="M136" i="4"/>
  <c r="Q17" i="5"/>
  <c r="L185" i="4" s="1"/>
  <c r="AB6" i="5"/>
  <c r="W174" i="4" s="1"/>
  <c r="X125" i="4"/>
  <c r="AA7" i="5"/>
  <c r="V175" i="4" s="1"/>
  <c r="W126" i="4"/>
  <c r="Z9" i="5"/>
  <c r="U177" i="4" s="1"/>
  <c r="V128" i="4"/>
  <c r="K138" i="4"/>
  <c r="O19" i="5"/>
  <c r="J187" i="4" s="1"/>
  <c r="P133" i="4"/>
  <c r="T14" i="5"/>
  <c r="O182" i="4" s="1"/>
  <c r="F139" i="4"/>
  <c r="G139" i="4" s="1"/>
  <c r="H139" i="4" s="1"/>
  <c r="I139" i="4" s="1"/>
  <c r="J139" i="4" s="1"/>
  <c r="E90" i="4"/>
  <c r="E140" i="4" s="1"/>
  <c r="E44" i="4"/>
  <c r="E45" i="4"/>
  <c r="Y10" i="5" l="1"/>
  <c r="T178" i="4" s="1"/>
  <c r="U129" i="4"/>
  <c r="Q134" i="4"/>
  <c r="U15" i="5"/>
  <c r="P183" i="4" s="1"/>
  <c r="AC6" i="5"/>
  <c r="X174" i="4" s="1"/>
  <c r="Y125" i="4"/>
  <c r="W12" i="5"/>
  <c r="R180" i="4" s="1"/>
  <c r="S131" i="4"/>
  <c r="U14" i="5"/>
  <c r="P182" i="4" s="1"/>
  <c r="Q133" i="4"/>
  <c r="N136" i="4"/>
  <c r="R17" i="5"/>
  <c r="M185" i="4" s="1"/>
  <c r="O135" i="4"/>
  <c r="S16" i="5"/>
  <c r="N184" i="4" s="1"/>
  <c r="L138" i="4"/>
  <c r="P19" i="5"/>
  <c r="K187" i="4" s="1"/>
  <c r="M137" i="4"/>
  <c r="Q18" i="5"/>
  <c r="L186" i="4" s="1"/>
  <c r="AA143" i="4"/>
  <c r="AB143" i="4" s="1"/>
  <c r="AC143" i="4" s="1"/>
  <c r="AD143" i="4" s="1"/>
  <c r="AE143" i="4" s="1"/>
  <c r="AF143" i="4" s="1"/>
  <c r="AG143" i="4" s="1"/>
  <c r="AH143" i="4" s="1"/>
  <c r="AI143" i="4" s="1"/>
  <c r="AJ143" i="4" s="1"/>
  <c r="AK143" i="4" s="1"/>
  <c r="AL143" i="4" s="1"/>
  <c r="AM143" i="4" s="1"/>
  <c r="AN143" i="4" s="1"/>
  <c r="AO143" i="4" s="1"/>
  <c r="AP143" i="4" s="1"/>
  <c r="AQ143" i="4" s="1"/>
  <c r="AR143" i="4" s="1"/>
  <c r="AS143" i="4" s="1"/>
  <c r="AT143" i="4" s="1"/>
  <c r="AU143" i="4" s="1"/>
  <c r="AV143" i="4" s="1"/>
  <c r="AW143" i="4" s="1"/>
  <c r="AX143" i="4" s="1"/>
  <c r="AY143" i="4" s="1"/>
  <c r="AZ143" i="4" s="1"/>
  <c r="BA143" i="4" s="1"/>
  <c r="BB143" i="4" s="1"/>
  <c r="BC143" i="4" s="1"/>
  <c r="BD143" i="4" s="1"/>
  <c r="BE143" i="4" s="1"/>
  <c r="BF143" i="4" s="1"/>
  <c r="BG143" i="4" s="1"/>
  <c r="BH143" i="4" s="1"/>
  <c r="BI143" i="4" s="1"/>
  <c r="BJ143" i="4" s="1"/>
  <c r="BK143" i="4" s="1"/>
  <c r="BL143" i="4" s="1"/>
  <c r="BM143" i="4" s="1"/>
  <c r="BN143" i="4" s="1"/>
  <c r="BO143" i="4" s="1"/>
  <c r="BP143" i="4" s="1"/>
  <c r="BQ143" i="4" s="1"/>
  <c r="BR143" i="4" s="1"/>
  <c r="BS143" i="4" s="1"/>
  <c r="BT143" i="4" s="1"/>
  <c r="BU143" i="4" s="1"/>
  <c r="BV143" i="4" s="1"/>
  <c r="BW143" i="4" s="1"/>
  <c r="BX143" i="4" s="1"/>
  <c r="BY143" i="4" s="1"/>
  <c r="BZ143" i="4" s="1"/>
  <c r="CA143" i="4" s="1"/>
  <c r="CB143" i="4" s="1"/>
  <c r="CC143" i="4" s="1"/>
  <c r="CD143" i="4" s="1"/>
  <c r="CE143" i="4" s="1"/>
  <c r="CF143" i="4" s="1"/>
  <c r="CG143" i="4" s="1"/>
  <c r="CH143" i="4" s="1"/>
  <c r="CI143" i="4" s="1"/>
  <c r="CJ143" i="4" s="1"/>
  <c r="CK143" i="4" s="1"/>
  <c r="CL143" i="4" s="1"/>
  <c r="CM143" i="4" s="1"/>
  <c r="CN143" i="4" s="1"/>
  <c r="CO143" i="4" s="1"/>
  <c r="CP143" i="4" s="1"/>
  <c r="CQ143" i="4" s="1"/>
  <c r="CR143" i="4" s="1"/>
  <c r="CS143" i="4" s="1"/>
  <c r="CT143" i="4" s="1"/>
  <c r="CU143" i="4" s="1"/>
  <c r="CV143" i="4" s="1"/>
  <c r="CW143" i="4" s="1"/>
  <c r="CX143" i="4" s="1"/>
  <c r="CY143" i="4" s="1"/>
  <c r="CZ143" i="4" s="1"/>
  <c r="DA143" i="4" s="1"/>
  <c r="DB143" i="4" s="1"/>
  <c r="DC143" i="4" s="1"/>
  <c r="DD143" i="4" s="1"/>
  <c r="DE143" i="4" s="1"/>
  <c r="DF143" i="4" s="1"/>
  <c r="DG143" i="4" s="1"/>
  <c r="DH143" i="4" s="1"/>
  <c r="DI143" i="4" s="1"/>
  <c r="DJ143" i="4" s="1"/>
  <c r="DK143" i="4" s="1"/>
  <c r="DL143" i="4" s="1"/>
  <c r="DM143" i="4" s="1"/>
  <c r="DN143" i="4" s="1"/>
  <c r="DO143" i="4" s="1"/>
  <c r="DP143" i="4" s="1"/>
  <c r="DQ143" i="4" s="1"/>
  <c r="DR143" i="4" s="1"/>
  <c r="DS143" i="4" s="1"/>
  <c r="DT143" i="4" s="1"/>
  <c r="DU143" i="4" s="1"/>
  <c r="DV143" i="4" s="1"/>
  <c r="DW143" i="4" s="1"/>
  <c r="DX143" i="4" s="1"/>
  <c r="DY143" i="4" s="1"/>
  <c r="DZ143" i="4" s="1"/>
  <c r="EA143" i="4" s="1"/>
  <c r="EB143" i="4" s="1"/>
  <c r="EC143" i="4" s="1"/>
  <c r="ED143" i="4" s="1"/>
  <c r="EE143" i="4" s="1"/>
  <c r="EF143" i="4" s="1"/>
  <c r="EG143" i="4" s="1"/>
  <c r="EH143" i="4" s="1"/>
  <c r="EI143" i="4" s="1"/>
  <c r="EJ143" i="4" s="1"/>
  <c r="EK143" i="4" s="1"/>
  <c r="EL143" i="4" s="1"/>
  <c r="EM143" i="4" s="1"/>
  <c r="EN143" i="4" s="1"/>
  <c r="EO143" i="4" s="1"/>
  <c r="EP143" i="4" s="1"/>
  <c r="EQ143" i="4" s="1"/>
  <c r="ER143" i="4" s="1"/>
  <c r="ES143" i="4" s="1"/>
  <c r="ET143" i="4" s="1"/>
  <c r="EU143" i="4" s="1"/>
  <c r="EV143" i="4" s="1"/>
  <c r="EW143" i="4" s="1"/>
  <c r="EX143" i="4" s="1"/>
  <c r="EY143" i="4" s="1"/>
  <c r="EZ143" i="4" s="1"/>
  <c r="FA143" i="4" s="1"/>
  <c r="FB143" i="4" s="1"/>
  <c r="FC143" i="4" s="1"/>
  <c r="FD143" i="4" s="1"/>
  <c r="FE143" i="4" s="1"/>
  <c r="FF143" i="4" s="1"/>
  <c r="FG143" i="4" s="1"/>
  <c r="FH143" i="4" s="1"/>
  <c r="FI143" i="4" s="1"/>
  <c r="FJ143" i="4" s="1"/>
  <c r="FK143" i="4" s="1"/>
  <c r="FL143" i="4" s="1"/>
  <c r="FM143" i="4" s="1"/>
  <c r="FN143" i="4" s="1"/>
  <c r="FO143" i="4" s="1"/>
  <c r="FP143" i="4" s="1"/>
  <c r="FQ143" i="4" s="1"/>
  <c r="FR143" i="4" s="1"/>
  <c r="FS143" i="4" s="1"/>
  <c r="FT143" i="4" s="1"/>
  <c r="FU143" i="4" s="1"/>
  <c r="FV143" i="4" s="1"/>
  <c r="FW143" i="4" s="1"/>
  <c r="FX143" i="4" s="1"/>
  <c r="FY143" i="4" s="1"/>
  <c r="FZ143" i="4" s="1"/>
  <c r="GA143" i="4" s="1"/>
  <c r="GB143" i="4" s="1"/>
  <c r="GC143" i="4" s="1"/>
  <c r="GD143" i="4" s="1"/>
  <c r="GE143" i="4" s="1"/>
  <c r="GF143" i="4" s="1"/>
  <c r="GG143" i="4" s="1"/>
  <c r="GH143" i="4" s="1"/>
  <c r="GI143" i="4" s="1"/>
  <c r="GJ143" i="4" s="1"/>
  <c r="GK143" i="4" s="1"/>
  <c r="GL143" i="4" s="1"/>
  <c r="GM143" i="4" s="1"/>
  <c r="GN143" i="4" s="1"/>
  <c r="GO143" i="4" s="1"/>
  <c r="GP143" i="4" s="1"/>
  <c r="GQ143" i="4" s="1"/>
  <c r="GR143" i="4" s="1"/>
  <c r="GS143" i="4" s="1"/>
  <c r="GT143" i="4" s="1"/>
  <c r="GU143" i="4" s="1"/>
  <c r="GV143" i="4" s="1"/>
  <c r="GW143" i="4" s="1"/>
  <c r="GX143" i="4" s="1"/>
  <c r="GY143" i="4" s="1"/>
  <c r="GZ143" i="4" s="1"/>
  <c r="HA143" i="4" s="1"/>
  <c r="HB143" i="4" s="1"/>
  <c r="HC143" i="4" s="1"/>
  <c r="HD143" i="4" s="1"/>
  <c r="HE143" i="4" s="1"/>
  <c r="HF143" i="4" s="1"/>
  <c r="HG143" i="4" s="1"/>
  <c r="HH143" i="4" s="1"/>
  <c r="HI143" i="4" s="1"/>
  <c r="HJ143" i="4" s="1"/>
  <c r="HK143" i="4" s="1"/>
  <c r="HL143" i="4" s="1"/>
  <c r="HM143" i="4" s="1"/>
  <c r="HN143" i="4" s="1"/>
  <c r="HO143" i="4" s="1"/>
  <c r="HP143" i="4" s="1"/>
  <c r="HQ143" i="4" s="1"/>
  <c r="HR143" i="4" s="1"/>
  <c r="HS143" i="4" s="1"/>
  <c r="HT143" i="4" s="1"/>
  <c r="HU143" i="4" s="1"/>
  <c r="HV143" i="4" s="1"/>
  <c r="HW143" i="4" s="1"/>
  <c r="HX143" i="4" s="1"/>
  <c r="HY143" i="4" s="1"/>
  <c r="HZ143" i="4" s="1"/>
  <c r="IA143" i="4" s="1"/>
  <c r="IB143" i="4" s="1"/>
  <c r="IC143" i="4" s="1"/>
  <c r="ID143" i="4" s="1"/>
  <c r="IE143" i="4" s="1"/>
  <c r="IF143" i="4" s="1"/>
  <c r="IG143" i="4" s="1"/>
  <c r="IH143" i="4" s="1"/>
  <c r="II143" i="4" s="1"/>
  <c r="IJ143" i="4" s="1"/>
  <c r="IK143" i="4" s="1"/>
  <c r="IL143" i="4" s="1"/>
  <c r="IM143" i="4" s="1"/>
  <c r="IN143" i="4" s="1"/>
  <c r="IO143" i="4" s="1"/>
  <c r="IP143" i="4" s="1"/>
  <c r="IQ143" i="4" s="1"/>
  <c r="IR143" i="4" s="1"/>
  <c r="IS143" i="4" s="1"/>
  <c r="IT143" i="4" s="1"/>
  <c r="IU143" i="4" s="1"/>
  <c r="IV143" i="4" s="1"/>
  <c r="IW143" i="4" s="1"/>
  <c r="IX143" i="4" s="1"/>
  <c r="IY143" i="4" s="1"/>
  <c r="IZ143" i="4" s="1"/>
  <c r="JA143" i="4" s="1"/>
  <c r="JB143" i="4" s="1"/>
  <c r="JC143" i="4" s="1"/>
  <c r="JD143" i="4" s="1"/>
  <c r="JE143" i="4" s="1"/>
  <c r="AE24" i="5"/>
  <c r="Z192" i="4" s="1"/>
  <c r="AA8" i="5"/>
  <c r="V176" i="4" s="1"/>
  <c r="W127" i="4"/>
  <c r="W11" i="5"/>
  <c r="R179" i="4" s="1"/>
  <c r="S130" i="4"/>
  <c r="AA9" i="5"/>
  <c r="V177" i="4" s="1"/>
  <c r="W128" i="4"/>
  <c r="K139" i="4"/>
  <c r="O20" i="5"/>
  <c r="J188" i="4" s="1"/>
  <c r="AB7" i="5"/>
  <c r="W175" i="4" s="1"/>
  <c r="X126" i="4"/>
  <c r="V13" i="5"/>
  <c r="Q181" i="4" s="1"/>
  <c r="R132" i="4"/>
  <c r="F140" i="4"/>
  <c r="G140" i="4" s="1"/>
  <c r="H140" i="4" s="1"/>
  <c r="I140" i="4" s="1"/>
  <c r="J140" i="4" s="1"/>
  <c r="E92" i="4"/>
  <c r="E142" i="4" s="1"/>
  <c r="E91" i="4"/>
  <c r="E141" i="4" s="1"/>
  <c r="AC7" i="5" l="1"/>
  <c r="X175" i="4" s="1"/>
  <c r="Y126" i="4"/>
  <c r="AB8" i="5"/>
  <c r="W176" i="4" s="1"/>
  <c r="X127" i="4"/>
  <c r="AD6" i="5"/>
  <c r="Y174" i="4" s="1"/>
  <c r="Z125" i="4"/>
  <c r="W13" i="5"/>
  <c r="R181" i="4" s="1"/>
  <c r="S132" i="4"/>
  <c r="X11" i="5"/>
  <c r="S179" i="4" s="1"/>
  <c r="T130" i="4"/>
  <c r="F13" i="5"/>
  <c r="X12" i="5"/>
  <c r="S180" i="4" s="1"/>
  <c r="F14" i="5"/>
  <c r="T131" i="4"/>
  <c r="M138" i="4"/>
  <c r="Q19" i="5"/>
  <c r="L187" i="4" s="1"/>
  <c r="P135" i="4"/>
  <c r="T16" i="5"/>
  <c r="O184" i="4" s="1"/>
  <c r="O136" i="4"/>
  <c r="S17" i="5"/>
  <c r="N185" i="4" s="1"/>
  <c r="V15" i="5"/>
  <c r="Q183" i="4" s="1"/>
  <c r="R134" i="4"/>
  <c r="V14" i="5"/>
  <c r="Q182" i="4" s="1"/>
  <c r="R133" i="4"/>
  <c r="Z10" i="5"/>
  <c r="U178" i="4" s="1"/>
  <c r="V129" i="4"/>
  <c r="L139" i="4"/>
  <c r="P20" i="5"/>
  <c r="K188" i="4" s="1"/>
  <c r="AB9" i="5"/>
  <c r="W177" i="4" s="1"/>
  <c r="X128" i="4"/>
  <c r="K140" i="4"/>
  <c r="O21" i="5"/>
  <c r="J189" i="4" s="1"/>
  <c r="N137" i="4"/>
  <c r="R18" i="5"/>
  <c r="M186" i="4" s="1"/>
  <c r="F142" i="4"/>
  <c r="G142" i="4" s="1"/>
  <c r="H142" i="4" s="1"/>
  <c r="I142" i="4" s="1"/>
  <c r="J142" i="4" s="1"/>
  <c r="F141" i="4"/>
  <c r="G141" i="4" s="1"/>
  <c r="H141" i="4" s="1"/>
  <c r="I141" i="4" s="1"/>
  <c r="J141" i="4" s="1"/>
  <c r="AE6" i="5" l="1"/>
  <c r="Z174" i="4" s="1"/>
  <c r="AA125" i="4"/>
  <c r="L140" i="4"/>
  <c r="P21" i="5"/>
  <c r="K189" i="4" s="1"/>
  <c r="N138" i="4"/>
  <c r="R19" i="5"/>
  <c r="M187" i="4" s="1"/>
  <c r="W15" i="5"/>
  <c r="R183" i="4" s="1"/>
  <c r="S134" i="4"/>
  <c r="AC8" i="5"/>
  <c r="X176" i="4" s="1"/>
  <c r="Y127" i="4"/>
  <c r="AC9" i="5"/>
  <c r="X177" i="4" s="1"/>
  <c r="Y128" i="4"/>
  <c r="P136" i="4"/>
  <c r="T17" i="5"/>
  <c r="O185" i="4" s="1"/>
  <c r="Q135" i="4"/>
  <c r="U16" i="5"/>
  <c r="P184" i="4" s="1"/>
  <c r="AD7" i="5"/>
  <c r="Y175" i="4" s="1"/>
  <c r="Z126" i="4"/>
  <c r="Y12" i="5"/>
  <c r="T180" i="4" s="1"/>
  <c r="U131" i="4"/>
  <c r="M139" i="4"/>
  <c r="Q20" i="5"/>
  <c r="L188" i="4" s="1"/>
  <c r="K141" i="4"/>
  <c r="O22" i="5"/>
  <c r="J190" i="4" s="1"/>
  <c r="AA10" i="5"/>
  <c r="V178" i="4" s="1"/>
  <c r="W129" i="4"/>
  <c r="Y11" i="5"/>
  <c r="T179" i="4" s="1"/>
  <c r="U130" i="4"/>
  <c r="K142" i="4"/>
  <c r="O23" i="5"/>
  <c r="J191" i="4" s="1"/>
  <c r="O137" i="4"/>
  <c r="S18" i="5"/>
  <c r="N186" i="4" s="1"/>
  <c r="W14" i="5"/>
  <c r="R182" i="4" s="1"/>
  <c r="S133" i="4"/>
  <c r="X13" i="5"/>
  <c r="S181" i="4" s="1"/>
  <c r="T132" i="4"/>
  <c r="F15" i="5"/>
  <c r="P137" i="4" l="1"/>
  <c r="T18" i="5"/>
  <c r="O186" i="4" s="1"/>
  <c r="L142" i="4"/>
  <c r="P23" i="5"/>
  <c r="K191" i="4" s="1"/>
  <c r="N139" i="4"/>
  <c r="R20" i="5"/>
  <c r="M188" i="4" s="1"/>
  <c r="Y13" i="5"/>
  <c r="T181" i="4" s="1"/>
  <c r="U132" i="4"/>
  <c r="Z11" i="5"/>
  <c r="U179" i="4" s="1"/>
  <c r="V130" i="4"/>
  <c r="Z12" i="5"/>
  <c r="U180" i="4" s="1"/>
  <c r="V131" i="4"/>
  <c r="Q136" i="4"/>
  <c r="U17" i="5"/>
  <c r="P185" i="4" s="1"/>
  <c r="O138" i="4"/>
  <c r="S19" i="5"/>
  <c r="N187" i="4" s="1"/>
  <c r="L141" i="4"/>
  <c r="P22" i="5"/>
  <c r="K190" i="4" s="1"/>
  <c r="AD9" i="5"/>
  <c r="Y177" i="4" s="1"/>
  <c r="Z128" i="4"/>
  <c r="M140" i="4"/>
  <c r="Q21" i="5"/>
  <c r="L189" i="4" s="1"/>
  <c r="AE7" i="5"/>
  <c r="Z175" i="4" s="1"/>
  <c r="AA126" i="4"/>
  <c r="AD8" i="5"/>
  <c r="Y176" i="4" s="1"/>
  <c r="Z127" i="4"/>
  <c r="AB125" i="4"/>
  <c r="AC125" i="4" s="1"/>
  <c r="AD125" i="4" s="1"/>
  <c r="AE125" i="4" s="1"/>
  <c r="AF125" i="4" s="1"/>
  <c r="AG125" i="4" s="1"/>
  <c r="AH125" i="4" s="1"/>
  <c r="AI125" i="4" s="1"/>
  <c r="AJ125" i="4" s="1"/>
  <c r="AK125" i="4" s="1"/>
  <c r="AL125" i="4" s="1"/>
  <c r="AM125" i="4" s="1"/>
  <c r="AN125" i="4" s="1"/>
  <c r="AO125" i="4" s="1"/>
  <c r="AP125" i="4" s="1"/>
  <c r="AQ125" i="4" s="1"/>
  <c r="AR125" i="4" s="1"/>
  <c r="AS125" i="4" s="1"/>
  <c r="AT125" i="4" s="1"/>
  <c r="AU125" i="4" s="1"/>
  <c r="AV125" i="4" s="1"/>
  <c r="AW125" i="4" s="1"/>
  <c r="AX125" i="4" s="1"/>
  <c r="AY125" i="4" s="1"/>
  <c r="AZ125" i="4" s="1"/>
  <c r="BA125" i="4" s="1"/>
  <c r="BB125" i="4" s="1"/>
  <c r="BC125" i="4" s="1"/>
  <c r="BD125" i="4" s="1"/>
  <c r="BE125" i="4" s="1"/>
  <c r="BF125" i="4" s="1"/>
  <c r="BG125" i="4" s="1"/>
  <c r="BH125" i="4" s="1"/>
  <c r="BI125" i="4" s="1"/>
  <c r="BJ125" i="4" s="1"/>
  <c r="BK125" i="4" s="1"/>
  <c r="BL125" i="4" s="1"/>
  <c r="BM125" i="4" s="1"/>
  <c r="BN125" i="4" s="1"/>
  <c r="BO125" i="4" s="1"/>
  <c r="BP125" i="4" s="1"/>
  <c r="BQ125" i="4" s="1"/>
  <c r="BR125" i="4" s="1"/>
  <c r="BS125" i="4" s="1"/>
  <c r="BT125" i="4" s="1"/>
  <c r="BU125" i="4" s="1"/>
  <c r="BV125" i="4" s="1"/>
  <c r="BW125" i="4" s="1"/>
  <c r="BX125" i="4" s="1"/>
  <c r="BY125" i="4" s="1"/>
  <c r="BZ125" i="4" s="1"/>
  <c r="CA125" i="4" s="1"/>
  <c r="CB125" i="4" s="1"/>
  <c r="CC125" i="4" s="1"/>
  <c r="CD125" i="4" s="1"/>
  <c r="CE125" i="4" s="1"/>
  <c r="CF125" i="4" s="1"/>
  <c r="CG125" i="4" s="1"/>
  <c r="CH125" i="4" s="1"/>
  <c r="CI125" i="4" s="1"/>
  <c r="CJ125" i="4" s="1"/>
  <c r="CK125" i="4" s="1"/>
  <c r="CL125" i="4" s="1"/>
  <c r="CM125" i="4" s="1"/>
  <c r="CN125" i="4" s="1"/>
  <c r="CO125" i="4" s="1"/>
  <c r="CP125" i="4" s="1"/>
  <c r="CQ125" i="4" s="1"/>
  <c r="CR125" i="4" s="1"/>
  <c r="CS125" i="4" s="1"/>
  <c r="CT125" i="4" s="1"/>
  <c r="CU125" i="4" s="1"/>
  <c r="CV125" i="4" s="1"/>
  <c r="CW125" i="4" s="1"/>
  <c r="CX125" i="4" s="1"/>
  <c r="CY125" i="4" s="1"/>
  <c r="CZ125" i="4" s="1"/>
  <c r="DA125" i="4" s="1"/>
  <c r="DB125" i="4" s="1"/>
  <c r="DC125" i="4" s="1"/>
  <c r="DD125" i="4" s="1"/>
  <c r="DE125" i="4" s="1"/>
  <c r="DF125" i="4" s="1"/>
  <c r="DG125" i="4" s="1"/>
  <c r="DH125" i="4" s="1"/>
  <c r="DI125" i="4" s="1"/>
  <c r="DJ125" i="4" s="1"/>
  <c r="DK125" i="4" s="1"/>
  <c r="DL125" i="4" s="1"/>
  <c r="DM125" i="4" s="1"/>
  <c r="DN125" i="4" s="1"/>
  <c r="DO125" i="4" s="1"/>
  <c r="DP125" i="4" s="1"/>
  <c r="DQ125" i="4" s="1"/>
  <c r="DR125" i="4" s="1"/>
  <c r="DS125" i="4" s="1"/>
  <c r="DT125" i="4" s="1"/>
  <c r="DU125" i="4" s="1"/>
  <c r="DV125" i="4" s="1"/>
  <c r="DW125" i="4" s="1"/>
  <c r="DX125" i="4" s="1"/>
  <c r="DY125" i="4" s="1"/>
  <c r="DZ125" i="4" s="1"/>
  <c r="EA125" i="4" s="1"/>
  <c r="EB125" i="4" s="1"/>
  <c r="EC125" i="4" s="1"/>
  <c r="ED125" i="4" s="1"/>
  <c r="EE125" i="4" s="1"/>
  <c r="EF125" i="4" s="1"/>
  <c r="EG125" i="4" s="1"/>
  <c r="EH125" i="4" s="1"/>
  <c r="EI125" i="4" s="1"/>
  <c r="EJ125" i="4" s="1"/>
  <c r="EK125" i="4" s="1"/>
  <c r="EL125" i="4" s="1"/>
  <c r="EM125" i="4" s="1"/>
  <c r="EN125" i="4" s="1"/>
  <c r="EO125" i="4" s="1"/>
  <c r="EP125" i="4" s="1"/>
  <c r="EQ125" i="4" s="1"/>
  <c r="ER125" i="4" s="1"/>
  <c r="ES125" i="4" s="1"/>
  <c r="ET125" i="4" s="1"/>
  <c r="EU125" i="4" s="1"/>
  <c r="EV125" i="4" s="1"/>
  <c r="EW125" i="4" s="1"/>
  <c r="EX125" i="4" s="1"/>
  <c r="EY125" i="4" s="1"/>
  <c r="EZ125" i="4" s="1"/>
  <c r="FA125" i="4" s="1"/>
  <c r="FB125" i="4" s="1"/>
  <c r="FC125" i="4" s="1"/>
  <c r="FD125" i="4" s="1"/>
  <c r="FE125" i="4" s="1"/>
  <c r="FF125" i="4" s="1"/>
  <c r="FG125" i="4" s="1"/>
  <c r="FH125" i="4" s="1"/>
  <c r="FI125" i="4" s="1"/>
  <c r="FJ125" i="4" s="1"/>
  <c r="FK125" i="4" s="1"/>
  <c r="FL125" i="4" s="1"/>
  <c r="FM125" i="4" s="1"/>
  <c r="FN125" i="4" s="1"/>
  <c r="FO125" i="4" s="1"/>
  <c r="FP125" i="4" s="1"/>
  <c r="FQ125" i="4" s="1"/>
  <c r="FR125" i="4" s="1"/>
  <c r="FS125" i="4" s="1"/>
  <c r="FT125" i="4" s="1"/>
  <c r="FU125" i="4" s="1"/>
  <c r="FV125" i="4" s="1"/>
  <c r="FW125" i="4" s="1"/>
  <c r="FX125" i="4" s="1"/>
  <c r="FY125" i="4" s="1"/>
  <c r="FZ125" i="4" s="1"/>
  <c r="GA125" i="4" s="1"/>
  <c r="GB125" i="4" s="1"/>
  <c r="GC125" i="4" s="1"/>
  <c r="GD125" i="4" s="1"/>
  <c r="GE125" i="4" s="1"/>
  <c r="GF125" i="4" s="1"/>
  <c r="GG125" i="4" s="1"/>
  <c r="GH125" i="4" s="1"/>
  <c r="GI125" i="4" s="1"/>
  <c r="GJ125" i="4" s="1"/>
  <c r="GK125" i="4" s="1"/>
  <c r="GL125" i="4" s="1"/>
  <c r="GM125" i="4" s="1"/>
  <c r="GN125" i="4" s="1"/>
  <c r="GO125" i="4" s="1"/>
  <c r="GP125" i="4" s="1"/>
  <c r="GQ125" i="4" s="1"/>
  <c r="GR125" i="4" s="1"/>
  <c r="GS125" i="4" s="1"/>
  <c r="GT125" i="4" s="1"/>
  <c r="GU125" i="4" s="1"/>
  <c r="GV125" i="4" s="1"/>
  <c r="GW125" i="4" s="1"/>
  <c r="GX125" i="4" s="1"/>
  <c r="GY125" i="4" s="1"/>
  <c r="GZ125" i="4" s="1"/>
  <c r="HA125" i="4" s="1"/>
  <c r="HB125" i="4" s="1"/>
  <c r="HC125" i="4" s="1"/>
  <c r="HD125" i="4" s="1"/>
  <c r="HE125" i="4" s="1"/>
  <c r="HF125" i="4" s="1"/>
  <c r="HG125" i="4" s="1"/>
  <c r="HH125" i="4" s="1"/>
  <c r="HI125" i="4" s="1"/>
  <c r="HJ125" i="4" s="1"/>
  <c r="HK125" i="4" s="1"/>
  <c r="HL125" i="4" s="1"/>
  <c r="HM125" i="4" s="1"/>
  <c r="HN125" i="4" s="1"/>
  <c r="HO125" i="4" s="1"/>
  <c r="HP125" i="4" s="1"/>
  <c r="HQ125" i="4" s="1"/>
  <c r="HR125" i="4" s="1"/>
  <c r="HS125" i="4" s="1"/>
  <c r="HT125" i="4" s="1"/>
  <c r="HU125" i="4" s="1"/>
  <c r="HV125" i="4" s="1"/>
  <c r="HW125" i="4" s="1"/>
  <c r="HX125" i="4" s="1"/>
  <c r="HY125" i="4" s="1"/>
  <c r="HZ125" i="4" s="1"/>
  <c r="IA125" i="4" s="1"/>
  <c r="IB125" i="4" s="1"/>
  <c r="IC125" i="4" s="1"/>
  <c r="ID125" i="4" s="1"/>
  <c r="IE125" i="4" s="1"/>
  <c r="IF125" i="4" s="1"/>
  <c r="IG125" i="4" s="1"/>
  <c r="IH125" i="4" s="1"/>
  <c r="II125" i="4" s="1"/>
  <c r="IJ125" i="4" s="1"/>
  <c r="IK125" i="4" s="1"/>
  <c r="IL125" i="4" s="1"/>
  <c r="IM125" i="4" s="1"/>
  <c r="IN125" i="4" s="1"/>
  <c r="IO125" i="4" s="1"/>
  <c r="IP125" i="4" s="1"/>
  <c r="IQ125" i="4" s="1"/>
  <c r="IR125" i="4" s="1"/>
  <c r="IS125" i="4" s="1"/>
  <c r="IT125" i="4" s="1"/>
  <c r="IU125" i="4" s="1"/>
  <c r="IV125" i="4" s="1"/>
  <c r="IW125" i="4" s="1"/>
  <c r="IX125" i="4" s="1"/>
  <c r="IY125" i="4" s="1"/>
  <c r="IZ125" i="4" s="1"/>
  <c r="JA125" i="4" s="1"/>
  <c r="JB125" i="4" s="1"/>
  <c r="JC125" i="4" s="1"/>
  <c r="JD125" i="4" s="1"/>
  <c r="JE125" i="4" s="1"/>
  <c r="X15" i="5"/>
  <c r="S183" i="4" s="1"/>
  <c r="F17" i="5"/>
  <c r="T134" i="4"/>
  <c r="V16" i="5"/>
  <c r="Q184" i="4" s="1"/>
  <c r="R135" i="4"/>
  <c r="X14" i="5"/>
  <c r="S182" i="4" s="1"/>
  <c r="F16" i="5"/>
  <c r="T133" i="4"/>
  <c r="AB10" i="5"/>
  <c r="W178" i="4" s="1"/>
  <c r="X129" i="4"/>
  <c r="AB126" i="4" l="1"/>
  <c r="AC126" i="4" s="1"/>
  <c r="AD126" i="4" s="1"/>
  <c r="AE126" i="4" s="1"/>
  <c r="AF126" i="4" s="1"/>
  <c r="AG126" i="4" s="1"/>
  <c r="AH126" i="4" s="1"/>
  <c r="AI126" i="4" s="1"/>
  <c r="AJ126" i="4" s="1"/>
  <c r="AK126" i="4" s="1"/>
  <c r="AL126" i="4" s="1"/>
  <c r="AM126" i="4" s="1"/>
  <c r="AN126" i="4" s="1"/>
  <c r="AO126" i="4" s="1"/>
  <c r="AP126" i="4" s="1"/>
  <c r="AQ126" i="4" s="1"/>
  <c r="AR126" i="4" s="1"/>
  <c r="AS126" i="4" s="1"/>
  <c r="AT126" i="4" s="1"/>
  <c r="AU126" i="4" s="1"/>
  <c r="AV126" i="4" s="1"/>
  <c r="AW126" i="4" s="1"/>
  <c r="AX126" i="4" s="1"/>
  <c r="AY126" i="4" s="1"/>
  <c r="AZ126" i="4" s="1"/>
  <c r="BA126" i="4" s="1"/>
  <c r="BB126" i="4" s="1"/>
  <c r="BC126" i="4" s="1"/>
  <c r="BD126" i="4" s="1"/>
  <c r="BE126" i="4" s="1"/>
  <c r="BF126" i="4" s="1"/>
  <c r="BG126" i="4" s="1"/>
  <c r="BH126" i="4" s="1"/>
  <c r="BI126" i="4" s="1"/>
  <c r="BJ126" i="4" s="1"/>
  <c r="BK126" i="4" s="1"/>
  <c r="BL126" i="4" s="1"/>
  <c r="BM126" i="4" s="1"/>
  <c r="BN126" i="4" s="1"/>
  <c r="BO126" i="4" s="1"/>
  <c r="BP126" i="4" s="1"/>
  <c r="BQ126" i="4" s="1"/>
  <c r="BR126" i="4" s="1"/>
  <c r="BS126" i="4" s="1"/>
  <c r="BT126" i="4" s="1"/>
  <c r="BU126" i="4" s="1"/>
  <c r="BV126" i="4" s="1"/>
  <c r="BW126" i="4" s="1"/>
  <c r="BX126" i="4" s="1"/>
  <c r="BY126" i="4" s="1"/>
  <c r="BZ126" i="4" s="1"/>
  <c r="CA126" i="4" s="1"/>
  <c r="CB126" i="4" s="1"/>
  <c r="CC126" i="4" s="1"/>
  <c r="CD126" i="4" s="1"/>
  <c r="CE126" i="4" s="1"/>
  <c r="CF126" i="4" s="1"/>
  <c r="CG126" i="4" s="1"/>
  <c r="CH126" i="4" s="1"/>
  <c r="CI126" i="4" s="1"/>
  <c r="CJ126" i="4" s="1"/>
  <c r="CK126" i="4" s="1"/>
  <c r="CL126" i="4" s="1"/>
  <c r="CM126" i="4" s="1"/>
  <c r="CN126" i="4" s="1"/>
  <c r="CO126" i="4" s="1"/>
  <c r="CP126" i="4" s="1"/>
  <c r="CQ126" i="4" s="1"/>
  <c r="CR126" i="4" s="1"/>
  <c r="CS126" i="4" s="1"/>
  <c r="CT126" i="4" s="1"/>
  <c r="CU126" i="4" s="1"/>
  <c r="CV126" i="4" s="1"/>
  <c r="CW126" i="4" s="1"/>
  <c r="CX126" i="4" s="1"/>
  <c r="CY126" i="4" s="1"/>
  <c r="CZ126" i="4" s="1"/>
  <c r="DA126" i="4" s="1"/>
  <c r="DB126" i="4" s="1"/>
  <c r="DC126" i="4" s="1"/>
  <c r="DD126" i="4" s="1"/>
  <c r="DE126" i="4" s="1"/>
  <c r="DF126" i="4" s="1"/>
  <c r="DG126" i="4" s="1"/>
  <c r="DH126" i="4" s="1"/>
  <c r="DI126" i="4" s="1"/>
  <c r="DJ126" i="4" s="1"/>
  <c r="DK126" i="4" s="1"/>
  <c r="DL126" i="4" s="1"/>
  <c r="DM126" i="4" s="1"/>
  <c r="DN126" i="4" s="1"/>
  <c r="DO126" i="4" s="1"/>
  <c r="DP126" i="4" s="1"/>
  <c r="DQ126" i="4" s="1"/>
  <c r="DR126" i="4" s="1"/>
  <c r="DS126" i="4" s="1"/>
  <c r="DT126" i="4" s="1"/>
  <c r="DU126" i="4" s="1"/>
  <c r="DV126" i="4" s="1"/>
  <c r="DW126" i="4" s="1"/>
  <c r="DX126" i="4" s="1"/>
  <c r="DY126" i="4" s="1"/>
  <c r="DZ126" i="4" s="1"/>
  <c r="EA126" i="4" s="1"/>
  <c r="EB126" i="4" s="1"/>
  <c r="EC126" i="4" s="1"/>
  <c r="ED126" i="4" s="1"/>
  <c r="EE126" i="4" s="1"/>
  <c r="EF126" i="4" s="1"/>
  <c r="EG126" i="4" s="1"/>
  <c r="EH126" i="4" s="1"/>
  <c r="EI126" i="4" s="1"/>
  <c r="EJ126" i="4" s="1"/>
  <c r="EK126" i="4" s="1"/>
  <c r="EL126" i="4" s="1"/>
  <c r="EM126" i="4" s="1"/>
  <c r="EN126" i="4" s="1"/>
  <c r="EO126" i="4" s="1"/>
  <c r="EP126" i="4" s="1"/>
  <c r="EQ126" i="4" s="1"/>
  <c r="ER126" i="4" s="1"/>
  <c r="ES126" i="4" s="1"/>
  <c r="ET126" i="4" s="1"/>
  <c r="EU126" i="4" s="1"/>
  <c r="EV126" i="4" s="1"/>
  <c r="EW126" i="4" s="1"/>
  <c r="EX126" i="4" s="1"/>
  <c r="EY126" i="4" s="1"/>
  <c r="EZ126" i="4" s="1"/>
  <c r="FA126" i="4" s="1"/>
  <c r="FB126" i="4" s="1"/>
  <c r="FC126" i="4" s="1"/>
  <c r="FD126" i="4" s="1"/>
  <c r="FE126" i="4" s="1"/>
  <c r="FF126" i="4" s="1"/>
  <c r="FG126" i="4" s="1"/>
  <c r="FH126" i="4" s="1"/>
  <c r="FI126" i="4" s="1"/>
  <c r="FJ126" i="4" s="1"/>
  <c r="FK126" i="4" s="1"/>
  <c r="FL126" i="4" s="1"/>
  <c r="FM126" i="4" s="1"/>
  <c r="FN126" i="4" s="1"/>
  <c r="FO126" i="4" s="1"/>
  <c r="FP126" i="4" s="1"/>
  <c r="FQ126" i="4" s="1"/>
  <c r="FR126" i="4" s="1"/>
  <c r="FS126" i="4" s="1"/>
  <c r="FT126" i="4" s="1"/>
  <c r="FU126" i="4" s="1"/>
  <c r="FV126" i="4" s="1"/>
  <c r="FW126" i="4" s="1"/>
  <c r="FX126" i="4" s="1"/>
  <c r="FY126" i="4" s="1"/>
  <c r="FZ126" i="4" s="1"/>
  <c r="GA126" i="4" s="1"/>
  <c r="GB126" i="4" s="1"/>
  <c r="GC126" i="4" s="1"/>
  <c r="GD126" i="4" s="1"/>
  <c r="GE126" i="4" s="1"/>
  <c r="GF126" i="4" s="1"/>
  <c r="GG126" i="4" s="1"/>
  <c r="GH126" i="4" s="1"/>
  <c r="GI126" i="4" s="1"/>
  <c r="GJ126" i="4" s="1"/>
  <c r="GK126" i="4" s="1"/>
  <c r="GL126" i="4" s="1"/>
  <c r="GM126" i="4" s="1"/>
  <c r="GN126" i="4" s="1"/>
  <c r="GO126" i="4" s="1"/>
  <c r="GP126" i="4" s="1"/>
  <c r="GQ126" i="4" s="1"/>
  <c r="GR126" i="4" s="1"/>
  <c r="GS126" i="4" s="1"/>
  <c r="GT126" i="4" s="1"/>
  <c r="GU126" i="4" s="1"/>
  <c r="GV126" i="4" s="1"/>
  <c r="GW126" i="4" s="1"/>
  <c r="GX126" i="4" s="1"/>
  <c r="GY126" i="4" s="1"/>
  <c r="GZ126" i="4" s="1"/>
  <c r="HA126" i="4" s="1"/>
  <c r="HB126" i="4" s="1"/>
  <c r="HC126" i="4" s="1"/>
  <c r="HD126" i="4" s="1"/>
  <c r="HE126" i="4" s="1"/>
  <c r="HF126" i="4" s="1"/>
  <c r="HG126" i="4" s="1"/>
  <c r="HH126" i="4" s="1"/>
  <c r="HI126" i="4" s="1"/>
  <c r="HJ126" i="4" s="1"/>
  <c r="HK126" i="4" s="1"/>
  <c r="HL126" i="4" s="1"/>
  <c r="HM126" i="4" s="1"/>
  <c r="HN126" i="4" s="1"/>
  <c r="HO126" i="4" s="1"/>
  <c r="HP126" i="4" s="1"/>
  <c r="HQ126" i="4" s="1"/>
  <c r="HR126" i="4" s="1"/>
  <c r="HS126" i="4" s="1"/>
  <c r="HT126" i="4" s="1"/>
  <c r="HU126" i="4" s="1"/>
  <c r="HV126" i="4" s="1"/>
  <c r="HW126" i="4" s="1"/>
  <c r="HX126" i="4" s="1"/>
  <c r="HY126" i="4" s="1"/>
  <c r="HZ126" i="4" s="1"/>
  <c r="IA126" i="4" s="1"/>
  <c r="IB126" i="4" s="1"/>
  <c r="IC126" i="4" s="1"/>
  <c r="ID126" i="4" s="1"/>
  <c r="IE126" i="4" s="1"/>
  <c r="IF126" i="4" s="1"/>
  <c r="IG126" i="4" s="1"/>
  <c r="IH126" i="4" s="1"/>
  <c r="II126" i="4" s="1"/>
  <c r="IJ126" i="4" s="1"/>
  <c r="IK126" i="4" s="1"/>
  <c r="IL126" i="4" s="1"/>
  <c r="IM126" i="4" s="1"/>
  <c r="IN126" i="4" s="1"/>
  <c r="IO126" i="4" s="1"/>
  <c r="IP126" i="4" s="1"/>
  <c r="IQ126" i="4" s="1"/>
  <c r="IR126" i="4" s="1"/>
  <c r="IS126" i="4" s="1"/>
  <c r="IT126" i="4" s="1"/>
  <c r="IU126" i="4" s="1"/>
  <c r="IV126" i="4" s="1"/>
  <c r="IW126" i="4" s="1"/>
  <c r="IX126" i="4" s="1"/>
  <c r="IY126" i="4" s="1"/>
  <c r="IZ126" i="4" s="1"/>
  <c r="JA126" i="4" s="1"/>
  <c r="JB126" i="4" s="1"/>
  <c r="JC126" i="4" s="1"/>
  <c r="JD126" i="4" s="1"/>
  <c r="JE126" i="4" s="1"/>
  <c r="AC10" i="5"/>
  <c r="X178" i="4" s="1"/>
  <c r="Y129" i="4"/>
  <c r="N140" i="4"/>
  <c r="R21" i="5"/>
  <c r="M189" i="4" s="1"/>
  <c r="R136" i="4"/>
  <c r="V17" i="5"/>
  <c r="Q185" i="4" s="1"/>
  <c r="O139" i="4"/>
  <c r="S20" i="5"/>
  <c r="N188" i="4" s="1"/>
  <c r="D8" i="5"/>
  <c r="AE9" i="5"/>
  <c r="Z177" i="4" s="1"/>
  <c r="AA128" i="4"/>
  <c r="AB128" i="4" s="1"/>
  <c r="AC128" i="4" s="1"/>
  <c r="AD128" i="4" s="1"/>
  <c r="AE128" i="4" s="1"/>
  <c r="AF128" i="4" s="1"/>
  <c r="AG128" i="4" s="1"/>
  <c r="AH128" i="4" s="1"/>
  <c r="AI128" i="4" s="1"/>
  <c r="AJ128" i="4" s="1"/>
  <c r="AK128" i="4" s="1"/>
  <c r="AL128" i="4" s="1"/>
  <c r="AM128" i="4" s="1"/>
  <c r="AN128" i="4" s="1"/>
  <c r="AO128" i="4" s="1"/>
  <c r="AP128" i="4" s="1"/>
  <c r="AQ128" i="4" s="1"/>
  <c r="AR128" i="4" s="1"/>
  <c r="AS128" i="4" s="1"/>
  <c r="AT128" i="4" s="1"/>
  <c r="AU128" i="4" s="1"/>
  <c r="AV128" i="4" s="1"/>
  <c r="AW128" i="4" s="1"/>
  <c r="AX128" i="4" s="1"/>
  <c r="AY128" i="4" s="1"/>
  <c r="AZ128" i="4" s="1"/>
  <c r="BA128" i="4" s="1"/>
  <c r="BB128" i="4" s="1"/>
  <c r="BC128" i="4" s="1"/>
  <c r="BD128" i="4" s="1"/>
  <c r="BE128" i="4" s="1"/>
  <c r="BF128" i="4" s="1"/>
  <c r="BG128" i="4" s="1"/>
  <c r="BH128" i="4" s="1"/>
  <c r="BI128" i="4" s="1"/>
  <c r="BJ128" i="4" s="1"/>
  <c r="BK128" i="4" s="1"/>
  <c r="BL128" i="4" s="1"/>
  <c r="BM128" i="4" s="1"/>
  <c r="BN128" i="4" s="1"/>
  <c r="BO128" i="4" s="1"/>
  <c r="BP128" i="4" s="1"/>
  <c r="BQ128" i="4" s="1"/>
  <c r="BR128" i="4" s="1"/>
  <c r="BS128" i="4" s="1"/>
  <c r="BT128" i="4" s="1"/>
  <c r="BU128" i="4" s="1"/>
  <c r="BV128" i="4" s="1"/>
  <c r="BW128" i="4" s="1"/>
  <c r="BX128" i="4" s="1"/>
  <c r="BY128" i="4" s="1"/>
  <c r="BZ128" i="4" s="1"/>
  <c r="CA128" i="4" s="1"/>
  <c r="CB128" i="4" s="1"/>
  <c r="CC128" i="4" s="1"/>
  <c r="CD128" i="4" s="1"/>
  <c r="CE128" i="4" s="1"/>
  <c r="CF128" i="4" s="1"/>
  <c r="CG128" i="4" s="1"/>
  <c r="CH128" i="4" s="1"/>
  <c r="CI128" i="4" s="1"/>
  <c r="CJ128" i="4" s="1"/>
  <c r="CK128" i="4" s="1"/>
  <c r="CL128" i="4" s="1"/>
  <c r="CM128" i="4" s="1"/>
  <c r="CN128" i="4" s="1"/>
  <c r="CO128" i="4" s="1"/>
  <c r="CP128" i="4" s="1"/>
  <c r="CQ128" i="4" s="1"/>
  <c r="CR128" i="4" s="1"/>
  <c r="CS128" i="4" s="1"/>
  <c r="CT128" i="4" s="1"/>
  <c r="CU128" i="4" s="1"/>
  <c r="CV128" i="4" s="1"/>
  <c r="CW128" i="4" s="1"/>
  <c r="CX128" i="4" s="1"/>
  <c r="CY128" i="4" s="1"/>
  <c r="CZ128" i="4" s="1"/>
  <c r="DA128" i="4" s="1"/>
  <c r="DB128" i="4" s="1"/>
  <c r="DC128" i="4" s="1"/>
  <c r="DD128" i="4" s="1"/>
  <c r="DE128" i="4" s="1"/>
  <c r="DF128" i="4" s="1"/>
  <c r="DG128" i="4" s="1"/>
  <c r="DH128" i="4" s="1"/>
  <c r="DI128" i="4" s="1"/>
  <c r="DJ128" i="4" s="1"/>
  <c r="DK128" i="4" s="1"/>
  <c r="DL128" i="4" s="1"/>
  <c r="DM128" i="4" s="1"/>
  <c r="DN128" i="4" s="1"/>
  <c r="DO128" i="4" s="1"/>
  <c r="DP128" i="4" s="1"/>
  <c r="DQ128" i="4" s="1"/>
  <c r="DR128" i="4" s="1"/>
  <c r="DS128" i="4" s="1"/>
  <c r="DT128" i="4" s="1"/>
  <c r="DU128" i="4" s="1"/>
  <c r="DV128" i="4" s="1"/>
  <c r="DW128" i="4" s="1"/>
  <c r="DX128" i="4" s="1"/>
  <c r="DY128" i="4" s="1"/>
  <c r="DZ128" i="4" s="1"/>
  <c r="EA128" i="4" s="1"/>
  <c r="EB128" i="4" s="1"/>
  <c r="EC128" i="4" s="1"/>
  <c r="ED128" i="4" s="1"/>
  <c r="EE128" i="4" s="1"/>
  <c r="EF128" i="4" s="1"/>
  <c r="EG128" i="4" s="1"/>
  <c r="EH128" i="4" s="1"/>
  <c r="EI128" i="4" s="1"/>
  <c r="EJ128" i="4" s="1"/>
  <c r="EK128" i="4" s="1"/>
  <c r="EL128" i="4" s="1"/>
  <c r="EM128" i="4" s="1"/>
  <c r="EN128" i="4" s="1"/>
  <c r="EO128" i="4" s="1"/>
  <c r="EP128" i="4" s="1"/>
  <c r="EQ128" i="4" s="1"/>
  <c r="ER128" i="4" s="1"/>
  <c r="ES128" i="4" s="1"/>
  <c r="ET128" i="4" s="1"/>
  <c r="EU128" i="4" s="1"/>
  <c r="EV128" i="4" s="1"/>
  <c r="EW128" i="4" s="1"/>
  <c r="EX128" i="4" s="1"/>
  <c r="EY128" i="4" s="1"/>
  <c r="EZ128" i="4" s="1"/>
  <c r="FA128" i="4" s="1"/>
  <c r="FB128" i="4" s="1"/>
  <c r="FC128" i="4" s="1"/>
  <c r="FD128" i="4" s="1"/>
  <c r="FE128" i="4" s="1"/>
  <c r="FF128" i="4" s="1"/>
  <c r="FG128" i="4" s="1"/>
  <c r="FH128" i="4" s="1"/>
  <c r="FI128" i="4" s="1"/>
  <c r="FJ128" i="4" s="1"/>
  <c r="FK128" i="4" s="1"/>
  <c r="FL128" i="4" s="1"/>
  <c r="FM128" i="4" s="1"/>
  <c r="FN128" i="4" s="1"/>
  <c r="FO128" i="4" s="1"/>
  <c r="FP128" i="4" s="1"/>
  <c r="FQ128" i="4" s="1"/>
  <c r="FR128" i="4" s="1"/>
  <c r="FS128" i="4" s="1"/>
  <c r="FT128" i="4" s="1"/>
  <c r="FU128" i="4" s="1"/>
  <c r="FV128" i="4" s="1"/>
  <c r="FW128" i="4" s="1"/>
  <c r="FX128" i="4" s="1"/>
  <c r="FY128" i="4" s="1"/>
  <c r="FZ128" i="4" s="1"/>
  <c r="GA128" i="4" s="1"/>
  <c r="GB128" i="4" s="1"/>
  <c r="GC128" i="4" s="1"/>
  <c r="GD128" i="4" s="1"/>
  <c r="GE128" i="4" s="1"/>
  <c r="GF128" i="4" s="1"/>
  <c r="GG128" i="4" s="1"/>
  <c r="GH128" i="4" s="1"/>
  <c r="GI128" i="4" s="1"/>
  <c r="GJ128" i="4" s="1"/>
  <c r="GK128" i="4" s="1"/>
  <c r="GL128" i="4" s="1"/>
  <c r="GM128" i="4" s="1"/>
  <c r="GN128" i="4" s="1"/>
  <c r="GO128" i="4" s="1"/>
  <c r="GP128" i="4" s="1"/>
  <c r="GQ128" i="4" s="1"/>
  <c r="GR128" i="4" s="1"/>
  <c r="GS128" i="4" s="1"/>
  <c r="GT128" i="4" s="1"/>
  <c r="GU128" i="4" s="1"/>
  <c r="GV128" i="4" s="1"/>
  <c r="GW128" i="4" s="1"/>
  <c r="GX128" i="4" s="1"/>
  <c r="GY128" i="4" s="1"/>
  <c r="GZ128" i="4" s="1"/>
  <c r="HA128" i="4" s="1"/>
  <c r="HB128" i="4" s="1"/>
  <c r="HC128" i="4" s="1"/>
  <c r="HD128" i="4" s="1"/>
  <c r="HE128" i="4" s="1"/>
  <c r="HF128" i="4" s="1"/>
  <c r="HG128" i="4" s="1"/>
  <c r="HH128" i="4" s="1"/>
  <c r="HI128" i="4" s="1"/>
  <c r="HJ128" i="4" s="1"/>
  <c r="HK128" i="4" s="1"/>
  <c r="HL128" i="4" s="1"/>
  <c r="HM128" i="4" s="1"/>
  <c r="HN128" i="4" s="1"/>
  <c r="HO128" i="4" s="1"/>
  <c r="HP128" i="4" s="1"/>
  <c r="HQ128" i="4" s="1"/>
  <c r="HR128" i="4" s="1"/>
  <c r="HS128" i="4" s="1"/>
  <c r="HT128" i="4" s="1"/>
  <c r="HU128" i="4" s="1"/>
  <c r="HV128" i="4" s="1"/>
  <c r="HW128" i="4" s="1"/>
  <c r="HX128" i="4" s="1"/>
  <c r="HY128" i="4" s="1"/>
  <c r="HZ128" i="4" s="1"/>
  <c r="IA128" i="4" s="1"/>
  <c r="IB128" i="4" s="1"/>
  <c r="IC128" i="4" s="1"/>
  <c r="ID128" i="4" s="1"/>
  <c r="IE128" i="4" s="1"/>
  <c r="IF128" i="4" s="1"/>
  <c r="IG128" i="4" s="1"/>
  <c r="IH128" i="4" s="1"/>
  <c r="II128" i="4" s="1"/>
  <c r="IJ128" i="4" s="1"/>
  <c r="IK128" i="4" s="1"/>
  <c r="IL128" i="4" s="1"/>
  <c r="IM128" i="4" s="1"/>
  <c r="IN128" i="4" s="1"/>
  <c r="IO128" i="4" s="1"/>
  <c r="IP128" i="4" s="1"/>
  <c r="IQ128" i="4" s="1"/>
  <c r="IR128" i="4" s="1"/>
  <c r="IS128" i="4" s="1"/>
  <c r="IT128" i="4" s="1"/>
  <c r="IU128" i="4" s="1"/>
  <c r="IV128" i="4" s="1"/>
  <c r="IW128" i="4" s="1"/>
  <c r="IX128" i="4" s="1"/>
  <c r="IY128" i="4" s="1"/>
  <c r="IZ128" i="4" s="1"/>
  <c r="JA128" i="4" s="1"/>
  <c r="JB128" i="4" s="1"/>
  <c r="JC128" i="4" s="1"/>
  <c r="JD128" i="4" s="1"/>
  <c r="JE128" i="4" s="1"/>
  <c r="AA12" i="5"/>
  <c r="V180" i="4" s="1"/>
  <c r="W131" i="4"/>
  <c r="M142" i="4"/>
  <c r="Q23" i="5"/>
  <c r="L191" i="4" s="1"/>
  <c r="Z13" i="5"/>
  <c r="U181" i="4" s="1"/>
  <c r="V132" i="4"/>
  <c r="Y15" i="5"/>
  <c r="T183" i="4" s="1"/>
  <c r="U134" i="4"/>
  <c r="P138" i="4"/>
  <c r="T19" i="5"/>
  <c r="O187" i="4" s="1"/>
  <c r="Y14" i="5"/>
  <c r="T182" i="4" s="1"/>
  <c r="U133" i="4"/>
  <c r="AE8" i="5"/>
  <c r="Z176" i="4" s="1"/>
  <c r="AA127" i="4"/>
  <c r="AA11" i="5"/>
  <c r="V179" i="4" s="1"/>
  <c r="W130" i="4"/>
  <c r="W16" i="5"/>
  <c r="R184" i="4" s="1"/>
  <c r="S135" i="4"/>
  <c r="M141" i="4"/>
  <c r="Q22" i="5"/>
  <c r="L190" i="4" s="1"/>
  <c r="Q137" i="4"/>
  <c r="U18" i="5"/>
  <c r="P186" i="4" s="1"/>
  <c r="N142" i="4" l="1"/>
  <c r="R23" i="5"/>
  <c r="M191" i="4" s="1"/>
  <c r="D11" i="5"/>
  <c r="AD10" i="5"/>
  <c r="Y178" i="4" s="1"/>
  <c r="Z129" i="4"/>
  <c r="X16" i="5"/>
  <c r="S184" i="4" s="1"/>
  <c r="T135" i="4"/>
  <c r="F18" i="5"/>
  <c r="AB12" i="5"/>
  <c r="W180" i="4" s="1"/>
  <c r="X131" i="4"/>
  <c r="W17" i="5"/>
  <c r="R185" i="4" s="1"/>
  <c r="S136" i="4"/>
  <c r="Q138" i="4"/>
  <c r="U19" i="5"/>
  <c r="P187" i="4" s="1"/>
  <c r="AB11" i="5"/>
  <c r="W179" i="4" s="1"/>
  <c r="X130" i="4"/>
  <c r="Z15" i="5"/>
  <c r="U183" i="4" s="1"/>
  <c r="V134" i="4"/>
  <c r="O140" i="4"/>
  <c r="S21" i="5"/>
  <c r="N189" i="4" s="1"/>
  <c r="R137" i="4"/>
  <c r="V18" i="5"/>
  <c r="Q186" i="4" s="1"/>
  <c r="AB127" i="4"/>
  <c r="AC127" i="4" s="1"/>
  <c r="AD127" i="4" s="1"/>
  <c r="AE127" i="4" s="1"/>
  <c r="AF127" i="4" s="1"/>
  <c r="AG127" i="4" s="1"/>
  <c r="AH127" i="4" s="1"/>
  <c r="AI127" i="4" s="1"/>
  <c r="AJ127" i="4" s="1"/>
  <c r="AK127" i="4" s="1"/>
  <c r="AL127" i="4" s="1"/>
  <c r="AM127" i="4" s="1"/>
  <c r="AN127" i="4" s="1"/>
  <c r="AO127" i="4" s="1"/>
  <c r="AP127" i="4" s="1"/>
  <c r="AQ127" i="4" s="1"/>
  <c r="AR127" i="4" s="1"/>
  <c r="AS127" i="4" s="1"/>
  <c r="AT127" i="4" s="1"/>
  <c r="AU127" i="4" s="1"/>
  <c r="AV127" i="4" s="1"/>
  <c r="AW127" i="4" s="1"/>
  <c r="AX127" i="4" s="1"/>
  <c r="AY127" i="4" s="1"/>
  <c r="AZ127" i="4" s="1"/>
  <c r="BA127" i="4" s="1"/>
  <c r="BB127" i="4" s="1"/>
  <c r="BC127" i="4" s="1"/>
  <c r="BD127" i="4" s="1"/>
  <c r="BE127" i="4" s="1"/>
  <c r="BF127" i="4" s="1"/>
  <c r="BG127" i="4" s="1"/>
  <c r="BH127" i="4" s="1"/>
  <c r="BI127" i="4" s="1"/>
  <c r="BJ127" i="4" s="1"/>
  <c r="BK127" i="4" s="1"/>
  <c r="BL127" i="4" s="1"/>
  <c r="BM127" i="4" s="1"/>
  <c r="BN127" i="4" s="1"/>
  <c r="BO127" i="4" s="1"/>
  <c r="BP127" i="4" s="1"/>
  <c r="BQ127" i="4" s="1"/>
  <c r="BR127" i="4" s="1"/>
  <c r="BS127" i="4" s="1"/>
  <c r="BT127" i="4" s="1"/>
  <c r="BU127" i="4" s="1"/>
  <c r="BV127" i="4" s="1"/>
  <c r="BW127" i="4" s="1"/>
  <c r="BX127" i="4" s="1"/>
  <c r="BY127" i="4" s="1"/>
  <c r="BZ127" i="4" s="1"/>
  <c r="CA127" i="4" s="1"/>
  <c r="CB127" i="4" s="1"/>
  <c r="CC127" i="4" s="1"/>
  <c r="CD127" i="4" s="1"/>
  <c r="CE127" i="4" s="1"/>
  <c r="CF127" i="4" s="1"/>
  <c r="CG127" i="4" s="1"/>
  <c r="CH127" i="4" s="1"/>
  <c r="CI127" i="4" s="1"/>
  <c r="CJ127" i="4" s="1"/>
  <c r="CK127" i="4" s="1"/>
  <c r="CL127" i="4" s="1"/>
  <c r="CM127" i="4" s="1"/>
  <c r="CN127" i="4" s="1"/>
  <c r="CO127" i="4" s="1"/>
  <c r="CP127" i="4" s="1"/>
  <c r="CQ127" i="4" s="1"/>
  <c r="CR127" i="4" s="1"/>
  <c r="CS127" i="4" s="1"/>
  <c r="CT127" i="4" s="1"/>
  <c r="CU127" i="4" s="1"/>
  <c r="CV127" i="4" s="1"/>
  <c r="CW127" i="4" s="1"/>
  <c r="CX127" i="4" s="1"/>
  <c r="CY127" i="4" s="1"/>
  <c r="CZ127" i="4" s="1"/>
  <c r="DA127" i="4" s="1"/>
  <c r="DB127" i="4" s="1"/>
  <c r="DC127" i="4" s="1"/>
  <c r="DD127" i="4" s="1"/>
  <c r="DE127" i="4" s="1"/>
  <c r="DF127" i="4" s="1"/>
  <c r="DG127" i="4" s="1"/>
  <c r="DH127" i="4" s="1"/>
  <c r="DI127" i="4" s="1"/>
  <c r="DJ127" i="4" s="1"/>
  <c r="DK127" i="4" s="1"/>
  <c r="DL127" i="4" s="1"/>
  <c r="DM127" i="4" s="1"/>
  <c r="DN127" i="4" s="1"/>
  <c r="DO127" i="4" s="1"/>
  <c r="DP127" i="4" s="1"/>
  <c r="DQ127" i="4" s="1"/>
  <c r="DR127" i="4" s="1"/>
  <c r="DS127" i="4" s="1"/>
  <c r="DT127" i="4" s="1"/>
  <c r="DU127" i="4" s="1"/>
  <c r="DV127" i="4" s="1"/>
  <c r="DW127" i="4" s="1"/>
  <c r="DX127" i="4" s="1"/>
  <c r="DY127" i="4" s="1"/>
  <c r="DZ127" i="4" s="1"/>
  <c r="EA127" i="4" s="1"/>
  <c r="EB127" i="4" s="1"/>
  <c r="EC127" i="4" s="1"/>
  <c r="ED127" i="4" s="1"/>
  <c r="EE127" i="4" s="1"/>
  <c r="EF127" i="4" s="1"/>
  <c r="EG127" i="4" s="1"/>
  <c r="EH127" i="4" s="1"/>
  <c r="EI127" i="4" s="1"/>
  <c r="EJ127" i="4" s="1"/>
  <c r="EK127" i="4" s="1"/>
  <c r="EL127" i="4" s="1"/>
  <c r="EM127" i="4" s="1"/>
  <c r="EN127" i="4" s="1"/>
  <c r="EO127" i="4" s="1"/>
  <c r="EP127" i="4" s="1"/>
  <c r="EQ127" i="4" s="1"/>
  <c r="ER127" i="4" s="1"/>
  <c r="ES127" i="4" s="1"/>
  <c r="ET127" i="4" s="1"/>
  <c r="EU127" i="4" s="1"/>
  <c r="EV127" i="4" s="1"/>
  <c r="EW127" i="4" s="1"/>
  <c r="EX127" i="4" s="1"/>
  <c r="EY127" i="4" s="1"/>
  <c r="EZ127" i="4" s="1"/>
  <c r="FA127" i="4" s="1"/>
  <c r="FB127" i="4" s="1"/>
  <c r="FC127" i="4" s="1"/>
  <c r="FD127" i="4" s="1"/>
  <c r="FE127" i="4" s="1"/>
  <c r="FF127" i="4" s="1"/>
  <c r="FG127" i="4" s="1"/>
  <c r="FH127" i="4" s="1"/>
  <c r="FI127" i="4" s="1"/>
  <c r="FJ127" i="4" s="1"/>
  <c r="FK127" i="4" s="1"/>
  <c r="FL127" i="4" s="1"/>
  <c r="FM127" i="4" s="1"/>
  <c r="FN127" i="4" s="1"/>
  <c r="FO127" i="4" s="1"/>
  <c r="FP127" i="4" s="1"/>
  <c r="FQ127" i="4" s="1"/>
  <c r="FR127" i="4" s="1"/>
  <c r="FS127" i="4" s="1"/>
  <c r="FT127" i="4" s="1"/>
  <c r="FU127" i="4" s="1"/>
  <c r="FV127" i="4" s="1"/>
  <c r="FW127" i="4" s="1"/>
  <c r="FX127" i="4" s="1"/>
  <c r="FY127" i="4" s="1"/>
  <c r="FZ127" i="4" s="1"/>
  <c r="GA127" i="4" s="1"/>
  <c r="GB127" i="4" s="1"/>
  <c r="GC127" i="4" s="1"/>
  <c r="GD127" i="4" s="1"/>
  <c r="GE127" i="4" s="1"/>
  <c r="GF127" i="4" s="1"/>
  <c r="GG127" i="4" s="1"/>
  <c r="GH127" i="4" s="1"/>
  <c r="GI127" i="4" s="1"/>
  <c r="GJ127" i="4" s="1"/>
  <c r="GK127" i="4" s="1"/>
  <c r="GL127" i="4" s="1"/>
  <c r="GM127" i="4" s="1"/>
  <c r="GN127" i="4" s="1"/>
  <c r="GO127" i="4" s="1"/>
  <c r="GP127" i="4" s="1"/>
  <c r="GQ127" i="4" s="1"/>
  <c r="GR127" i="4" s="1"/>
  <c r="GS127" i="4" s="1"/>
  <c r="GT127" i="4" s="1"/>
  <c r="GU127" i="4" s="1"/>
  <c r="GV127" i="4" s="1"/>
  <c r="GW127" i="4" s="1"/>
  <c r="GX127" i="4" s="1"/>
  <c r="GY127" i="4" s="1"/>
  <c r="GZ127" i="4" s="1"/>
  <c r="HA127" i="4" s="1"/>
  <c r="HB127" i="4" s="1"/>
  <c r="HC127" i="4" s="1"/>
  <c r="HD127" i="4" s="1"/>
  <c r="HE127" i="4" s="1"/>
  <c r="HF127" i="4" s="1"/>
  <c r="HG127" i="4" s="1"/>
  <c r="HH127" i="4" s="1"/>
  <c r="HI127" i="4" s="1"/>
  <c r="HJ127" i="4" s="1"/>
  <c r="HK127" i="4" s="1"/>
  <c r="HL127" i="4" s="1"/>
  <c r="HM127" i="4" s="1"/>
  <c r="HN127" i="4" s="1"/>
  <c r="HO127" i="4" s="1"/>
  <c r="HP127" i="4" s="1"/>
  <c r="HQ127" i="4" s="1"/>
  <c r="HR127" i="4" s="1"/>
  <c r="HS127" i="4" s="1"/>
  <c r="HT127" i="4" s="1"/>
  <c r="HU127" i="4" s="1"/>
  <c r="HV127" i="4" s="1"/>
  <c r="HW127" i="4" s="1"/>
  <c r="HX127" i="4" s="1"/>
  <c r="HY127" i="4" s="1"/>
  <c r="HZ127" i="4" s="1"/>
  <c r="IA127" i="4" s="1"/>
  <c r="IB127" i="4" s="1"/>
  <c r="IC127" i="4" s="1"/>
  <c r="ID127" i="4" s="1"/>
  <c r="IE127" i="4" s="1"/>
  <c r="IF127" i="4" s="1"/>
  <c r="IG127" i="4" s="1"/>
  <c r="IH127" i="4" s="1"/>
  <c r="II127" i="4" s="1"/>
  <c r="IJ127" i="4" s="1"/>
  <c r="IK127" i="4" s="1"/>
  <c r="IL127" i="4" s="1"/>
  <c r="IM127" i="4" s="1"/>
  <c r="IN127" i="4" s="1"/>
  <c r="IO127" i="4" s="1"/>
  <c r="IP127" i="4" s="1"/>
  <c r="IQ127" i="4" s="1"/>
  <c r="IR127" i="4" s="1"/>
  <c r="IS127" i="4" s="1"/>
  <c r="IT127" i="4" s="1"/>
  <c r="IU127" i="4" s="1"/>
  <c r="IV127" i="4" s="1"/>
  <c r="IW127" i="4" s="1"/>
  <c r="IX127" i="4" s="1"/>
  <c r="IY127" i="4" s="1"/>
  <c r="IZ127" i="4" s="1"/>
  <c r="JA127" i="4" s="1"/>
  <c r="JB127" i="4" s="1"/>
  <c r="JC127" i="4" s="1"/>
  <c r="JD127" i="4" s="1"/>
  <c r="JE127" i="4" s="1"/>
  <c r="AA13" i="5"/>
  <c r="V181" i="4" s="1"/>
  <c r="W132" i="4"/>
  <c r="N141" i="4"/>
  <c r="R22" i="5"/>
  <c r="M190" i="4" s="1"/>
  <c r="Z14" i="5"/>
  <c r="U182" i="4" s="1"/>
  <c r="V133" i="4"/>
  <c r="P139" i="4"/>
  <c r="T20" i="5"/>
  <c r="O188" i="4" s="1"/>
  <c r="D9" i="5"/>
  <c r="R138" i="4" l="1"/>
  <c r="V19" i="5"/>
  <c r="Q187" i="4" s="1"/>
  <c r="AE10" i="5"/>
  <c r="Z178" i="4" s="1"/>
  <c r="AA129" i="4"/>
  <c r="AB129" i="4" s="1"/>
  <c r="AC129" i="4" s="1"/>
  <c r="AD129" i="4" s="1"/>
  <c r="AE129" i="4" s="1"/>
  <c r="AF129" i="4" s="1"/>
  <c r="AG129" i="4" s="1"/>
  <c r="AH129" i="4" s="1"/>
  <c r="AI129" i="4" s="1"/>
  <c r="AJ129" i="4" s="1"/>
  <c r="AK129" i="4" s="1"/>
  <c r="AL129" i="4" s="1"/>
  <c r="AM129" i="4" s="1"/>
  <c r="AN129" i="4" s="1"/>
  <c r="AO129" i="4" s="1"/>
  <c r="AP129" i="4" s="1"/>
  <c r="AQ129" i="4" s="1"/>
  <c r="AR129" i="4" s="1"/>
  <c r="AS129" i="4" s="1"/>
  <c r="AT129" i="4" s="1"/>
  <c r="AU129" i="4" s="1"/>
  <c r="AV129" i="4" s="1"/>
  <c r="AW129" i="4" s="1"/>
  <c r="AX129" i="4" s="1"/>
  <c r="AY129" i="4" s="1"/>
  <c r="AZ129" i="4" s="1"/>
  <c r="BA129" i="4" s="1"/>
  <c r="BB129" i="4" s="1"/>
  <c r="BC129" i="4" s="1"/>
  <c r="BD129" i="4" s="1"/>
  <c r="BE129" i="4" s="1"/>
  <c r="BF129" i="4" s="1"/>
  <c r="BG129" i="4" s="1"/>
  <c r="BH129" i="4" s="1"/>
  <c r="BI129" i="4" s="1"/>
  <c r="BJ129" i="4" s="1"/>
  <c r="BK129" i="4" s="1"/>
  <c r="BL129" i="4" s="1"/>
  <c r="BM129" i="4" s="1"/>
  <c r="BN129" i="4" s="1"/>
  <c r="BO129" i="4" s="1"/>
  <c r="BP129" i="4" s="1"/>
  <c r="BQ129" i="4" s="1"/>
  <c r="BR129" i="4" s="1"/>
  <c r="BS129" i="4" s="1"/>
  <c r="BT129" i="4" s="1"/>
  <c r="BU129" i="4" s="1"/>
  <c r="BV129" i="4" s="1"/>
  <c r="BW129" i="4" s="1"/>
  <c r="BX129" i="4" s="1"/>
  <c r="BY129" i="4" s="1"/>
  <c r="BZ129" i="4" s="1"/>
  <c r="CA129" i="4" s="1"/>
  <c r="CB129" i="4" s="1"/>
  <c r="CC129" i="4" s="1"/>
  <c r="CD129" i="4" s="1"/>
  <c r="CE129" i="4" s="1"/>
  <c r="CF129" i="4" s="1"/>
  <c r="CG129" i="4" s="1"/>
  <c r="CH129" i="4" s="1"/>
  <c r="CI129" i="4" s="1"/>
  <c r="CJ129" i="4" s="1"/>
  <c r="CK129" i="4" s="1"/>
  <c r="CL129" i="4" s="1"/>
  <c r="CM129" i="4" s="1"/>
  <c r="CN129" i="4" s="1"/>
  <c r="CO129" i="4" s="1"/>
  <c r="CP129" i="4" s="1"/>
  <c r="CQ129" i="4" s="1"/>
  <c r="CR129" i="4" s="1"/>
  <c r="CS129" i="4" s="1"/>
  <c r="CT129" i="4" s="1"/>
  <c r="CU129" i="4" s="1"/>
  <c r="CV129" i="4" s="1"/>
  <c r="CW129" i="4" s="1"/>
  <c r="CX129" i="4" s="1"/>
  <c r="CY129" i="4" s="1"/>
  <c r="CZ129" i="4" s="1"/>
  <c r="DA129" i="4" s="1"/>
  <c r="DB129" i="4" s="1"/>
  <c r="DC129" i="4" s="1"/>
  <c r="DD129" i="4" s="1"/>
  <c r="DE129" i="4" s="1"/>
  <c r="DF129" i="4" s="1"/>
  <c r="DG129" i="4" s="1"/>
  <c r="DH129" i="4" s="1"/>
  <c r="DI129" i="4" s="1"/>
  <c r="DJ129" i="4" s="1"/>
  <c r="DK129" i="4" s="1"/>
  <c r="DL129" i="4" s="1"/>
  <c r="DM129" i="4" s="1"/>
  <c r="DN129" i="4" s="1"/>
  <c r="DO129" i="4" s="1"/>
  <c r="DP129" i="4" s="1"/>
  <c r="DQ129" i="4" s="1"/>
  <c r="DR129" i="4" s="1"/>
  <c r="DS129" i="4" s="1"/>
  <c r="DT129" i="4" s="1"/>
  <c r="DU129" i="4" s="1"/>
  <c r="DV129" i="4" s="1"/>
  <c r="DW129" i="4" s="1"/>
  <c r="DX129" i="4" s="1"/>
  <c r="DY129" i="4" s="1"/>
  <c r="DZ129" i="4" s="1"/>
  <c r="EA129" i="4" s="1"/>
  <c r="EB129" i="4" s="1"/>
  <c r="EC129" i="4" s="1"/>
  <c r="ED129" i="4" s="1"/>
  <c r="EE129" i="4" s="1"/>
  <c r="EF129" i="4" s="1"/>
  <c r="EG129" i="4" s="1"/>
  <c r="EH129" i="4" s="1"/>
  <c r="EI129" i="4" s="1"/>
  <c r="EJ129" i="4" s="1"/>
  <c r="EK129" i="4" s="1"/>
  <c r="EL129" i="4" s="1"/>
  <c r="EM129" i="4" s="1"/>
  <c r="EN129" i="4" s="1"/>
  <c r="EO129" i="4" s="1"/>
  <c r="EP129" i="4" s="1"/>
  <c r="EQ129" i="4" s="1"/>
  <c r="ER129" i="4" s="1"/>
  <c r="ES129" i="4" s="1"/>
  <c r="ET129" i="4" s="1"/>
  <c r="EU129" i="4" s="1"/>
  <c r="EV129" i="4" s="1"/>
  <c r="EW129" i="4" s="1"/>
  <c r="EX129" i="4" s="1"/>
  <c r="EY129" i="4" s="1"/>
  <c r="EZ129" i="4" s="1"/>
  <c r="FA129" i="4" s="1"/>
  <c r="FB129" i="4" s="1"/>
  <c r="FC129" i="4" s="1"/>
  <c r="FD129" i="4" s="1"/>
  <c r="FE129" i="4" s="1"/>
  <c r="FF129" i="4" s="1"/>
  <c r="FG129" i="4" s="1"/>
  <c r="FH129" i="4" s="1"/>
  <c r="FI129" i="4" s="1"/>
  <c r="FJ129" i="4" s="1"/>
  <c r="FK129" i="4" s="1"/>
  <c r="FL129" i="4" s="1"/>
  <c r="FM129" i="4" s="1"/>
  <c r="FN129" i="4" s="1"/>
  <c r="FO129" i="4" s="1"/>
  <c r="FP129" i="4" s="1"/>
  <c r="FQ129" i="4" s="1"/>
  <c r="FR129" i="4" s="1"/>
  <c r="FS129" i="4" s="1"/>
  <c r="FT129" i="4" s="1"/>
  <c r="FU129" i="4" s="1"/>
  <c r="FV129" i="4" s="1"/>
  <c r="FW129" i="4" s="1"/>
  <c r="FX129" i="4" s="1"/>
  <c r="FY129" i="4" s="1"/>
  <c r="FZ129" i="4" s="1"/>
  <c r="GA129" i="4" s="1"/>
  <c r="GB129" i="4" s="1"/>
  <c r="GC129" i="4" s="1"/>
  <c r="GD129" i="4" s="1"/>
  <c r="GE129" i="4" s="1"/>
  <c r="GF129" i="4" s="1"/>
  <c r="GG129" i="4" s="1"/>
  <c r="GH129" i="4" s="1"/>
  <c r="GI129" i="4" s="1"/>
  <c r="GJ129" i="4" s="1"/>
  <c r="GK129" i="4" s="1"/>
  <c r="GL129" i="4" s="1"/>
  <c r="GM129" i="4" s="1"/>
  <c r="GN129" i="4" s="1"/>
  <c r="GO129" i="4" s="1"/>
  <c r="GP129" i="4" s="1"/>
  <c r="GQ129" i="4" s="1"/>
  <c r="GR129" i="4" s="1"/>
  <c r="GS129" i="4" s="1"/>
  <c r="GT129" i="4" s="1"/>
  <c r="GU129" i="4" s="1"/>
  <c r="GV129" i="4" s="1"/>
  <c r="GW129" i="4" s="1"/>
  <c r="GX129" i="4" s="1"/>
  <c r="GY129" i="4" s="1"/>
  <c r="GZ129" i="4" s="1"/>
  <c r="HA129" i="4" s="1"/>
  <c r="HB129" i="4" s="1"/>
  <c r="HC129" i="4" s="1"/>
  <c r="HD129" i="4" s="1"/>
  <c r="HE129" i="4" s="1"/>
  <c r="HF129" i="4" s="1"/>
  <c r="HG129" i="4" s="1"/>
  <c r="HH129" i="4" s="1"/>
  <c r="HI129" i="4" s="1"/>
  <c r="HJ129" i="4" s="1"/>
  <c r="HK129" i="4" s="1"/>
  <c r="HL129" i="4" s="1"/>
  <c r="HM129" i="4" s="1"/>
  <c r="HN129" i="4" s="1"/>
  <c r="HO129" i="4" s="1"/>
  <c r="HP129" i="4" s="1"/>
  <c r="HQ129" i="4" s="1"/>
  <c r="HR129" i="4" s="1"/>
  <c r="HS129" i="4" s="1"/>
  <c r="HT129" i="4" s="1"/>
  <c r="HU129" i="4" s="1"/>
  <c r="HV129" i="4" s="1"/>
  <c r="HW129" i="4" s="1"/>
  <c r="HX129" i="4" s="1"/>
  <c r="HY129" i="4" s="1"/>
  <c r="HZ129" i="4" s="1"/>
  <c r="IA129" i="4" s="1"/>
  <c r="IB129" i="4" s="1"/>
  <c r="IC129" i="4" s="1"/>
  <c r="ID129" i="4" s="1"/>
  <c r="IE129" i="4" s="1"/>
  <c r="IF129" i="4" s="1"/>
  <c r="IG129" i="4" s="1"/>
  <c r="IH129" i="4" s="1"/>
  <c r="II129" i="4" s="1"/>
  <c r="IJ129" i="4" s="1"/>
  <c r="IK129" i="4" s="1"/>
  <c r="IL129" i="4" s="1"/>
  <c r="IM129" i="4" s="1"/>
  <c r="IN129" i="4" s="1"/>
  <c r="IO129" i="4" s="1"/>
  <c r="IP129" i="4" s="1"/>
  <c r="IQ129" i="4" s="1"/>
  <c r="IR129" i="4" s="1"/>
  <c r="IS129" i="4" s="1"/>
  <c r="IT129" i="4" s="1"/>
  <c r="IU129" i="4" s="1"/>
  <c r="IV129" i="4" s="1"/>
  <c r="IW129" i="4" s="1"/>
  <c r="IX129" i="4" s="1"/>
  <c r="IY129" i="4" s="1"/>
  <c r="IZ129" i="4" s="1"/>
  <c r="JA129" i="4" s="1"/>
  <c r="JB129" i="4" s="1"/>
  <c r="JC129" i="4" s="1"/>
  <c r="JD129" i="4" s="1"/>
  <c r="JE129" i="4" s="1"/>
  <c r="P140" i="4"/>
  <c r="T21" i="5"/>
  <c r="O189" i="4" s="1"/>
  <c r="AB13" i="5"/>
  <c r="W181" i="4" s="1"/>
  <c r="X132" i="4"/>
  <c r="AA15" i="5"/>
  <c r="V183" i="4" s="1"/>
  <c r="W134" i="4"/>
  <c r="X17" i="5"/>
  <c r="S185" i="4" s="1"/>
  <c r="T136" i="4"/>
  <c r="F19" i="5"/>
  <c r="O141" i="4"/>
  <c r="S22" i="5"/>
  <c r="N190" i="4" s="1"/>
  <c r="AC12" i="5"/>
  <c r="X180" i="4" s="1"/>
  <c r="Y131" i="4"/>
  <c r="D10" i="5"/>
  <c r="AC11" i="5"/>
  <c r="X179" i="4" s="1"/>
  <c r="Y130" i="4"/>
  <c r="O142" i="4"/>
  <c r="S23" i="5"/>
  <c r="N191" i="4" s="1"/>
  <c r="W18" i="5"/>
  <c r="R186" i="4" s="1"/>
  <c r="S137" i="4"/>
  <c r="Q139" i="4"/>
  <c r="U20" i="5"/>
  <c r="P188" i="4" s="1"/>
  <c r="AA14" i="5"/>
  <c r="V182" i="4" s="1"/>
  <c r="W133" i="4"/>
  <c r="Y16" i="5"/>
  <c r="T184" i="4" s="1"/>
  <c r="U135" i="4"/>
  <c r="P142" i="4" l="1"/>
  <c r="T23" i="5"/>
  <c r="O191" i="4" s="1"/>
  <c r="AB14" i="5"/>
  <c r="W182" i="4" s="1"/>
  <c r="X133" i="4"/>
  <c r="AD11" i="5"/>
  <c r="Y179" i="4" s="1"/>
  <c r="Z130" i="4"/>
  <c r="P141" i="4"/>
  <c r="T22" i="5"/>
  <c r="O190" i="4" s="1"/>
  <c r="Q140" i="4"/>
  <c r="U21" i="5"/>
  <c r="P189" i="4" s="1"/>
  <c r="Y17" i="5"/>
  <c r="T185" i="4" s="1"/>
  <c r="U136" i="4"/>
  <c r="D12" i="5"/>
  <c r="X18" i="5"/>
  <c r="S186" i="4" s="1"/>
  <c r="F20" i="5"/>
  <c r="T137" i="4"/>
  <c r="AB15" i="5"/>
  <c r="W183" i="4" s="1"/>
  <c r="X134" i="4"/>
  <c r="R139" i="4"/>
  <c r="V20" i="5"/>
  <c r="Q188" i="4" s="1"/>
  <c r="AD12" i="5"/>
  <c r="Y180" i="4" s="1"/>
  <c r="Z131" i="4"/>
  <c r="Z16" i="5"/>
  <c r="U184" i="4" s="1"/>
  <c r="V135" i="4"/>
  <c r="AC13" i="5"/>
  <c r="X181" i="4" s="1"/>
  <c r="Y132" i="4"/>
  <c r="W19" i="5"/>
  <c r="R187" i="4" s="1"/>
  <c r="S138" i="4"/>
  <c r="Z17" i="5" l="1"/>
  <c r="U185" i="4" s="1"/>
  <c r="V136" i="4"/>
  <c r="AA16" i="5"/>
  <c r="V184" i="4" s="1"/>
  <c r="W135" i="4"/>
  <c r="AC15" i="5"/>
  <c r="X183" i="4" s="1"/>
  <c r="Y134" i="4"/>
  <c r="AC14" i="5"/>
  <c r="X182" i="4" s="1"/>
  <c r="Y133" i="4"/>
  <c r="S139" i="4"/>
  <c r="W20" i="5"/>
  <c r="R188" i="4" s="1"/>
  <c r="AE11" i="5"/>
  <c r="Z179" i="4" s="1"/>
  <c r="AA130" i="4"/>
  <c r="AB130" i="4" s="1"/>
  <c r="AC130" i="4" s="1"/>
  <c r="AD130" i="4" s="1"/>
  <c r="AE130" i="4" s="1"/>
  <c r="AF130" i="4" s="1"/>
  <c r="AG130" i="4" s="1"/>
  <c r="AH130" i="4" s="1"/>
  <c r="AI130" i="4" s="1"/>
  <c r="AJ130" i="4" s="1"/>
  <c r="AK130" i="4" s="1"/>
  <c r="AL130" i="4" s="1"/>
  <c r="AM130" i="4" s="1"/>
  <c r="AN130" i="4" s="1"/>
  <c r="AO130" i="4" s="1"/>
  <c r="AP130" i="4" s="1"/>
  <c r="AQ130" i="4" s="1"/>
  <c r="AR130" i="4" s="1"/>
  <c r="AS130" i="4" s="1"/>
  <c r="AT130" i="4" s="1"/>
  <c r="AU130" i="4" s="1"/>
  <c r="AV130" i="4" s="1"/>
  <c r="AW130" i="4" s="1"/>
  <c r="AX130" i="4" s="1"/>
  <c r="AY130" i="4" s="1"/>
  <c r="AZ130" i="4" s="1"/>
  <c r="BA130" i="4" s="1"/>
  <c r="BB130" i="4" s="1"/>
  <c r="BC130" i="4" s="1"/>
  <c r="BD130" i="4" s="1"/>
  <c r="BE130" i="4" s="1"/>
  <c r="BF130" i="4" s="1"/>
  <c r="BG130" i="4" s="1"/>
  <c r="BH130" i="4" s="1"/>
  <c r="BI130" i="4" s="1"/>
  <c r="BJ130" i="4" s="1"/>
  <c r="BK130" i="4" s="1"/>
  <c r="BL130" i="4" s="1"/>
  <c r="BM130" i="4" s="1"/>
  <c r="BN130" i="4" s="1"/>
  <c r="BO130" i="4" s="1"/>
  <c r="BP130" i="4" s="1"/>
  <c r="BQ130" i="4" s="1"/>
  <c r="BR130" i="4" s="1"/>
  <c r="BS130" i="4" s="1"/>
  <c r="BT130" i="4" s="1"/>
  <c r="BU130" i="4" s="1"/>
  <c r="BV130" i="4" s="1"/>
  <c r="BW130" i="4" s="1"/>
  <c r="BX130" i="4" s="1"/>
  <c r="BY130" i="4" s="1"/>
  <c r="BZ130" i="4" s="1"/>
  <c r="CA130" i="4" s="1"/>
  <c r="CB130" i="4" s="1"/>
  <c r="CC130" i="4" s="1"/>
  <c r="CD130" i="4" s="1"/>
  <c r="CE130" i="4" s="1"/>
  <c r="CF130" i="4" s="1"/>
  <c r="CG130" i="4" s="1"/>
  <c r="CH130" i="4" s="1"/>
  <c r="CI130" i="4" s="1"/>
  <c r="CJ130" i="4" s="1"/>
  <c r="CK130" i="4" s="1"/>
  <c r="CL130" i="4" s="1"/>
  <c r="CM130" i="4" s="1"/>
  <c r="CN130" i="4" s="1"/>
  <c r="CO130" i="4" s="1"/>
  <c r="CP130" i="4" s="1"/>
  <c r="CQ130" i="4" s="1"/>
  <c r="CR130" i="4" s="1"/>
  <c r="CS130" i="4" s="1"/>
  <c r="CT130" i="4" s="1"/>
  <c r="CU130" i="4" s="1"/>
  <c r="CV130" i="4" s="1"/>
  <c r="CW130" i="4" s="1"/>
  <c r="CX130" i="4" s="1"/>
  <c r="CY130" i="4" s="1"/>
  <c r="CZ130" i="4" s="1"/>
  <c r="DA130" i="4" s="1"/>
  <c r="DB130" i="4" s="1"/>
  <c r="DC130" i="4" s="1"/>
  <c r="DD130" i="4" s="1"/>
  <c r="DE130" i="4" s="1"/>
  <c r="DF130" i="4" s="1"/>
  <c r="DG130" i="4" s="1"/>
  <c r="DH130" i="4" s="1"/>
  <c r="DI130" i="4" s="1"/>
  <c r="DJ130" i="4" s="1"/>
  <c r="DK130" i="4" s="1"/>
  <c r="DL130" i="4" s="1"/>
  <c r="DM130" i="4" s="1"/>
  <c r="DN130" i="4" s="1"/>
  <c r="DO130" i="4" s="1"/>
  <c r="DP130" i="4" s="1"/>
  <c r="DQ130" i="4" s="1"/>
  <c r="DR130" i="4" s="1"/>
  <c r="DS130" i="4" s="1"/>
  <c r="DT130" i="4" s="1"/>
  <c r="DU130" i="4" s="1"/>
  <c r="DV130" i="4" s="1"/>
  <c r="DW130" i="4" s="1"/>
  <c r="DX130" i="4" s="1"/>
  <c r="DY130" i="4" s="1"/>
  <c r="DZ130" i="4" s="1"/>
  <c r="EA130" i="4" s="1"/>
  <c r="EB130" i="4" s="1"/>
  <c r="EC130" i="4" s="1"/>
  <c r="ED130" i="4" s="1"/>
  <c r="EE130" i="4" s="1"/>
  <c r="EF130" i="4" s="1"/>
  <c r="EG130" i="4" s="1"/>
  <c r="EH130" i="4" s="1"/>
  <c r="EI130" i="4" s="1"/>
  <c r="EJ130" i="4" s="1"/>
  <c r="EK130" i="4" s="1"/>
  <c r="EL130" i="4" s="1"/>
  <c r="EM130" i="4" s="1"/>
  <c r="EN130" i="4" s="1"/>
  <c r="EO130" i="4" s="1"/>
  <c r="EP130" i="4" s="1"/>
  <c r="EQ130" i="4" s="1"/>
  <c r="ER130" i="4" s="1"/>
  <c r="ES130" i="4" s="1"/>
  <c r="ET130" i="4" s="1"/>
  <c r="EU130" i="4" s="1"/>
  <c r="EV130" i="4" s="1"/>
  <c r="EW130" i="4" s="1"/>
  <c r="EX130" i="4" s="1"/>
  <c r="EY130" i="4" s="1"/>
  <c r="EZ130" i="4" s="1"/>
  <c r="FA130" i="4" s="1"/>
  <c r="FB130" i="4" s="1"/>
  <c r="FC130" i="4" s="1"/>
  <c r="FD130" i="4" s="1"/>
  <c r="FE130" i="4" s="1"/>
  <c r="FF130" i="4" s="1"/>
  <c r="FG130" i="4" s="1"/>
  <c r="FH130" i="4" s="1"/>
  <c r="FI130" i="4" s="1"/>
  <c r="FJ130" i="4" s="1"/>
  <c r="FK130" i="4" s="1"/>
  <c r="FL130" i="4" s="1"/>
  <c r="FM130" i="4" s="1"/>
  <c r="FN130" i="4" s="1"/>
  <c r="FO130" i="4" s="1"/>
  <c r="FP130" i="4" s="1"/>
  <c r="FQ130" i="4" s="1"/>
  <c r="FR130" i="4" s="1"/>
  <c r="FS130" i="4" s="1"/>
  <c r="FT130" i="4" s="1"/>
  <c r="FU130" i="4" s="1"/>
  <c r="FV130" i="4" s="1"/>
  <c r="FW130" i="4" s="1"/>
  <c r="FX130" i="4" s="1"/>
  <c r="FY130" i="4" s="1"/>
  <c r="FZ130" i="4" s="1"/>
  <c r="GA130" i="4" s="1"/>
  <c r="GB130" i="4" s="1"/>
  <c r="GC130" i="4" s="1"/>
  <c r="GD130" i="4" s="1"/>
  <c r="GE130" i="4" s="1"/>
  <c r="GF130" i="4" s="1"/>
  <c r="GG130" i="4" s="1"/>
  <c r="GH130" i="4" s="1"/>
  <c r="GI130" i="4" s="1"/>
  <c r="GJ130" i="4" s="1"/>
  <c r="GK130" i="4" s="1"/>
  <c r="GL130" i="4" s="1"/>
  <c r="GM130" i="4" s="1"/>
  <c r="GN130" i="4" s="1"/>
  <c r="GO130" i="4" s="1"/>
  <c r="GP130" i="4" s="1"/>
  <c r="GQ130" i="4" s="1"/>
  <c r="GR130" i="4" s="1"/>
  <c r="GS130" i="4" s="1"/>
  <c r="GT130" i="4" s="1"/>
  <c r="GU130" i="4" s="1"/>
  <c r="GV130" i="4" s="1"/>
  <c r="GW130" i="4" s="1"/>
  <c r="GX130" i="4" s="1"/>
  <c r="GY130" i="4" s="1"/>
  <c r="GZ130" i="4" s="1"/>
  <c r="HA130" i="4" s="1"/>
  <c r="HB130" i="4" s="1"/>
  <c r="HC130" i="4" s="1"/>
  <c r="HD130" i="4" s="1"/>
  <c r="HE130" i="4" s="1"/>
  <c r="HF130" i="4" s="1"/>
  <c r="HG130" i="4" s="1"/>
  <c r="HH130" i="4" s="1"/>
  <c r="HI130" i="4" s="1"/>
  <c r="HJ130" i="4" s="1"/>
  <c r="HK130" i="4" s="1"/>
  <c r="HL130" i="4" s="1"/>
  <c r="HM130" i="4" s="1"/>
  <c r="HN130" i="4" s="1"/>
  <c r="HO130" i="4" s="1"/>
  <c r="HP130" i="4" s="1"/>
  <c r="HQ130" i="4" s="1"/>
  <c r="HR130" i="4" s="1"/>
  <c r="HS130" i="4" s="1"/>
  <c r="HT130" i="4" s="1"/>
  <c r="HU130" i="4" s="1"/>
  <c r="HV130" i="4" s="1"/>
  <c r="HW130" i="4" s="1"/>
  <c r="HX130" i="4" s="1"/>
  <c r="HY130" i="4" s="1"/>
  <c r="HZ130" i="4" s="1"/>
  <c r="IA130" i="4" s="1"/>
  <c r="IB130" i="4" s="1"/>
  <c r="IC130" i="4" s="1"/>
  <c r="ID130" i="4" s="1"/>
  <c r="IE130" i="4" s="1"/>
  <c r="IF130" i="4" s="1"/>
  <c r="IG130" i="4" s="1"/>
  <c r="IH130" i="4" s="1"/>
  <c r="II130" i="4" s="1"/>
  <c r="IJ130" i="4" s="1"/>
  <c r="IK130" i="4" s="1"/>
  <c r="IL130" i="4" s="1"/>
  <c r="IM130" i="4" s="1"/>
  <c r="IN130" i="4" s="1"/>
  <c r="IO130" i="4" s="1"/>
  <c r="IP130" i="4" s="1"/>
  <c r="IQ130" i="4" s="1"/>
  <c r="IR130" i="4" s="1"/>
  <c r="IS130" i="4" s="1"/>
  <c r="IT130" i="4" s="1"/>
  <c r="IU130" i="4" s="1"/>
  <c r="IV130" i="4" s="1"/>
  <c r="IW130" i="4" s="1"/>
  <c r="IX130" i="4" s="1"/>
  <c r="IY130" i="4" s="1"/>
  <c r="IZ130" i="4" s="1"/>
  <c r="JA130" i="4" s="1"/>
  <c r="JB130" i="4" s="1"/>
  <c r="JC130" i="4" s="1"/>
  <c r="JD130" i="4" s="1"/>
  <c r="JE130" i="4" s="1"/>
  <c r="X19" i="5"/>
  <c r="S187" i="4" s="1"/>
  <c r="F21" i="5"/>
  <c r="T138" i="4"/>
  <c r="R140" i="4"/>
  <c r="V21" i="5"/>
  <c r="Q189" i="4" s="1"/>
  <c r="AE12" i="5"/>
  <c r="Z180" i="4" s="1"/>
  <c r="AA131" i="4"/>
  <c r="Y18" i="5"/>
  <c r="T186" i="4" s="1"/>
  <c r="U137" i="4"/>
  <c r="AD13" i="5"/>
  <c r="Y181" i="4" s="1"/>
  <c r="Z132" i="4"/>
  <c r="Q141" i="4"/>
  <c r="U22" i="5"/>
  <c r="P190" i="4" s="1"/>
  <c r="Q142" i="4"/>
  <c r="U23" i="5"/>
  <c r="P191" i="4" s="1"/>
  <c r="Y19" i="5" l="1"/>
  <c r="T187" i="4" s="1"/>
  <c r="U138" i="4"/>
  <c r="AD15" i="5"/>
  <c r="Y183" i="4" s="1"/>
  <c r="Z134" i="4"/>
  <c r="R142" i="4"/>
  <c r="V23" i="5"/>
  <c r="Q191" i="4" s="1"/>
  <c r="Z18" i="5"/>
  <c r="U186" i="4" s="1"/>
  <c r="V137" i="4"/>
  <c r="S140" i="4"/>
  <c r="W21" i="5"/>
  <c r="R189" i="4" s="1"/>
  <c r="D13" i="5"/>
  <c r="AB16" i="5"/>
  <c r="W184" i="4" s="1"/>
  <c r="X135" i="4"/>
  <c r="AB131" i="4"/>
  <c r="AC131" i="4" s="1"/>
  <c r="AD131" i="4" s="1"/>
  <c r="AE131" i="4" s="1"/>
  <c r="AF131" i="4" s="1"/>
  <c r="AG131" i="4" s="1"/>
  <c r="AH131" i="4" s="1"/>
  <c r="AI131" i="4" s="1"/>
  <c r="AJ131" i="4" s="1"/>
  <c r="AK131" i="4" s="1"/>
  <c r="AL131" i="4" s="1"/>
  <c r="AM131" i="4" s="1"/>
  <c r="AN131" i="4" s="1"/>
  <c r="AO131" i="4" s="1"/>
  <c r="AP131" i="4" s="1"/>
  <c r="AQ131" i="4" s="1"/>
  <c r="AR131" i="4" s="1"/>
  <c r="AS131" i="4" s="1"/>
  <c r="AT131" i="4" s="1"/>
  <c r="AU131" i="4" s="1"/>
  <c r="AV131" i="4" s="1"/>
  <c r="AW131" i="4" s="1"/>
  <c r="AX131" i="4" s="1"/>
  <c r="AY131" i="4" s="1"/>
  <c r="AZ131" i="4" s="1"/>
  <c r="BA131" i="4" s="1"/>
  <c r="BB131" i="4" s="1"/>
  <c r="BC131" i="4" s="1"/>
  <c r="BD131" i="4" s="1"/>
  <c r="BE131" i="4" s="1"/>
  <c r="BF131" i="4" s="1"/>
  <c r="BG131" i="4" s="1"/>
  <c r="BH131" i="4" s="1"/>
  <c r="BI131" i="4" s="1"/>
  <c r="BJ131" i="4" s="1"/>
  <c r="BK131" i="4" s="1"/>
  <c r="BL131" i="4" s="1"/>
  <c r="BM131" i="4" s="1"/>
  <c r="BN131" i="4" s="1"/>
  <c r="BO131" i="4" s="1"/>
  <c r="BP131" i="4" s="1"/>
  <c r="BQ131" i="4" s="1"/>
  <c r="BR131" i="4" s="1"/>
  <c r="BS131" i="4" s="1"/>
  <c r="BT131" i="4" s="1"/>
  <c r="BU131" i="4" s="1"/>
  <c r="BV131" i="4" s="1"/>
  <c r="BW131" i="4" s="1"/>
  <c r="BX131" i="4" s="1"/>
  <c r="BY131" i="4" s="1"/>
  <c r="BZ131" i="4" s="1"/>
  <c r="CA131" i="4" s="1"/>
  <c r="CB131" i="4" s="1"/>
  <c r="CC131" i="4" s="1"/>
  <c r="CD131" i="4" s="1"/>
  <c r="CE131" i="4" s="1"/>
  <c r="CF131" i="4" s="1"/>
  <c r="CG131" i="4" s="1"/>
  <c r="CH131" i="4" s="1"/>
  <c r="CI131" i="4" s="1"/>
  <c r="CJ131" i="4" s="1"/>
  <c r="CK131" i="4" s="1"/>
  <c r="CL131" i="4" s="1"/>
  <c r="CM131" i="4" s="1"/>
  <c r="CN131" i="4" s="1"/>
  <c r="CO131" i="4" s="1"/>
  <c r="CP131" i="4" s="1"/>
  <c r="CQ131" i="4" s="1"/>
  <c r="CR131" i="4" s="1"/>
  <c r="CS131" i="4" s="1"/>
  <c r="CT131" i="4" s="1"/>
  <c r="CU131" i="4" s="1"/>
  <c r="CV131" i="4" s="1"/>
  <c r="CW131" i="4" s="1"/>
  <c r="CX131" i="4" s="1"/>
  <c r="CY131" i="4" s="1"/>
  <c r="CZ131" i="4" s="1"/>
  <c r="DA131" i="4" s="1"/>
  <c r="DB131" i="4" s="1"/>
  <c r="DC131" i="4" s="1"/>
  <c r="DD131" i="4" s="1"/>
  <c r="DE131" i="4" s="1"/>
  <c r="DF131" i="4" s="1"/>
  <c r="DG131" i="4" s="1"/>
  <c r="DH131" i="4" s="1"/>
  <c r="DI131" i="4" s="1"/>
  <c r="DJ131" i="4" s="1"/>
  <c r="DK131" i="4" s="1"/>
  <c r="DL131" i="4" s="1"/>
  <c r="DM131" i="4" s="1"/>
  <c r="DN131" i="4" s="1"/>
  <c r="DO131" i="4" s="1"/>
  <c r="DP131" i="4" s="1"/>
  <c r="DQ131" i="4" s="1"/>
  <c r="DR131" i="4" s="1"/>
  <c r="DS131" i="4" s="1"/>
  <c r="DT131" i="4" s="1"/>
  <c r="DU131" i="4" s="1"/>
  <c r="DV131" i="4" s="1"/>
  <c r="DW131" i="4" s="1"/>
  <c r="DX131" i="4" s="1"/>
  <c r="DY131" i="4" s="1"/>
  <c r="DZ131" i="4" s="1"/>
  <c r="EA131" i="4" s="1"/>
  <c r="EB131" i="4" s="1"/>
  <c r="EC131" i="4" s="1"/>
  <c r="ED131" i="4" s="1"/>
  <c r="EE131" i="4" s="1"/>
  <c r="EF131" i="4" s="1"/>
  <c r="EG131" i="4" s="1"/>
  <c r="EH131" i="4" s="1"/>
  <c r="EI131" i="4" s="1"/>
  <c r="EJ131" i="4" s="1"/>
  <c r="EK131" i="4" s="1"/>
  <c r="EL131" i="4" s="1"/>
  <c r="EM131" i="4" s="1"/>
  <c r="EN131" i="4" s="1"/>
  <c r="EO131" i="4" s="1"/>
  <c r="EP131" i="4" s="1"/>
  <c r="EQ131" i="4" s="1"/>
  <c r="ER131" i="4" s="1"/>
  <c r="ES131" i="4" s="1"/>
  <c r="ET131" i="4" s="1"/>
  <c r="EU131" i="4" s="1"/>
  <c r="EV131" i="4" s="1"/>
  <c r="EW131" i="4" s="1"/>
  <c r="EX131" i="4" s="1"/>
  <c r="EY131" i="4" s="1"/>
  <c r="EZ131" i="4" s="1"/>
  <c r="FA131" i="4" s="1"/>
  <c r="FB131" i="4" s="1"/>
  <c r="FC131" i="4" s="1"/>
  <c r="FD131" i="4" s="1"/>
  <c r="FE131" i="4" s="1"/>
  <c r="FF131" i="4" s="1"/>
  <c r="FG131" i="4" s="1"/>
  <c r="FH131" i="4" s="1"/>
  <c r="FI131" i="4" s="1"/>
  <c r="FJ131" i="4" s="1"/>
  <c r="FK131" i="4" s="1"/>
  <c r="FL131" i="4" s="1"/>
  <c r="FM131" i="4" s="1"/>
  <c r="FN131" i="4" s="1"/>
  <c r="FO131" i="4" s="1"/>
  <c r="FP131" i="4" s="1"/>
  <c r="FQ131" i="4" s="1"/>
  <c r="FR131" i="4" s="1"/>
  <c r="FS131" i="4" s="1"/>
  <c r="FT131" i="4" s="1"/>
  <c r="FU131" i="4" s="1"/>
  <c r="FV131" i="4" s="1"/>
  <c r="FW131" i="4" s="1"/>
  <c r="FX131" i="4" s="1"/>
  <c r="FY131" i="4" s="1"/>
  <c r="FZ131" i="4" s="1"/>
  <c r="GA131" i="4" s="1"/>
  <c r="GB131" i="4" s="1"/>
  <c r="GC131" i="4" s="1"/>
  <c r="GD131" i="4" s="1"/>
  <c r="GE131" i="4" s="1"/>
  <c r="GF131" i="4" s="1"/>
  <c r="GG131" i="4" s="1"/>
  <c r="GH131" i="4" s="1"/>
  <c r="GI131" i="4" s="1"/>
  <c r="GJ131" i="4" s="1"/>
  <c r="GK131" i="4" s="1"/>
  <c r="GL131" i="4" s="1"/>
  <c r="GM131" i="4" s="1"/>
  <c r="GN131" i="4" s="1"/>
  <c r="GO131" i="4" s="1"/>
  <c r="GP131" i="4" s="1"/>
  <c r="GQ131" i="4" s="1"/>
  <c r="GR131" i="4" s="1"/>
  <c r="GS131" i="4" s="1"/>
  <c r="GT131" i="4" s="1"/>
  <c r="GU131" i="4" s="1"/>
  <c r="GV131" i="4" s="1"/>
  <c r="GW131" i="4" s="1"/>
  <c r="GX131" i="4" s="1"/>
  <c r="GY131" i="4" s="1"/>
  <c r="GZ131" i="4" s="1"/>
  <c r="HA131" i="4" s="1"/>
  <c r="HB131" i="4" s="1"/>
  <c r="HC131" i="4" s="1"/>
  <c r="HD131" i="4" s="1"/>
  <c r="HE131" i="4" s="1"/>
  <c r="HF131" i="4" s="1"/>
  <c r="HG131" i="4" s="1"/>
  <c r="HH131" i="4" s="1"/>
  <c r="HI131" i="4" s="1"/>
  <c r="HJ131" i="4" s="1"/>
  <c r="HK131" i="4" s="1"/>
  <c r="HL131" i="4" s="1"/>
  <c r="HM131" i="4" s="1"/>
  <c r="HN131" i="4" s="1"/>
  <c r="HO131" i="4" s="1"/>
  <c r="HP131" i="4" s="1"/>
  <c r="HQ131" i="4" s="1"/>
  <c r="HR131" i="4" s="1"/>
  <c r="HS131" i="4" s="1"/>
  <c r="HT131" i="4" s="1"/>
  <c r="HU131" i="4" s="1"/>
  <c r="HV131" i="4" s="1"/>
  <c r="HW131" i="4" s="1"/>
  <c r="HX131" i="4" s="1"/>
  <c r="HY131" i="4" s="1"/>
  <c r="HZ131" i="4" s="1"/>
  <c r="IA131" i="4" s="1"/>
  <c r="IB131" i="4" s="1"/>
  <c r="IC131" i="4" s="1"/>
  <c r="ID131" i="4" s="1"/>
  <c r="IE131" i="4" s="1"/>
  <c r="IF131" i="4" s="1"/>
  <c r="IG131" i="4" s="1"/>
  <c r="IH131" i="4" s="1"/>
  <c r="II131" i="4" s="1"/>
  <c r="IJ131" i="4" s="1"/>
  <c r="IK131" i="4" s="1"/>
  <c r="IL131" i="4" s="1"/>
  <c r="IM131" i="4" s="1"/>
  <c r="IN131" i="4" s="1"/>
  <c r="IO131" i="4" s="1"/>
  <c r="IP131" i="4" s="1"/>
  <c r="IQ131" i="4" s="1"/>
  <c r="IR131" i="4" s="1"/>
  <c r="IS131" i="4" s="1"/>
  <c r="IT131" i="4" s="1"/>
  <c r="IU131" i="4" s="1"/>
  <c r="IV131" i="4" s="1"/>
  <c r="IW131" i="4" s="1"/>
  <c r="IX131" i="4" s="1"/>
  <c r="IY131" i="4" s="1"/>
  <c r="IZ131" i="4" s="1"/>
  <c r="JA131" i="4" s="1"/>
  <c r="JB131" i="4" s="1"/>
  <c r="JC131" i="4" s="1"/>
  <c r="JD131" i="4" s="1"/>
  <c r="JE131" i="4" s="1"/>
  <c r="R141" i="4"/>
  <c r="V22" i="5"/>
  <c r="Q190" i="4" s="1"/>
  <c r="AA17" i="5"/>
  <c r="V185" i="4" s="1"/>
  <c r="W136" i="4"/>
  <c r="AE13" i="5"/>
  <c r="Z181" i="4" s="1"/>
  <c r="AA132" i="4"/>
  <c r="AB132" i="4" s="1"/>
  <c r="AC132" i="4" s="1"/>
  <c r="AD132" i="4" s="1"/>
  <c r="AE132" i="4" s="1"/>
  <c r="AF132" i="4" s="1"/>
  <c r="AG132" i="4" s="1"/>
  <c r="AH132" i="4" s="1"/>
  <c r="AI132" i="4" s="1"/>
  <c r="AJ132" i="4" s="1"/>
  <c r="AK132" i="4" s="1"/>
  <c r="AL132" i="4" s="1"/>
  <c r="AM132" i="4" s="1"/>
  <c r="AN132" i="4" s="1"/>
  <c r="AO132" i="4" s="1"/>
  <c r="AP132" i="4" s="1"/>
  <c r="AQ132" i="4" s="1"/>
  <c r="AR132" i="4" s="1"/>
  <c r="AS132" i="4" s="1"/>
  <c r="AT132" i="4" s="1"/>
  <c r="AU132" i="4" s="1"/>
  <c r="AV132" i="4" s="1"/>
  <c r="AW132" i="4" s="1"/>
  <c r="AX132" i="4" s="1"/>
  <c r="AY132" i="4" s="1"/>
  <c r="AZ132" i="4" s="1"/>
  <c r="BA132" i="4" s="1"/>
  <c r="BB132" i="4" s="1"/>
  <c r="BC132" i="4" s="1"/>
  <c r="BD132" i="4" s="1"/>
  <c r="BE132" i="4" s="1"/>
  <c r="BF132" i="4" s="1"/>
  <c r="BG132" i="4" s="1"/>
  <c r="BH132" i="4" s="1"/>
  <c r="BI132" i="4" s="1"/>
  <c r="BJ132" i="4" s="1"/>
  <c r="BK132" i="4" s="1"/>
  <c r="BL132" i="4" s="1"/>
  <c r="BM132" i="4" s="1"/>
  <c r="BN132" i="4" s="1"/>
  <c r="BO132" i="4" s="1"/>
  <c r="BP132" i="4" s="1"/>
  <c r="BQ132" i="4" s="1"/>
  <c r="BR132" i="4" s="1"/>
  <c r="BS132" i="4" s="1"/>
  <c r="BT132" i="4" s="1"/>
  <c r="BU132" i="4" s="1"/>
  <c r="BV132" i="4" s="1"/>
  <c r="BW132" i="4" s="1"/>
  <c r="BX132" i="4" s="1"/>
  <c r="BY132" i="4" s="1"/>
  <c r="BZ132" i="4" s="1"/>
  <c r="CA132" i="4" s="1"/>
  <c r="CB132" i="4" s="1"/>
  <c r="CC132" i="4" s="1"/>
  <c r="CD132" i="4" s="1"/>
  <c r="CE132" i="4" s="1"/>
  <c r="CF132" i="4" s="1"/>
  <c r="CG132" i="4" s="1"/>
  <c r="CH132" i="4" s="1"/>
  <c r="CI132" i="4" s="1"/>
  <c r="CJ132" i="4" s="1"/>
  <c r="CK132" i="4" s="1"/>
  <c r="CL132" i="4" s="1"/>
  <c r="CM132" i="4" s="1"/>
  <c r="CN132" i="4" s="1"/>
  <c r="CO132" i="4" s="1"/>
  <c r="CP132" i="4" s="1"/>
  <c r="CQ132" i="4" s="1"/>
  <c r="CR132" i="4" s="1"/>
  <c r="CS132" i="4" s="1"/>
  <c r="CT132" i="4" s="1"/>
  <c r="CU132" i="4" s="1"/>
  <c r="CV132" i="4" s="1"/>
  <c r="CW132" i="4" s="1"/>
  <c r="CX132" i="4" s="1"/>
  <c r="CY132" i="4" s="1"/>
  <c r="CZ132" i="4" s="1"/>
  <c r="DA132" i="4" s="1"/>
  <c r="DB132" i="4" s="1"/>
  <c r="DC132" i="4" s="1"/>
  <c r="DD132" i="4" s="1"/>
  <c r="DE132" i="4" s="1"/>
  <c r="DF132" i="4" s="1"/>
  <c r="DG132" i="4" s="1"/>
  <c r="DH132" i="4" s="1"/>
  <c r="DI132" i="4" s="1"/>
  <c r="DJ132" i="4" s="1"/>
  <c r="DK132" i="4" s="1"/>
  <c r="DL132" i="4" s="1"/>
  <c r="DM132" i="4" s="1"/>
  <c r="DN132" i="4" s="1"/>
  <c r="DO132" i="4" s="1"/>
  <c r="DP132" i="4" s="1"/>
  <c r="DQ132" i="4" s="1"/>
  <c r="DR132" i="4" s="1"/>
  <c r="DS132" i="4" s="1"/>
  <c r="DT132" i="4" s="1"/>
  <c r="DU132" i="4" s="1"/>
  <c r="DV132" i="4" s="1"/>
  <c r="DW132" i="4" s="1"/>
  <c r="DX132" i="4" s="1"/>
  <c r="DY132" i="4" s="1"/>
  <c r="DZ132" i="4" s="1"/>
  <c r="EA132" i="4" s="1"/>
  <c r="EB132" i="4" s="1"/>
  <c r="EC132" i="4" s="1"/>
  <c r="ED132" i="4" s="1"/>
  <c r="EE132" i="4" s="1"/>
  <c r="EF132" i="4" s="1"/>
  <c r="EG132" i="4" s="1"/>
  <c r="EH132" i="4" s="1"/>
  <c r="EI132" i="4" s="1"/>
  <c r="EJ132" i="4" s="1"/>
  <c r="EK132" i="4" s="1"/>
  <c r="EL132" i="4" s="1"/>
  <c r="EM132" i="4" s="1"/>
  <c r="EN132" i="4" s="1"/>
  <c r="EO132" i="4" s="1"/>
  <c r="EP132" i="4" s="1"/>
  <c r="EQ132" i="4" s="1"/>
  <c r="ER132" i="4" s="1"/>
  <c r="ES132" i="4" s="1"/>
  <c r="ET132" i="4" s="1"/>
  <c r="EU132" i="4" s="1"/>
  <c r="EV132" i="4" s="1"/>
  <c r="EW132" i="4" s="1"/>
  <c r="EX132" i="4" s="1"/>
  <c r="EY132" i="4" s="1"/>
  <c r="EZ132" i="4" s="1"/>
  <c r="FA132" i="4" s="1"/>
  <c r="FB132" i="4" s="1"/>
  <c r="FC132" i="4" s="1"/>
  <c r="FD132" i="4" s="1"/>
  <c r="FE132" i="4" s="1"/>
  <c r="FF132" i="4" s="1"/>
  <c r="FG132" i="4" s="1"/>
  <c r="FH132" i="4" s="1"/>
  <c r="FI132" i="4" s="1"/>
  <c r="FJ132" i="4" s="1"/>
  <c r="FK132" i="4" s="1"/>
  <c r="FL132" i="4" s="1"/>
  <c r="FM132" i="4" s="1"/>
  <c r="FN132" i="4" s="1"/>
  <c r="FO132" i="4" s="1"/>
  <c r="FP132" i="4" s="1"/>
  <c r="FQ132" i="4" s="1"/>
  <c r="FR132" i="4" s="1"/>
  <c r="FS132" i="4" s="1"/>
  <c r="FT132" i="4" s="1"/>
  <c r="FU132" i="4" s="1"/>
  <c r="FV132" i="4" s="1"/>
  <c r="FW132" i="4" s="1"/>
  <c r="FX132" i="4" s="1"/>
  <c r="FY132" i="4" s="1"/>
  <c r="FZ132" i="4" s="1"/>
  <c r="GA132" i="4" s="1"/>
  <c r="GB132" i="4" s="1"/>
  <c r="GC132" i="4" s="1"/>
  <c r="GD132" i="4" s="1"/>
  <c r="GE132" i="4" s="1"/>
  <c r="GF132" i="4" s="1"/>
  <c r="GG132" i="4" s="1"/>
  <c r="GH132" i="4" s="1"/>
  <c r="GI132" i="4" s="1"/>
  <c r="GJ132" i="4" s="1"/>
  <c r="GK132" i="4" s="1"/>
  <c r="GL132" i="4" s="1"/>
  <c r="GM132" i="4" s="1"/>
  <c r="GN132" i="4" s="1"/>
  <c r="GO132" i="4" s="1"/>
  <c r="GP132" i="4" s="1"/>
  <c r="GQ132" i="4" s="1"/>
  <c r="GR132" i="4" s="1"/>
  <c r="GS132" i="4" s="1"/>
  <c r="GT132" i="4" s="1"/>
  <c r="GU132" i="4" s="1"/>
  <c r="GV132" i="4" s="1"/>
  <c r="GW132" i="4" s="1"/>
  <c r="GX132" i="4" s="1"/>
  <c r="GY132" i="4" s="1"/>
  <c r="GZ132" i="4" s="1"/>
  <c r="HA132" i="4" s="1"/>
  <c r="HB132" i="4" s="1"/>
  <c r="HC132" i="4" s="1"/>
  <c r="HD132" i="4" s="1"/>
  <c r="HE132" i="4" s="1"/>
  <c r="HF132" i="4" s="1"/>
  <c r="HG132" i="4" s="1"/>
  <c r="HH132" i="4" s="1"/>
  <c r="HI132" i="4" s="1"/>
  <c r="HJ132" i="4" s="1"/>
  <c r="HK132" i="4" s="1"/>
  <c r="HL132" i="4" s="1"/>
  <c r="HM132" i="4" s="1"/>
  <c r="HN132" i="4" s="1"/>
  <c r="HO132" i="4" s="1"/>
  <c r="HP132" i="4" s="1"/>
  <c r="HQ132" i="4" s="1"/>
  <c r="HR132" i="4" s="1"/>
  <c r="HS132" i="4" s="1"/>
  <c r="HT132" i="4" s="1"/>
  <c r="HU132" i="4" s="1"/>
  <c r="HV132" i="4" s="1"/>
  <c r="HW132" i="4" s="1"/>
  <c r="HX132" i="4" s="1"/>
  <c r="HY132" i="4" s="1"/>
  <c r="HZ132" i="4" s="1"/>
  <c r="IA132" i="4" s="1"/>
  <c r="IB132" i="4" s="1"/>
  <c r="IC132" i="4" s="1"/>
  <c r="ID132" i="4" s="1"/>
  <c r="IE132" i="4" s="1"/>
  <c r="IF132" i="4" s="1"/>
  <c r="IG132" i="4" s="1"/>
  <c r="IH132" i="4" s="1"/>
  <c r="II132" i="4" s="1"/>
  <c r="IJ132" i="4" s="1"/>
  <c r="IK132" i="4" s="1"/>
  <c r="IL132" i="4" s="1"/>
  <c r="IM132" i="4" s="1"/>
  <c r="IN132" i="4" s="1"/>
  <c r="IO132" i="4" s="1"/>
  <c r="IP132" i="4" s="1"/>
  <c r="IQ132" i="4" s="1"/>
  <c r="IR132" i="4" s="1"/>
  <c r="IS132" i="4" s="1"/>
  <c r="IT132" i="4" s="1"/>
  <c r="IU132" i="4" s="1"/>
  <c r="IV132" i="4" s="1"/>
  <c r="IW132" i="4" s="1"/>
  <c r="IX132" i="4" s="1"/>
  <c r="IY132" i="4" s="1"/>
  <c r="IZ132" i="4" s="1"/>
  <c r="JA132" i="4" s="1"/>
  <c r="JB132" i="4" s="1"/>
  <c r="JC132" i="4" s="1"/>
  <c r="JD132" i="4" s="1"/>
  <c r="JE132" i="4" s="1"/>
  <c r="AD14" i="5"/>
  <c r="Y182" i="4" s="1"/>
  <c r="Z133" i="4"/>
  <c r="X20" i="5"/>
  <c r="S188" i="4" s="1"/>
  <c r="F22" i="5"/>
  <c r="T139" i="4"/>
  <c r="Y20" i="5" l="1"/>
  <c r="T188" i="4" s="1"/>
  <c r="U139" i="4"/>
  <c r="AB17" i="5"/>
  <c r="W185" i="4" s="1"/>
  <c r="X136" i="4"/>
  <c r="AC16" i="5"/>
  <c r="X184" i="4" s="1"/>
  <c r="Y135" i="4"/>
  <c r="S142" i="4"/>
  <c r="W23" i="5"/>
  <c r="R191" i="4" s="1"/>
  <c r="AE15" i="5"/>
  <c r="Z183" i="4" s="1"/>
  <c r="AA134" i="4"/>
  <c r="D15" i="5"/>
  <c r="AE14" i="5"/>
  <c r="Z182" i="4" s="1"/>
  <c r="AA133" i="4"/>
  <c r="S141" i="4"/>
  <c r="W22" i="5"/>
  <c r="R190" i="4" s="1"/>
  <c r="F23" i="5"/>
  <c r="X21" i="5"/>
  <c r="S189" i="4" s="1"/>
  <c r="T140" i="4"/>
  <c r="D14" i="5"/>
  <c r="AA18" i="5"/>
  <c r="V186" i="4" s="1"/>
  <c r="W137" i="4"/>
  <c r="Z19" i="5"/>
  <c r="U187" i="4" s="1"/>
  <c r="V138" i="4"/>
  <c r="AD16" i="5" l="1"/>
  <c r="Y184" i="4" s="1"/>
  <c r="Z135" i="4"/>
  <c r="AB133" i="4"/>
  <c r="AC133" i="4" s="1"/>
  <c r="AD133" i="4" s="1"/>
  <c r="AE133" i="4" s="1"/>
  <c r="AF133" i="4" s="1"/>
  <c r="AG133" i="4" s="1"/>
  <c r="AH133" i="4" s="1"/>
  <c r="AI133" i="4" s="1"/>
  <c r="AJ133" i="4" s="1"/>
  <c r="AK133" i="4" s="1"/>
  <c r="AL133" i="4" s="1"/>
  <c r="AM133" i="4" s="1"/>
  <c r="AN133" i="4" s="1"/>
  <c r="AO133" i="4" s="1"/>
  <c r="AP133" i="4" s="1"/>
  <c r="AQ133" i="4" s="1"/>
  <c r="AR133" i="4" s="1"/>
  <c r="AS133" i="4" s="1"/>
  <c r="AT133" i="4" s="1"/>
  <c r="AU133" i="4" s="1"/>
  <c r="AV133" i="4" s="1"/>
  <c r="AW133" i="4" s="1"/>
  <c r="AX133" i="4" s="1"/>
  <c r="AY133" i="4" s="1"/>
  <c r="AZ133" i="4" s="1"/>
  <c r="BA133" i="4" s="1"/>
  <c r="BB133" i="4" s="1"/>
  <c r="BC133" i="4" s="1"/>
  <c r="BD133" i="4" s="1"/>
  <c r="BE133" i="4" s="1"/>
  <c r="BF133" i="4" s="1"/>
  <c r="BG133" i="4" s="1"/>
  <c r="BH133" i="4" s="1"/>
  <c r="BI133" i="4" s="1"/>
  <c r="BJ133" i="4" s="1"/>
  <c r="BK133" i="4" s="1"/>
  <c r="BL133" i="4" s="1"/>
  <c r="BM133" i="4" s="1"/>
  <c r="BN133" i="4" s="1"/>
  <c r="BO133" i="4" s="1"/>
  <c r="BP133" i="4" s="1"/>
  <c r="BQ133" i="4" s="1"/>
  <c r="BR133" i="4" s="1"/>
  <c r="BS133" i="4" s="1"/>
  <c r="BT133" i="4" s="1"/>
  <c r="BU133" i="4" s="1"/>
  <c r="BV133" i="4" s="1"/>
  <c r="BW133" i="4" s="1"/>
  <c r="BX133" i="4" s="1"/>
  <c r="BY133" i="4" s="1"/>
  <c r="BZ133" i="4" s="1"/>
  <c r="CA133" i="4" s="1"/>
  <c r="CB133" i="4" s="1"/>
  <c r="CC133" i="4" s="1"/>
  <c r="CD133" i="4" s="1"/>
  <c r="CE133" i="4" s="1"/>
  <c r="CF133" i="4" s="1"/>
  <c r="CG133" i="4" s="1"/>
  <c r="CH133" i="4" s="1"/>
  <c r="CI133" i="4" s="1"/>
  <c r="CJ133" i="4" s="1"/>
  <c r="CK133" i="4" s="1"/>
  <c r="CL133" i="4" s="1"/>
  <c r="CM133" i="4" s="1"/>
  <c r="CN133" i="4" s="1"/>
  <c r="CO133" i="4" s="1"/>
  <c r="CP133" i="4" s="1"/>
  <c r="CQ133" i="4" s="1"/>
  <c r="CR133" i="4" s="1"/>
  <c r="CS133" i="4" s="1"/>
  <c r="CT133" i="4" s="1"/>
  <c r="CU133" i="4" s="1"/>
  <c r="CV133" i="4" s="1"/>
  <c r="CW133" i="4" s="1"/>
  <c r="CX133" i="4" s="1"/>
  <c r="CY133" i="4" s="1"/>
  <c r="CZ133" i="4" s="1"/>
  <c r="DA133" i="4" s="1"/>
  <c r="DB133" i="4" s="1"/>
  <c r="DC133" i="4" s="1"/>
  <c r="DD133" i="4" s="1"/>
  <c r="DE133" i="4" s="1"/>
  <c r="DF133" i="4" s="1"/>
  <c r="DG133" i="4" s="1"/>
  <c r="DH133" i="4" s="1"/>
  <c r="DI133" i="4" s="1"/>
  <c r="DJ133" i="4" s="1"/>
  <c r="DK133" i="4" s="1"/>
  <c r="DL133" i="4" s="1"/>
  <c r="DM133" i="4" s="1"/>
  <c r="DN133" i="4" s="1"/>
  <c r="DO133" i="4" s="1"/>
  <c r="DP133" i="4" s="1"/>
  <c r="DQ133" i="4" s="1"/>
  <c r="DR133" i="4" s="1"/>
  <c r="DS133" i="4" s="1"/>
  <c r="DT133" i="4" s="1"/>
  <c r="DU133" i="4" s="1"/>
  <c r="DV133" i="4" s="1"/>
  <c r="DW133" i="4" s="1"/>
  <c r="DX133" i="4" s="1"/>
  <c r="DY133" i="4" s="1"/>
  <c r="DZ133" i="4" s="1"/>
  <c r="EA133" i="4" s="1"/>
  <c r="EB133" i="4" s="1"/>
  <c r="EC133" i="4" s="1"/>
  <c r="ED133" i="4" s="1"/>
  <c r="EE133" i="4" s="1"/>
  <c r="EF133" i="4" s="1"/>
  <c r="EG133" i="4" s="1"/>
  <c r="EH133" i="4" s="1"/>
  <c r="EI133" i="4" s="1"/>
  <c r="EJ133" i="4" s="1"/>
  <c r="EK133" i="4" s="1"/>
  <c r="EL133" i="4" s="1"/>
  <c r="EM133" i="4" s="1"/>
  <c r="EN133" i="4" s="1"/>
  <c r="EO133" i="4" s="1"/>
  <c r="EP133" i="4" s="1"/>
  <c r="EQ133" i="4" s="1"/>
  <c r="ER133" i="4" s="1"/>
  <c r="ES133" i="4" s="1"/>
  <c r="ET133" i="4" s="1"/>
  <c r="EU133" i="4" s="1"/>
  <c r="EV133" i="4" s="1"/>
  <c r="EW133" i="4" s="1"/>
  <c r="EX133" i="4" s="1"/>
  <c r="EY133" i="4" s="1"/>
  <c r="EZ133" i="4" s="1"/>
  <c r="FA133" i="4" s="1"/>
  <c r="FB133" i="4" s="1"/>
  <c r="FC133" i="4" s="1"/>
  <c r="FD133" i="4" s="1"/>
  <c r="FE133" i="4" s="1"/>
  <c r="FF133" i="4" s="1"/>
  <c r="FG133" i="4" s="1"/>
  <c r="FH133" i="4" s="1"/>
  <c r="FI133" i="4" s="1"/>
  <c r="FJ133" i="4" s="1"/>
  <c r="FK133" i="4" s="1"/>
  <c r="FL133" i="4" s="1"/>
  <c r="FM133" i="4" s="1"/>
  <c r="FN133" i="4" s="1"/>
  <c r="FO133" i="4" s="1"/>
  <c r="FP133" i="4" s="1"/>
  <c r="FQ133" i="4" s="1"/>
  <c r="FR133" i="4" s="1"/>
  <c r="FS133" i="4" s="1"/>
  <c r="FT133" i="4" s="1"/>
  <c r="FU133" i="4" s="1"/>
  <c r="FV133" i="4" s="1"/>
  <c r="FW133" i="4" s="1"/>
  <c r="FX133" i="4" s="1"/>
  <c r="FY133" i="4" s="1"/>
  <c r="FZ133" i="4" s="1"/>
  <c r="GA133" i="4" s="1"/>
  <c r="GB133" i="4" s="1"/>
  <c r="GC133" i="4" s="1"/>
  <c r="GD133" i="4" s="1"/>
  <c r="GE133" i="4" s="1"/>
  <c r="GF133" i="4" s="1"/>
  <c r="GG133" i="4" s="1"/>
  <c r="GH133" i="4" s="1"/>
  <c r="GI133" i="4" s="1"/>
  <c r="GJ133" i="4" s="1"/>
  <c r="GK133" i="4" s="1"/>
  <c r="GL133" i="4" s="1"/>
  <c r="GM133" i="4" s="1"/>
  <c r="GN133" i="4" s="1"/>
  <c r="GO133" i="4" s="1"/>
  <c r="GP133" i="4" s="1"/>
  <c r="GQ133" i="4" s="1"/>
  <c r="GR133" i="4" s="1"/>
  <c r="GS133" i="4" s="1"/>
  <c r="GT133" i="4" s="1"/>
  <c r="GU133" i="4" s="1"/>
  <c r="GV133" i="4" s="1"/>
  <c r="GW133" i="4" s="1"/>
  <c r="GX133" i="4" s="1"/>
  <c r="GY133" i="4" s="1"/>
  <c r="GZ133" i="4" s="1"/>
  <c r="HA133" i="4" s="1"/>
  <c r="HB133" i="4" s="1"/>
  <c r="HC133" i="4" s="1"/>
  <c r="HD133" i="4" s="1"/>
  <c r="HE133" i="4" s="1"/>
  <c r="HF133" i="4" s="1"/>
  <c r="HG133" i="4" s="1"/>
  <c r="HH133" i="4" s="1"/>
  <c r="HI133" i="4" s="1"/>
  <c r="HJ133" i="4" s="1"/>
  <c r="HK133" i="4" s="1"/>
  <c r="HL133" i="4" s="1"/>
  <c r="HM133" i="4" s="1"/>
  <c r="HN133" i="4" s="1"/>
  <c r="HO133" i="4" s="1"/>
  <c r="HP133" i="4" s="1"/>
  <c r="HQ133" i="4" s="1"/>
  <c r="HR133" i="4" s="1"/>
  <c r="HS133" i="4" s="1"/>
  <c r="HT133" i="4" s="1"/>
  <c r="HU133" i="4" s="1"/>
  <c r="HV133" i="4" s="1"/>
  <c r="HW133" i="4" s="1"/>
  <c r="HX133" i="4" s="1"/>
  <c r="HY133" i="4" s="1"/>
  <c r="HZ133" i="4" s="1"/>
  <c r="IA133" i="4" s="1"/>
  <c r="IB133" i="4" s="1"/>
  <c r="IC133" i="4" s="1"/>
  <c r="ID133" i="4" s="1"/>
  <c r="IE133" i="4" s="1"/>
  <c r="IF133" i="4" s="1"/>
  <c r="IG133" i="4" s="1"/>
  <c r="IH133" i="4" s="1"/>
  <c r="II133" i="4" s="1"/>
  <c r="IJ133" i="4" s="1"/>
  <c r="IK133" i="4" s="1"/>
  <c r="IL133" i="4" s="1"/>
  <c r="IM133" i="4" s="1"/>
  <c r="IN133" i="4" s="1"/>
  <c r="IO133" i="4" s="1"/>
  <c r="IP133" i="4" s="1"/>
  <c r="IQ133" i="4" s="1"/>
  <c r="IR133" i="4" s="1"/>
  <c r="IS133" i="4" s="1"/>
  <c r="IT133" i="4" s="1"/>
  <c r="IU133" i="4" s="1"/>
  <c r="IV133" i="4" s="1"/>
  <c r="IW133" i="4" s="1"/>
  <c r="IX133" i="4" s="1"/>
  <c r="IY133" i="4" s="1"/>
  <c r="IZ133" i="4" s="1"/>
  <c r="JA133" i="4" s="1"/>
  <c r="JB133" i="4" s="1"/>
  <c r="JC133" i="4" s="1"/>
  <c r="JD133" i="4" s="1"/>
  <c r="JE133" i="4" s="1"/>
  <c r="AC17" i="5"/>
  <c r="X185" i="4" s="1"/>
  <c r="Y136" i="4"/>
  <c r="F24" i="5"/>
  <c r="X22" i="5"/>
  <c r="S190" i="4" s="1"/>
  <c r="T141" i="4"/>
  <c r="AB134" i="4"/>
  <c r="AC134" i="4" s="1"/>
  <c r="AD134" i="4" s="1"/>
  <c r="AE134" i="4" s="1"/>
  <c r="AF134" i="4" s="1"/>
  <c r="AG134" i="4" s="1"/>
  <c r="AH134" i="4" s="1"/>
  <c r="AI134" i="4" s="1"/>
  <c r="AJ134" i="4" s="1"/>
  <c r="AK134" i="4" s="1"/>
  <c r="AL134" i="4" s="1"/>
  <c r="AM134" i="4" s="1"/>
  <c r="AN134" i="4" s="1"/>
  <c r="AO134" i="4" s="1"/>
  <c r="AP134" i="4" s="1"/>
  <c r="AQ134" i="4" s="1"/>
  <c r="AR134" i="4" s="1"/>
  <c r="AS134" i="4" s="1"/>
  <c r="AT134" i="4" s="1"/>
  <c r="AU134" i="4" s="1"/>
  <c r="AV134" i="4" s="1"/>
  <c r="AW134" i="4" s="1"/>
  <c r="AX134" i="4" s="1"/>
  <c r="AY134" i="4" s="1"/>
  <c r="AZ134" i="4" s="1"/>
  <c r="BA134" i="4" s="1"/>
  <c r="BB134" i="4" s="1"/>
  <c r="BC134" i="4" s="1"/>
  <c r="BD134" i="4" s="1"/>
  <c r="BE134" i="4" s="1"/>
  <c r="BF134" i="4" s="1"/>
  <c r="BG134" i="4" s="1"/>
  <c r="BH134" i="4" s="1"/>
  <c r="BI134" i="4" s="1"/>
  <c r="BJ134" i="4" s="1"/>
  <c r="BK134" i="4" s="1"/>
  <c r="BL134" i="4" s="1"/>
  <c r="BM134" i="4" s="1"/>
  <c r="BN134" i="4" s="1"/>
  <c r="BO134" i="4" s="1"/>
  <c r="BP134" i="4" s="1"/>
  <c r="BQ134" i="4" s="1"/>
  <c r="BR134" i="4" s="1"/>
  <c r="BS134" i="4" s="1"/>
  <c r="BT134" i="4" s="1"/>
  <c r="BU134" i="4" s="1"/>
  <c r="BV134" i="4" s="1"/>
  <c r="BW134" i="4" s="1"/>
  <c r="BX134" i="4" s="1"/>
  <c r="BY134" i="4" s="1"/>
  <c r="BZ134" i="4" s="1"/>
  <c r="CA134" i="4" s="1"/>
  <c r="CB134" i="4" s="1"/>
  <c r="CC134" i="4" s="1"/>
  <c r="CD134" i="4" s="1"/>
  <c r="CE134" i="4" s="1"/>
  <c r="CF134" i="4" s="1"/>
  <c r="CG134" i="4" s="1"/>
  <c r="CH134" i="4" s="1"/>
  <c r="CI134" i="4" s="1"/>
  <c r="CJ134" i="4" s="1"/>
  <c r="CK134" i="4" s="1"/>
  <c r="CL134" i="4" s="1"/>
  <c r="CM134" i="4" s="1"/>
  <c r="CN134" i="4" s="1"/>
  <c r="CO134" i="4" s="1"/>
  <c r="CP134" i="4" s="1"/>
  <c r="CQ134" i="4" s="1"/>
  <c r="CR134" i="4" s="1"/>
  <c r="CS134" i="4" s="1"/>
  <c r="CT134" i="4" s="1"/>
  <c r="CU134" i="4" s="1"/>
  <c r="CV134" i="4" s="1"/>
  <c r="CW134" i="4" s="1"/>
  <c r="CX134" i="4" s="1"/>
  <c r="CY134" i="4" s="1"/>
  <c r="CZ134" i="4" s="1"/>
  <c r="DA134" i="4" s="1"/>
  <c r="DB134" i="4" s="1"/>
  <c r="DC134" i="4" s="1"/>
  <c r="DD134" i="4" s="1"/>
  <c r="DE134" i="4" s="1"/>
  <c r="DF134" i="4" s="1"/>
  <c r="DG134" i="4" s="1"/>
  <c r="DH134" i="4" s="1"/>
  <c r="DI134" i="4" s="1"/>
  <c r="DJ134" i="4" s="1"/>
  <c r="DK134" i="4" s="1"/>
  <c r="DL134" i="4" s="1"/>
  <c r="DM134" i="4" s="1"/>
  <c r="DN134" i="4" s="1"/>
  <c r="DO134" i="4" s="1"/>
  <c r="DP134" i="4" s="1"/>
  <c r="DQ134" i="4" s="1"/>
  <c r="DR134" i="4" s="1"/>
  <c r="DS134" i="4" s="1"/>
  <c r="DT134" i="4" s="1"/>
  <c r="DU134" i="4" s="1"/>
  <c r="DV134" i="4" s="1"/>
  <c r="DW134" i="4" s="1"/>
  <c r="DX134" i="4" s="1"/>
  <c r="DY134" i="4" s="1"/>
  <c r="DZ134" i="4" s="1"/>
  <c r="EA134" i="4" s="1"/>
  <c r="EB134" i="4" s="1"/>
  <c r="EC134" i="4" s="1"/>
  <c r="ED134" i="4" s="1"/>
  <c r="EE134" i="4" s="1"/>
  <c r="EF134" i="4" s="1"/>
  <c r="EG134" i="4" s="1"/>
  <c r="EH134" i="4" s="1"/>
  <c r="EI134" i="4" s="1"/>
  <c r="EJ134" i="4" s="1"/>
  <c r="EK134" i="4" s="1"/>
  <c r="EL134" i="4" s="1"/>
  <c r="EM134" i="4" s="1"/>
  <c r="EN134" i="4" s="1"/>
  <c r="EO134" i="4" s="1"/>
  <c r="EP134" i="4" s="1"/>
  <c r="EQ134" i="4" s="1"/>
  <c r="ER134" i="4" s="1"/>
  <c r="ES134" i="4" s="1"/>
  <c r="ET134" i="4" s="1"/>
  <c r="EU134" i="4" s="1"/>
  <c r="EV134" i="4" s="1"/>
  <c r="EW134" i="4" s="1"/>
  <c r="EX134" i="4" s="1"/>
  <c r="EY134" i="4" s="1"/>
  <c r="EZ134" i="4" s="1"/>
  <c r="FA134" i="4" s="1"/>
  <c r="FB134" i="4" s="1"/>
  <c r="FC134" i="4" s="1"/>
  <c r="FD134" i="4" s="1"/>
  <c r="FE134" i="4" s="1"/>
  <c r="FF134" i="4" s="1"/>
  <c r="FG134" i="4" s="1"/>
  <c r="FH134" i="4" s="1"/>
  <c r="FI134" i="4" s="1"/>
  <c r="FJ134" i="4" s="1"/>
  <c r="FK134" i="4" s="1"/>
  <c r="FL134" i="4" s="1"/>
  <c r="FM134" i="4" s="1"/>
  <c r="FN134" i="4" s="1"/>
  <c r="FO134" i="4" s="1"/>
  <c r="FP134" i="4" s="1"/>
  <c r="FQ134" i="4" s="1"/>
  <c r="FR134" i="4" s="1"/>
  <c r="FS134" i="4" s="1"/>
  <c r="FT134" i="4" s="1"/>
  <c r="FU134" i="4" s="1"/>
  <c r="FV134" i="4" s="1"/>
  <c r="FW134" i="4" s="1"/>
  <c r="FX134" i="4" s="1"/>
  <c r="FY134" i="4" s="1"/>
  <c r="FZ134" i="4" s="1"/>
  <c r="GA134" i="4" s="1"/>
  <c r="GB134" i="4" s="1"/>
  <c r="GC134" i="4" s="1"/>
  <c r="GD134" i="4" s="1"/>
  <c r="GE134" i="4" s="1"/>
  <c r="GF134" i="4" s="1"/>
  <c r="GG134" i="4" s="1"/>
  <c r="GH134" i="4" s="1"/>
  <c r="GI134" i="4" s="1"/>
  <c r="GJ134" i="4" s="1"/>
  <c r="GK134" i="4" s="1"/>
  <c r="GL134" i="4" s="1"/>
  <c r="GM134" i="4" s="1"/>
  <c r="GN134" i="4" s="1"/>
  <c r="GO134" i="4" s="1"/>
  <c r="GP134" i="4" s="1"/>
  <c r="GQ134" i="4" s="1"/>
  <c r="GR134" i="4" s="1"/>
  <c r="GS134" i="4" s="1"/>
  <c r="GT134" i="4" s="1"/>
  <c r="GU134" i="4" s="1"/>
  <c r="GV134" i="4" s="1"/>
  <c r="GW134" i="4" s="1"/>
  <c r="GX134" i="4" s="1"/>
  <c r="GY134" i="4" s="1"/>
  <c r="GZ134" i="4" s="1"/>
  <c r="HA134" i="4" s="1"/>
  <c r="HB134" i="4" s="1"/>
  <c r="HC134" i="4" s="1"/>
  <c r="HD134" i="4" s="1"/>
  <c r="HE134" i="4" s="1"/>
  <c r="HF134" i="4" s="1"/>
  <c r="HG134" i="4" s="1"/>
  <c r="HH134" i="4" s="1"/>
  <c r="HI134" i="4" s="1"/>
  <c r="HJ134" i="4" s="1"/>
  <c r="HK134" i="4" s="1"/>
  <c r="HL134" i="4" s="1"/>
  <c r="HM134" i="4" s="1"/>
  <c r="HN134" i="4" s="1"/>
  <c r="HO134" i="4" s="1"/>
  <c r="HP134" i="4" s="1"/>
  <c r="HQ134" i="4" s="1"/>
  <c r="HR134" i="4" s="1"/>
  <c r="HS134" i="4" s="1"/>
  <c r="HT134" i="4" s="1"/>
  <c r="HU134" i="4" s="1"/>
  <c r="HV134" i="4" s="1"/>
  <c r="HW134" i="4" s="1"/>
  <c r="HX134" i="4" s="1"/>
  <c r="HY134" i="4" s="1"/>
  <c r="HZ134" i="4" s="1"/>
  <c r="IA134" i="4" s="1"/>
  <c r="IB134" i="4" s="1"/>
  <c r="IC134" i="4" s="1"/>
  <c r="ID134" i="4" s="1"/>
  <c r="IE134" i="4" s="1"/>
  <c r="IF134" i="4" s="1"/>
  <c r="IG134" i="4" s="1"/>
  <c r="IH134" i="4" s="1"/>
  <c r="II134" i="4" s="1"/>
  <c r="IJ134" i="4" s="1"/>
  <c r="IK134" i="4" s="1"/>
  <c r="IL134" i="4" s="1"/>
  <c r="IM134" i="4" s="1"/>
  <c r="IN134" i="4" s="1"/>
  <c r="IO134" i="4" s="1"/>
  <c r="IP134" i="4" s="1"/>
  <c r="IQ134" i="4" s="1"/>
  <c r="IR134" i="4" s="1"/>
  <c r="IS134" i="4" s="1"/>
  <c r="IT134" i="4" s="1"/>
  <c r="IU134" i="4" s="1"/>
  <c r="IV134" i="4" s="1"/>
  <c r="IW134" i="4" s="1"/>
  <c r="IX134" i="4" s="1"/>
  <c r="IY134" i="4" s="1"/>
  <c r="IZ134" i="4" s="1"/>
  <c r="JA134" i="4" s="1"/>
  <c r="JB134" i="4" s="1"/>
  <c r="JC134" i="4" s="1"/>
  <c r="JD134" i="4" s="1"/>
  <c r="JE134" i="4" s="1"/>
  <c r="Z20" i="5"/>
  <c r="U188" i="4" s="1"/>
  <c r="V139" i="4"/>
  <c r="F25" i="5"/>
  <c r="X23" i="5"/>
  <c r="S191" i="4" s="1"/>
  <c r="T142" i="4"/>
  <c r="AB18" i="5"/>
  <c r="W186" i="4" s="1"/>
  <c r="X137" i="4"/>
  <c r="Y21" i="5"/>
  <c r="T189" i="4" s="1"/>
  <c r="U140" i="4"/>
  <c r="AA19" i="5"/>
  <c r="V187" i="4" s="1"/>
  <c r="W138" i="4"/>
  <c r="D17" i="5" l="1"/>
  <c r="D16" i="5"/>
  <c r="AB19" i="5"/>
  <c r="W187" i="4" s="1"/>
  <c r="X138" i="4"/>
  <c r="U142" i="4"/>
  <c r="Y23" i="5"/>
  <c r="T191" i="4" s="1"/>
  <c r="U141" i="4"/>
  <c r="Y22" i="5"/>
  <c r="T190" i="4" s="1"/>
  <c r="AE16" i="5"/>
  <c r="Z184" i="4" s="1"/>
  <c r="AA135" i="4"/>
  <c r="AD17" i="5"/>
  <c r="Y185" i="4" s="1"/>
  <c r="Z136" i="4"/>
  <c r="AC18" i="5"/>
  <c r="X186" i="4" s="1"/>
  <c r="Y137" i="4"/>
  <c r="Z21" i="5"/>
  <c r="U189" i="4" s="1"/>
  <c r="V140" i="4"/>
  <c r="AA20" i="5"/>
  <c r="V188" i="4" s="1"/>
  <c r="W139" i="4"/>
  <c r="V141" i="4" l="1"/>
  <c r="Z22" i="5"/>
  <c r="U190" i="4" s="1"/>
  <c r="AC19" i="5"/>
  <c r="X187" i="4" s="1"/>
  <c r="Y138" i="4"/>
  <c r="AD18" i="5"/>
  <c r="Y186" i="4" s="1"/>
  <c r="Z137" i="4"/>
  <c r="AB20" i="5"/>
  <c r="W188" i="4" s="1"/>
  <c r="X139" i="4"/>
  <c r="V142" i="4"/>
  <c r="Z23" i="5"/>
  <c r="U191" i="4" s="1"/>
  <c r="AE17" i="5"/>
  <c r="Z185" i="4" s="1"/>
  <c r="AA136" i="4"/>
  <c r="AB136" i="4" s="1"/>
  <c r="AC136" i="4" s="1"/>
  <c r="AD136" i="4" s="1"/>
  <c r="AE136" i="4" s="1"/>
  <c r="AF136" i="4" s="1"/>
  <c r="AG136" i="4" s="1"/>
  <c r="AH136" i="4" s="1"/>
  <c r="AI136" i="4" s="1"/>
  <c r="AJ136" i="4" s="1"/>
  <c r="AK136" i="4" s="1"/>
  <c r="AL136" i="4" s="1"/>
  <c r="AM136" i="4" s="1"/>
  <c r="AN136" i="4" s="1"/>
  <c r="AO136" i="4" s="1"/>
  <c r="AP136" i="4" s="1"/>
  <c r="AQ136" i="4" s="1"/>
  <c r="AR136" i="4" s="1"/>
  <c r="AS136" i="4" s="1"/>
  <c r="AT136" i="4" s="1"/>
  <c r="AU136" i="4" s="1"/>
  <c r="AV136" i="4" s="1"/>
  <c r="AW136" i="4" s="1"/>
  <c r="AX136" i="4" s="1"/>
  <c r="AY136" i="4" s="1"/>
  <c r="AZ136" i="4" s="1"/>
  <c r="BA136" i="4" s="1"/>
  <c r="BB136" i="4" s="1"/>
  <c r="BC136" i="4" s="1"/>
  <c r="BD136" i="4" s="1"/>
  <c r="BE136" i="4" s="1"/>
  <c r="BF136" i="4" s="1"/>
  <c r="BG136" i="4" s="1"/>
  <c r="BH136" i="4" s="1"/>
  <c r="BI136" i="4" s="1"/>
  <c r="BJ136" i="4" s="1"/>
  <c r="BK136" i="4" s="1"/>
  <c r="BL136" i="4" s="1"/>
  <c r="BM136" i="4" s="1"/>
  <c r="BN136" i="4" s="1"/>
  <c r="BO136" i="4" s="1"/>
  <c r="BP136" i="4" s="1"/>
  <c r="BQ136" i="4" s="1"/>
  <c r="BR136" i="4" s="1"/>
  <c r="BS136" i="4" s="1"/>
  <c r="BT136" i="4" s="1"/>
  <c r="BU136" i="4" s="1"/>
  <c r="BV136" i="4" s="1"/>
  <c r="BW136" i="4" s="1"/>
  <c r="BX136" i="4" s="1"/>
  <c r="BY136" i="4" s="1"/>
  <c r="BZ136" i="4" s="1"/>
  <c r="CA136" i="4" s="1"/>
  <c r="CB136" i="4" s="1"/>
  <c r="CC136" i="4" s="1"/>
  <c r="CD136" i="4" s="1"/>
  <c r="CE136" i="4" s="1"/>
  <c r="CF136" i="4" s="1"/>
  <c r="CG136" i="4" s="1"/>
  <c r="CH136" i="4" s="1"/>
  <c r="CI136" i="4" s="1"/>
  <c r="CJ136" i="4" s="1"/>
  <c r="CK136" i="4" s="1"/>
  <c r="CL136" i="4" s="1"/>
  <c r="CM136" i="4" s="1"/>
  <c r="CN136" i="4" s="1"/>
  <c r="CO136" i="4" s="1"/>
  <c r="CP136" i="4" s="1"/>
  <c r="CQ136" i="4" s="1"/>
  <c r="CR136" i="4" s="1"/>
  <c r="CS136" i="4" s="1"/>
  <c r="CT136" i="4" s="1"/>
  <c r="CU136" i="4" s="1"/>
  <c r="CV136" i="4" s="1"/>
  <c r="CW136" i="4" s="1"/>
  <c r="CX136" i="4" s="1"/>
  <c r="CY136" i="4" s="1"/>
  <c r="CZ136" i="4" s="1"/>
  <c r="DA136" i="4" s="1"/>
  <c r="DB136" i="4" s="1"/>
  <c r="DC136" i="4" s="1"/>
  <c r="DD136" i="4" s="1"/>
  <c r="DE136" i="4" s="1"/>
  <c r="DF136" i="4" s="1"/>
  <c r="DG136" i="4" s="1"/>
  <c r="DH136" i="4" s="1"/>
  <c r="DI136" i="4" s="1"/>
  <c r="DJ136" i="4" s="1"/>
  <c r="DK136" i="4" s="1"/>
  <c r="DL136" i="4" s="1"/>
  <c r="DM136" i="4" s="1"/>
  <c r="DN136" i="4" s="1"/>
  <c r="DO136" i="4" s="1"/>
  <c r="DP136" i="4" s="1"/>
  <c r="DQ136" i="4" s="1"/>
  <c r="DR136" i="4" s="1"/>
  <c r="DS136" i="4" s="1"/>
  <c r="DT136" i="4" s="1"/>
  <c r="DU136" i="4" s="1"/>
  <c r="DV136" i="4" s="1"/>
  <c r="DW136" i="4" s="1"/>
  <c r="DX136" i="4" s="1"/>
  <c r="DY136" i="4" s="1"/>
  <c r="DZ136" i="4" s="1"/>
  <c r="EA136" i="4" s="1"/>
  <c r="EB136" i="4" s="1"/>
  <c r="EC136" i="4" s="1"/>
  <c r="ED136" i="4" s="1"/>
  <c r="EE136" i="4" s="1"/>
  <c r="EF136" i="4" s="1"/>
  <c r="EG136" i="4" s="1"/>
  <c r="EH136" i="4" s="1"/>
  <c r="EI136" i="4" s="1"/>
  <c r="EJ136" i="4" s="1"/>
  <c r="EK136" i="4" s="1"/>
  <c r="EL136" i="4" s="1"/>
  <c r="EM136" i="4" s="1"/>
  <c r="EN136" i="4" s="1"/>
  <c r="EO136" i="4" s="1"/>
  <c r="EP136" i="4" s="1"/>
  <c r="EQ136" i="4" s="1"/>
  <c r="ER136" i="4" s="1"/>
  <c r="ES136" i="4" s="1"/>
  <c r="ET136" i="4" s="1"/>
  <c r="EU136" i="4" s="1"/>
  <c r="EV136" i="4" s="1"/>
  <c r="EW136" i="4" s="1"/>
  <c r="EX136" i="4" s="1"/>
  <c r="EY136" i="4" s="1"/>
  <c r="EZ136" i="4" s="1"/>
  <c r="FA136" i="4" s="1"/>
  <c r="FB136" i="4" s="1"/>
  <c r="FC136" i="4" s="1"/>
  <c r="FD136" i="4" s="1"/>
  <c r="FE136" i="4" s="1"/>
  <c r="FF136" i="4" s="1"/>
  <c r="FG136" i="4" s="1"/>
  <c r="FH136" i="4" s="1"/>
  <c r="FI136" i="4" s="1"/>
  <c r="FJ136" i="4" s="1"/>
  <c r="FK136" i="4" s="1"/>
  <c r="FL136" i="4" s="1"/>
  <c r="FM136" i="4" s="1"/>
  <c r="FN136" i="4" s="1"/>
  <c r="FO136" i="4" s="1"/>
  <c r="FP136" i="4" s="1"/>
  <c r="FQ136" i="4" s="1"/>
  <c r="FR136" i="4" s="1"/>
  <c r="FS136" i="4" s="1"/>
  <c r="FT136" i="4" s="1"/>
  <c r="FU136" i="4" s="1"/>
  <c r="FV136" i="4" s="1"/>
  <c r="FW136" i="4" s="1"/>
  <c r="FX136" i="4" s="1"/>
  <c r="FY136" i="4" s="1"/>
  <c r="FZ136" i="4" s="1"/>
  <c r="GA136" i="4" s="1"/>
  <c r="GB136" i="4" s="1"/>
  <c r="GC136" i="4" s="1"/>
  <c r="GD136" i="4" s="1"/>
  <c r="GE136" i="4" s="1"/>
  <c r="GF136" i="4" s="1"/>
  <c r="GG136" i="4" s="1"/>
  <c r="GH136" i="4" s="1"/>
  <c r="GI136" i="4" s="1"/>
  <c r="GJ136" i="4" s="1"/>
  <c r="GK136" i="4" s="1"/>
  <c r="GL136" i="4" s="1"/>
  <c r="GM136" i="4" s="1"/>
  <c r="GN136" i="4" s="1"/>
  <c r="GO136" i="4" s="1"/>
  <c r="GP136" i="4" s="1"/>
  <c r="GQ136" i="4" s="1"/>
  <c r="GR136" i="4" s="1"/>
  <c r="GS136" i="4" s="1"/>
  <c r="GT136" i="4" s="1"/>
  <c r="GU136" i="4" s="1"/>
  <c r="GV136" i="4" s="1"/>
  <c r="GW136" i="4" s="1"/>
  <c r="GX136" i="4" s="1"/>
  <c r="GY136" i="4" s="1"/>
  <c r="GZ136" i="4" s="1"/>
  <c r="HA136" i="4" s="1"/>
  <c r="HB136" i="4" s="1"/>
  <c r="HC136" i="4" s="1"/>
  <c r="HD136" i="4" s="1"/>
  <c r="HE136" i="4" s="1"/>
  <c r="HF136" i="4" s="1"/>
  <c r="HG136" i="4" s="1"/>
  <c r="HH136" i="4" s="1"/>
  <c r="HI136" i="4" s="1"/>
  <c r="HJ136" i="4" s="1"/>
  <c r="HK136" i="4" s="1"/>
  <c r="HL136" i="4" s="1"/>
  <c r="HM136" i="4" s="1"/>
  <c r="HN136" i="4" s="1"/>
  <c r="HO136" i="4" s="1"/>
  <c r="HP136" i="4" s="1"/>
  <c r="HQ136" i="4" s="1"/>
  <c r="HR136" i="4" s="1"/>
  <c r="HS136" i="4" s="1"/>
  <c r="HT136" i="4" s="1"/>
  <c r="HU136" i="4" s="1"/>
  <c r="HV136" i="4" s="1"/>
  <c r="HW136" i="4" s="1"/>
  <c r="HX136" i="4" s="1"/>
  <c r="HY136" i="4" s="1"/>
  <c r="HZ136" i="4" s="1"/>
  <c r="IA136" i="4" s="1"/>
  <c r="IB136" i="4" s="1"/>
  <c r="IC136" i="4" s="1"/>
  <c r="ID136" i="4" s="1"/>
  <c r="IE136" i="4" s="1"/>
  <c r="IF136" i="4" s="1"/>
  <c r="IG136" i="4" s="1"/>
  <c r="IH136" i="4" s="1"/>
  <c r="II136" i="4" s="1"/>
  <c r="IJ136" i="4" s="1"/>
  <c r="IK136" i="4" s="1"/>
  <c r="IL136" i="4" s="1"/>
  <c r="IM136" i="4" s="1"/>
  <c r="IN136" i="4" s="1"/>
  <c r="IO136" i="4" s="1"/>
  <c r="IP136" i="4" s="1"/>
  <c r="IQ136" i="4" s="1"/>
  <c r="IR136" i="4" s="1"/>
  <c r="IS136" i="4" s="1"/>
  <c r="IT136" i="4" s="1"/>
  <c r="IU136" i="4" s="1"/>
  <c r="IV136" i="4" s="1"/>
  <c r="IW136" i="4" s="1"/>
  <c r="IX136" i="4" s="1"/>
  <c r="IY136" i="4" s="1"/>
  <c r="IZ136" i="4" s="1"/>
  <c r="JA136" i="4" s="1"/>
  <c r="JB136" i="4" s="1"/>
  <c r="JC136" i="4" s="1"/>
  <c r="JD136" i="4" s="1"/>
  <c r="AB135" i="4"/>
  <c r="AC135" i="4" s="1"/>
  <c r="AD135" i="4" s="1"/>
  <c r="AE135" i="4" s="1"/>
  <c r="AF135" i="4" s="1"/>
  <c r="AG135" i="4" s="1"/>
  <c r="AH135" i="4" s="1"/>
  <c r="AI135" i="4" s="1"/>
  <c r="AJ135" i="4" s="1"/>
  <c r="AK135" i="4" s="1"/>
  <c r="AL135" i="4" s="1"/>
  <c r="AM135" i="4" s="1"/>
  <c r="AN135" i="4" s="1"/>
  <c r="AO135" i="4" s="1"/>
  <c r="AP135" i="4" s="1"/>
  <c r="AQ135" i="4" s="1"/>
  <c r="AR135" i="4" s="1"/>
  <c r="AS135" i="4" s="1"/>
  <c r="AT135" i="4" s="1"/>
  <c r="AU135" i="4" s="1"/>
  <c r="AV135" i="4" s="1"/>
  <c r="AW135" i="4" s="1"/>
  <c r="AX135" i="4" s="1"/>
  <c r="AY135" i="4" s="1"/>
  <c r="AZ135" i="4" s="1"/>
  <c r="BA135" i="4" s="1"/>
  <c r="BB135" i="4" s="1"/>
  <c r="BC135" i="4" s="1"/>
  <c r="BD135" i="4" s="1"/>
  <c r="BE135" i="4" s="1"/>
  <c r="BF135" i="4" s="1"/>
  <c r="BG135" i="4" s="1"/>
  <c r="BH135" i="4" s="1"/>
  <c r="BI135" i="4" s="1"/>
  <c r="BJ135" i="4" s="1"/>
  <c r="BK135" i="4" s="1"/>
  <c r="BL135" i="4" s="1"/>
  <c r="BM135" i="4" s="1"/>
  <c r="BN135" i="4" s="1"/>
  <c r="BO135" i="4" s="1"/>
  <c r="BP135" i="4" s="1"/>
  <c r="BQ135" i="4" s="1"/>
  <c r="BR135" i="4" s="1"/>
  <c r="BS135" i="4" s="1"/>
  <c r="BT135" i="4" s="1"/>
  <c r="BU135" i="4" s="1"/>
  <c r="BV135" i="4" s="1"/>
  <c r="BW135" i="4" s="1"/>
  <c r="BX135" i="4" s="1"/>
  <c r="BY135" i="4" s="1"/>
  <c r="BZ135" i="4" s="1"/>
  <c r="CA135" i="4" s="1"/>
  <c r="CB135" i="4" s="1"/>
  <c r="CC135" i="4" s="1"/>
  <c r="CD135" i="4" s="1"/>
  <c r="CE135" i="4" s="1"/>
  <c r="CF135" i="4" s="1"/>
  <c r="CG135" i="4" s="1"/>
  <c r="CH135" i="4" s="1"/>
  <c r="CI135" i="4" s="1"/>
  <c r="CJ135" i="4" s="1"/>
  <c r="CK135" i="4" s="1"/>
  <c r="CL135" i="4" s="1"/>
  <c r="CM135" i="4" s="1"/>
  <c r="CN135" i="4" s="1"/>
  <c r="CO135" i="4" s="1"/>
  <c r="CP135" i="4" s="1"/>
  <c r="CQ135" i="4" s="1"/>
  <c r="CR135" i="4" s="1"/>
  <c r="CS135" i="4" s="1"/>
  <c r="CT135" i="4" s="1"/>
  <c r="CU135" i="4" s="1"/>
  <c r="CV135" i="4" s="1"/>
  <c r="CW135" i="4" s="1"/>
  <c r="CX135" i="4" s="1"/>
  <c r="CY135" i="4" s="1"/>
  <c r="CZ135" i="4" s="1"/>
  <c r="DA135" i="4" s="1"/>
  <c r="DB135" i="4" s="1"/>
  <c r="DC135" i="4" s="1"/>
  <c r="DD135" i="4" s="1"/>
  <c r="DE135" i="4" s="1"/>
  <c r="DF135" i="4" s="1"/>
  <c r="DG135" i="4" s="1"/>
  <c r="DH135" i="4" s="1"/>
  <c r="DI135" i="4" s="1"/>
  <c r="DJ135" i="4" s="1"/>
  <c r="DK135" i="4" s="1"/>
  <c r="DL135" i="4" s="1"/>
  <c r="DM135" i="4" s="1"/>
  <c r="DN135" i="4" s="1"/>
  <c r="DO135" i="4" s="1"/>
  <c r="DP135" i="4" s="1"/>
  <c r="DQ135" i="4" s="1"/>
  <c r="DR135" i="4" s="1"/>
  <c r="DS135" i="4" s="1"/>
  <c r="DT135" i="4" s="1"/>
  <c r="DU135" i="4" s="1"/>
  <c r="DV135" i="4" s="1"/>
  <c r="DW135" i="4" s="1"/>
  <c r="DX135" i="4" s="1"/>
  <c r="DY135" i="4" s="1"/>
  <c r="DZ135" i="4" s="1"/>
  <c r="EA135" i="4" s="1"/>
  <c r="EB135" i="4" s="1"/>
  <c r="EC135" i="4" s="1"/>
  <c r="ED135" i="4" s="1"/>
  <c r="EE135" i="4" s="1"/>
  <c r="EF135" i="4" s="1"/>
  <c r="EG135" i="4" s="1"/>
  <c r="EH135" i="4" s="1"/>
  <c r="EI135" i="4" s="1"/>
  <c r="EJ135" i="4" s="1"/>
  <c r="EK135" i="4" s="1"/>
  <c r="EL135" i="4" s="1"/>
  <c r="EM135" i="4" s="1"/>
  <c r="EN135" i="4" s="1"/>
  <c r="EO135" i="4" s="1"/>
  <c r="EP135" i="4" s="1"/>
  <c r="EQ135" i="4" s="1"/>
  <c r="ER135" i="4" s="1"/>
  <c r="ES135" i="4" s="1"/>
  <c r="ET135" i="4" s="1"/>
  <c r="EU135" i="4" s="1"/>
  <c r="EV135" i="4" s="1"/>
  <c r="EW135" i="4" s="1"/>
  <c r="EX135" i="4" s="1"/>
  <c r="EY135" i="4" s="1"/>
  <c r="EZ135" i="4" s="1"/>
  <c r="FA135" i="4" s="1"/>
  <c r="FB135" i="4" s="1"/>
  <c r="FC135" i="4" s="1"/>
  <c r="FD135" i="4" s="1"/>
  <c r="FE135" i="4" s="1"/>
  <c r="FF135" i="4" s="1"/>
  <c r="FG135" i="4" s="1"/>
  <c r="FH135" i="4" s="1"/>
  <c r="FI135" i="4" s="1"/>
  <c r="FJ135" i="4" s="1"/>
  <c r="FK135" i="4" s="1"/>
  <c r="FL135" i="4" s="1"/>
  <c r="FM135" i="4" s="1"/>
  <c r="FN135" i="4" s="1"/>
  <c r="FO135" i="4" s="1"/>
  <c r="FP135" i="4" s="1"/>
  <c r="FQ135" i="4" s="1"/>
  <c r="FR135" i="4" s="1"/>
  <c r="FS135" i="4" s="1"/>
  <c r="FT135" i="4" s="1"/>
  <c r="FU135" i="4" s="1"/>
  <c r="FV135" i="4" s="1"/>
  <c r="FW135" i="4" s="1"/>
  <c r="FX135" i="4" s="1"/>
  <c r="FY135" i="4" s="1"/>
  <c r="FZ135" i="4" s="1"/>
  <c r="GA135" i="4" s="1"/>
  <c r="GB135" i="4" s="1"/>
  <c r="GC135" i="4" s="1"/>
  <c r="GD135" i="4" s="1"/>
  <c r="GE135" i="4" s="1"/>
  <c r="GF135" i="4" s="1"/>
  <c r="GG135" i="4" s="1"/>
  <c r="GH135" i="4" s="1"/>
  <c r="GI135" i="4" s="1"/>
  <c r="GJ135" i="4" s="1"/>
  <c r="GK135" i="4" s="1"/>
  <c r="GL135" i="4" s="1"/>
  <c r="GM135" i="4" s="1"/>
  <c r="GN135" i="4" s="1"/>
  <c r="GO135" i="4" s="1"/>
  <c r="GP135" i="4" s="1"/>
  <c r="GQ135" i="4" s="1"/>
  <c r="GR135" i="4" s="1"/>
  <c r="GS135" i="4" s="1"/>
  <c r="GT135" i="4" s="1"/>
  <c r="GU135" i="4" s="1"/>
  <c r="GV135" i="4" s="1"/>
  <c r="GW135" i="4" s="1"/>
  <c r="GX135" i="4" s="1"/>
  <c r="GY135" i="4" s="1"/>
  <c r="GZ135" i="4" s="1"/>
  <c r="HA135" i="4" s="1"/>
  <c r="HB135" i="4" s="1"/>
  <c r="HC135" i="4" s="1"/>
  <c r="HD135" i="4" s="1"/>
  <c r="HE135" i="4" s="1"/>
  <c r="HF135" i="4" s="1"/>
  <c r="HG135" i="4" s="1"/>
  <c r="HH135" i="4" s="1"/>
  <c r="HI135" i="4" s="1"/>
  <c r="HJ135" i="4" s="1"/>
  <c r="HK135" i="4" s="1"/>
  <c r="HL135" i="4" s="1"/>
  <c r="HM135" i="4" s="1"/>
  <c r="HN135" i="4" s="1"/>
  <c r="HO135" i="4" s="1"/>
  <c r="HP135" i="4" s="1"/>
  <c r="HQ135" i="4" s="1"/>
  <c r="HR135" i="4" s="1"/>
  <c r="HS135" i="4" s="1"/>
  <c r="HT135" i="4" s="1"/>
  <c r="HU135" i="4" s="1"/>
  <c r="HV135" i="4" s="1"/>
  <c r="HW135" i="4" s="1"/>
  <c r="HX135" i="4" s="1"/>
  <c r="HY135" i="4" s="1"/>
  <c r="HZ135" i="4" s="1"/>
  <c r="IA135" i="4" s="1"/>
  <c r="IB135" i="4" s="1"/>
  <c r="IC135" i="4" s="1"/>
  <c r="ID135" i="4" s="1"/>
  <c r="IE135" i="4" s="1"/>
  <c r="IF135" i="4" s="1"/>
  <c r="IG135" i="4" s="1"/>
  <c r="IH135" i="4" s="1"/>
  <c r="II135" i="4" s="1"/>
  <c r="IJ135" i="4" s="1"/>
  <c r="IK135" i="4" s="1"/>
  <c r="IL135" i="4" s="1"/>
  <c r="IM135" i="4" s="1"/>
  <c r="IN135" i="4" s="1"/>
  <c r="IO135" i="4" s="1"/>
  <c r="IP135" i="4" s="1"/>
  <c r="IQ135" i="4" s="1"/>
  <c r="IR135" i="4" s="1"/>
  <c r="IS135" i="4" s="1"/>
  <c r="IT135" i="4" s="1"/>
  <c r="IU135" i="4" s="1"/>
  <c r="IV135" i="4" s="1"/>
  <c r="IW135" i="4" s="1"/>
  <c r="IX135" i="4" s="1"/>
  <c r="IY135" i="4" s="1"/>
  <c r="IZ135" i="4" s="1"/>
  <c r="JA135" i="4" s="1"/>
  <c r="JB135" i="4" s="1"/>
  <c r="JC135" i="4" s="1"/>
  <c r="JD135" i="4" s="1"/>
  <c r="JE135" i="4" s="1"/>
  <c r="AA21" i="5"/>
  <c r="V189" i="4" s="1"/>
  <c r="W140" i="4"/>
  <c r="JE136" i="4" l="1"/>
  <c r="D19" i="5"/>
  <c r="AD19" i="5"/>
  <c r="Y187" i="4" s="1"/>
  <c r="Z138" i="4"/>
  <c r="D18" i="5"/>
  <c r="AE18" i="5"/>
  <c r="Z186" i="4" s="1"/>
  <c r="AA137" i="4"/>
  <c r="AB137" i="4" s="1"/>
  <c r="AC137" i="4" s="1"/>
  <c r="AD137" i="4" s="1"/>
  <c r="AE137" i="4" s="1"/>
  <c r="AF137" i="4" s="1"/>
  <c r="AG137" i="4" s="1"/>
  <c r="AH137" i="4" s="1"/>
  <c r="AI137" i="4" s="1"/>
  <c r="AJ137" i="4" s="1"/>
  <c r="AK137" i="4" s="1"/>
  <c r="AL137" i="4" s="1"/>
  <c r="AM137" i="4" s="1"/>
  <c r="AN137" i="4" s="1"/>
  <c r="AO137" i="4" s="1"/>
  <c r="AP137" i="4" s="1"/>
  <c r="AQ137" i="4" s="1"/>
  <c r="AR137" i="4" s="1"/>
  <c r="AS137" i="4" s="1"/>
  <c r="AT137" i="4" s="1"/>
  <c r="AU137" i="4" s="1"/>
  <c r="AV137" i="4" s="1"/>
  <c r="AW137" i="4" s="1"/>
  <c r="AX137" i="4" s="1"/>
  <c r="AY137" i="4" s="1"/>
  <c r="AZ137" i="4" s="1"/>
  <c r="BA137" i="4" s="1"/>
  <c r="BB137" i="4" s="1"/>
  <c r="BC137" i="4" s="1"/>
  <c r="BD137" i="4" s="1"/>
  <c r="BE137" i="4" s="1"/>
  <c r="BF137" i="4" s="1"/>
  <c r="BG137" i="4" s="1"/>
  <c r="BH137" i="4" s="1"/>
  <c r="BI137" i="4" s="1"/>
  <c r="BJ137" i="4" s="1"/>
  <c r="BK137" i="4" s="1"/>
  <c r="BL137" i="4" s="1"/>
  <c r="BM137" i="4" s="1"/>
  <c r="BN137" i="4" s="1"/>
  <c r="BO137" i="4" s="1"/>
  <c r="BP137" i="4" s="1"/>
  <c r="BQ137" i="4" s="1"/>
  <c r="BR137" i="4" s="1"/>
  <c r="BS137" i="4" s="1"/>
  <c r="BT137" i="4" s="1"/>
  <c r="BU137" i="4" s="1"/>
  <c r="BV137" i="4" s="1"/>
  <c r="BW137" i="4" s="1"/>
  <c r="BX137" i="4" s="1"/>
  <c r="BY137" i="4" s="1"/>
  <c r="BZ137" i="4" s="1"/>
  <c r="CA137" i="4" s="1"/>
  <c r="CB137" i="4" s="1"/>
  <c r="CC137" i="4" s="1"/>
  <c r="CD137" i="4" s="1"/>
  <c r="CE137" i="4" s="1"/>
  <c r="CF137" i="4" s="1"/>
  <c r="CG137" i="4" s="1"/>
  <c r="CH137" i="4" s="1"/>
  <c r="CI137" i="4" s="1"/>
  <c r="CJ137" i="4" s="1"/>
  <c r="CK137" i="4" s="1"/>
  <c r="CL137" i="4" s="1"/>
  <c r="CM137" i="4" s="1"/>
  <c r="CN137" i="4" s="1"/>
  <c r="CO137" i="4" s="1"/>
  <c r="CP137" i="4" s="1"/>
  <c r="CQ137" i="4" s="1"/>
  <c r="CR137" i="4" s="1"/>
  <c r="CS137" i="4" s="1"/>
  <c r="CT137" i="4" s="1"/>
  <c r="CU137" i="4" s="1"/>
  <c r="CV137" i="4" s="1"/>
  <c r="CW137" i="4" s="1"/>
  <c r="CX137" i="4" s="1"/>
  <c r="CY137" i="4" s="1"/>
  <c r="CZ137" i="4" s="1"/>
  <c r="DA137" i="4" s="1"/>
  <c r="DB137" i="4" s="1"/>
  <c r="DC137" i="4" s="1"/>
  <c r="DD137" i="4" s="1"/>
  <c r="DE137" i="4" s="1"/>
  <c r="DF137" i="4" s="1"/>
  <c r="DG137" i="4" s="1"/>
  <c r="DH137" i="4" s="1"/>
  <c r="DI137" i="4" s="1"/>
  <c r="DJ137" i="4" s="1"/>
  <c r="DK137" i="4" s="1"/>
  <c r="DL137" i="4" s="1"/>
  <c r="DM137" i="4" s="1"/>
  <c r="DN137" i="4" s="1"/>
  <c r="DO137" i="4" s="1"/>
  <c r="DP137" i="4" s="1"/>
  <c r="DQ137" i="4" s="1"/>
  <c r="DR137" i="4" s="1"/>
  <c r="DS137" i="4" s="1"/>
  <c r="DT137" i="4" s="1"/>
  <c r="DU137" i="4" s="1"/>
  <c r="DV137" i="4" s="1"/>
  <c r="DW137" i="4" s="1"/>
  <c r="DX137" i="4" s="1"/>
  <c r="DY137" i="4" s="1"/>
  <c r="DZ137" i="4" s="1"/>
  <c r="EA137" i="4" s="1"/>
  <c r="EB137" i="4" s="1"/>
  <c r="EC137" i="4" s="1"/>
  <c r="ED137" i="4" s="1"/>
  <c r="EE137" i="4" s="1"/>
  <c r="EF137" i="4" s="1"/>
  <c r="EG137" i="4" s="1"/>
  <c r="EH137" i="4" s="1"/>
  <c r="EI137" i="4" s="1"/>
  <c r="EJ137" i="4" s="1"/>
  <c r="EK137" i="4" s="1"/>
  <c r="EL137" i="4" s="1"/>
  <c r="EM137" i="4" s="1"/>
  <c r="EN137" i="4" s="1"/>
  <c r="EO137" i="4" s="1"/>
  <c r="EP137" i="4" s="1"/>
  <c r="EQ137" i="4" s="1"/>
  <c r="ER137" i="4" s="1"/>
  <c r="ES137" i="4" s="1"/>
  <c r="ET137" i="4" s="1"/>
  <c r="EU137" i="4" s="1"/>
  <c r="EV137" i="4" s="1"/>
  <c r="EW137" i="4" s="1"/>
  <c r="EX137" i="4" s="1"/>
  <c r="EY137" i="4" s="1"/>
  <c r="EZ137" i="4" s="1"/>
  <c r="FA137" i="4" s="1"/>
  <c r="FB137" i="4" s="1"/>
  <c r="FC137" i="4" s="1"/>
  <c r="FD137" i="4" s="1"/>
  <c r="FE137" i="4" s="1"/>
  <c r="FF137" i="4" s="1"/>
  <c r="FG137" i="4" s="1"/>
  <c r="FH137" i="4" s="1"/>
  <c r="FI137" i="4" s="1"/>
  <c r="FJ137" i="4" s="1"/>
  <c r="FK137" i="4" s="1"/>
  <c r="FL137" i="4" s="1"/>
  <c r="FM137" i="4" s="1"/>
  <c r="FN137" i="4" s="1"/>
  <c r="FO137" i="4" s="1"/>
  <c r="FP137" i="4" s="1"/>
  <c r="FQ137" i="4" s="1"/>
  <c r="FR137" i="4" s="1"/>
  <c r="FS137" i="4" s="1"/>
  <c r="FT137" i="4" s="1"/>
  <c r="FU137" i="4" s="1"/>
  <c r="FV137" i="4" s="1"/>
  <c r="FW137" i="4" s="1"/>
  <c r="FX137" i="4" s="1"/>
  <c r="FY137" i="4" s="1"/>
  <c r="FZ137" i="4" s="1"/>
  <c r="GA137" i="4" s="1"/>
  <c r="GB137" i="4" s="1"/>
  <c r="GC137" i="4" s="1"/>
  <c r="GD137" i="4" s="1"/>
  <c r="GE137" i="4" s="1"/>
  <c r="GF137" i="4" s="1"/>
  <c r="GG137" i="4" s="1"/>
  <c r="GH137" i="4" s="1"/>
  <c r="GI137" i="4" s="1"/>
  <c r="GJ137" i="4" s="1"/>
  <c r="GK137" i="4" s="1"/>
  <c r="GL137" i="4" s="1"/>
  <c r="GM137" i="4" s="1"/>
  <c r="GN137" i="4" s="1"/>
  <c r="GO137" i="4" s="1"/>
  <c r="GP137" i="4" s="1"/>
  <c r="GQ137" i="4" s="1"/>
  <c r="GR137" i="4" s="1"/>
  <c r="GS137" i="4" s="1"/>
  <c r="GT137" i="4" s="1"/>
  <c r="GU137" i="4" s="1"/>
  <c r="GV137" i="4" s="1"/>
  <c r="GW137" i="4" s="1"/>
  <c r="GX137" i="4" s="1"/>
  <c r="GY137" i="4" s="1"/>
  <c r="GZ137" i="4" s="1"/>
  <c r="HA137" i="4" s="1"/>
  <c r="HB137" i="4" s="1"/>
  <c r="HC137" i="4" s="1"/>
  <c r="HD137" i="4" s="1"/>
  <c r="HE137" i="4" s="1"/>
  <c r="HF137" i="4" s="1"/>
  <c r="HG137" i="4" s="1"/>
  <c r="HH137" i="4" s="1"/>
  <c r="HI137" i="4" s="1"/>
  <c r="HJ137" i="4" s="1"/>
  <c r="HK137" i="4" s="1"/>
  <c r="HL137" i="4" s="1"/>
  <c r="HM137" i="4" s="1"/>
  <c r="HN137" i="4" s="1"/>
  <c r="HO137" i="4" s="1"/>
  <c r="HP137" i="4" s="1"/>
  <c r="HQ137" i="4" s="1"/>
  <c r="HR137" i="4" s="1"/>
  <c r="HS137" i="4" s="1"/>
  <c r="HT137" i="4" s="1"/>
  <c r="HU137" i="4" s="1"/>
  <c r="HV137" i="4" s="1"/>
  <c r="HW137" i="4" s="1"/>
  <c r="HX137" i="4" s="1"/>
  <c r="HY137" i="4" s="1"/>
  <c r="HZ137" i="4" s="1"/>
  <c r="IA137" i="4" s="1"/>
  <c r="IB137" i="4" s="1"/>
  <c r="IC137" i="4" s="1"/>
  <c r="ID137" i="4" s="1"/>
  <c r="IE137" i="4" s="1"/>
  <c r="IF137" i="4" s="1"/>
  <c r="IG137" i="4" s="1"/>
  <c r="IH137" i="4" s="1"/>
  <c r="II137" i="4" s="1"/>
  <c r="IJ137" i="4" s="1"/>
  <c r="IK137" i="4" s="1"/>
  <c r="IL137" i="4" s="1"/>
  <c r="IM137" i="4" s="1"/>
  <c r="IN137" i="4" s="1"/>
  <c r="IO137" i="4" s="1"/>
  <c r="IP137" i="4" s="1"/>
  <c r="IQ137" i="4" s="1"/>
  <c r="IR137" i="4" s="1"/>
  <c r="IS137" i="4" s="1"/>
  <c r="IT137" i="4" s="1"/>
  <c r="IU137" i="4" s="1"/>
  <c r="IV137" i="4" s="1"/>
  <c r="IW137" i="4" s="1"/>
  <c r="IX137" i="4" s="1"/>
  <c r="IY137" i="4" s="1"/>
  <c r="IZ137" i="4" s="1"/>
  <c r="JA137" i="4" s="1"/>
  <c r="JB137" i="4" s="1"/>
  <c r="JC137" i="4" s="1"/>
  <c r="JD137" i="4" s="1"/>
  <c r="JE137" i="4" s="1"/>
  <c r="AB21" i="5"/>
  <c r="W189" i="4" s="1"/>
  <c r="X140" i="4"/>
  <c r="W142" i="4"/>
  <c r="AA23" i="5"/>
  <c r="V191" i="4" s="1"/>
  <c r="AC20" i="5"/>
  <c r="X188" i="4" s="1"/>
  <c r="Y139" i="4"/>
  <c r="W141" i="4"/>
  <c r="AA22" i="5"/>
  <c r="V190" i="4" s="1"/>
  <c r="AD20" i="5" l="1"/>
  <c r="Y188" i="4" s="1"/>
  <c r="Z139" i="4"/>
  <c r="X142" i="4"/>
  <c r="AB23" i="5"/>
  <c r="W191" i="4" s="1"/>
  <c r="AE19" i="5"/>
  <c r="Z187" i="4" s="1"/>
  <c r="AA138" i="4"/>
  <c r="AB138" i="4" s="1"/>
  <c r="AC138" i="4" s="1"/>
  <c r="AD138" i="4" s="1"/>
  <c r="AE138" i="4" s="1"/>
  <c r="AF138" i="4" s="1"/>
  <c r="AG138" i="4" s="1"/>
  <c r="AH138" i="4" s="1"/>
  <c r="AI138" i="4" s="1"/>
  <c r="AJ138" i="4" s="1"/>
  <c r="AK138" i="4" s="1"/>
  <c r="AL138" i="4" s="1"/>
  <c r="AM138" i="4" s="1"/>
  <c r="AN138" i="4" s="1"/>
  <c r="AO138" i="4" s="1"/>
  <c r="AP138" i="4" s="1"/>
  <c r="AQ138" i="4" s="1"/>
  <c r="AR138" i="4" s="1"/>
  <c r="AS138" i="4" s="1"/>
  <c r="AT138" i="4" s="1"/>
  <c r="AU138" i="4" s="1"/>
  <c r="AV138" i="4" s="1"/>
  <c r="AW138" i="4" s="1"/>
  <c r="AX138" i="4" s="1"/>
  <c r="AY138" i="4" s="1"/>
  <c r="AZ138" i="4" s="1"/>
  <c r="BA138" i="4" s="1"/>
  <c r="BB138" i="4" s="1"/>
  <c r="BC138" i="4" s="1"/>
  <c r="BD138" i="4" s="1"/>
  <c r="BE138" i="4" s="1"/>
  <c r="BF138" i="4" s="1"/>
  <c r="BG138" i="4" s="1"/>
  <c r="BH138" i="4" s="1"/>
  <c r="BI138" i="4" s="1"/>
  <c r="BJ138" i="4" s="1"/>
  <c r="BK138" i="4" s="1"/>
  <c r="BL138" i="4" s="1"/>
  <c r="BM138" i="4" s="1"/>
  <c r="BN138" i="4" s="1"/>
  <c r="BO138" i="4" s="1"/>
  <c r="BP138" i="4" s="1"/>
  <c r="BQ138" i="4" s="1"/>
  <c r="BR138" i="4" s="1"/>
  <c r="BS138" i="4" s="1"/>
  <c r="BT138" i="4" s="1"/>
  <c r="BU138" i="4" s="1"/>
  <c r="BV138" i="4" s="1"/>
  <c r="BW138" i="4" s="1"/>
  <c r="BX138" i="4" s="1"/>
  <c r="BY138" i="4" s="1"/>
  <c r="BZ138" i="4" s="1"/>
  <c r="CA138" i="4" s="1"/>
  <c r="CB138" i="4" s="1"/>
  <c r="CC138" i="4" s="1"/>
  <c r="CD138" i="4" s="1"/>
  <c r="CE138" i="4" s="1"/>
  <c r="CF138" i="4" s="1"/>
  <c r="CG138" i="4" s="1"/>
  <c r="CH138" i="4" s="1"/>
  <c r="CI138" i="4" s="1"/>
  <c r="CJ138" i="4" s="1"/>
  <c r="CK138" i="4" s="1"/>
  <c r="CL138" i="4" s="1"/>
  <c r="CM138" i="4" s="1"/>
  <c r="CN138" i="4" s="1"/>
  <c r="CO138" i="4" s="1"/>
  <c r="CP138" i="4" s="1"/>
  <c r="CQ138" i="4" s="1"/>
  <c r="CR138" i="4" s="1"/>
  <c r="CS138" i="4" s="1"/>
  <c r="CT138" i="4" s="1"/>
  <c r="CU138" i="4" s="1"/>
  <c r="CV138" i="4" s="1"/>
  <c r="CW138" i="4" s="1"/>
  <c r="CX138" i="4" s="1"/>
  <c r="CY138" i="4" s="1"/>
  <c r="CZ138" i="4" s="1"/>
  <c r="DA138" i="4" s="1"/>
  <c r="DB138" i="4" s="1"/>
  <c r="DC138" i="4" s="1"/>
  <c r="DD138" i="4" s="1"/>
  <c r="DE138" i="4" s="1"/>
  <c r="DF138" i="4" s="1"/>
  <c r="DG138" i="4" s="1"/>
  <c r="DH138" i="4" s="1"/>
  <c r="DI138" i="4" s="1"/>
  <c r="DJ138" i="4" s="1"/>
  <c r="DK138" i="4" s="1"/>
  <c r="DL138" i="4" s="1"/>
  <c r="DM138" i="4" s="1"/>
  <c r="DN138" i="4" s="1"/>
  <c r="DO138" i="4" s="1"/>
  <c r="DP138" i="4" s="1"/>
  <c r="DQ138" i="4" s="1"/>
  <c r="DR138" i="4" s="1"/>
  <c r="DS138" i="4" s="1"/>
  <c r="DT138" i="4" s="1"/>
  <c r="DU138" i="4" s="1"/>
  <c r="DV138" i="4" s="1"/>
  <c r="DW138" i="4" s="1"/>
  <c r="DX138" i="4" s="1"/>
  <c r="DY138" i="4" s="1"/>
  <c r="DZ138" i="4" s="1"/>
  <c r="EA138" i="4" s="1"/>
  <c r="EB138" i="4" s="1"/>
  <c r="EC138" i="4" s="1"/>
  <c r="ED138" i="4" s="1"/>
  <c r="EE138" i="4" s="1"/>
  <c r="EF138" i="4" s="1"/>
  <c r="EG138" i="4" s="1"/>
  <c r="EH138" i="4" s="1"/>
  <c r="EI138" i="4" s="1"/>
  <c r="EJ138" i="4" s="1"/>
  <c r="EK138" i="4" s="1"/>
  <c r="EL138" i="4" s="1"/>
  <c r="EM138" i="4" s="1"/>
  <c r="EN138" i="4" s="1"/>
  <c r="EO138" i="4" s="1"/>
  <c r="EP138" i="4" s="1"/>
  <c r="EQ138" i="4" s="1"/>
  <c r="ER138" i="4" s="1"/>
  <c r="ES138" i="4" s="1"/>
  <c r="ET138" i="4" s="1"/>
  <c r="EU138" i="4" s="1"/>
  <c r="EV138" i="4" s="1"/>
  <c r="EW138" i="4" s="1"/>
  <c r="EX138" i="4" s="1"/>
  <c r="EY138" i="4" s="1"/>
  <c r="EZ138" i="4" s="1"/>
  <c r="FA138" i="4" s="1"/>
  <c r="FB138" i="4" s="1"/>
  <c r="FC138" i="4" s="1"/>
  <c r="FD138" i="4" s="1"/>
  <c r="FE138" i="4" s="1"/>
  <c r="FF138" i="4" s="1"/>
  <c r="FG138" i="4" s="1"/>
  <c r="FH138" i="4" s="1"/>
  <c r="FI138" i="4" s="1"/>
  <c r="FJ138" i="4" s="1"/>
  <c r="FK138" i="4" s="1"/>
  <c r="FL138" i="4" s="1"/>
  <c r="FM138" i="4" s="1"/>
  <c r="FN138" i="4" s="1"/>
  <c r="FO138" i="4" s="1"/>
  <c r="FP138" i="4" s="1"/>
  <c r="FQ138" i="4" s="1"/>
  <c r="FR138" i="4" s="1"/>
  <c r="FS138" i="4" s="1"/>
  <c r="FT138" i="4" s="1"/>
  <c r="FU138" i="4" s="1"/>
  <c r="FV138" i="4" s="1"/>
  <c r="FW138" i="4" s="1"/>
  <c r="FX138" i="4" s="1"/>
  <c r="FY138" i="4" s="1"/>
  <c r="FZ138" i="4" s="1"/>
  <c r="GA138" i="4" s="1"/>
  <c r="GB138" i="4" s="1"/>
  <c r="GC138" i="4" s="1"/>
  <c r="GD138" i="4" s="1"/>
  <c r="GE138" i="4" s="1"/>
  <c r="GF138" i="4" s="1"/>
  <c r="GG138" i="4" s="1"/>
  <c r="GH138" i="4" s="1"/>
  <c r="GI138" i="4" s="1"/>
  <c r="GJ138" i="4" s="1"/>
  <c r="GK138" i="4" s="1"/>
  <c r="GL138" i="4" s="1"/>
  <c r="GM138" i="4" s="1"/>
  <c r="GN138" i="4" s="1"/>
  <c r="GO138" i="4" s="1"/>
  <c r="GP138" i="4" s="1"/>
  <c r="GQ138" i="4" s="1"/>
  <c r="GR138" i="4" s="1"/>
  <c r="GS138" i="4" s="1"/>
  <c r="GT138" i="4" s="1"/>
  <c r="GU138" i="4" s="1"/>
  <c r="GV138" i="4" s="1"/>
  <c r="GW138" i="4" s="1"/>
  <c r="GX138" i="4" s="1"/>
  <c r="GY138" i="4" s="1"/>
  <c r="GZ138" i="4" s="1"/>
  <c r="HA138" i="4" s="1"/>
  <c r="HB138" i="4" s="1"/>
  <c r="HC138" i="4" s="1"/>
  <c r="HD138" i="4" s="1"/>
  <c r="HE138" i="4" s="1"/>
  <c r="HF138" i="4" s="1"/>
  <c r="HG138" i="4" s="1"/>
  <c r="HH138" i="4" s="1"/>
  <c r="HI138" i="4" s="1"/>
  <c r="HJ138" i="4" s="1"/>
  <c r="HK138" i="4" s="1"/>
  <c r="HL138" i="4" s="1"/>
  <c r="HM138" i="4" s="1"/>
  <c r="HN138" i="4" s="1"/>
  <c r="HO138" i="4" s="1"/>
  <c r="HP138" i="4" s="1"/>
  <c r="HQ138" i="4" s="1"/>
  <c r="HR138" i="4" s="1"/>
  <c r="HS138" i="4" s="1"/>
  <c r="HT138" i="4" s="1"/>
  <c r="HU138" i="4" s="1"/>
  <c r="HV138" i="4" s="1"/>
  <c r="HW138" i="4" s="1"/>
  <c r="HX138" i="4" s="1"/>
  <c r="HY138" i="4" s="1"/>
  <c r="HZ138" i="4" s="1"/>
  <c r="IA138" i="4" s="1"/>
  <c r="IB138" i="4" s="1"/>
  <c r="IC138" i="4" s="1"/>
  <c r="ID138" i="4" s="1"/>
  <c r="IE138" i="4" s="1"/>
  <c r="IF138" i="4" s="1"/>
  <c r="IG138" i="4" s="1"/>
  <c r="IH138" i="4" s="1"/>
  <c r="II138" i="4" s="1"/>
  <c r="IJ138" i="4" s="1"/>
  <c r="IK138" i="4" s="1"/>
  <c r="IL138" i="4" s="1"/>
  <c r="IM138" i="4" s="1"/>
  <c r="IN138" i="4" s="1"/>
  <c r="IO138" i="4" s="1"/>
  <c r="IP138" i="4" s="1"/>
  <c r="IQ138" i="4" s="1"/>
  <c r="IR138" i="4" s="1"/>
  <c r="IS138" i="4" s="1"/>
  <c r="IT138" i="4" s="1"/>
  <c r="IU138" i="4" s="1"/>
  <c r="IV138" i="4" s="1"/>
  <c r="IW138" i="4" s="1"/>
  <c r="IX138" i="4" s="1"/>
  <c r="IY138" i="4" s="1"/>
  <c r="IZ138" i="4" s="1"/>
  <c r="JA138" i="4" s="1"/>
  <c r="JB138" i="4" s="1"/>
  <c r="JC138" i="4" s="1"/>
  <c r="JD138" i="4" s="1"/>
  <c r="AC21" i="5"/>
  <c r="X189" i="4" s="1"/>
  <c r="Y140" i="4"/>
  <c r="X141" i="4"/>
  <c r="AB22" i="5"/>
  <c r="W190" i="4" s="1"/>
  <c r="D20" i="5"/>
  <c r="AD21" i="5" l="1"/>
  <c r="Y189" i="4" s="1"/>
  <c r="Z140" i="4"/>
  <c r="JE138" i="4"/>
  <c r="D21" i="5"/>
  <c r="Y142" i="4"/>
  <c r="AC23" i="5"/>
  <c r="X191" i="4" s="1"/>
  <c r="Y141" i="4"/>
  <c r="AC22" i="5"/>
  <c r="X190" i="4" s="1"/>
  <c r="AE20" i="5"/>
  <c r="Z188" i="4" s="1"/>
  <c r="AA139" i="4"/>
  <c r="AB139" i="4" s="1"/>
  <c r="AC139" i="4" s="1"/>
  <c r="AD139" i="4" s="1"/>
  <c r="AE139" i="4" s="1"/>
  <c r="AF139" i="4" s="1"/>
  <c r="AG139" i="4" s="1"/>
  <c r="AH139" i="4" s="1"/>
  <c r="AI139" i="4" s="1"/>
  <c r="AJ139" i="4" s="1"/>
  <c r="AK139" i="4" s="1"/>
  <c r="AL139" i="4" s="1"/>
  <c r="AM139" i="4" s="1"/>
  <c r="AN139" i="4" s="1"/>
  <c r="AO139" i="4" s="1"/>
  <c r="AP139" i="4" s="1"/>
  <c r="AQ139" i="4" s="1"/>
  <c r="AR139" i="4" s="1"/>
  <c r="AS139" i="4" s="1"/>
  <c r="AT139" i="4" s="1"/>
  <c r="AU139" i="4" s="1"/>
  <c r="AV139" i="4" s="1"/>
  <c r="AW139" i="4" s="1"/>
  <c r="AX139" i="4" s="1"/>
  <c r="AY139" i="4" s="1"/>
  <c r="AZ139" i="4" s="1"/>
  <c r="BA139" i="4" s="1"/>
  <c r="BB139" i="4" s="1"/>
  <c r="BC139" i="4" s="1"/>
  <c r="BD139" i="4" s="1"/>
  <c r="BE139" i="4" s="1"/>
  <c r="BF139" i="4" s="1"/>
  <c r="BG139" i="4" s="1"/>
  <c r="BH139" i="4" s="1"/>
  <c r="BI139" i="4" s="1"/>
  <c r="BJ139" i="4" s="1"/>
  <c r="BK139" i="4" s="1"/>
  <c r="BL139" i="4" s="1"/>
  <c r="BM139" i="4" s="1"/>
  <c r="BN139" i="4" s="1"/>
  <c r="BO139" i="4" s="1"/>
  <c r="BP139" i="4" s="1"/>
  <c r="BQ139" i="4" s="1"/>
  <c r="BR139" i="4" s="1"/>
  <c r="BS139" i="4" s="1"/>
  <c r="BT139" i="4" s="1"/>
  <c r="BU139" i="4" s="1"/>
  <c r="BV139" i="4" s="1"/>
  <c r="BW139" i="4" s="1"/>
  <c r="BX139" i="4" s="1"/>
  <c r="BY139" i="4" s="1"/>
  <c r="BZ139" i="4" s="1"/>
  <c r="CA139" i="4" s="1"/>
  <c r="CB139" i="4" s="1"/>
  <c r="CC139" i="4" s="1"/>
  <c r="CD139" i="4" s="1"/>
  <c r="CE139" i="4" s="1"/>
  <c r="CF139" i="4" s="1"/>
  <c r="CG139" i="4" s="1"/>
  <c r="CH139" i="4" s="1"/>
  <c r="CI139" i="4" s="1"/>
  <c r="CJ139" i="4" s="1"/>
  <c r="CK139" i="4" s="1"/>
  <c r="CL139" i="4" s="1"/>
  <c r="CM139" i="4" s="1"/>
  <c r="CN139" i="4" s="1"/>
  <c r="CO139" i="4" s="1"/>
  <c r="CP139" i="4" s="1"/>
  <c r="CQ139" i="4" s="1"/>
  <c r="CR139" i="4" s="1"/>
  <c r="CS139" i="4" s="1"/>
  <c r="CT139" i="4" s="1"/>
  <c r="CU139" i="4" s="1"/>
  <c r="CV139" i="4" s="1"/>
  <c r="CW139" i="4" s="1"/>
  <c r="CX139" i="4" s="1"/>
  <c r="CY139" i="4" s="1"/>
  <c r="CZ139" i="4" s="1"/>
  <c r="DA139" i="4" s="1"/>
  <c r="DB139" i="4" s="1"/>
  <c r="DC139" i="4" s="1"/>
  <c r="DD139" i="4" s="1"/>
  <c r="DE139" i="4" s="1"/>
  <c r="DF139" i="4" s="1"/>
  <c r="DG139" i="4" s="1"/>
  <c r="DH139" i="4" s="1"/>
  <c r="DI139" i="4" s="1"/>
  <c r="DJ139" i="4" s="1"/>
  <c r="DK139" i="4" s="1"/>
  <c r="DL139" i="4" s="1"/>
  <c r="DM139" i="4" s="1"/>
  <c r="DN139" i="4" s="1"/>
  <c r="DO139" i="4" s="1"/>
  <c r="DP139" i="4" s="1"/>
  <c r="DQ139" i="4" s="1"/>
  <c r="DR139" i="4" s="1"/>
  <c r="DS139" i="4" s="1"/>
  <c r="DT139" i="4" s="1"/>
  <c r="DU139" i="4" s="1"/>
  <c r="DV139" i="4" s="1"/>
  <c r="DW139" i="4" s="1"/>
  <c r="DX139" i="4" s="1"/>
  <c r="DY139" i="4" s="1"/>
  <c r="DZ139" i="4" s="1"/>
  <c r="EA139" i="4" s="1"/>
  <c r="EB139" i="4" s="1"/>
  <c r="EC139" i="4" s="1"/>
  <c r="ED139" i="4" s="1"/>
  <c r="EE139" i="4" s="1"/>
  <c r="EF139" i="4" s="1"/>
  <c r="EG139" i="4" s="1"/>
  <c r="EH139" i="4" s="1"/>
  <c r="EI139" i="4" s="1"/>
  <c r="EJ139" i="4" s="1"/>
  <c r="EK139" i="4" s="1"/>
  <c r="EL139" i="4" s="1"/>
  <c r="EM139" i="4" s="1"/>
  <c r="EN139" i="4" s="1"/>
  <c r="EO139" i="4" s="1"/>
  <c r="EP139" i="4" s="1"/>
  <c r="EQ139" i="4" s="1"/>
  <c r="ER139" i="4" s="1"/>
  <c r="ES139" i="4" s="1"/>
  <c r="ET139" i="4" s="1"/>
  <c r="EU139" i="4" s="1"/>
  <c r="EV139" i="4" s="1"/>
  <c r="EW139" i="4" s="1"/>
  <c r="EX139" i="4" s="1"/>
  <c r="EY139" i="4" s="1"/>
  <c r="EZ139" i="4" s="1"/>
  <c r="FA139" i="4" s="1"/>
  <c r="FB139" i="4" s="1"/>
  <c r="FC139" i="4" s="1"/>
  <c r="FD139" i="4" s="1"/>
  <c r="FE139" i="4" s="1"/>
  <c r="FF139" i="4" s="1"/>
  <c r="FG139" i="4" s="1"/>
  <c r="FH139" i="4" s="1"/>
  <c r="FI139" i="4" s="1"/>
  <c r="FJ139" i="4" s="1"/>
  <c r="FK139" i="4" s="1"/>
  <c r="FL139" i="4" s="1"/>
  <c r="FM139" i="4" s="1"/>
  <c r="FN139" i="4" s="1"/>
  <c r="FO139" i="4" s="1"/>
  <c r="FP139" i="4" s="1"/>
  <c r="FQ139" i="4" s="1"/>
  <c r="FR139" i="4" s="1"/>
  <c r="FS139" i="4" s="1"/>
  <c r="FT139" i="4" s="1"/>
  <c r="FU139" i="4" s="1"/>
  <c r="FV139" i="4" s="1"/>
  <c r="FW139" i="4" s="1"/>
  <c r="FX139" i="4" s="1"/>
  <c r="FY139" i="4" s="1"/>
  <c r="FZ139" i="4" s="1"/>
  <c r="GA139" i="4" s="1"/>
  <c r="GB139" i="4" s="1"/>
  <c r="GC139" i="4" s="1"/>
  <c r="GD139" i="4" s="1"/>
  <c r="GE139" i="4" s="1"/>
  <c r="GF139" i="4" s="1"/>
  <c r="GG139" i="4" s="1"/>
  <c r="GH139" i="4" s="1"/>
  <c r="GI139" i="4" s="1"/>
  <c r="GJ139" i="4" s="1"/>
  <c r="GK139" i="4" s="1"/>
  <c r="GL139" i="4" s="1"/>
  <c r="GM139" i="4" s="1"/>
  <c r="GN139" i="4" s="1"/>
  <c r="GO139" i="4" s="1"/>
  <c r="GP139" i="4" s="1"/>
  <c r="GQ139" i="4" s="1"/>
  <c r="GR139" i="4" s="1"/>
  <c r="GS139" i="4" s="1"/>
  <c r="GT139" i="4" s="1"/>
  <c r="GU139" i="4" s="1"/>
  <c r="GV139" i="4" s="1"/>
  <c r="GW139" i="4" s="1"/>
  <c r="GX139" i="4" s="1"/>
  <c r="GY139" i="4" s="1"/>
  <c r="GZ139" i="4" s="1"/>
  <c r="HA139" i="4" s="1"/>
  <c r="HB139" i="4" s="1"/>
  <c r="HC139" i="4" s="1"/>
  <c r="HD139" i="4" s="1"/>
  <c r="HE139" i="4" s="1"/>
  <c r="HF139" i="4" s="1"/>
  <c r="HG139" i="4" s="1"/>
  <c r="HH139" i="4" s="1"/>
  <c r="HI139" i="4" s="1"/>
  <c r="HJ139" i="4" s="1"/>
  <c r="HK139" i="4" s="1"/>
  <c r="HL139" i="4" s="1"/>
  <c r="HM139" i="4" s="1"/>
  <c r="HN139" i="4" s="1"/>
  <c r="HO139" i="4" s="1"/>
  <c r="HP139" i="4" s="1"/>
  <c r="HQ139" i="4" s="1"/>
  <c r="HR139" i="4" s="1"/>
  <c r="HS139" i="4" s="1"/>
  <c r="HT139" i="4" s="1"/>
  <c r="HU139" i="4" s="1"/>
  <c r="HV139" i="4" s="1"/>
  <c r="HW139" i="4" s="1"/>
  <c r="HX139" i="4" s="1"/>
  <c r="HY139" i="4" s="1"/>
  <c r="HZ139" i="4" s="1"/>
  <c r="IA139" i="4" s="1"/>
  <c r="IB139" i="4" s="1"/>
  <c r="IC139" i="4" s="1"/>
  <c r="ID139" i="4" s="1"/>
  <c r="IE139" i="4" s="1"/>
  <c r="IF139" i="4" s="1"/>
  <c r="IG139" i="4" s="1"/>
  <c r="IH139" i="4" s="1"/>
  <c r="II139" i="4" s="1"/>
  <c r="IJ139" i="4" s="1"/>
  <c r="IK139" i="4" s="1"/>
  <c r="IL139" i="4" s="1"/>
  <c r="IM139" i="4" s="1"/>
  <c r="IN139" i="4" s="1"/>
  <c r="IO139" i="4" s="1"/>
  <c r="IP139" i="4" s="1"/>
  <c r="IQ139" i="4" s="1"/>
  <c r="IR139" i="4" s="1"/>
  <c r="IS139" i="4" s="1"/>
  <c r="IT139" i="4" s="1"/>
  <c r="IU139" i="4" s="1"/>
  <c r="IV139" i="4" s="1"/>
  <c r="IW139" i="4" s="1"/>
  <c r="IX139" i="4" s="1"/>
  <c r="IY139" i="4" s="1"/>
  <c r="IZ139" i="4" s="1"/>
  <c r="JA139" i="4" s="1"/>
  <c r="JB139" i="4" s="1"/>
  <c r="JC139" i="4" s="1"/>
  <c r="JD139" i="4" s="1"/>
  <c r="JE139" i="4" s="1"/>
  <c r="Z141" i="4" l="1"/>
  <c r="AD22" i="5"/>
  <c r="Y190" i="4" s="1"/>
  <c r="Z142" i="4"/>
  <c r="AD23" i="5"/>
  <c r="Y191" i="4" s="1"/>
  <c r="AE21" i="5"/>
  <c r="Z189" i="4" s="1"/>
  <c r="AA140" i="4"/>
  <c r="AB140" i="4" s="1"/>
  <c r="AC140" i="4" s="1"/>
  <c r="AD140" i="4" s="1"/>
  <c r="AE140" i="4" s="1"/>
  <c r="AF140" i="4" s="1"/>
  <c r="AG140" i="4" s="1"/>
  <c r="AH140" i="4" s="1"/>
  <c r="AI140" i="4" s="1"/>
  <c r="AJ140" i="4" s="1"/>
  <c r="AK140" i="4" s="1"/>
  <c r="AL140" i="4" s="1"/>
  <c r="AM140" i="4" s="1"/>
  <c r="AN140" i="4" s="1"/>
  <c r="AO140" i="4" s="1"/>
  <c r="AP140" i="4" s="1"/>
  <c r="AQ140" i="4" s="1"/>
  <c r="AR140" i="4" s="1"/>
  <c r="AS140" i="4" s="1"/>
  <c r="AT140" i="4" s="1"/>
  <c r="AU140" i="4" s="1"/>
  <c r="AV140" i="4" s="1"/>
  <c r="AW140" i="4" s="1"/>
  <c r="AX140" i="4" s="1"/>
  <c r="AY140" i="4" s="1"/>
  <c r="AZ140" i="4" s="1"/>
  <c r="BA140" i="4" s="1"/>
  <c r="BB140" i="4" s="1"/>
  <c r="BC140" i="4" s="1"/>
  <c r="BD140" i="4" s="1"/>
  <c r="BE140" i="4" s="1"/>
  <c r="BF140" i="4" s="1"/>
  <c r="BG140" i="4" s="1"/>
  <c r="BH140" i="4" s="1"/>
  <c r="BI140" i="4" s="1"/>
  <c r="BJ140" i="4" s="1"/>
  <c r="BK140" i="4" s="1"/>
  <c r="BL140" i="4" s="1"/>
  <c r="BM140" i="4" s="1"/>
  <c r="BN140" i="4" s="1"/>
  <c r="BO140" i="4" s="1"/>
  <c r="BP140" i="4" s="1"/>
  <c r="BQ140" i="4" s="1"/>
  <c r="BR140" i="4" s="1"/>
  <c r="BS140" i="4" s="1"/>
  <c r="BT140" i="4" s="1"/>
  <c r="BU140" i="4" s="1"/>
  <c r="BV140" i="4" s="1"/>
  <c r="BW140" i="4" s="1"/>
  <c r="BX140" i="4" s="1"/>
  <c r="BY140" i="4" s="1"/>
  <c r="BZ140" i="4" s="1"/>
  <c r="CA140" i="4" s="1"/>
  <c r="CB140" i="4" s="1"/>
  <c r="CC140" i="4" s="1"/>
  <c r="CD140" i="4" s="1"/>
  <c r="CE140" i="4" s="1"/>
  <c r="CF140" i="4" s="1"/>
  <c r="CG140" i="4" s="1"/>
  <c r="CH140" i="4" s="1"/>
  <c r="CI140" i="4" s="1"/>
  <c r="CJ140" i="4" s="1"/>
  <c r="CK140" i="4" s="1"/>
  <c r="CL140" i="4" s="1"/>
  <c r="CM140" i="4" s="1"/>
  <c r="CN140" i="4" s="1"/>
  <c r="CO140" i="4" s="1"/>
  <c r="CP140" i="4" s="1"/>
  <c r="CQ140" i="4" s="1"/>
  <c r="CR140" i="4" s="1"/>
  <c r="CS140" i="4" s="1"/>
  <c r="CT140" i="4" s="1"/>
  <c r="CU140" i="4" s="1"/>
  <c r="CV140" i="4" s="1"/>
  <c r="CW140" i="4" s="1"/>
  <c r="CX140" i="4" s="1"/>
  <c r="CY140" i="4" s="1"/>
  <c r="CZ140" i="4" s="1"/>
  <c r="DA140" i="4" s="1"/>
  <c r="DB140" i="4" s="1"/>
  <c r="DC140" i="4" s="1"/>
  <c r="DD140" i="4" s="1"/>
  <c r="DE140" i="4" s="1"/>
  <c r="DF140" i="4" s="1"/>
  <c r="DG140" i="4" s="1"/>
  <c r="DH140" i="4" s="1"/>
  <c r="DI140" i="4" s="1"/>
  <c r="DJ140" i="4" s="1"/>
  <c r="DK140" i="4" s="1"/>
  <c r="DL140" i="4" s="1"/>
  <c r="DM140" i="4" s="1"/>
  <c r="DN140" i="4" s="1"/>
  <c r="DO140" i="4" s="1"/>
  <c r="DP140" i="4" s="1"/>
  <c r="DQ140" i="4" s="1"/>
  <c r="DR140" i="4" s="1"/>
  <c r="DS140" i="4" s="1"/>
  <c r="DT140" i="4" s="1"/>
  <c r="DU140" i="4" s="1"/>
  <c r="DV140" i="4" s="1"/>
  <c r="DW140" i="4" s="1"/>
  <c r="DX140" i="4" s="1"/>
  <c r="DY140" i="4" s="1"/>
  <c r="DZ140" i="4" s="1"/>
  <c r="EA140" i="4" s="1"/>
  <c r="EB140" i="4" s="1"/>
  <c r="EC140" i="4" s="1"/>
  <c r="ED140" i="4" s="1"/>
  <c r="EE140" i="4" s="1"/>
  <c r="EF140" i="4" s="1"/>
  <c r="EG140" i="4" s="1"/>
  <c r="EH140" i="4" s="1"/>
  <c r="EI140" i="4" s="1"/>
  <c r="EJ140" i="4" s="1"/>
  <c r="EK140" i="4" s="1"/>
  <c r="EL140" i="4" s="1"/>
  <c r="EM140" i="4" s="1"/>
  <c r="EN140" i="4" s="1"/>
  <c r="EO140" i="4" s="1"/>
  <c r="EP140" i="4" s="1"/>
  <c r="EQ140" i="4" s="1"/>
  <c r="ER140" i="4" s="1"/>
  <c r="ES140" i="4" s="1"/>
  <c r="ET140" i="4" s="1"/>
  <c r="EU140" i="4" s="1"/>
  <c r="EV140" i="4" s="1"/>
  <c r="EW140" i="4" s="1"/>
  <c r="EX140" i="4" s="1"/>
  <c r="EY140" i="4" s="1"/>
  <c r="EZ140" i="4" s="1"/>
  <c r="FA140" i="4" s="1"/>
  <c r="FB140" i="4" s="1"/>
  <c r="FC140" i="4" s="1"/>
  <c r="FD140" i="4" s="1"/>
  <c r="FE140" i="4" s="1"/>
  <c r="FF140" i="4" s="1"/>
  <c r="FG140" i="4" s="1"/>
  <c r="FH140" i="4" s="1"/>
  <c r="FI140" i="4" s="1"/>
  <c r="FJ140" i="4" s="1"/>
  <c r="FK140" i="4" s="1"/>
  <c r="FL140" i="4" s="1"/>
  <c r="FM140" i="4" s="1"/>
  <c r="FN140" i="4" s="1"/>
  <c r="FO140" i="4" s="1"/>
  <c r="FP140" i="4" s="1"/>
  <c r="FQ140" i="4" s="1"/>
  <c r="FR140" i="4" s="1"/>
  <c r="FS140" i="4" s="1"/>
  <c r="FT140" i="4" s="1"/>
  <c r="FU140" i="4" s="1"/>
  <c r="FV140" i="4" s="1"/>
  <c r="FW140" i="4" s="1"/>
  <c r="FX140" i="4" s="1"/>
  <c r="FY140" i="4" s="1"/>
  <c r="FZ140" i="4" s="1"/>
  <c r="GA140" i="4" s="1"/>
  <c r="GB140" i="4" s="1"/>
  <c r="GC140" i="4" s="1"/>
  <c r="GD140" i="4" s="1"/>
  <c r="GE140" i="4" s="1"/>
  <c r="GF140" i="4" s="1"/>
  <c r="GG140" i="4" s="1"/>
  <c r="GH140" i="4" s="1"/>
  <c r="GI140" i="4" s="1"/>
  <c r="GJ140" i="4" s="1"/>
  <c r="GK140" i="4" s="1"/>
  <c r="GL140" i="4" s="1"/>
  <c r="GM140" i="4" s="1"/>
  <c r="GN140" i="4" s="1"/>
  <c r="GO140" i="4" s="1"/>
  <c r="GP140" i="4" s="1"/>
  <c r="GQ140" i="4" s="1"/>
  <c r="GR140" i="4" s="1"/>
  <c r="GS140" i="4" s="1"/>
  <c r="GT140" i="4" s="1"/>
  <c r="GU140" i="4" s="1"/>
  <c r="GV140" i="4" s="1"/>
  <c r="GW140" i="4" s="1"/>
  <c r="GX140" i="4" s="1"/>
  <c r="GY140" i="4" s="1"/>
  <c r="GZ140" i="4" s="1"/>
  <c r="HA140" i="4" s="1"/>
  <c r="HB140" i="4" s="1"/>
  <c r="HC140" i="4" s="1"/>
  <c r="HD140" i="4" s="1"/>
  <c r="HE140" i="4" s="1"/>
  <c r="HF140" i="4" s="1"/>
  <c r="HG140" i="4" s="1"/>
  <c r="HH140" i="4" s="1"/>
  <c r="HI140" i="4" s="1"/>
  <c r="HJ140" i="4" s="1"/>
  <c r="HK140" i="4" s="1"/>
  <c r="HL140" i="4" s="1"/>
  <c r="HM140" i="4" s="1"/>
  <c r="HN140" i="4" s="1"/>
  <c r="HO140" i="4" s="1"/>
  <c r="HP140" i="4" s="1"/>
  <c r="HQ140" i="4" s="1"/>
  <c r="HR140" i="4" s="1"/>
  <c r="HS140" i="4" s="1"/>
  <c r="HT140" i="4" s="1"/>
  <c r="HU140" i="4" s="1"/>
  <c r="HV140" i="4" s="1"/>
  <c r="HW140" i="4" s="1"/>
  <c r="HX140" i="4" s="1"/>
  <c r="HY140" i="4" s="1"/>
  <c r="HZ140" i="4" s="1"/>
  <c r="IA140" i="4" s="1"/>
  <c r="IB140" i="4" s="1"/>
  <c r="IC140" i="4" s="1"/>
  <c r="ID140" i="4" s="1"/>
  <c r="IE140" i="4" s="1"/>
  <c r="IF140" i="4" s="1"/>
  <c r="IG140" i="4" s="1"/>
  <c r="IH140" i="4" s="1"/>
  <c r="II140" i="4" s="1"/>
  <c r="IJ140" i="4" s="1"/>
  <c r="IK140" i="4" s="1"/>
  <c r="IL140" i="4" s="1"/>
  <c r="IM140" i="4" s="1"/>
  <c r="IN140" i="4" s="1"/>
  <c r="IO140" i="4" s="1"/>
  <c r="IP140" i="4" s="1"/>
  <c r="IQ140" i="4" s="1"/>
  <c r="IR140" i="4" s="1"/>
  <c r="IS140" i="4" s="1"/>
  <c r="IT140" i="4" s="1"/>
  <c r="IU140" i="4" s="1"/>
  <c r="IV140" i="4" s="1"/>
  <c r="IW140" i="4" s="1"/>
  <c r="IX140" i="4" s="1"/>
  <c r="IY140" i="4" s="1"/>
  <c r="IZ140" i="4" s="1"/>
  <c r="JA140" i="4" s="1"/>
  <c r="JB140" i="4" s="1"/>
  <c r="JC140" i="4" s="1"/>
  <c r="JD140" i="4" s="1"/>
  <c r="D22" i="5"/>
  <c r="JE140" i="4" l="1"/>
  <c r="D23" i="5"/>
  <c r="AA142" i="4"/>
  <c r="AB142" i="4" s="1"/>
  <c r="AC142" i="4" s="1"/>
  <c r="AD142" i="4" s="1"/>
  <c r="AE142" i="4" s="1"/>
  <c r="AF142" i="4" s="1"/>
  <c r="AG142" i="4" s="1"/>
  <c r="AH142" i="4" s="1"/>
  <c r="AI142" i="4" s="1"/>
  <c r="AJ142" i="4" s="1"/>
  <c r="AK142" i="4" s="1"/>
  <c r="AL142" i="4" s="1"/>
  <c r="AM142" i="4" s="1"/>
  <c r="AN142" i="4" s="1"/>
  <c r="AO142" i="4" s="1"/>
  <c r="AP142" i="4" s="1"/>
  <c r="AQ142" i="4" s="1"/>
  <c r="AR142" i="4" s="1"/>
  <c r="AS142" i="4" s="1"/>
  <c r="AT142" i="4" s="1"/>
  <c r="AU142" i="4" s="1"/>
  <c r="AV142" i="4" s="1"/>
  <c r="AW142" i="4" s="1"/>
  <c r="AX142" i="4" s="1"/>
  <c r="AY142" i="4" s="1"/>
  <c r="AZ142" i="4" s="1"/>
  <c r="BA142" i="4" s="1"/>
  <c r="BB142" i="4" s="1"/>
  <c r="BC142" i="4" s="1"/>
  <c r="BD142" i="4" s="1"/>
  <c r="BE142" i="4" s="1"/>
  <c r="BF142" i="4" s="1"/>
  <c r="BG142" i="4" s="1"/>
  <c r="BH142" i="4" s="1"/>
  <c r="BI142" i="4" s="1"/>
  <c r="BJ142" i="4" s="1"/>
  <c r="BK142" i="4" s="1"/>
  <c r="BL142" i="4" s="1"/>
  <c r="BM142" i="4" s="1"/>
  <c r="BN142" i="4" s="1"/>
  <c r="BO142" i="4" s="1"/>
  <c r="BP142" i="4" s="1"/>
  <c r="BQ142" i="4" s="1"/>
  <c r="BR142" i="4" s="1"/>
  <c r="BS142" i="4" s="1"/>
  <c r="BT142" i="4" s="1"/>
  <c r="BU142" i="4" s="1"/>
  <c r="BV142" i="4" s="1"/>
  <c r="BW142" i="4" s="1"/>
  <c r="BX142" i="4" s="1"/>
  <c r="BY142" i="4" s="1"/>
  <c r="BZ142" i="4" s="1"/>
  <c r="CA142" i="4" s="1"/>
  <c r="CB142" i="4" s="1"/>
  <c r="CC142" i="4" s="1"/>
  <c r="CD142" i="4" s="1"/>
  <c r="CE142" i="4" s="1"/>
  <c r="CF142" i="4" s="1"/>
  <c r="CG142" i="4" s="1"/>
  <c r="CH142" i="4" s="1"/>
  <c r="CI142" i="4" s="1"/>
  <c r="CJ142" i="4" s="1"/>
  <c r="CK142" i="4" s="1"/>
  <c r="CL142" i="4" s="1"/>
  <c r="CM142" i="4" s="1"/>
  <c r="CN142" i="4" s="1"/>
  <c r="CO142" i="4" s="1"/>
  <c r="CP142" i="4" s="1"/>
  <c r="CQ142" i="4" s="1"/>
  <c r="CR142" i="4" s="1"/>
  <c r="CS142" i="4" s="1"/>
  <c r="CT142" i="4" s="1"/>
  <c r="CU142" i="4" s="1"/>
  <c r="CV142" i="4" s="1"/>
  <c r="CW142" i="4" s="1"/>
  <c r="CX142" i="4" s="1"/>
  <c r="CY142" i="4" s="1"/>
  <c r="CZ142" i="4" s="1"/>
  <c r="DA142" i="4" s="1"/>
  <c r="DB142" i="4" s="1"/>
  <c r="DC142" i="4" s="1"/>
  <c r="DD142" i="4" s="1"/>
  <c r="DE142" i="4" s="1"/>
  <c r="DF142" i="4" s="1"/>
  <c r="DG142" i="4" s="1"/>
  <c r="DH142" i="4" s="1"/>
  <c r="DI142" i="4" s="1"/>
  <c r="DJ142" i="4" s="1"/>
  <c r="DK142" i="4" s="1"/>
  <c r="DL142" i="4" s="1"/>
  <c r="DM142" i="4" s="1"/>
  <c r="DN142" i="4" s="1"/>
  <c r="DO142" i="4" s="1"/>
  <c r="DP142" i="4" s="1"/>
  <c r="DQ142" i="4" s="1"/>
  <c r="DR142" i="4" s="1"/>
  <c r="DS142" i="4" s="1"/>
  <c r="DT142" i="4" s="1"/>
  <c r="DU142" i="4" s="1"/>
  <c r="DV142" i="4" s="1"/>
  <c r="DW142" i="4" s="1"/>
  <c r="DX142" i="4" s="1"/>
  <c r="DY142" i="4" s="1"/>
  <c r="DZ142" i="4" s="1"/>
  <c r="EA142" i="4" s="1"/>
  <c r="EB142" i="4" s="1"/>
  <c r="EC142" i="4" s="1"/>
  <c r="ED142" i="4" s="1"/>
  <c r="EE142" i="4" s="1"/>
  <c r="EF142" i="4" s="1"/>
  <c r="EG142" i="4" s="1"/>
  <c r="EH142" i="4" s="1"/>
  <c r="EI142" i="4" s="1"/>
  <c r="EJ142" i="4" s="1"/>
  <c r="EK142" i="4" s="1"/>
  <c r="EL142" i="4" s="1"/>
  <c r="EM142" i="4" s="1"/>
  <c r="EN142" i="4" s="1"/>
  <c r="EO142" i="4" s="1"/>
  <c r="EP142" i="4" s="1"/>
  <c r="EQ142" i="4" s="1"/>
  <c r="ER142" i="4" s="1"/>
  <c r="ES142" i="4" s="1"/>
  <c r="ET142" i="4" s="1"/>
  <c r="EU142" i="4" s="1"/>
  <c r="EV142" i="4" s="1"/>
  <c r="EW142" i="4" s="1"/>
  <c r="EX142" i="4" s="1"/>
  <c r="EY142" i="4" s="1"/>
  <c r="EZ142" i="4" s="1"/>
  <c r="FA142" i="4" s="1"/>
  <c r="FB142" i="4" s="1"/>
  <c r="FC142" i="4" s="1"/>
  <c r="FD142" i="4" s="1"/>
  <c r="FE142" i="4" s="1"/>
  <c r="FF142" i="4" s="1"/>
  <c r="FG142" i="4" s="1"/>
  <c r="FH142" i="4" s="1"/>
  <c r="FI142" i="4" s="1"/>
  <c r="FJ142" i="4" s="1"/>
  <c r="FK142" i="4" s="1"/>
  <c r="FL142" i="4" s="1"/>
  <c r="FM142" i="4" s="1"/>
  <c r="FN142" i="4" s="1"/>
  <c r="FO142" i="4" s="1"/>
  <c r="FP142" i="4" s="1"/>
  <c r="FQ142" i="4" s="1"/>
  <c r="FR142" i="4" s="1"/>
  <c r="FS142" i="4" s="1"/>
  <c r="FT142" i="4" s="1"/>
  <c r="FU142" i="4" s="1"/>
  <c r="FV142" i="4" s="1"/>
  <c r="FW142" i="4" s="1"/>
  <c r="FX142" i="4" s="1"/>
  <c r="FY142" i="4" s="1"/>
  <c r="FZ142" i="4" s="1"/>
  <c r="GA142" i="4" s="1"/>
  <c r="GB142" i="4" s="1"/>
  <c r="GC142" i="4" s="1"/>
  <c r="GD142" i="4" s="1"/>
  <c r="GE142" i="4" s="1"/>
  <c r="GF142" i="4" s="1"/>
  <c r="GG142" i="4" s="1"/>
  <c r="GH142" i="4" s="1"/>
  <c r="GI142" i="4" s="1"/>
  <c r="GJ142" i="4" s="1"/>
  <c r="GK142" i="4" s="1"/>
  <c r="GL142" i="4" s="1"/>
  <c r="GM142" i="4" s="1"/>
  <c r="GN142" i="4" s="1"/>
  <c r="GO142" i="4" s="1"/>
  <c r="GP142" i="4" s="1"/>
  <c r="GQ142" i="4" s="1"/>
  <c r="GR142" i="4" s="1"/>
  <c r="GS142" i="4" s="1"/>
  <c r="GT142" i="4" s="1"/>
  <c r="GU142" i="4" s="1"/>
  <c r="GV142" i="4" s="1"/>
  <c r="GW142" i="4" s="1"/>
  <c r="GX142" i="4" s="1"/>
  <c r="GY142" i="4" s="1"/>
  <c r="GZ142" i="4" s="1"/>
  <c r="HA142" i="4" s="1"/>
  <c r="HB142" i="4" s="1"/>
  <c r="HC142" i="4" s="1"/>
  <c r="HD142" i="4" s="1"/>
  <c r="HE142" i="4" s="1"/>
  <c r="HF142" i="4" s="1"/>
  <c r="HG142" i="4" s="1"/>
  <c r="HH142" i="4" s="1"/>
  <c r="HI142" i="4" s="1"/>
  <c r="HJ142" i="4" s="1"/>
  <c r="HK142" i="4" s="1"/>
  <c r="HL142" i="4" s="1"/>
  <c r="HM142" i="4" s="1"/>
  <c r="HN142" i="4" s="1"/>
  <c r="HO142" i="4" s="1"/>
  <c r="HP142" i="4" s="1"/>
  <c r="HQ142" i="4" s="1"/>
  <c r="HR142" i="4" s="1"/>
  <c r="HS142" i="4" s="1"/>
  <c r="HT142" i="4" s="1"/>
  <c r="HU142" i="4" s="1"/>
  <c r="HV142" i="4" s="1"/>
  <c r="HW142" i="4" s="1"/>
  <c r="HX142" i="4" s="1"/>
  <c r="HY142" i="4" s="1"/>
  <c r="HZ142" i="4" s="1"/>
  <c r="IA142" i="4" s="1"/>
  <c r="IB142" i="4" s="1"/>
  <c r="IC142" i="4" s="1"/>
  <c r="ID142" i="4" s="1"/>
  <c r="IE142" i="4" s="1"/>
  <c r="IF142" i="4" s="1"/>
  <c r="IG142" i="4" s="1"/>
  <c r="IH142" i="4" s="1"/>
  <c r="II142" i="4" s="1"/>
  <c r="IJ142" i="4" s="1"/>
  <c r="IK142" i="4" s="1"/>
  <c r="IL142" i="4" s="1"/>
  <c r="IM142" i="4" s="1"/>
  <c r="IN142" i="4" s="1"/>
  <c r="IO142" i="4" s="1"/>
  <c r="IP142" i="4" s="1"/>
  <c r="IQ142" i="4" s="1"/>
  <c r="IR142" i="4" s="1"/>
  <c r="IS142" i="4" s="1"/>
  <c r="IT142" i="4" s="1"/>
  <c r="IU142" i="4" s="1"/>
  <c r="IV142" i="4" s="1"/>
  <c r="IW142" i="4" s="1"/>
  <c r="IX142" i="4" s="1"/>
  <c r="IY142" i="4" s="1"/>
  <c r="IZ142" i="4" s="1"/>
  <c r="JA142" i="4" s="1"/>
  <c r="JB142" i="4" s="1"/>
  <c r="JC142" i="4" s="1"/>
  <c r="JD142" i="4" s="1"/>
  <c r="AE23" i="5"/>
  <c r="Z191" i="4" s="1"/>
  <c r="AE22" i="5"/>
  <c r="Z190" i="4" s="1"/>
  <c r="AA141" i="4"/>
  <c r="AB141" i="4" s="1"/>
  <c r="AC141" i="4" s="1"/>
  <c r="AD141" i="4" s="1"/>
  <c r="AE141" i="4" s="1"/>
  <c r="AF141" i="4" s="1"/>
  <c r="AG141" i="4" s="1"/>
  <c r="AH141" i="4" s="1"/>
  <c r="AI141" i="4" s="1"/>
  <c r="AJ141" i="4" s="1"/>
  <c r="AK141" i="4" s="1"/>
  <c r="AL141" i="4" s="1"/>
  <c r="AM141" i="4" s="1"/>
  <c r="AN141" i="4" s="1"/>
  <c r="AO141" i="4" s="1"/>
  <c r="AP141" i="4" s="1"/>
  <c r="AQ141" i="4" s="1"/>
  <c r="AR141" i="4" s="1"/>
  <c r="AS141" i="4" s="1"/>
  <c r="AT141" i="4" s="1"/>
  <c r="AU141" i="4" s="1"/>
  <c r="AV141" i="4" s="1"/>
  <c r="AW141" i="4" s="1"/>
  <c r="AX141" i="4" s="1"/>
  <c r="AY141" i="4" s="1"/>
  <c r="AZ141" i="4" s="1"/>
  <c r="BA141" i="4" s="1"/>
  <c r="BB141" i="4" s="1"/>
  <c r="BC141" i="4" s="1"/>
  <c r="BD141" i="4" s="1"/>
  <c r="BE141" i="4" s="1"/>
  <c r="BF141" i="4" s="1"/>
  <c r="BG141" i="4" s="1"/>
  <c r="BH141" i="4" s="1"/>
  <c r="BI141" i="4" s="1"/>
  <c r="BJ141" i="4" s="1"/>
  <c r="BK141" i="4" s="1"/>
  <c r="BL141" i="4" s="1"/>
  <c r="BM141" i="4" s="1"/>
  <c r="BN141" i="4" s="1"/>
  <c r="BO141" i="4" s="1"/>
  <c r="BP141" i="4" s="1"/>
  <c r="BQ141" i="4" s="1"/>
  <c r="BR141" i="4" s="1"/>
  <c r="BS141" i="4" s="1"/>
  <c r="BT141" i="4" s="1"/>
  <c r="BU141" i="4" s="1"/>
  <c r="BV141" i="4" s="1"/>
  <c r="BW141" i="4" s="1"/>
  <c r="BX141" i="4" s="1"/>
  <c r="BY141" i="4" s="1"/>
  <c r="BZ141" i="4" s="1"/>
  <c r="CA141" i="4" s="1"/>
  <c r="CB141" i="4" s="1"/>
  <c r="CC141" i="4" s="1"/>
  <c r="CD141" i="4" s="1"/>
  <c r="CE141" i="4" s="1"/>
  <c r="CF141" i="4" s="1"/>
  <c r="CG141" i="4" s="1"/>
  <c r="CH141" i="4" s="1"/>
  <c r="CI141" i="4" s="1"/>
  <c r="CJ141" i="4" s="1"/>
  <c r="CK141" i="4" s="1"/>
  <c r="CL141" i="4" s="1"/>
  <c r="CM141" i="4" s="1"/>
  <c r="CN141" i="4" s="1"/>
  <c r="CO141" i="4" s="1"/>
  <c r="CP141" i="4" s="1"/>
  <c r="CQ141" i="4" s="1"/>
  <c r="CR141" i="4" s="1"/>
  <c r="CS141" i="4" s="1"/>
  <c r="CT141" i="4" s="1"/>
  <c r="CU141" i="4" s="1"/>
  <c r="CV141" i="4" s="1"/>
  <c r="CW141" i="4" s="1"/>
  <c r="CX141" i="4" s="1"/>
  <c r="CY141" i="4" s="1"/>
  <c r="CZ141" i="4" s="1"/>
  <c r="DA141" i="4" s="1"/>
  <c r="DB141" i="4" s="1"/>
  <c r="DC141" i="4" s="1"/>
  <c r="DD141" i="4" s="1"/>
  <c r="DE141" i="4" s="1"/>
  <c r="DF141" i="4" s="1"/>
  <c r="DG141" i="4" s="1"/>
  <c r="DH141" i="4" s="1"/>
  <c r="DI141" i="4" s="1"/>
  <c r="DJ141" i="4" s="1"/>
  <c r="DK141" i="4" s="1"/>
  <c r="DL141" i="4" s="1"/>
  <c r="DM141" i="4" s="1"/>
  <c r="DN141" i="4" s="1"/>
  <c r="DO141" i="4" s="1"/>
  <c r="DP141" i="4" s="1"/>
  <c r="DQ141" i="4" s="1"/>
  <c r="DR141" i="4" s="1"/>
  <c r="DS141" i="4" s="1"/>
  <c r="DT141" i="4" s="1"/>
  <c r="DU141" i="4" s="1"/>
  <c r="DV141" i="4" s="1"/>
  <c r="DW141" i="4" s="1"/>
  <c r="DX141" i="4" s="1"/>
  <c r="DY141" i="4" s="1"/>
  <c r="DZ141" i="4" s="1"/>
  <c r="EA141" i="4" s="1"/>
  <c r="EB141" i="4" s="1"/>
  <c r="EC141" i="4" s="1"/>
  <c r="ED141" i="4" s="1"/>
  <c r="EE141" i="4" s="1"/>
  <c r="EF141" i="4" s="1"/>
  <c r="EG141" i="4" s="1"/>
  <c r="EH141" i="4" s="1"/>
  <c r="EI141" i="4" s="1"/>
  <c r="EJ141" i="4" s="1"/>
  <c r="EK141" i="4" s="1"/>
  <c r="EL141" i="4" s="1"/>
  <c r="EM141" i="4" s="1"/>
  <c r="EN141" i="4" s="1"/>
  <c r="EO141" i="4" s="1"/>
  <c r="EP141" i="4" s="1"/>
  <c r="EQ141" i="4" s="1"/>
  <c r="ER141" i="4" s="1"/>
  <c r="ES141" i="4" s="1"/>
  <c r="ET141" i="4" s="1"/>
  <c r="EU141" i="4" s="1"/>
  <c r="EV141" i="4" s="1"/>
  <c r="EW141" i="4" s="1"/>
  <c r="EX141" i="4" s="1"/>
  <c r="EY141" i="4" s="1"/>
  <c r="EZ141" i="4" s="1"/>
  <c r="FA141" i="4" s="1"/>
  <c r="FB141" i="4" s="1"/>
  <c r="FC141" i="4" s="1"/>
  <c r="FD141" i="4" s="1"/>
  <c r="FE141" i="4" s="1"/>
  <c r="FF141" i="4" s="1"/>
  <c r="FG141" i="4" s="1"/>
  <c r="FH141" i="4" s="1"/>
  <c r="FI141" i="4" s="1"/>
  <c r="FJ141" i="4" s="1"/>
  <c r="FK141" i="4" s="1"/>
  <c r="FL141" i="4" s="1"/>
  <c r="FM141" i="4" s="1"/>
  <c r="FN141" i="4" s="1"/>
  <c r="FO141" i="4" s="1"/>
  <c r="FP141" i="4" s="1"/>
  <c r="FQ141" i="4" s="1"/>
  <c r="FR141" i="4" s="1"/>
  <c r="FS141" i="4" s="1"/>
  <c r="FT141" i="4" s="1"/>
  <c r="FU141" i="4" s="1"/>
  <c r="FV141" i="4" s="1"/>
  <c r="FW141" i="4" s="1"/>
  <c r="FX141" i="4" s="1"/>
  <c r="FY141" i="4" s="1"/>
  <c r="FZ141" i="4" s="1"/>
  <c r="GA141" i="4" s="1"/>
  <c r="GB141" i="4" s="1"/>
  <c r="GC141" i="4" s="1"/>
  <c r="GD141" i="4" s="1"/>
  <c r="GE141" i="4" s="1"/>
  <c r="GF141" i="4" s="1"/>
  <c r="GG141" i="4" s="1"/>
  <c r="GH141" i="4" s="1"/>
  <c r="GI141" i="4" s="1"/>
  <c r="GJ141" i="4" s="1"/>
  <c r="GK141" i="4" s="1"/>
  <c r="GL141" i="4" s="1"/>
  <c r="GM141" i="4" s="1"/>
  <c r="GN141" i="4" s="1"/>
  <c r="GO141" i="4" s="1"/>
  <c r="GP141" i="4" s="1"/>
  <c r="GQ141" i="4" s="1"/>
  <c r="GR141" i="4" s="1"/>
  <c r="GS141" i="4" s="1"/>
  <c r="GT141" i="4" s="1"/>
  <c r="GU141" i="4" s="1"/>
  <c r="GV141" i="4" s="1"/>
  <c r="GW141" i="4" s="1"/>
  <c r="GX141" i="4" s="1"/>
  <c r="GY141" i="4" s="1"/>
  <c r="GZ141" i="4" s="1"/>
  <c r="HA141" i="4" s="1"/>
  <c r="HB141" i="4" s="1"/>
  <c r="HC141" i="4" s="1"/>
  <c r="HD141" i="4" s="1"/>
  <c r="HE141" i="4" s="1"/>
  <c r="HF141" i="4" s="1"/>
  <c r="HG141" i="4" s="1"/>
  <c r="HH141" i="4" s="1"/>
  <c r="HI141" i="4" s="1"/>
  <c r="HJ141" i="4" s="1"/>
  <c r="HK141" i="4" s="1"/>
  <c r="HL141" i="4" s="1"/>
  <c r="HM141" i="4" s="1"/>
  <c r="HN141" i="4" s="1"/>
  <c r="HO141" i="4" s="1"/>
  <c r="HP141" i="4" s="1"/>
  <c r="HQ141" i="4" s="1"/>
  <c r="HR141" i="4" s="1"/>
  <c r="HS141" i="4" s="1"/>
  <c r="HT141" i="4" s="1"/>
  <c r="HU141" i="4" s="1"/>
  <c r="HV141" i="4" s="1"/>
  <c r="HW141" i="4" s="1"/>
  <c r="HX141" i="4" s="1"/>
  <c r="HY141" i="4" s="1"/>
  <c r="HZ141" i="4" s="1"/>
  <c r="IA141" i="4" s="1"/>
  <c r="IB141" i="4" s="1"/>
  <c r="IC141" i="4" s="1"/>
  <c r="ID141" i="4" s="1"/>
  <c r="IE141" i="4" s="1"/>
  <c r="IF141" i="4" s="1"/>
  <c r="IG141" i="4" s="1"/>
  <c r="IH141" i="4" s="1"/>
  <c r="II141" i="4" s="1"/>
  <c r="IJ141" i="4" s="1"/>
  <c r="IK141" i="4" s="1"/>
  <c r="IL141" i="4" s="1"/>
  <c r="IM141" i="4" s="1"/>
  <c r="IN141" i="4" s="1"/>
  <c r="IO141" i="4" s="1"/>
  <c r="IP141" i="4" s="1"/>
  <c r="IQ141" i="4" s="1"/>
  <c r="IR141" i="4" s="1"/>
  <c r="IS141" i="4" s="1"/>
  <c r="IT141" i="4" s="1"/>
  <c r="IU141" i="4" s="1"/>
  <c r="IV141" i="4" s="1"/>
  <c r="IW141" i="4" s="1"/>
  <c r="IX141" i="4" s="1"/>
  <c r="IY141" i="4" s="1"/>
  <c r="IZ141" i="4" s="1"/>
  <c r="JA141" i="4" s="1"/>
  <c r="JB141" i="4" s="1"/>
  <c r="JC141" i="4" s="1"/>
  <c r="JD141" i="4" s="1"/>
  <c r="JE141" i="4" l="1"/>
  <c r="D24" i="5"/>
  <c r="JE142" i="4"/>
  <c r="D25" i="5"/>
</calcChain>
</file>

<file path=xl/sharedStrings.xml><?xml version="1.0" encoding="utf-8"?>
<sst xmlns="http://schemas.openxmlformats.org/spreadsheetml/2006/main" count="90" uniqueCount="48">
  <si>
    <t>Cluster</t>
  </si>
  <si>
    <t>integriert</t>
  </si>
  <si>
    <t>Wholesale-only</t>
  </si>
  <si>
    <t>WACC</t>
  </si>
  <si>
    <t>ARPL/ARPU</t>
  </si>
  <si>
    <t>CAPEX per household</t>
  </si>
  <si>
    <t># of households</t>
  </si>
  <si>
    <t>final takeup int</t>
  </si>
  <si>
    <t>final takeup wo</t>
  </si>
  <si>
    <t>years to final takeup</t>
  </si>
  <si>
    <t>integrated</t>
  </si>
  <si>
    <t>wholesale-only</t>
  </si>
  <si>
    <t>EBITDA margin</t>
  </si>
  <si>
    <t>OPEX reduction (vert. Eff)</t>
  </si>
  <si>
    <t>Capex total</t>
  </si>
  <si>
    <t>Capex year 1</t>
  </si>
  <si>
    <t>Capex year 2</t>
  </si>
  <si>
    <t>Capex year 3</t>
  </si>
  <si>
    <t>Capex year 4</t>
  </si>
  <si>
    <t>NPV Capex</t>
  </si>
  <si>
    <t>NPV Capex int</t>
  </si>
  <si>
    <t>NPV Capex wo</t>
  </si>
  <si>
    <t>final takeup</t>
  </si>
  <si>
    <t>growth rate</t>
  </si>
  <si>
    <t>wholesale only</t>
  </si>
  <si>
    <t>NPV</t>
  </si>
  <si>
    <t>Households</t>
  </si>
  <si>
    <t>revenue</t>
  </si>
  <si>
    <t>Integriert</t>
  </si>
  <si>
    <t>EBITDA diskontiert</t>
  </si>
  <si>
    <t>final take up Cluster 1</t>
  </si>
  <si>
    <t>final take up Cluster 20</t>
  </si>
  <si>
    <t>urban</t>
  </si>
  <si>
    <t>suburban</t>
  </si>
  <si>
    <t>semi-rural</t>
  </si>
  <si>
    <t>rural</t>
  </si>
  <si>
    <t>extremely rural</t>
  </si>
  <si>
    <t>WIK original</t>
  </si>
  <si>
    <t>factor</t>
  </si>
  <si>
    <t>base Feijoo urban</t>
  </si>
  <si>
    <t>Years to break even</t>
  </si>
  <si>
    <t>Integrated</t>
  </si>
  <si>
    <t>Profitability gap after 15 years (in million)</t>
  </si>
  <si>
    <t xml:space="preserve">&gt;50 </t>
  </si>
  <si>
    <t>Business Case Horizon</t>
  </si>
  <si>
    <t>Urban</t>
  </si>
  <si>
    <t>Suburban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</si>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</sst>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-* #,##0.00_-;\-* #,##0.00_-;_-* &quot;-&quot;??_-;_-@_-"/>
    <numFmt numFmtId="168" formatCode="#,##0\ &quot;€&quot;"/>
    <numFmt numFmtId="169" formatCode="_-* #,##0\ &quot;€&quot;_-;\-* #,##0\ &quot;€&quot;_-;_-* &quot;-&quot;??\ &quot;€&quot;_-;_-@_-"/>
    <numFmt numFmtId="170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1">
    <xf numFmtId="0" fontId="0" fillId="0" borderId="0" xfId="0"/>
    <xf numFmtId="166" fontId="0" fillId="0" borderId="0" xfId="2" applyFont="1"/>
    <xf numFmtId="169" fontId="0" fillId="0" borderId="0" xfId="2" applyNumberFormat="1" applyFont="1"/>
    <xf numFmtId="170" fontId="0" fillId="0" borderId="0" xfId="1" applyNumberFormat="1" applyFont="1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169" fontId="0" fillId="0" borderId="0" xfId="0" applyNumberFormat="1"/>
    <xf numFmtId="165" fontId="0" fillId="0" borderId="0" xfId="0" applyNumberFormat="1"/>
    <xf numFmtId="9" fontId="0" fillId="0" borderId="0" xfId="3" applyFont="1"/>
    <xf numFmtId="170" fontId="0" fillId="0" borderId="0" xfId="0" applyNumberFormat="1"/>
    <xf numFmtId="168" fontId="3" fillId="0" borderId="0" xfId="4" applyNumberFormat="1" applyFont="1" applyFill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3" xfId="0" applyFill="1" applyBorder="1"/>
    <xf numFmtId="0" fontId="6" fillId="0" borderId="4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3">
    <dxf>
      <font>
        <color rgb="FFFF0000"/>
      </font>
      <fill>
        <patternFill>
          <bgColor rgb="FFFF0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9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model'!$F$28:$P$28</c:f>
              <c:numCache>
                <c:formatCode>0%</c:formatCode>
                <c:ptCount val="11"/>
                <c:pt idx="0">
                  <c:v>0</c:v>
                </c:pt>
                <c:pt idx="1">
                  <c:v>0.32571904064234475</c:v>
                </c:pt>
                <c:pt idx="2">
                  <c:v>0.48821824522781343</c:v>
                </c:pt>
                <c:pt idx="3">
                  <c:v>0.56928808823986221</c:v>
                </c:pt>
                <c:pt idx="4">
                  <c:v>0.6097333289582032</c:v>
                </c:pt>
                <c:pt idx="5">
                  <c:v>0.62991120812988777</c:v>
                </c:pt>
                <c:pt idx="6">
                  <c:v>0.63997782661542113</c:v>
                </c:pt>
                <c:pt idx="7">
                  <c:v>0.64500000000000002</c:v>
                </c:pt>
                <c:pt idx="8">
                  <c:v>0.64750553108186426</c:v>
                </c:pt>
                <c:pt idx="9">
                  <c:v>0.64875552496329092</c:v>
                </c:pt>
                <c:pt idx="10">
                  <c:v>0.64937913914030665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AA6-4F3E-AF2D-691933CE72A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model'!$F$29:$P$29</c:f>
              <c:numCache>
                <c:formatCode>0%</c:formatCode>
                <c:ptCount val="11"/>
                <c:pt idx="0">
                  <c:v>0</c:v>
                </c:pt>
                <c:pt idx="1">
                  <c:v>0.33024071988562054</c:v>
                </c:pt>
                <c:pt idx="2">
                  <c:v>0.49471186150397028</c:v>
                </c:pt>
                <c:pt idx="3">
                  <c:v>0.57662409944547044</c:v>
                </c:pt>
                <c:pt idx="4">
                  <c:v>0.61741918762060088</c:v>
                </c:pt>
                <c:pt idx="5">
                  <c:v>0.63773653287986765</c:v>
                </c:pt>
                <c:pt idx="6">
                  <c:v>0.64785526375776525</c:v>
                </c:pt>
                <c:pt idx="7">
                  <c:v>0.65289473684210531</c:v>
                </c:pt>
                <c:pt idx="8">
                  <c:v>0.65540456631323607</c:v>
                </c:pt>
                <c:pt idx="9">
                  <c:v>0.65665454698953551</c:v>
                </c:pt>
                <c:pt idx="10">
                  <c:v>0.65727707999789087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AA6-4F3E-AF2D-691933CE72A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model'!$F$30:$P$30</c:f>
              <c:numCache>
                <c:formatCode>0%</c:formatCode>
                <c:ptCount val="11"/>
                <c:pt idx="0">
                  <c:v>0</c:v>
                </c:pt>
                <c:pt idx="1">
                  <c:v>0.33476817670829723</c:v>
                </c:pt>
                <c:pt idx="2">
                  <c:v>0.50121027352763348</c:v>
                </c:pt>
                <c:pt idx="3">
                  <c:v>0.58396297680431464</c:v>
                </c:pt>
                <c:pt idx="4">
                  <c:v>0.62510647373485129</c:v>
                </c:pt>
                <c:pt idx="5">
                  <c:v>0.64556245006728963</c:v>
                </c:pt>
                <c:pt idx="6">
                  <c:v>0.65573287793392787</c:v>
                </c:pt>
                <c:pt idx="7">
                  <c:v>0.66078947368421059</c:v>
                </c:pt>
                <c:pt idx="8">
                  <c:v>0.66330354299545868</c:v>
                </c:pt>
                <c:pt idx="9">
                  <c:v>0.66455350340635488</c:v>
                </c:pt>
                <c:pt idx="10">
                  <c:v>0.6651749663953892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AA6-4F3E-AF2D-691933CE72A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model'!$F$31:$P$31</c:f>
              <c:numCache>
                <c:formatCode>0%</c:formatCode>
                <c:ptCount val="11"/>
                <c:pt idx="0">
                  <c:v>0</c:v>
                </c:pt>
                <c:pt idx="1">
                  <c:v>0.33930133287714187</c:v>
                </c:pt>
                <c:pt idx="2">
                  <c:v>0.50771340830491685</c:v>
                </c:pt>
                <c:pt idx="3">
                  <c:v>0.5913046718858368</c:v>
                </c:pt>
                <c:pt idx="4">
                  <c:v>0.63279516079113773</c:v>
                </c:pt>
                <c:pt idx="5">
                  <c:v>0.65338894769967593</c:v>
                </c:pt>
                <c:pt idx="6">
                  <c:v>0.66361066526492951</c:v>
                </c:pt>
                <c:pt idx="7">
                  <c:v>0.66868421052631588</c:v>
                </c:pt>
                <c:pt idx="8">
                  <c:v>0.67120246260626337</c:v>
                </c:pt>
                <c:pt idx="9">
                  <c:v>0.67245239597857898</c:v>
                </c:pt>
                <c:pt idx="10">
                  <c:v>0.67307279988796853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AA6-4F3E-AF2D-691933CE72A5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model'!$F$32:$P$32</c:f>
              <c:numCache>
                <c:formatCode>0%</c:formatCode>
                <c:ptCount val="11"/>
                <c:pt idx="0">
                  <c:v>0</c:v>
                </c:pt>
                <c:pt idx="1">
                  <c:v>0.34384011212197335</c:v>
                </c:pt>
                <c:pt idx="2">
                  <c:v>0.51422119479398742</c:v>
                </c:pt>
                <c:pt idx="3">
                  <c:v>0.59864913763443683</c:v>
                </c:pt>
                <c:pt idx="4">
                  <c:v>0.64048522307586964</c:v>
                </c:pt>
                <c:pt idx="5">
                  <c:v>0.66121601416443698</c:v>
                </c:pt>
                <c:pt idx="6">
                  <c:v>0.67148862200102488</c:v>
                </c:pt>
                <c:pt idx="7">
                  <c:v>0.67657894736842117</c:v>
                </c:pt>
                <c:pt idx="8">
                  <c:v>0.67910132656931599</c:v>
                </c:pt>
                <c:pt idx="9">
                  <c:v>0.68035122640358947</c:v>
                </c:pt>
                <c:pt idx="10">
                  <c:v>0.6809705819688282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AA6-4F3E-AF2D-691933CE72A5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model'!$F$33:$P$33</c:f>
              <c:numCache>
                <c:formatCode>0%</c:formatCode>
                <c:ptCount val="11"/>
                <c:pt idx="0">
                  <c:v>0</c:v>
                </c:pt>
                <c:pt idx="1">
                  <c:v>0.34838444006425268</c:v>
                </c:pt>
                <c:pt idx="2">
                  <c:v>0.52073356383088898</c:v>
                </c:pt>
                <c:pt idx="3">
                  <c:v>0.60599632831500028</c:v>
                </c:pt>
                <c:pt idx="4">
                  <c:v>0.64817663563885042</c:v>
                </c:pt>
                <c:pt idx="5">
                  <c:v>0.66904363821259416</c:v>
                </c:pt>
                <c:pt idx="6">
                  <c:v>0.67936674451595713</c:v>
                </c:pt>
                <c:pt idx="7">
                  <c:v>0.68447368421052646</c:v>
                </c:pt>
                <c:pt idx="8">
                  <c:v>0.6870001362567939</c:v>
                </c:pt>
                <c:pt idx="9">
                  <c:v>0.68824999631464356</c:v>
                </c:pt>
                <c:pt idx="10">
                  <c:v>0.68886831407235283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AA6-4F3E-AF2D-691933CE72A5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model'!$F$34:$P$34</c:f>
              <c:numCache>
                <c:formatCode>0%</c:formatCode>
                <c:ptCount val="11"/>
                <c:pt idx="0">
                  <c:v>0</c:v>
                </c:pt>
                <c:pt idx="1">
                  <c:v>0.3529342441490585</c:v>
                </c:pt>
                <c:pt idx="2">
                  <c:v>0.52725044805900168</c:v>
                </c:pt>
                <c:pt idx="3">
                  <c:v>0.61334619946117974</c:v>
                </c:pt>
                <c:pt idx="4">
                  <c:v>0.65586937426215874</c:v>
                </c:pt>
                <c:pt idx="5">
                  <c:v>0.67687180894337673</c:v>
                </c:pt>
                <c:pt idx="6">
                  <c:v>0.68724502930152997</c:v>
                </c:pt>
                <c:pt idx="7">
                  <c:v>0.69236842105263174</c:v>
                </c:pt>
                <c:pt idx="8">
                  <c:v>0.69489889299181362</c:v>
                </c:pt>
                <c:pt idx="9">
                  <c:v>0.69614870728399814</c:v>
                </c:pt>
                <c:pt idx="10">
                  <c:v>0.69676599757707036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AA6-4F3E-AF2D-691933CE72A5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model'!$F$35:$P$35</c:f>
              <c:numCache>
                <c:formatCode>0%</c:formatCode>
                <c:ptCount val="11"/>
                <c:pt idx="0">
                  <c:v>0</c:v>
                </c:pt>
                <c:pt idx="1">
                  <c:v>0.35748945358025036</c:v>
                </c:pt>
                <c:pt idx="2">
                  <c:v>0.53377178186191765</c:v>
                </c:pt>
                <c:pt idx="3">
                  <c:v>0.62069870782626535</c:v>
                </c:pt>
                <c:pt idx="4">
                  <c:v>0.66356341543063502</c:v>
                </c:pt>
                <c:pt idx="5">
                  <c:v>0.68470051578963886</c:v>
                </c:pt>
                <c:pt idx="6">
                  <c:v>0.69512347296247745</c:v>
                </c:pt>
                <c:pt idx="7">
                  <c:v>0.70026315789473703</c:v>
                </c:pt>
                <c:pt idx="8">
                  <c:v>0.7027975980507164</c:v>
                </c:pt>
                <c:pt idx="9">
                  <c:v>0.70404736082584762</c:v>
                </c:pt>
                <c:pt idx="10">
                  <c:v>0.70466363380843067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AA6-4F3E-AF2D-691933CE72A5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model'!$F$36:$P$36</c:f>
              <c:numCache>
                <c:formatCode>0%</c:formatCode>
                <c:ptCount val="11"/>
                <c:pt idx="0">
                  <c:v>0</c:v>
                </c:pt>
                <c:pt idx="1">
                  <c:v>0.36204999925863751</c:v>
                </c:pt>
                <c:pt idx="2">
                  <c:v>0.54029750129953269</c:v>
                </c:pt>
                <c:pt idx="3">
                  <c:v>0.62805381133648397</c:v>
                </c:pt>
                <c:pt idx="4">
                  <c:v>0.67125873630387345</c:v>
                </c:pt>
                <c:pt idx="5">
                  <c:v>0.69252974850404203</c:v>
                </c:pt>
                <c:pt idx="6">
                  <c:v>0.70300207221161071</c:v>
                </c:pt>
                <c:pt idx="7">
                  <c:v>0.70815789473684232</c:v>
                </c:pt>
                <c:pt idx="8">
                  <c:v>0.71069625266522396</c:v>
                </c:pt>
                <c:pt idx="9">
                  <c:v>0.71194595839908992</c:v>
                </c:pt>
                <c:pt idx="10">
                  <c:v>0.71256122404141542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AA6-4F3E-AF2D-691933CE72A5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model'!$F$37:$P$37</c:f>
              <c:numCache>
                <c:formatCode>0%</c:formatCode>
                <c:ptCount val="11"/>
                <c:pt idx="0">
                  <c:v>0</c:v>
                </c:pt>
                <c:pt idx="1">
                  <c:v>0.36661581372298052</c:v>
                </c:pt>
                <c:pt idx="2">
                  <c:v>0.54682754404716549</c:v>
                </c:pt>
                <c:pt idx="3">
                  <c:v>0.63541146904658263</c:v>
                </c:pt>
                <c:pt idx="4">
                  <c:v>0.67895531468962755</c:v>
                </c:pt>
                <c:pt idx="5">
                  <c:v>0.70035949714595691</c:v>
                </c:pt>
                <c:pt idx="6">
                  <c:v>0.71088082386522466</c:v>
                </c:pt>
                <c:pt idx="7">
                  <c:v>0.71605263157894761</c:v>
                </c:pt>
                <c:pt idx="8">
                  <c:v>0.71859485802447198</c:v>
                </c:pt>
                <c:pt idx="9">
                  <c:v>0.71984450140993161</c:v>
                </c:pt>
                <c:pt idx="10">
                  <c:v>0.72045876950299326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AA6-4F3E-AF2D-691933CE72A5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model'!$F$38:$P$38</c:f>
              <c:numCache>
                <c:formatCode>0%</c:formatCode>
                <c:ptCount val="11"/>
                <c:pt idx="0">
                  <c:v>0</c:v>
                </c:pt>
                <c:pt idx="1">
                  <c:v>0.37118683109366796</c:v>
                </c:pt>
                <c:pt idx="2">
                  <c:v>0.55336184933752919</c:v>
                </c:pt>
                <c:pt idx="3">
                  <c:v>0.64277164109756146</c:v>
                </c:pt>
                <c:pt idx="4">
                  <c:v>0.68665312901854181</c:v>
                </c:pt>
                <c:pt idx="5">
                  <c:v>0.70818975206903756</c:v>
                </c:pt>
                <c:pt idx="6">
                  <c:v>0.71875972483874806</c:v>
                </c:pt>
                <c:pt idx="7">
                  <c:v>0.72394736842105289</c:v>
                </c:pt>
                <c:pt idx="8">
                  <c:v>0.72649341527693001</c:v>
                </c:pt>
                <c:pt idx="9">
                  <c:v>0.72774299121434283</c:v>
                </c:pt>
                <c:pt idx="10">
                  <c:v>0.72835627137442971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AA6-4F3E-AF2D-691933CE72A5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model'!$F$39:$P$39</c:f>
              <c:numCache>
                <c:formatCode>0%</c:formatCode>
                <c:ptCount val="11"/>
                <c:pt idx="0">
                  <c:v>0</c:v>
                </c:pt>
                <c:pt idx="1">
                  <c:v>0.37576298701891775</c:v>
                </c:pt>
                <c:pt idx="2">
                  <c:v>0.55990035790539217</c:v>
                </c:pt>
                <c:pt idx="3">
                  <c:v>0.65013428867642897</c:v>
                </c:pt>
                <c:pt idx="4">
                  <c:v>0.69435215832013175</c:v>
                </c:pt>
                <c:pt idx="5">
                  <c:v>0.71602050390942829</c:v>
                </c:pt>
                <c:pt idx="6">
                  <c:v>0.72663877214262107</c:v>
                </c:pt>
                <c:pt idx="7">
                  <c:v>0.73184210526315818</c:v>
                </c:pt>
                <c:pt idx="8">
                  <c:v>0.73439192553221511</c:v>
                </c:pt>
                <c:pt idx="9">
                  <c:v>0.73564142912037334</c:v>
                </c:pt>
                <c:pt idx="10">
                  <c:v>0.73625373079346257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AA6-4F3E-AF2D-691933CE72A5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model'!$F$40:$P$40</c:f>
              <c:numCache>
                <c:formatCode>0%</c:formatCode>
                <c:ptCount val="11"/>
                <c:pt idx="0">
                  <c:v>0</c:v>
                </c:pt>
                <c:pt idx="1">
                  <c:v>0.38034421862336593</c:v>
                </c:pt>
                <c:pt idx="2">
                  <c:v>0.56644301193477742</c:v>
                </c:pt>
                <c:pt idx="3">
                  <c:v>0.65749937397786229</c:v>
                </c:pt>
                <c:pt idx="4">
                  <c:v>0.70205238219993626</c:v>
                </c:pt>
                <c:pt idx="5">
                  <c:v>0.7238517435745645</c:v>
                </c:pt>
                <c:pt idx="6">
                  <c:v>0.73451796287838667</c:v>
                </c:pt>
                <c:pt idx="7">
                  <c:v>0.73973684210526347</c:v>
                </c:pt>
                <c:pt idx="8">
                  <c:v>0.74229038986280549</c:v>
                </c:pt>
                <c:pt idx="9">
                  <c:v>0.74353981639033795</c:v>
                </c:pt>
                <c:pt idx="10">
                  <c:v>0.74415114885635159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AA6-4F3E-AF2D-691933CE72A5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model'!$F$41:$P$41</c:f>
              <c:numCache>
                <c:formatCode>0%</c:formatCode>
                <c:ptCount val="11"/>
                <c:pt idx="0">
                  <c:v>0</c:v>
                </c:pt>
                <c:pt idx="1">
                  <c:v>0.38493046445891066</c:v>
                </c:pt>
                <c:pt idx="2">
                  <c:v>0.57298975500855565</c:v>
                </c:pt>
                <c:pt idx="3">
                  <c:v>0.66486686016766405</c:v>
                </c:pt>
                <c:pt idx="4">
                  <c:v>0.70975378081777385</c:v>
                </c:pt>
                <c:pt idx="5">
                  <c:v>0.73168346223252956</c:v>
                </c:pt>
                <c:pt idx="6">
                  <c:v>0.74239729423498191</c:v>
                </c:pt>
                <c:pt idx="7">
                  <c:v>0.74763157894736876</c:v>
                </c:pt>
                <c:pt idx="8">
                  <c:v>0.75018880930566223</c:v>
                </c:pt>
                <c:pt idx="9">
                  <c:v>0.75143815424288019</c:v>
                </c:pt>
                <c:pt idx="10">
                  <c:v>0.75204852661981125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4AA6-4F3E-AF2D-691933CE72A5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model'!$F$42:$P$42</c:f>
              <c:numCache>
                <c:formatCode>0%</c:formatCode>
                <c:ptCount val="11"/>
                <c:pt idx="0">
                  <c:v>0</c:v>
                </c:pt>
                <c:pt idx="1">
                  <c:v>0.38952166445769193</c:v>
                </c:pt>
                <c:pt idx="2">
                  <c:v>0.57954053206030265</c:v>
                </c:pt>
                <c:pt idx="3">
                  <c:v>0.67223671134791285</c:v>
                </c:pt>
                <c:pt idx="4">
                  <c:v>0.71745633486703908</c:v>
                </c:pt>
                <c:pt idx="5">
                  <c:v>0.73951565130193808</c:v>
                </c:pt>
                <c:pt idx="6">
                  <c:v>0.75027676348521799</c:v>
                </c:pt>
                <c:pt idx="7">
                  <c:v>0.75552631578947405</c:v>
                </c:pt>
                <c:pt idx="8">
                  <c:v>0.75808718486376336</c:v>
                </c:pt>
                <c:pt idx="9">
                  <c:v>0.75933644385492238</c:v>
                </c:pt>
                <c:pt idx="10">
                  <c:v>0.75994586510283402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AA6-4F3E-AF2D-691933CE72A5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model'!$F$43:$P$43</c:f>
              <c:numCache>
                <c:formatCode>0%</c:formatCode>
                <c:ptCount val="11"/>
                <c:pt idx="0">
                  <c:v>0</c:v>
                </c:pt>
                <c:pt idx="1">
                  <c:v>0.39411775988709113</c:v>
                </c:pt>
                <c:pt idx="2">
                  <c:v>0.5860952893282948</c:v>
                </c:pt>
                <c:pt idx="3">
                  <c:v>0.67960889252371226</c:v>
                </c:pt>
                <c:pt idx="4">
                  <c:v>0.72516002555497794</c:v>
                </c:pt>
                <c:pt idx="5">
                  <c:v>0.74734830244231032</c:v>
                </c:pt>
                <c:pt idx="6">
                  <c:v>0.75815636798243669</c:v>
                </c:pt>
                <c:pt idx="7">
                  <c:v>0.76342105263157933</c:v>
                </c:pt>
                <c:pt idx="8">
                  <c:v>0.76598551750755695</c:v>
                </c:pt>
                <c:pt idx="9">
                  <c:v>0.76723468636351</c:v>
                </c:pt>
                <c:pt idx="10">
                  <c:v>0.76784316528841168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AA6-4F3E-AF2D-691933CE72A5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model'!$F$44:$P$44</c:f>
              <c:numCache>
                <c:formatCode>0%</c:formatCode>
                <c:ptCount val="11"/>
                <c:pt idx="0">
                  <c:v>0</c:v>
                </c:pt>
                <c:pt idx="1">
                  <c:v>0.39871869330664572</c:v>
                </c:pt>
                <c:pt idx="2">
                  <c:v>0.59265397431152744</c:v>
                </c:pt>
                <c:pt idx="3">
                  <c:v>0.68698336957145001</c:v>
                </c:pt>
                <c:pt idx="4">
                  <c:v>0.7328648345838874</c:v>
                </c:pt>
                <c:pt idx="5">
                  <c:v>0.75518140754491336</c:v>
                </c:pt>
                <c:pt idx="6">
                  <c:v>0.76603610515733245</c:v>
                </c:pt>
                <c:pt idx="7">
                  <c:v>0.77131578947368462</c:v>
                </c:pt>
                <c:pt idx="8">
                  <c:v>0.77388380817633762</c:v>
                </c:pt>
                <c:pt idx="9">
                  <c:v>0.77513288286755544</c:v>
                </c:pt>
                <c:pt idx="10">
                  <c:v>0.77574042812516175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4AA6-4F3E-AF2D-691933CE72A5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model'!$F$45:$P$45</c:f>
              <c:numCache>
                <c:formatCode>0%</c:formatCode>
                <c:ptCount val="11"/>
                <c:pt idx="0">
                  <c:v>0</c:v>
                </c:pt>
                <c:pt idx="1">
                  <c:v>0.40332440852677731</c:v>
                </c:pt>
                <c:pt idx="2">
                  <c:v>0.59921653572764733</c:v>
                </c:pt>
                <c:pt idx="3">
                  <c:v>0.69436010920848257</c:v>
                </c:pt>
                <c:pt idx="4">
                  <c:v>0.74057074413318658</c:v>
                </c:pt>
                <c:pt idx="5">
                  <c:v>0.76301495872403768</c:v>
                </c:pt>
                <c:pt idx="6">
                  <c:v>0.77391597251493183</c:v>
                </c:pt>
                <c:pt idx="7">
                  <c:v>0.77921052631578991</c:v>
                </c:pt>
                <c:pt idx="8">
                  <c:v>0.78178205777955123</c:v>
                </c:pt>
                <c:pt idx="9">
                  <c:v>0.78303103442948963</c:v>
                </c:pt>
                <c:pt idx="10">
                  <c:v>0.78363765452886414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4AA6-4F3E-AF2D-691933CE72A5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model'!$F$46:$P$46</c:f>
              <c:numCache>
                <c:formatCode>0%</c:formatCode>
                <c:ptCount val="11"/>
                <c:pt idx="0">
                  <c:v>0</c:v>
                </c:pt>
                <c:pt idx="1">
                  <c:v>0.40793485056924006</c:v>
                </c:pt>
                <c:pt idx="2">
                  <c:v>0.60578292347269846</c:v>
                </c:pt>
                <c:pt idx="3">
                  <c:v>0.70173907896416987</c:v>
                </c:pt>
                <c:pt idx="4">
                  <c:v>0.74827773684231047</c:v>
                </c:pt>
                <c:pt idx="5">
                  <c:v>0.770848948308688</c:v>
                </c:pt>
                <c:pt idx="6">
                  <c:v>0.78179596763171899</c:v>
                </c:pt>
                <c:pt idx="7">
                  <c:v>0.7871052631578952</c:v>
                </c:pt>
                <c:pt idx="8">
                  <c:v>0.7896802671980333</c:v>
                </c:pt>
                <c:pt idx="9">
                  <c:v>0.79092914207682585</c:v>
                </c:pt>
                <c:pt idx="10">
                  <c:v>0.79153484538391483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4AA6-4F3E-AF2D-691933CE72A5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'Demand model'!$F$27:$U$27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'Demand model'!$F$47:$P$47</c:f>
              <c:numCache>
                <c:formatCode>0%</c:formatCode>
                <c:ptCount val="11"/>
                <c:pt idx="0">
                  <c:v>0</c:v>
                </c:pt>
                <c:pt idx="1">
                  <c:v>0.4125499656292011</c:v>
                </c:pt>
                <c:pt idx="2">
                  <c:v>0.61235308858258342</c:v>
                </c:pt>
                <c:pt idx="3">
                  <c:v>0.70912024715218458</c:v>
                </c:pt>
                <c:pt idx="4">
                  <c:v>0.7559857957943803</c:v>
                </c:pt>
                <c:pt idx="5">
                  <c:v>0.7786833688346616</c:v>
                </c:pt>
                <c:pt idx="6">
                  <c:v>0.78967608815290002</c:v>
                </c:pt>
                <c:pt idx="7">
                  <c:v>0.79500000000000004</c:v>
                </c:pt>
                <c:pt idx="8">
                  <c:v>0.79757843728518252</c:v>
                </c:pt>
                <c:pt idx="9">
                  <c:v>0.79882720680364117</c:v>
                </c:pt>
                <c:pt idx="10">
                  <c:v>0.79943200154470118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4AA6-4F3E-AF2D-691933CE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393928"/>
        <c:axId val="512394912"/>
      </c:lineChart>
      <c:catAx>
        <c:axId val="51239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600">
                    <a:latin typeface="Arial" panose="020B0604020202020204" pitchFamily="34" charset="0"/>
                    <a:cs typeface="Arial" panose="020B0604020202020204" pitchFamily="34" charset="0"/>
                  </a:rPr>
                  <a:t>Year of operation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512394912"/>
        <c:crosses val="autoZero"/>
        <c:auto val="1"/>
        <c:lblAlgn val="ctr"/>
        <c:lblOffset val="100"/>
        <c:noMultiLvlLbl val="0"/>
      </c:catAx>
      <c:valAx>
        <c:axId val="51239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600">
                    <a:latin typeface="Arial" panose="020B0604020202020204" pitchFamily="34" charset="0"/>
                    <a:cs typeface="Arial" panose="020B0604020202020204" pitchFamily="34" charset="0"/>
                  </a:rPr>
                  <a:t>Infrastructure</a:t>
                </a:r>
                <a:r>
                  <a:rPr lang="de-DE" sz="16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take up (% of households)</a:t>
                </a:r>
                <a:endParaRPr lang="de-DE" sz="16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51239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6926</xdr:colOff>
      <xdr:row>49</xdr:row>
      <xdr:rowOff>53687</xdr:rowOff>
    </xdr:from>
    <xdr:to>
      <xdr:col>21</xdr:col>
      <xdr:colOff>152400</xdr:colOff>
      <xdr:row>86</xdr:row>
      <xdr:rowOff>53686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84571FC-7CA4-40F4-93DB-6ADDB4235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37ED-E6BE-4C49-A1E1-FC04AEF18677}">
  <dimension ref="B3:AE26"/>
  <sheetViews>
    <sheetView tabSelected="1" zoomScale="85" zoomScaleNormal="85" workbookViewId="0">
      <selection activeCell="C29" sqref="C29"/>
    </sheetView>
  </sheetViews>
  <sheetFormatPr defaultColWidth="11.5546875" defaultRowHeight="14.4" x14ac:dyDescent="0.3"/>
  <cols>
    <col min="4" max="4" width="13.6640625" bestFit="1" customWidth="1"/>
    <col min="5" max="5" width="17.109375" bestFit="1" customWidth="1"/>
    <col min="6" max="6" width="21.33203125" customWidth="1"/>
    <col min="9" max="9" width="12.6640625" customWidth="1"/>
    <col min="13" max="13" width="2.77734375" customWidth="1"/>
    <col min="14" max="14" width="3.33203125" customWidth="1"/>
    <col min="15" max="31" width="3.77734375" customWidth="1"/>
  </cols>
  <sheetData>
    <row r="3" spans="2:31" x14ac:dyDescent="0.3">
      <c r="M3" s="25" t="s">
        <v>0</v>
      </c>
      <c r="N3" s="26"/>
      <c r="O3" s="24" t="s">
        <v>44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2:31" x14ac:dyDescent="0.3">
      <c r="I4" s="20" t="s">
        <v>3</v>
      </c>
      <c r="J4" t="s">
        <v>10</v>
      </c>
      <c r="K4" s="4">
        <v>0.05</v>
      </c>
      <c r="M4" s="27"/>
      <c r="N4" s="28"/>
      <c r="O4" s="14">
        <v>8</v>
      </c>
      <c r="P4" s="14">
        <v>9</v>
      </c>
      <c r="Q4" s="14">
        <v>10</v>
      </c>
      <c r="R4" s="14">
        <v>11</v>
      </c>
      <c r="S4" s="14">
        <v>12</v>
      </c>
      <c r="T4" s="14">
        <v>13</v>
      </c>
      <c r="U4" s="14">
        <v>14</v>
      </c>
      <c r="V4" s="14">
        <v>15</v>
      </c>
      <c r="W4" s="14">
        <v>16</v>
      </c>
      <c r="X4" s="14">
        <v>17</v>
      </c>
      <c r="Y4" s="14">
        <v>18</v>
      </c>
      <c r="Z4" s="14">
        <v>19</v>
      </c>
      <c r="AA4" s="14">
        <v>20</v>
      </c>
      <c r="AB4" s="14">
        <v>21</v>
      </c>
      <c r="AC4" s="14">
        <v>22</v>
      </c>
      <c r="AD4" s="14">
        <v>23</v>
      </c>
      <c r="AE4" s="14">
        <v>24</v>
      </c>
    </row>
    <row r="5" spans="2:31" x14ac:dyDescent="0.3">
      <c r="C5" s="29" t="s">
        <v>40</v>
      </c>
      <c r="D5" s="29"/>
      <c r="E5" s="29" t="s">
        <v>42</v>
      </c>
      <c r="F5" s="29"/>
      <c r="I5" s="20"/>
      <c r="J5" t="s">
        <v>11</v>
      </c>
      <c r="K5" s="4">
        <v>0.04</v>
      </c>
      <c r="M5" s="21" t="s">
        <v>45</v>
      </c>
      <c r="N5" s="15">
        <v>1</v>
      </c>
      <c r="O5" s="18">
        <f>IF('Revenue and operating cost mode'!J124&gt;0,IF('Revenue and operating cost mode'!J99&gt;0,1,0.5),0)</f>
        <v>0</v>
      </c>
      <c r="P5" s="18">
        <f>IF('Revenue and operating cost mode'!K124&gt;0,IF('Revenue and operating cost mode'!K99&gt;0,1,0.5),0)</f>
        <v>0</v>
      </c>
      <c r="Q5" s="18">
        <f>IF('Revenue and operating cost mode'!L124&gt;0,IF('Revenue and operating cost mode'!L99&gt;0,1,0.5),0)</f>
        <v>0.5</v>
      </c>
      <c r="R5" s="18">
        <f>IF('Revenue and operating cost mode'!M124&gt;0,IF('Revenue and operating cost mode'!M99&gt;0,1,0.5),0)</f>
        <v>1</v>
      </c>
      <c r="S5" s="18">
        <f>IF('Revenue and operating cost mode'!N124&gt;0,IF('Revenue and operating cost mode'!N99&gt;0,1,0.5),0)</f>
        <v>1</v>
      </c>
      <c r="T5" s="18">
        <f>IF('Revenue and operating cost mode'!O124&gt;0,IF('Revenue and operating cost mode'!O99&gt;0,1,0.5),0)</f>
        <v>1</v>
      </c>
      <c r="U5" s="18">
        <f>IF('Revenue and operating cost mode'!P124&gt;0,IF('Revenue and operating cost mode'!P99&gt;0,1,0.5),0)</f>
        <v>1</v>
      </c>
      <c r="V5" s="18">
        <f>IF('Revenue and operating cost mode'!Q124&gt;0,IF('Revenue and operating cost mode'!Q99&gt;0,1,0.5),0)</f>
        <v>1</v>
      </c>
      <c r="W5" s="18">
        <f>IF('Revenue and operating cost mode'!R124&gt;0,IF('Revenue and operating cost mode'!R99&gt;0,1,0.5),0)</f>
        <v>1</v>
      </c>
      <c r="X5" s="18">
        <f>IF('Revenue and operating cost mode'!S124&gt;0,IF('Revenue and operating cost mode'!S99&gt;0,1,0.5),0)</f>
        <v>1</v>
      </c>
      <c r="Y5" s="18">
        <f>IF('Revenue and operating cost mode'!T124&gt;0,IF('Revenue and operating cost mode'!T99&gt;0,1,0.5),0)</f>
        <v>1</v>
      </c>
      <c r="Z5" s="18">
        <f>IF('Revenue and operating cost mode'!U124&gt;0,IF('Revenue and operating cost mode'!U99&gt;0,1,0.5),0)</f>
        <v>1</v>
      </c>
      <c r="AA5" s="18">
        <f>IF('Revenue and operating cost mode'!V124&gt;0,IF('Revenue and operating cost mode'!V99&gt;0,1,0.5),0)</f>
        <v>1</v>
      </c>
      <c r="AB5" s="18">
        <f>IF('Revenue and operating cost mode'!W124&gt;0,IF('Revenue and operating cost mode'!W99&gt;0,1,0.5),0)</f>
        <v>1</v>
      </c>
      <c r="AC5" s="18">
        <f>IF('Revenue and operating cost mode'!X124&gt;0,IF('Revenue and operating cost mode'!X99&gt;0,1,0.5),0)</f>
        <v>1</v>
      </c>
      <c r="AD5" s="18">
        <f>IF('Revenue and operating cost mode'!Y124&gt;0,IF('Revenue and operating cost mode'!Y99&gt;0,1,0.5),0)</f>
        <v>1</v>
      </c>
      <c r="AE5" s="18">
        <f>IF('Revenue and operating cost mode'!Z124&gt;0,IF('Revenue and operating cost mode'!Z99&gt;0,1,0.5),0)</f>
        <v>1</v>
      </c>
    </row>
    <row r="6" spans="2:31" x14ac:dyDescent="0.3">
      <c r="B6" t="s">
        <v>0</v>
      </c>
      <c r="C6" t="s">
        <v>41</v>
      </c>
      <c r="D6" t="s">
        <v>2</v>
      </c>
      <c r="E6" t="s">
        <v>41</v>
      </c>
      <c r="F6" t="s">
        <v>2</v>
      </c>
      <c r="I6" s="20" t="s">
        <v>4</v>
      </c>
      <c r="J6" t="s">
        <v>10</v>
      </c>
      <c r="K6">
        <v>45</v>
      </c>
      <c r="M6" s="22"/>
      <c r="N6" s="16">
        <v>2</v>
      </c>
      <c r="O6" s="18">
        <f>IF('Revenue and operating cost mode'!J125&gt;0,IF('Revenue and operating cost mode'!J100&gt;0,1,0.5),0)</f>
        <v>0</v>
      </c>
      <c r="P6" s="18">
        <f>IF('Revenue and operating cost mode'!K125&gt;0,IF('Revenue and operating cost mode'!K100&gt;0,1,0.5),0)</f>
        <v>0</v>
      </c>
      <c r="Q6" s="18">
        <f>IF('Revenue and operating cost mode'!L125&gt;0,IF('Revenue and operating cost mode'!L100&gt;0,1,0.5),0)</f>
        <v>0</v>
      </c>
      <c r="R6" s="18">
        <f>IF('Revenue and operating cost mode'!M125&gt;0,IF('Revenue and operating cost mode'!M100&gt;0,1,0.5),0)</f>
        <v>0.5</v>
      </c>
      <c r="S6" s="18">
        <f>IF('Revenue and operating cost mode'!N125&gt;0,IF('Revenue and operating cost mode'!N100&gt;0,1,0.5),0)</f>
        <v>1</v>
      </c>
      <c r="T6" s="18">
        <f>IF('Revenue and operating cost mode'!O125&gt;0,IF('Revenue and operating cost mode'!O100&gt;0,1,0.5),0)</f>
        <v>1</v>
      </c>
      <c r="U6" s="18">
        <f>IF('Revenue and operating cost mode'!P125&gt;0,IF('Revenue and operating cost mode'!P100&gt;0,1,0.5),0)</f>
        <v>1</v>
      </c>
      <c r="V6" s="18">
        <f>IF('Revenue and operating cost mode'!Q125&gt;0,IF('Revenue and operating cost mode'!Q100&gt;0,1,0.5),0)</f>
        <v>1</v>
      </c>
      <c r="W6" s="18">
        <f>IF('Revenue and operating cost mode'!R125&gt;0,IF('Revenue and operating cost mode'!R100&gt;0,1,0.5),0)</f>
        <v>1</v>
      </c>
      <c r="X6" s="18">
        <f>IF('Revenue and operating cost mode'!S125&gt;0,IF('Revenue and operating cost mode'!S100&gt;0,1,0.5),0)</f>
        <v>1</v>
      </c>
      <c r="Y6" s="18">
        <f>IF('Revenue and operating cost mode'!T125&gt;0,IF('Revenue and operating cost mode'!T100&gt;0,1,0.5),0)</f>
        <v>1</v>
      </c>
      <c r="Z6" s="18">
        <f>IF('Revenue and operating cost mode'!U125&gt;0,IF('Revenue and operating cost mode'!U100&gt;0,1,0.5),0)</f>
        <v>1</v>
      </c>
      <c r="AA6" s="18">
        <f>IF('Revenue and operating cost mode'!V125&gt;0,IF('Revenue and operating cost mode'!V100&gt;0,1,0.5),0)</f>
        <v>1</v>
      </c>
      <c r="AB6" s="18">
        <f>IF('Revenue and operating cost mode'!W125&gt;0,IF('Revenue and operating cost mode'!W100&gt;0,1,0.5),0)</f>
        <v>1</v>
      </c>
      <c r="AC6" s="18">
        <f>IF('Revenue and operating cost mode'!X125&gt;0,IF('Revenue and operating cost mode'!X100&gt;0,1,0.5),0)</f>
        <v>1</v>
      </c>
      <c r="AD6" s="18">
        <f>IF('Revenue and operating cost mode'!Y125&gt;0,IF('Revenue and operating cost mode'!Y100&gt;0,1,0.5),0)</f>
        <v>1</v>
      </c>
      <c r="AE6" s="18">
        <f>IF('Revenue and operating cost mode'!Z125&gt;0,IF('Revenue and operating cost mode'!Z100&gt;0,1,0.5),0)</f>
        <v>1</v>
      </c>
    </row>
    <row r="7" spans="2:31" x14ac:dyDescent="0.3">
      <c r="B7">
        <v>1</v>
      </c>
      <c r="C7" s="12">
        <f>COUNTIF('Revenue and operating cost mode'!E99:JE99,"&lt;1")+1</f>
        <v>9</v>
      </c>
      <c r="D7" s="12">
        <f>COUNTIF('Revenue and operating cost mode'!E124:JD124,"&lt;1")+1</f>
        <v>8</v>
      </c>
      <c r="E7" s="8">
        <f>'Revenue and operating cost mode'!S99/1000000</f>
        <v>954.28269207716801</v>
      </c>
      <c r="F7" s="8">
        <f>'Revenue and operating cost mode'!S124/1000000</f>
        <v>1500.573909875186</v>
      </c>
      <c r="G7" s="9"/>
      <c r="I7" s="20"/>
      <c r="J7" t="s">
        <v>11</v>
      </c>
      <c r="K7">
        <v>35</v>
      </c>
      <c r="M7" s="22"/>
      <c r="N7" s="16">
        <v>3</v>
      </c>
      <c r="O7" s="18">
        <f>IF('Revenue and operating cost mode'!J126&gt;0,IF('Revenue and operating cost mode'!J101&gt;0,1,0.5),0)</f>
        <v>0</v>
      </c>
      <c r="P7" s="18">
        <f>IF('Revenue and operating cost mode'!K126&gt;0,IF('Revenue and operating cost mode'!K101&gt;0,1,0.5),0)</f>
        <v>0</v>
      </c>
      <c r="Q7" s="18">
        <f>IF('Revenue and operating cost mode'!L126&gt;0,IF('Revenue and operating cost mode'!L101&gt;0,1,0.5),0)</f>
        <v>0</v>
      </c>
      <c r="R7" s="18">
        <f>IF('Revenue and operating cost mode'!M126&gt;0,IF('Revenue and operating cost mode'!M101&gt;0,1,0.5),0)</f>
        <v>0.5</v>
      </c>
      <c r="S7" s="18">
        <f>IF('Revenue and operating cost mode'!N126&gt;0,IF('Revenue and operating cost mode'!N101&gt;0,1,0.5),0)</f>
        <v>1</v>
      </c>
      <c r="T7" s="18">
        <f>IF('Revenue and operating cost mode'!O126&gt;0,IF('Revenue and operating cost mode'!O101&gt;0,1,0.5),0)</f>
        <v>1</v>
      </c>
      <c r="U7" s="18">
        <f>IF('Revenue and operating cost mode'!P126&gt;0,IF('Revenue and operating cost mode'!P101&gt;0,1,0.5),0)</f>
        <v>1</v>
      </c>
      <c r="V7" s="18">
        <f>IF('Revenue and operating cost mode'!Q126&gt;0,IF('Revenue and operating cost mode'!Q101&gt;0,1,0.5),0)</f>
        <v>1</v>
      </c>
      <c r="W7" s="18">
        <f>IF('Revenue and operating cost mode'!R126&gt;0,IF('Revenue and operating cost mode'!R101&gt;0,1,0.5),0)</f>
        <v>1</v>
      </c>
      <c r="X7" s="18">
        <f>IF('Revenue and operating cost mode'!S126&gt;0,IF('Revenue and operating cost mode'!S101&gt;0,1,0.5),0)</f>
        <v>1</v>
      </c>
      <c r="Y7" s="18">
        <f>IF('Revenue and operating cost mode'!T126&gt;0,IF('Revenue and operating cost mode'!T101&gt;0,1,0.5),0)</f>
        <v>1</v>
      </c>
      <c r="Z7" s="18">
        <f>IF('Revenue and operating cost mode'!U126&gt;0,IF('Revenue and operating cost mode'!U101&gt;0,1,0.5),0)</f>
        <v>1</v>
      </c>
      <c r="AA7" s="18">
        <f>IF('Revenue and operating cost mode'!V126&gt;0,IF('Revenue and operating cost mode'!V101&gt;0,1,0.5),0)</f>
        <v>1</v>
      </c>
      <c r="AB7" s="18">
        <f>IF('Revenue and operating cost mode'!W126&gt;0,IF('Revenue and operating cost mode'!W101&gt;0,1,0.5),0)</f>
        <v>1</v>
      </c>
      <c r="AC7" s="18">
        <f>IF('Revenue and operating cost mode'!X126&gt;0,IF('Revenue and operating cost mode'!X101&gt;0,1,0.5),0)</f>
        <v>1</v>
      </c>
      <c r="AD7" s="18">
        <f>IF('Revenue and operating cost mode'!Y126&gt;0,IF('Revenue and operating cost mode'!Y101&gt;0,1,0.5),0)</f>
        <v>1</v>
      </c>
      <c r="AE7" s="18">
        <f>IF('Revenue and operating cost mode'!Z126&gt;0,IF('Revenue and operating cost mode'!Z101&gt;0,1,0.5),0)</f>
        <v>1</v>
      </c>
    </row>
    <row r="8" spans="2:31" x14ac:dyDescent="0.3">
      <c r="B8">
        <v>2</v>
      </c>
      <c r="C8" s="12">
        <f>COUNTIF('Revenue and operating cost mode'!E100:JE100,"&lt;1")+1</f>
        <v>10</v>
      </c>
      <c r="D8" s="12">
        <f>COUNTIF('Revenue and operating cost mode'!E125:JD125,"&lt;1")+1</f>
        <v>9</v>
      </c>
      <c r="E8" s="8">
        <f>'Revenue and operating cost mode'!S100/1000000</f>
        <v>819.96403374463546</v>
      </c>
      <c r="F8" s="8">
        <f>'Revenue and operating cost mode'!S125/1000000</f>
        <v>1337.7707695394599</v>
      </c>
      <c r="G8" s="9"/>
      <c r="I8" s="30" t="s">
        <v>9</v>
      </c>
      <c r="J8" t="s">
        <v>10</v>
      </c>
      <c r="K8">
        <v>8</v>
      </c>
      <c r="M8" s="22"/>
      <c r="N8" s="16">
        <v>4</v>
      </c>
      <c r="O8" s="18">
        <f>IF('Revenue and operating cost mode'!J127&gt;0,IF('Revenue and operating cost mode'!J102&gt;0,1,0.5),0)</f>
        <v>0</v>
      </c>
      <c r="P8" s="18">
        <f>IF('Revenue and operating cost mode'!K127&gt;0,IF('Revenue and operating cost mode'!K102&gt;0,1,0.5),0)</f>
        <v>0</v>
      </c>
      <c r="Q8" s="18">
        <f>IF('Revenue and operating cost mode'!L127&gt;0,IF('Revenue and operating cost mode'!L102&gt;0,1,0.5),0)</f>
        <v>0</v>
      </c>
      <c r="R8" s="18">
        <f>IF('Revenue and operating cost mode'!M127&gt;0,IF('Revenue and operating cost mode'!M102&gt;0,1,0.5),0)</f>
        <v>0.5</v>
      </c>
      <c r="S8" s="18">
        <f>IF('Revenue and operating cost mode'!N127&gt;0,IF('Revenue and operating cost mode'!N102&gt;0,1,0.5),0)</f>
        <v>0.5</v>
      </c>
      <c r="T8" s="18">
        <f>IF('Revenue and operating cost mode'!O127&gt;0,IF('Revenue and operating cost mode'!O102&gt;0,1,0.5),0)</f>
        <v>1</v>
      </c>
      <c r="U8" s="18">
        <f>IF('Revenue and operating cost mode'!P127&gt;0,IF('Revenue and operating cost mode'!P102&gt;0,1,0.5),0)</f>
        <v>1</v>
      </c>
      <c r="V8" s="18">
        <f>IF('Revenue and operating cost mode'!Q127&gt;0,IF('Revenue and operating cost mode'!Q102&gt;0,1,0.5),0)</f>
        <v>1</v>
      </c>
      <c r="W8" s="18">
        <f>IF('Revenue and operating cost mode'!R127&gt;0,IF('Revenue and operating cost mode'!R102&gt;0,1,0.5),0)</f>
        <v>1</v>
      </c>
      <c r="X8" s="18">
        <f>IF('Revenue and operating cost mode'!S127&gt;0,IF('Revenue and operating cost mode'!S102&gt;0,1,0.5),0)</f>
        <v>1</v>
      </c>
      <c r="Y8" s="18">
        <f>IF('Revenue and operating cost mode'!T127&gt;0,IF('Revenue and operating cost mode'!T102&gt;0,1,0.5),0)</f>
        <v>1</v>
      </c>
      <c r="Z8" s="18">
        <f>IF('Revenue and operating cost mode'!U127&gt;0,IF('Revenue and operating cost mode'!U102&gt;0,1,0.5),0)</f>
        <v>1</v>
      </c>
      <c r="AA8" s="18">
        <f>IF('Revenue and operating cost mode'!V127&gt;0,IF('Revenue and operating cost mode'!V102&gt;0,1,0.5),0)</f>
        <v>1</v>
      </c>
      <c r="AB8" s="18">
        <f>IF('Revenue and operating cost mode'!W127&gt;0,IF('Revenue and operating cost mode'!W102&gt;0,1,0.5),0)</f>
        <v>1</v>
      </c>
      <c r="AC8" s="18">
        <f>IF('Revenue and operating cost mode'!X127&gt;0,IF('Revenue and operating cost mode'!X102&gt;0,1,0.5),0)</f>
        <v>1</v>
      </c>
      <c r="AD8" s="18">
        <f>IF('Revenue and operating cost mode'!Y127&gt;0,IF('Revenue and operating cost mode'!Y102&gt;0,1,0.5),0)</f>
        <v>1</v>
      </c>
      <c r="AE8" s="18">
        <f>IF('Revenue and operating cost mode'!Z127&gt;0,IF('Revenue and operating cost mode'!Z102&gt;0,1,0.5),0)</f>
        <v>1</v>
      </c>
    </row>
    <row r="9" spans="2:31" x14ac:dyDescent="0.3">
      <c r="B9">
        <v>3</v>
      </c>
      <c r="C9" s="12">
        <f>COUNTIF('Revenue and operating cost mode'!E101:JE101,"&lt;1")+1</f>
        <v>10</v>
      </c>
      <c r="D9" s="12">
        <f>COUNTIF('Revenue and operating cost mode'!E126:JD126,"&lt;1")+1</f>
        <v>9</v>
      </c>
      <c r="E9" s="8">
        <f>'Revenue and operating cost mode'!S101/1000000</f>
        <v>772.42194747705992</v>
      </c>
      <c r="F9" s="8">
        <f>'Revenue and operating cost mode'!S126/1000000</f>
        <v>1263.7775231197745</v>
      </c>
      <c r="G9" s="9"/>
      <c r="I9" s="30"/>
      <c r="J9" t="s">
        <v>11</v>
      </c>
      <c r="K9">
        <v>7</v>
      </c>
      <c r="M9" s="23"/>
      <c r="N9" s="17">
        <v>5</v>
      </c>
      <c r="O9" s="18">
        <f>IF('Revenue and operating cost mode'!J128&gt;0,IF('Revenue and operating cost mode'!J103&gt;0,1,0.5),0)</f>
        <v>0</v>
      </c>
      <c r="P9" s="18">
        <f>IF('Revenue and operating cost mode'!K128&gt;0,IF('Revenue and operating cost mode'!K103&gt;0,1,0.5),0)</f>
        <v>0</v>
      </c>
      <c r="Q9" s="18">
        <f>IF('Revenue and operating cost mode'!L128&gt;0,IF('Revenue and operating cost mode'!L103&gt;0,1,0.5),0)</f>
        <v>0</v>
      </c>
      <c r="R9" s="18">
        <f>IF('Revenue and operating cost mode'!M128&gt;0,IF('Revenue and operating cost mode'!M103&gt;0,1,0.5),0)</f>
        <v>0</v>
      </c>
      <c r="S9" s="18">
        <f>IF('Revenue and operating cost mode'!N128&gt;0,IF('Revenue and operating cost mode'!N103&gt;0,1,0.5),0)</f>
        <v>0.5</v>
      </c>
      <c r="T9" s="18">
        <f>IF('Revenue and operating cost mode'!O128&gt;0,IF('Revenue and operating cost mode'!O103&gt;0,1,0.5),0)</f>
        <v>1</v>
      </c>
      <c r="U9" s="18">
        <f>IF('Revenue and operating cost mode'!P128&gt;0,IF('Revenue and operating cost mode'!P103&gt;0,1,0.5),0)</f>
        <v>1</v>
      </c>
      <c r="V9" s="18">
        <f>IF('Revenue and operating cost mode'!Q128&gt;0,IF('Revenue and operating cost mode'!Q103&gt;0,1,0.5),0)</f>
        <v>1</v>
      </c>
      <c r="W9" s="18">
        <f>IF('Revenue and operating cost mode'!R128&gt;0,IF('Revenue and operating cost mode'!R103&gt;0,1,0.5),0)</f>
        <v>1</v>
      </c>
      <c r="X9" s="18">
        <f>IF('Revenue and operating cost mode'!S128&gt;0,IF('Revenue and operating cost mode'!S103&gt;0,1,0.5),0)</f>
        <v>1</v>
      </c>
      <c r="Y9" s="18">
        <f>IF('Revenue and operating cost mode'!T128&gt;0,IF('Revenue and operating cost mode'!T103&gt;0,1,0.5),0)</f>
        <v>1</v>
      </c>
      <c r="Z9" s="18">
        <f>IF('Revenue and operating cost mode'!U128&gt;0,IF('Revenue and operating cost mode'!U103&gt;0,1,0.5),0)</f>
        <v>1</v>
      </c>
      <c r="AA9" s="18">
        <f>IF('Revenue and operating cost mode'!V128&gt;0,IF('Revenue and operating cost mode'!V103&gt;0,1,0.5),0)</f>
        <v>1</v>
      </c>
      <c r="AB9" s="18">
        <f>IF('Revenue and operating cost mode'!W128&gt;0,IF('Revenue and operating cost mode'!W103&gt;0,1,0.5),0)</f>
        <v>1</v>
      </c>
      <c r="AC9" s="18">
        <f>IF('Revenue and operating cost mode'!X128&gt;0,IF('Revenue and operating cost mode'!X103&gt;0,1,0.5),0)</f>
        <v>1</v>
      </c>
      <c r="AD9" s="18">
        <f>IF('Revenue and operating cost mode'!Y128&gt;0,IF('Revenue and operating cost mode'!Y103&gt;0,1,0.5),0)</f>
        <v>1</v>
      </c>
      <c r="AE9" s="18">
        <f>IF('Revenue and operating cost mode'!Z128&gt;0,IF('Revenue and operating cost mode'!Z103&gt;0,1,0.5),0)</f>
        <v>1</v>
      </c>
    </row>
    <row r="10" spans="2:31" x14ac:dyDescent="0.3">
      <c r="B10">
        <v>4</v>
      </c>
      <c r="C10" s="12">
        <f>COUNTIF('Revenue and operating cost mode'!E102:JE102,"&lt;1")+1</f>
        <v>11</v>
      </c>
      <c r="D10" s="12">
        <f>COUNTIF('Revenue and operating cost mode'!E127:JD127,"&lt;1")+1</f>
        <v>9</v>
      </c>
      <c r="E10" s="8">
        <f>'Revenue and operating cost mode'!S102/1000000</f>
        <v>761.05173967426299</v>
      </c>
      <c r="F10" s="8">
        <f>'Revenue and operating cost mode'!S127/1000000</f>
        <v>1226.7921971609619</v>
      </c>
      <c r="G10" s="9"/>
      <c r="I10" s="30" t="s">
        <v>12</v>
      </c>
      <c r="J10" t="s">
        <v>10</v>
      </c>
      <c r="K10" s="4">
        <v>0.45</v>
      </c>
      <c r="M10" s="21" t="s">
        <v>46</v>
      </c>
      <c r="N10" s="14">
        <v>6</v>
      </c>
      <c r="O10" s="18">
        <f>IF('Revenue and operating cost mode'!J129&gt;0,IF('Revenue and operating cost mode'!J104&gt;0,1,0.5),0)</f>
        <v>0</v>
      </c>
      <c r="P10" s="18">
        <f>IF('Revenue and operating cost mode'!K129&gt;0,IF('Revenue and operating cost mode'!K104&gt;0,1,0.5),0)</f>
        <v>0</v>
      </c>
      <c r="Q10" s="18">
        <f>IF('Revenue and operating cost mode'!L129&gt;0,IF('Revenue and operating cost mode'!L104&gt;0,1,0.5),0)</f>
        <v>0</v>
      </c>
      <c r="R10" s="18">
        <f>IF('Revenue and operating cost mode'!M129&gt;0,IF('Revenue and operating cost mode'!M104&gt;0,1,0.5),0)</f>
        <v>0</v>
      </c>
      <c r="S10" s="18">
        <f>IF('Revenue and operating cost mode'!N129&gt;0,IF('Revenue and operating cost mode'!N104&gt;0,1,0.5),0)</f>
        <v>0.5</v>
      </c>
      <c r="T10" s="18">
        <f>IF('Revenue and operating cost mode'!O129&gt;0,IF('Revenue and operating cost mode'!O104&gt;0,1,0.5),0)</f>
        <v>1</v>
      </c>
      <c r="U10" s="18">
        <f>IF('Revenue and operating cost mode'!P129&gt;0,IF('Revenue and operating cost mode'!P104&gt;0,1,0.5),0)</f>
        <v>1</v>
      </c>
      <c r="V10" s="18">
        <f>IF('Revenue and operating cost mode'!Q129&gt;0,IF('Revenue and operating cost mode'!Q104&gt;0,1,0.5),0)</f>
        <v>1</v>
      </c>
      <c r="W10" s="18">
        <f>IF('Revenue and operating cost mode'!R129&gt;0,IF('Revenue and operating cost mode'!R104&gt;0,1,0.5),0)</f>
        <v>1</v>
      </c>
      <c r="X10" s="18">
        <f>IF('Revenue and operating cost mode'!S129&gt;0,IF('Revenue and operating cost mode'!S104&gt;0,1,0.5),0)</f>
        <v>1</v>
      </c>
      <c r="Y10" s="18">
        <f>IF('Revenue and operating cost mode'!T129&gt;0,IF('Revenue and operating cost mode'!T104&gt;0,1,0.5),0)</f>
        <v>1</v>
      </c>
      <c r="Z10" s="18">
        <f>IF('Revenue and operating cost mode'!U129&gt;0,IF('Revenue and operating cost mode'!U104&gt;0,1,0.5),0)</f>
        <v>1</v>
      </c>
      <c r="AA10" s="18">
        <f>IF('Revenue and operating cost mode'!V129&gt;0,IF('Revenue and operating cost mode'!V104&gt;0,1,0.5),0)</f>
        <v>1</v>
      </c>
      <c r="AB10" s="18">
        <f>IF('Revenue and operating cost mode'!W129&gt;0,IF('Revenue and operating cost mode'!W104&gt;0,1,0.5),0)</f>
        <v>1</v>
      </c>
      <c r="AC10" s="18">
        <f>IF('Revenue and operating cost mode'!X129&gt;0,IF('Revenue and operating cost mode'!X104&gt;0,1,0.5),0)</f>
        <v>1</v>
      </c>
      <c r="AD10" s="18">
        <f>IF('Revenue and operating cost mode'!Y129&gt;0,IF('Revenue and operating cost mode'!Y104&gt;0,1,0.5),0)</f>
        <v>1</v>
      </c>
      <c r="AE10" s="18">
        <f>IF('Revenue and operating cost mode'!Z129&gt;0,IF('Revenue and operating cost mode'!Z104&gt;0,1,0.5),0)</f>
        <v>1</v>
      </c>
    </row>
    <row r="11" spans="2:31" x14ac:dyDescent="0.3">
      <c r="B11">
        <v>5</v>
      </c>
      <c r="C11" s="12">
        <f>COUNTIF('Revenue and operating cost mode'!E103:JE103,"&lt;1")+1</f>
        <v>11</v>
      </c>
      <c r="D11" s="12">
        <f>COUNTIF('Revenue and operating cost mode'!E128:JD128,"&lt;1")+1</f>
        <v>10</v>
      </c>
      <c r="E11" s="8">
        <f>'Revenue and operating cost mode'!S103/1000000</f>
        <v>735.24875695495598</v>
      </c>
      <c r="F11" s="8">
        <f>'Revenue and operating cost mode'!S128/1000000</f>
        <v>1175.0128209359048</v>
      </c>
      <c r="G11" s="9"/>
      <c r="I11" s="30"/>
      <c r="J11" t="s">
        <v>11</v>
      </c>
      <c r="K11" s="4">
        <v>0.55000000000000004</v>
      </c>
      <c r="M11" s="22"/>
      <c r="N11" s="14">
        <v>7</v>
      </c>
      <c r="O11" s="18">
        <f>IF('Revenue and operating cost mode'!J130&gt;0,IF('Revenue and operating cost mode'!J105&gt;0,1,0.5),0)</f>
        <v>0</v>
      </c>
      <c r="P11" s="18">
        <f>IF('Revenue and operating cost mode'!K130&gt;0,IF('Revenue and operating cost mode'!K105&gt;0,1,0.5),0)</f>
        <v>0</v>
      </c>
      <c r="Q11" s="18">
        <f>IF('Revenue and operating cost mode'!L130&gt;0,IF('Revenue and operating cost mode'!L105&gt;0,1,0.5),0)</f>
        <v>0</v>
      </c>
      <c r="R11" s="18">
        <f>IF('Revenue and operating cost mode'!M130&gt;0,IF('Revenue and operating cost mode'!M105&gt;0,1,0.5),0)</f>
        <v>0</v>
      </c>
      <c r="S11" s="18">
        <f>IF('Revenue and operating cost mode'!N130&gt;0,IF('Revenue and operating cost mode'!N105&gt;0,1,0.5),0)</f>
        <v>0.5</v>
      </c>
      <c r="T11" s="18">
        <f>IF('Revenue and operating cost mode'!O130&gt;0,IF('Revenue and operating cost mode'!O105&gt;0,1,0.5),0)</f>
        <v>0.5</v>
      </c>
      <c r="U11" s="18">
        <f>IF('Revenue and operating cost mode'!P130&gt;0,IF('Revenue and operating cost mode'!P105&gt;0,1,0.5),0)</f>
        <v>1</v>
      </c>
      <c r="V11" s="18">
        <f>IF('Revenue and operating cost mode'!Q130&gt;0,IF('Revenue and operating cost mode'!Q105&gt;0,1,0.5),0)</f>
        <v>1</v>
      </c>
      <c r="W11" s="18">
        <f>IF('Revenue and operating cost mode'!R130&gt;0,IF('Revenue and operating cost mode'!R105&gt;0,1,0.5),0)</f>
        <v>1</v>
      </c>
      <c r="X11" s="18">
        <f>IF('Revenue and operating cost mode'!S130&gt;0,IF('Revenue and operating cost mode'!S105&gt;0,1,0.5),0)</f>
        <v>1</v>
      </c>
      <c r="Y11" s="18">
        <f>IF('Revenue and operating cost mode'!T130&gt;0,IF('Revenue and operating cost mode'!T105&gt;0,1,0.5),0)</f>
        <v>1</v>
      </c>
      <c r="Z11" s="18">
        <f>IF('Revenue and operating cost mode'!U130&gt;0,IF('Revenue and operating cost mode'!U105&gt;0,1,0.5),0)</f>
        <v>1</v>
      </c>
      <c r="AA11" s="18">
        <f>IF('Revenue and operating cost mode'!V130&gt;0,IF('Revenue and operating cost mode'!V105&gt;0,1,0.5),0)</f>
        <v>1</v>
      </c>
      <c r="AB11" s="18">
        <f>IF('Revenue and operating cost mode'!W130&gt;0,IF('Revenue and operating cost mode'!W105&gt;0,1,0.5),0)</f>
        <v>1</v>
      </c>
      <c r="AC11" s="18">
        <f>IF('Revenue and operating cost mode'!X130&gt;0,IF('Revenue and operating cost mode'!X105&gt;0,1,0.5),0)</f>
        <v>1</v>
      </c>
      <c r="AD11" s="18">
        <f>IF('Revenue and operating cost mode'!Y130&gt;0,IF('Revenue and operating cost mode'!Y105&gt;0,1,0.5),0)</f>
        <v>1</v>
      </c>
      <c r="AE11" s="18">
        <f>IF('Revenue and operating cost mode'!Z130&gt;0,IF('Revenue and operating cost mode'!Z105&gt;0,1,0.5),0)</f>
        <v>1</v>
      </c>
    </row>
    <row r="12" spans="2:31" x14ac:dyDescent="0.3">
      <c r="B12">
        <v>6</v>
      </c>
      <c r="C12" s="12">
        <f>COUNTIF('Revenue and operating cost mode'!E104:JE104,"&lt;1")+1</f>
        <v>11</v>
      </c>
      <c r="D12" s="12">
        <f>COUNTIF('Revenue and operating cost mode'!E129:JD129,"&lt;1")+1</f>
        <v>10</v>
      </c>
      <c r="E12" s="8">
        <f>'Revenue and operating cost mode'!S104/1000000</f>
        <v>680.5540297377197</v>
      </c>
      <c r="F12" s="8">
        <f>'Revenue and operating cost mode'!S129/1000000</f>
        <v>1093.6387633101533</v>
      </c>
      <c r="G12" s="9"/>
      <c r="I12" s="30" t="s">
        <v>13</v>
      </c>
      <c r="J12" t="s">
        <v>10</v>
      </c>
      <c r="K12" s="6">
        <v>1.5</v>
      </c>
      <c r="M12" s="22"/>
      <c r="N12" s="14">
        <v>8</v>
      </c>
      <c r="O12" s="18">
        <f>IF('Revenue and operating cost mode'!J131&gt;0,IF('Revenue and operating cost mode'!J106&gt;0,1,0.5),0)</f>
        <v>0</v>
      </c>
      <c r="P12" s="18">
        <f>IF('Revenue and operating cost mode'!K131&gt;0,IF('Revenue and operating cost mode'!K106&gt;0,1,0.5),0)</f>
        <v>0</v>
      </c>
      <c r="Q12" s="18">
        <f>IF('Revenue and operating cost mode'!L131&gt;0,IF('Revenue and operating cost mode'!L106&gt;0,1,0.5),0)</f>
        <v>0</v>
      </c>
      <c r="R12" s="18">
        <f>IF('Revenue and operating cost mode'!M131&gt;0,IF('Revenue and operating cost mode'!M106&gt;0,1,0.5),0)</f>
        <v>0</v>
      </c>
      <c r="S12" s="18">
        <f>IF('Revenue and operating cost mode'!N131&gt;0,IF('Revenue and operating cost mode'!N106&gt;0,1,0.5),0)</f>
        <v>0</v>
      </c>
      <c r="T12" s="18">
        <f>IF('Revenue and operating cost mode'!O131&gt;0,IF('Revenue and operating cost mode'!O106&gt;0,1,0.5),0)</f>
        <v>0.5</v>
      </c>
      <c r="U12" s="18">
        <f>IF('Revenue and operating cost mode'!P131&gt;0,IF('Revenue and operating cost mode'!P106&gt;0,1,0.5),0)</f>
        <v>1</v>
      </c>
      <c r="V12" s="18">
        <f>IF('Revenue and operating cost mode'!Q131&gt;0,IF('Revenue and operating cost mode'!Q106&gt;0,1,0.5),0)</f>
        <v>1</v>
      </c>
      <c r="W12" s="18">
        <f>IF('Revenue and operating cost mode'!R131&gt;0,IF('Revenue and operating cost mode'!R106&gt;0,1,0.5),0)</f>
        <v>1</v>
      </c>
      <c r="X12" s="18">
        <f>IF('Revenue and operating cost mode'!S131&gt;0,IF('Revenue and operating cost mode'!S106&gt;0,1,0.5),0)</f>
        <v>1</v>
      </c>
      <c r="Y12" s="18">
        <f>IF('Revenue and operating cost mode'!T131&gt;0,IF('Revenue and operating cost mode'!T106&gt;0,1,0.5),0)</f>
        <v>1</v>
      </c>
      <c r="Z12" s="18">
        <f>IF('Revenue and operating cost mode'!U131&gt;0,IF('Revenue and operating cost mode'!U106&gt;0,1,0.5),0)</f>
        <v>1</v>
      </c>
      <c r="AA12" s="18">
        <f>IF('Revenue and operating cost mode'!V131&gt;0,IF('Revenue and operating cost mode'!V106&gt;0,1,0.5),0)</f>
        <v>1</v>
      </c>
      <c r="AB12" s="18">
        <f>IF('Revenue and operating cost mode'!W131&gt;0,IF('Revenue and operating cost mode'!W106&gt;0,1,0.5),0)</f>
        <v>1</v>
      </c>
      <c r="AC12" s="18">
        <f>IF('Revenue and operating cost mode'!X131&gt;0,IF('Revenue and operating cost mode'!X106&gt;0,1,0.5),0)</f>
        <v>1</v>
      </c>
      <c r="AD12" s="18">
        <f>IF('Revenue and operating cost mode'!Y131&gt;0,IF('Revenue and operating cost mode'!Y106&gt;0,1,0.5),0)</f>
        <v>1</v>
      </c>
      <c r="AE12" s="18">
        <f>IF('Revenue and operating cost mode'!Z131&gt;0,IF('Revenue and operating cost mode'!Z106&gt;0,1,0.5),0)</f>
        <v>1</v>
      </c>
    </row>
    <row r="13" spans="2:31" x14ac:dyDescent="0.3">
      <c r="B13">
        <v>7</v>
      </c>
      <c r="C13" s="12">
        <f>COUNTIF('Revenue and operating cost mode'!E105:JE105,"&lt;1")+1</f>
        <v>12</v>
      </c>
      <c r="D13" s="12">
        <f>COUNTIF('Revenue and operating cost mode'!E130:JD130,"&lt;1")+1</f>
        <v>10</v>
      </c>
      <c r="E13" s="8">
        <f>'Revenue and operating cost mode'!S105/1000000</f>
        <v>647.57078679271558</v>
      </c>
      <c r="F13" s="8">
        <f>'Revenue and operating cost mode'!S130/1000000</f>
        <v>1034.471802217942</v>
      </c>
      <c r="G13" s="9"/>
      <c r="I13" s="30"/>
      <c r="J13" t="s">
        <v>11</v>
      </c>
      <c r="K13">
        <v>0</v>
      </c>
      <c r="M13" s="22"/>
      <c r="N13" s="14">
        <v>9</v>
      </c>
      <c r="O13" s="18">
        <f>IF('Revenue and operating cost mode'!J132&gt;0,IF('Revenue and operating cost mode'!J107&gt;0,1,0.5),0)</f>
        <v>0</v>
      </c>
      <c r="P13" s="18">
        <f>IF('Revenue and operating cost mode'!K132&gt;0,IF('Revenue and operating cost mode'!K107&gt;0,1,0.5),0)</f>
        <v>0</v>
      </c>
      <c r="Q13" s="18">
        <f>IF('Revenue and operating cost mode'!L132&gt;0,IF('Revenue and operating cost mode'!L107&gt;0,1,0.5),0)</f>
        <v>0</v>
      </c>
      <c r="R13" s="18">
        <f>IF('Revenue and operating cost mode'!M132&gt;0,IF('Revenue and operating cost mode'!M107&gt;0,1,0.5),0)</f>
        <v>0</v>
      </c>
      <c r="S13" s="18">
        <f>IF('Revenue and operating cost mode'!N132&gt;0,IF('Revenue and operating cost mode'!N107&gt;0,1,0.5),0)</f>
        <v>0</v>
      </c>
      <c r="T13" s="18">
        <f>IF('Revenue and operating cost mode'!O132&gt;0,IF('Revenue and operating cost mode'!O107&gt;0,1,0.5),0)</f>
        <v>0.5</v>
      </c>
      <c r="U13" s="18">
        <f>IF('Revenue and operating cost mode'!P132&gt;0,IF('Revenue and operating cost mode'!P107&gt;0,1,0.5),0)</f>
        <v>0.5</v>
      </c>
      <c r="V13" s="18">
        <f>IF('Revenue and operating cost mode'!Q132&gt;0,IF('Revenue and operating cost mode'!Q107&gt;0,1,0.5),0)</f>
        <v>1</v>
      </c>
      <c r="W13" s="18">
        <f>IF('Revenue and operating cost mode'!R132&gt;0,IF('Revenue and operating cost mode'!R107&gt;0,1,0.5),0)</f>
        <v>1</v>
      </c>
      <c r="X13" s="18">
        <f>IF('Revenue and operating cost mode'!S132&gt;0,IF('Revenue and operating cost mode'!S107&gt;0,1,0.5),0)</f>
        <v>1</v>
      </c>
      <c r="Y13" s="18">
        <f>IF('Revenue and operating cost mode'!T132&gt;0,IF('Revenue and operating cost mode'!T107&gt;0,1,0.5),0)</f>
        <v>1</v>
      </c>
      <c r="Z13" s="18">
        <f>IF('Revenue and operating cost mode'!U132&gt;0,IF('Revenue and operating cost mode'!U107&gt;0,1,0.5),0)</f>
        <v>1</v>
      </c>
      <c r="AA13" s="18">
        <f>IF('Revenue and operating cost mode'!V132&gt;0,IF('Revenue and operating cost mode'!V107&gt;0,1,0.5),0)</f>
        <v>1</v>
      </c>
      <c r="AB13" s="18">
        <f>IF('Revenue and operating cost mode'!W132&gt;0,IF('Revenue and operating cost mode'!W107&gt;0,1,0.5),0)</f>
        <v>1</v>
      </c>
      <c r="AC13" s="18">
        <f>IF('Revenue and operating cost mode'!X132&gt;0,IF('Revenue and operating cost mode'!X107&gt;0,1,0.5),0)</f>
        <v>1</v>
      </c>
      <c r="AD13" s="18">
        <f>IF('Revenue and operating cost mode'!Y132&gt;0,IF('Revenue and operating cost mode'!Y107&gt;0,1,0.5),0)</f>
        <v>1</v>
      </c>
      <c r="AE13" s="18">
        <f>IF('Revenue and operating cost mode'!Z132&gt;0,IF('Revenue and operating cost mode'!Z107&gt;0,1,0.5),0)</f>
        <v>1</v>
      </c>
    </row>
    <row r="14" spans="2:31" x14ac:dyDescent="0.3">
      <c r="B14">
        <v>8</v>
      </c>
      <c r="C14" s="12">
        <f>COUNTIF('Revenue and operating cost mode'!E106:JE106,"&lt;1")+1</f>
        <v>12</v>
      </c>
      <c r="D14" s="12">
        <f>COUNTIF('Revenue and operating cost mode'!E131:JD131,"&lt;1")+1</f>
        <v>11</v>
      </c>
      <c r="E14" s="8">
        <f>'Revenue and operating cost mode'!S106/1000000</f>
        <v>519.72867432419355</v>
      </c>
      <c r="F14" s="8">
        <f>'Revenue and operating cost mode'!S131/1000000</f>
        <v>878.18253454584715</v>
      </c>
      <c r="G14" s="9"/>
      <c r="I14" s="30" t="s">
        <v>30</v>
      </c>
      <c r="J14" t="s">
        <v>10</v>
      </c>
      <c r="K14" s="4">
        <v>0.55000000000000004</v>
      </c>
      <c r="M14" s="22"/>
      <c r="N14" s="14">
        <v>10</v>
      </c>
      <c r="O14" s="18">
        <f>IF('Revenue and operating cost mode'!J133&gt;0,IF('Revenue and operating cost mode'!J108&gt;0,1,0.5),0)</f>
        <v>0</v>
      </c>
      <c r="P14" s="18">
        <f>IF('Revenue and operating cost mode'!K133&gt;0,IF('Revenue and operating cost mode'!K108&gt;0,1,0.5),0)</f>
        <v>0</v>
      </c>
      <c r="Q14" s="18">
        <f>IF('Revenue and operating cost mode'!L133&gt;0,IF('Revenue and operating cost mode'!L108&gt;0,1,0.5),0)</f>
        <v>0</v>
      </c>
      <c r="R14" s="18">
        <f>IF('Revenue and operating cost mode'!M133&gt;0,IF('Revenue and operating cost mode'!M108&gt;0,1,0.5),0)</f>
        <v>0</v>
      </c>
      <c r="S14" s="18">
        <f>IF('Revenue and operating cost mode'!N133&gt;0,IF('Revenue and operating cost mode'!N108&gt;0,1,0.5),0)</f>
        <v>0</v>
      </c>
      <c r="T14" s="18">
        <f>IF('Revenue and operating cost mode'!O133&gt;0,IF('Revenue and operating cost mode'!O108&gt;0,1,0.5),0)</f>
        <v>0</v>
      </c>
      <c r="U14" s="18">
        <f>IF('Revenue and operating cost mode'!P133&gt;0,IF('Revenue and operating cost mode'!P108&gt;0,1,0.5),0)</f>
        <v>0.5</v>
      </c>
      <c r="V14" s="18">
        <f>IF('Revenue and operating cost mode'!Q133&gt;0,IF('Revenue and operating cost mode'!Q108&gt;0,1,0.5),0)</f>
        <v>1</v>
      </c>
      <c r="W14" s="18">
        <f>IF('Revenue and operating cost mode'!R133&gt;0,IF('Revenue and operating cost mode'!R108&gt;0,1,0.5),0)</f>
        <v>1</v>
      </c>
      <c r="X14" s="18">
        <f>IF('Revenue and operating cost mode'!S133&gt;0,IF('Revenue and operating cost mode'!S108&gt;0,1,0.5),0)</f>
        <v>1</v>
      </c>
      <c r="Y14" s="18">
        <f>IF('Revenue and operating cost mode'!T133&gt;0,IF('Revenue and operating cost mode'!T108&gt;0,1,0.5),0)</f>
        <v>1</v>
      </c>
      <c r="Z14" s="18">
        <f>IF('Revenue and operating cost mode'!U133&gt;0,IF('Revenue and operating cost mode'!U108&gt;0,1,0.5),0)</f>
        <v>1</v>
      </c>
      <c r="AA14" s="18">
        <f>IF('Revenue and operating cost mode'!V133&gt;0,IF('Revenue and operating cost mode'!V108&gt;0,1,0.5),0)</f>
        <v>1</v>
      </c>
      <c r="AB14" s="18">
        <f>IF('Revenue and operating cost mode'!W133&gt;0,IF('Revenue and operating cost mode'!W108&gt;0,1,0.5),0)</f>
        <v>1</v>
      </c>
      <c r="AC14" s="18">
        <f>IF('Revenue and operating cost mode'!X133&gt;0,IF('Revenue and operating cost mode'!X108&gt;0,1,0.5),0)</f>
        <v>1</v>
      </c>
      <c r="AD14" s="18">
        <f>IF('Revenue and operating cost mode'!Y133&gt;0,IF('Revenue and operating cost mode'!Y108&gt;0,1,0.5),0)</f>
        <v>1</v>
      </c>
      <c r="AE14" s="18">
        <f>IF('Revenue and operating cost mode'!Z133&gt;0,IF('Revenue and operating cost mode'!Z108&gt;0,1,0.5),0)</f>
        <v>1</v>
      </c>
    </row>
    <row r="15" spans="2:31" x14ac:dyDescent="0.3">
      <c r="B15">
        <v>9</v>
      </c>
      <c r="C15" s="12">
        <f>COUNTIF('Revenue and operating cost mode'!E107:JE107,"&lt;1")+1</f>
        <v>13</v>
      </c>
      <c r="D15" s="12">
        <f>COUNTIF('Revenue and operating cost mode'!E132:JD132,"&lt;1")+1</f>
        <v>11</v>
      </c>
      <c r="E15" s="8">
        <f>'Revenue and operating cost mode'!S107/1000000</f>
        <v>478.65895202081509</v>
      </c>
      <c r="F15" s="8">
        <f>'Revenue and operating cost mode'!S132/1000000</f>
        <v>810.70258951227163</v>
      </c>
      <c r="G15" s="9"/>
      <c r="I15" s="30"/>
      <c r="J15" t="s">
        <v>11</v>
      </c>
      <c r="K15" s="4">
        <v>0.65</v>
      </c>
      <c r="M15" s="22"/>
      <c r="N15" s="14">
        <v>11</v>
      </c>
      <c r="O15" s="18">
        <f>IF('Revenue and operating cost mode'!J134&gt;0,IF('Revenue and operating cost mode'!J109&gt;0,1,0.5),0)</f>
        <v>0</v>
      </c>
      <c r="P15" s="18">
        <f>IF('Revenue and operating cost mode'!K134&gt;0,IF('Revenue and operating cost mode'!K109&gt;0,1,0.5),0)</f>
        <v>0</v>
      </c>
      <c r="Q15" s="18">
        <f>IF('Revenue and operating cost mode'!L134&gt;0,IF('Revenue and operating cost mode'!L109&gt;0,1,0.5),0)</f>
        <v>0</v>
      </c>
      <c r="R15" s="18">
        <f>IF('Revenue and operating cost mode'!M134&gt;0,IF('Revenue and operating cost mode'!M109&gt;0,1,0.5),0)</f>
        <v>0</v>
      </c>
      <c r="S15" s="18">
        <f>IF('Revenue and operating cost mode'!N134&gt;0,IF('Revenue and operating cost mode'!N109&gt;0,1,0.5),0)</f>
        <v>0</v>
      </c>
      <c r="T15" s="18">
        <f>IF('Revenue and operating cost mode'!O134&gt;0,IF('Revenue and operating cost mode'!O109&gt;0,1,0.5),0)</f>
        <v>0</v>
      </c>
      <c r="U15" s="18">
        <f>IF('Revenue and operating cost mode'!P134&gt;0,IF('Revenue and operating cost mode'!P109&gt;0,1,0.5),0)</f>
        <v>0</v>
      </c>
      <c r="V15" s="18">
        <f>IF('Revenue and operating cost mode'!Q134&gt;0,IF('Revenue and operating cost mode'!Q109&gt;0,1,0.5),0)</f>
        <v>0.5</v>
      </c>
      <c r="W15" s="18">
        <f>IF('Revenue and operating cost mode'!R134&gt;0,IF('Revenue and operating cost mode'!R109&gt;0,1,0.5),0)</f>
        <v>1</v>
      </c>
      <c r="X15" s="18">
        <f>IF('Revenue and operating cost mode'!S134&gt;0,IF('Revenue and operating cost mode'!S109&gt;0,1,0.5),0)</f>
        <v>1</v>
      </c>
      <c r="Y15" s="18">
        <f>IF('Revenue and operating cost mode'!T134&gt;0,IF('Revenue and operating cost mode'!T109&gt;0,1,0.5),0)</f>
        <v>1</v>
      </c>
      <c r="Z15" s="18">
        <f>IF('Revenue and operating cost mode'!U134&gt;0,IF('Revenue and operating cost mode'!U109&gt;0,1,0.5),0)</f>
        <v>1</v>
      </c>
      <c r="AA15" s="18">
        <f>IF('Revenue and operating cost mode'!V134&gt;0,IF('Revenue and operating cost mode'!V109&gt;0,1,0.5),0)</f>
        <v>1</v>
      </c>
      <c r="AB15" s="18">
        <f>IF('Revenue and operating cost mode'!W134&gt;0,IF('Revenue and operating cost mode'!W109&gt;0,1,0.5),0)</f>
        <v>1</v>
      </c>
      <c r="AC15" s="18">
        <f>IF('Revenue and operating cost mode'!X134&gt;0,IF('Revenue and operating cost mode'!X109&gt;0,1,0.5),0)</f>
        <v>1</v>
      </c>
      <c r="AD15" s="18">
        <f>IF('Revenue and operating cost mode'!Y134&gt;0,IF('Revenue and operating cost mode'!Y109&gt;0,1,0.5),0)</f>
        <v>1</v>
      </c>
      <c r="AE15" s="18">
        <f>IF('Revenue and operating cost mode'!Z134&gt;0,IF('Revenue and operating cost mode'!Z109&gt;0,1,0.5),0)</f>
        <v>1</v>
      </c>
    </row>
    <row r="16" spans="2:31" x14ac:dyDescent="0.3">
      <c r="B16">
        <v>10</v>
      </c>
      <c r="C16" s="12">
        <f>COUNTIF('Revenue and operating cost mode'!E108:JE108,"&lt;1")+1</f>
        <v>13</v>
      </c>
      <c r="D16" s="12">
        <f>COUNTIF('Revenue and operating cost mode'!E133:JD133,"&lt;1")+1</f>
        <v>12</v>
      </c>
      <c r="E16" s="8">
        <f>'Revenue and operating cost mode'!S108/1000000</f>
        <v>343.63280193382462</v>
      </c>
      <c r="F16" s="8">
        <f>'Revenue and operating cost mode'!S133/1000000</f>
        <v>647.02519548356634</v>
      </c>
      <c r="G16" s="9"/>
      <c r="I16" s="30" t="s">
        <v>31</v>
      </c>
      <c r="J16" t="s">
        <v>10</v>
      </c>
      <c r="K16" s="4">
        <v>0.8</v>
      </c>
      <c r="M16" s="22"/>
      <c r="N16" s="14">
        <v>12</v>
      </c>
      <c r="O16" s="18">
        <f>IF('Revenue and operating cost mode'!J135&gt;0,IF('Revenue and operating cost mode'!J110&gt;0,1,0.5),0)</f>
        <v>0</v>
      </c>
      <c r="P16" s="18">
        <f>IF('Revenue and operating cost mode'!K135&gt;0,IF('Revenue and operating cost mode'!K110&gt;0,1,0.5),0)</f>
        <v>0</v>
      </c>
      <c r="Q16" s="18">
        <f>IF('Revenue and operating cost mode'!L135&gt;0,IF('Revenue and operating cost mode'!L110&gt;0,1,0.5),0)</f>
        <v>0</v>
      </c>
      <c r="R16" s="18">
        <f>IF('Revenue and operating cost mode'!M135&gt;0,IF('Revenue and operating cost mode'!M110&gt;0,1,0.5),0)</f>
        <v>0</v>
      </c>
      <c r="S16" s="18">
        <f>IF('Revenue and operating cost mode'!N135&gt;0,IF('Revenue and operating cost mode'!N110&gt;0,1,0.5),0)</f>
        <v>0</v>
      </c>
      <c r="T16" s="18">
        <f>IF('Revenue and operating cost mode'!O135&gt;0,IF('Revenue and operating cost mode'!O110&gt;0,1,0.5),0)</f>
        <v>0</v>
      </c>
      <c r="U16" s="18">
        <f>IF('Revenue and operating cost mode'!P135&gt;0,IF('Revenue and operating cost mode'!P110&gt;0,1,0.5),0)</f>
        <v>0</v>
      </c>
      <c r="V16" s="18">
        <f>IF('Revenue and operating cost mode'!Q135&gt;0,IF('Revenue and operating cost mode'!Q110&gt;0,1,0.5),0)</f>
        <v>0.5</v>
      </c>
      <c r="W16" s="18">
        <f>IF('Revenue and operating cost mode'!R135&gt;0,IF('Revenue and operating cost mode'!R110&gt;0,1,0.5),0)</f>
        <v>1</v>
      </c>
      <c r="X16" s="18">
        <f>IF('Revenue and operating cost mode'!S135&gt;0,IF('Revenue and operating cost mode'!S110&gt;0,1,0.5),0)</f>
        <v>1</v>
      </c>
      <c r="Y16" s="18">
        <f>IF('Revenue and operating cost mode'!T135&gt;0,IF('Revenue and operating cost mode'!T110&gt;0,1,0.5),0)</f>
        <v>1</v>
      </c>
      <c r="Z16" s="18">
        <f>IF('Revenue and operating cost mode'!U135&gt;0,IF('Revenue and operating cost mode'!U110&gt;0,1,0.5),0)</f>
        <v>1</v>
      </c>
      <c r="AA16" s="18">
        <f>IF('Revenue and operating cost mode'!V135&gt;0,IF('Revenue and operating cost mode'!V110&gt;0,1,0.5),0)</f>
        <v>1</v>
      </c>
      <c r="AB16" s="18">
        <f>IF('Revenue and operating cost mode'!W135&gt;0,IF('Revenue and operating cost mode'!W110&gt;0,1,0.5),0)</f>
        <v>1</v>
      </c>
      <c r="AC16" s="18">
        <f>IF('Revenue and operating cost mode'!X135&gt;0,IF('Revenue and operating cost mode'!X110&gt;0,1,0.5),0)</f>
        <v>1</v>
      </c>
      <c r="AD16" s="18">
        <f>IF('Revenue and operating cost mode'!Y135&gt;0,IF('Revenue and operating cost mode'!Y110&gt;0,1,0.5),0)</f>
        <v>1</v>
      </c>
      <c r="AE16" s="18">
        <f>IF('Revenue and operating cost mode'!Z135&gt;0,IF('Revenue and operating cost mode'!Z110&gt;0,1,0.5),0)</f>
        <v>1</v>
      </c>
    </row>
    <row r="17" spans="2:31" x14ac:dyDescent="0.3">
      <c r="B17">
        <v>11</v>
      </c>
      <c r="C17" s="12">
        <f>COUNTIF('Revenue and operating cost mode'!E109:JE109,"&lt;1")+1</f>
        <v>14</v>
      </c>
      <c r="D17" s="12">
        <f>COUNTIF('Revenue and operating cost mode'!E134:JD134,"&lt;1")+1</f>
        <v>13</v>
      </c>
      <c r="E17" s="8">
        <f>'Revenue and operating cost mode'!S109/1000000</f>
        <v>317.06528497937217</v>
      </c>
      <c r="F17" s="8">
        <f>'Revenue and operating cost mode'!S134/1000000</f>
        <v>594.35775486733417</v>
      </c>
      <c r="G17" s="9"/>
      <c r="I17" s="30"/>
      <c r="J17" t="s">
        <v>11</v>
      </c>
      <c r="K17" s="4">
        <v>0.8</v>
      </c>
      <c r="M17" s="22"/>
      <c r="N17" s="14">
        <v>13</v>
      </c>
      <c r="O17" s="18">
        <f>IF('Revenue and operating cost mode'!J136&gt;0,IF('Revenue and operating cost mode'!J111&gt;0,1,0.5),0)</f>
        <v>0</v>
      </c>
      <c r="P17" s="18">
        <f>IF('Revenue and operating cost mode'!K136&gt;0,IF('Revenue and operating cost mode'!K111&gt;0,1,0.5),0)</f>
        <v>0</v>
      </c>
      <c r="Q17" s="18">
        <f>IF('Revenue and operating cost mode'!L136&gt;0,IF('Revenue and operating cost mode'!L111&gt;0,1,0.5),0)</f>
        <v>0</v>
      </c>
      <c r="R17" s="18">
        <f>IF('Revenue and operating cost mode'!M136&gt;0,IF('Revenue and operating cost mode'!M111&gt;0,1,0.5),0)</f>
        <v>0</v>
      </c>
      <c r="S17" s="18">
        <f>IF('Revenue and operating cost mode'!N136&gt;0,IF('Revenue and operating cost mode'!N111&gt;0,1,0.5),0)</f>
        <v>0</v>
      </c>
      <c r="T17" s="18">
        <f>IF('Revenue and operating cost mode'!O136&gt;0,IF('Revenue and operating cost mode'!O111&gt;0,1,0.5),0)</f>
        <v>0</v>
      </c>
      <c r="U17" s="18">
        <f>IF('Revenue and operating cost mode'!P136&gt;0,IF('Revenue and operating cost mode'!P111&gt;0,1,0.5),0)</f>
        <v>0</v>
      </c>
      <c r="V17" s="18">
        <f>IF('Revenue and operating cost mode'!Q136&gt;0,IF('Revenue and operating cost mode'!Q111&gt;0,1,0.5),0)</f>
        <v>0</v>
      </c>
      <c r="W17" s="18">
        <f>IF('Revenue and operating cost mode'!R136&gt;0,IF('Revenue and operating cost mode'!R111&gt;0,1,0.5),0)</f>
        <v>0.5</v>
      </c>
      <c r="X17" s="18">
        <f>IF('Revenue and operating cost mode'!S136&gt;0,IF('Revenue and operating cost mode'!S111&gt;0,1,0.5),0)</f>
        <v>1</v>
      </c>
      <c r="Y17" s="18">
        <f>IF('Revenue and operating cost mode'!T136&gt;0,IF('Revenue and operating cost mode'!T111&gt;0,1,0.5),0)</f>
        <v>1</v>
      </c>
      <c r="Z17" s="18">
        <f>IF('Revenue and operating cost mode'!U136&gt;0,IF('Revenue and operating cost mode'!U111&gt;0,1,0.5),0)</f>
        <v>1</v>
      </c>
      <c r="AA17" s="18">
        <f>IF('Revenue and operating cost mode'!V136&gt;0,IF('Revenue and operating cost mode'!V111&gt;0,1,0.5),0)</f>
        <v>1</v>
      </c>
      <c r="AB17" s="18">
        <f>IF('Revenue and operating cost mode'!W136&gt;0,IF('Revenue and operating cost mode'!W111&gt;0,1,0.5),0)</f>
        <v>1</v>
      </c>
      <c r="AC17" s="18">
        <f>IF('Revenue and operating cost mode'!X136&gt;0,IF('Revenue and operating cost mode'!X111&gt;0,1,0.5),0)</f>
        <v>1</v>
      </c>
      <c r="AD17" s="18">
        <f>IF('Revenue and operating cost mode'!Y136&gt;0,IF('Revenue and operating cost mode'!Y111&gt;0,1,0.5),0)</f>
        <v>1</v>
      </c>
      <c r="AE17" s="18">
        <f>IF('Revenue and operating cost mode'!Z136&gt;0,IF('Revenue and operating cost mode'!Z111&gt;0,1,0.5),0)</f>
        <v>1</v>
      </c>
    </row>
    <row r="18" spans="2:31" x14ac:dyDescent="0.3">
      <c r="B18">
        <v>12</v>
      </c>
      <c r="C18" s="12">
        <f>COUNTIF('Revenue and operating cost mode'!E110:JE110,"&lt;1")+1</f>
        <v>14</v>
      </c>
      <c r="D18" s="12">
        <f>COUNTIF('Revenue and operating cost mode'!E135:JD135,"&lt;1")+1</f>
        <v>13</v>
      </c>
      <c r="E18" s="8">
        <f>'Revenue and operating cost mode'!S110/1000000</f>
        <v>260.69876882251458</v>
      </c>
      <c r="F18" s="8">
        <f>'Revenue and operating cost mode'!S135/1000000</f>
        <v>511.17007124150615</v>
      </c>
      <c r="G18" s="9"/>
      <c r="M18" s="22"/>
      <c r="N18" s="14">
        <v>14</v>
      </c>
      <c r="O18" s="18">
        <f>IF('Revenue and operating cost mode'!J137&gt;0,IF('Revenue and operating cost mode'!J112&gt;0,1,0.5),0)</f>
        <v>0</v>
      </c>
      <c r="P18" s="18">
        <f>IF('Revenue and operating cost mode'!K137&gt;0,IF('Revenue and operating cost mode'!K112&gt;0,1,0.5),0)</f>
        <v>0</v>
      </c>
      <c r="Q18" s="18">
        <f>IF('Revenue and operating cost mode'!L137&gt;0,IF('Revenue and operating cost mode'!L112&gt;0,1,0.5),0)</f>
        <v>0</v>
      </c>
      <c r="R18" s="18">
        <f>IF('Revenue and operating cost mode'!M137&gt;0,IF('Revenue and operating cost mode'!M112&gt;0,1,0.5),0)</f>
        <v>0</v>
      </c>
      <c r="S18" s="18">
        <f>IF('Revenue and operating cost mode'!N137&gt;0,IF('Revenue and operating cost mode'!N112&gt;0,1,0.5),0)</f>
        <v>0</v>
      </c>
      <c r="T18" s="18">
        <f>IF('Revenue and operating cost mode'!O137&gt;0,IF('Revenue and operating cost mode'!O112&gt;0,1,0.5),0)</f>
        <v>0</v>
      </c>
      <c r="U18" s="18">
        <f>IF('Revenue and operating cost mode'!P137&gt;0,IF('Revenue and operating cost mode'!P112&gt;0,1,0.5),0)</f>
        <v>0</v>
      </c>
      <c r="V18" s="18">
        <f>IF('Revenue and operating cost mode'!Q137&gt;0,IF('Revenue and operating cost mode'!Q112&gt;0,1,0.5),0)</f>
        <v>0</v>
      </c>
      <c r="W18" s="18">
        <f>IF('Revenue and operating cost mode'!R137&gt;0,IF('Revenue and operating cost mode'!R112&gt;0,1,0.5),0)</f>
        <v>0.5</v>
      </c>
      <c r="X18" s="18">
        <f>IF('Revenue and operating cost mode'!S137&gt;0,IF('Revenue and operating cost mode'!S112&gt;0,1,0.5),0)</f>
        <v>1</v>
      </c>
      <c r="Y18" s="18">
        <f>IF('Revenue and operating cost mode'!T137&gt;0,IF('Revenue and operating cost mode'!T112&gt;0,1,0.5),0)</f>
        <v>1</v>
      </c>
      <c r="Z18" s="18">
        <f>IF('Revenue and operating cost mode'!U137&gt;0,IF('Revenue and operating cost mode'!U112&gt;0,1,0.5),0)</f>
        <v>1</v>
      </c>
      <c r="AA18" s="18">
        <f>IF('Revenue and operating cost mode'!V137&gt;0,IF('Revenue and operating cost mode'!V112&gt;0,1,0.5),0)</f>
        <v>1</v>
      </c>
      <c r="AB18" s="18">
        <f>IF('Revenue and operating cost mode'!W137&gt;0,IF('Revenue and operating cost mode'!W112&gt;0,1,0.5),0)</f>
        <v>1</v>
      </c>
      <c r="AC18" s="18">
        <f>IF('Revenue and operating cost mode'!X137&gt;0,IF('Revenue and operating cost mode'!X112&gt;0,1,0.5),0)</f>
        <v>1</v>
      </c>
      <c r="AD18" s="18">
        <f>IF('Revenue and operating cost mode'!Y137&gt;0,IF('Revenue and operating cost mode'!Y112&gt;0,1,0.5),0)</f>
        <v>1</v>
      </c>
      <c r="AE18" s="18">
        <f>IF('Revenue and operating cost mode'!Z137&gt;0,IF('Revenue and operating cost mode'!Z112&gt;0,1,0.5),0)</f>
        <v>1</v>
      </c>
    </row>
    <row r="19" spans="2:31" x14ac:dyDescent="0.3">
      <c r="B19">
        <v>13</v>
      </c>
      <c r="C19" s="12">
        <f>COUNTIF('Revenue and operating cost mode'!E111:JE111,"&lt;1")+1</f>
        <v>15</v>
      </c>
      <c r="D19" s="12">
        <f>COUNTIF('Revenue and operating cost mode'!E136:JD136,"&lt;1")+1</f>
        <v>14</v>
      </c>
      <c r="E19" s="8">
        <f>'Revenue and operating cost mode'!S111/1000000</f>
        <v>152.84535411372926</v>
      </c>
      <c r="F19" s="8">
        <f>'Revenue and operating cost mode'!S136/1000000</f>
        <v>375.261261931474</v>
      </c>
      <c r="G19" s="9"/>
      <c r="M19" s="23"/>
      <c r="N19" s="17">
        <v>15</v>
      </c>
      <c r="O19" s="18">
        <f>IF('Revenue and operating cost mode'!J138&gt;0,IF('Revenue and operating cost mode'!J113&gt;0,1,0.5),0)</f>
        <v>0</v>
      </c>
      <c r="P19" s="18">
        <f>IF('Revenue and operating cost mode'!K138&gt;0,IF('Revenue and operating cost mode'!K113&gt;0,1,0.5),0)</f>
        <v>0</v>
      </c>
      <c r="Q19" s="18">
        <f>IF('Revenue and operating cost mode'!L138&gt;0,IF('Revenue and operating cost mode'!L113&gt;0,1,0.5),0)</f>
        <v>0</v>
      </c>
      <c r="R19" s="18">
        <f>IF('Revenue and operating cost mode'!M138&gt;0,IF('Revenue and operating cost mode'!M113&gt;0,1,0.5),0)</f>
        <v>0</v>
      </c>
      <c r="S19" s="18">
        <f>IF('Revenue and operating cost mode'!N138&gt;0,IF('Revenue and operating cost mode'!N113&gt;0,1,0.5),0)</f>
        <v>0</v>
      </c>
      <c r="T19" s="18">
        <f>IF('Revenue and operating cost mode'!O138&gt;0,IF('Revenue and operating cost mode'!O113&gt;0,1,0.5),0)</f>
        <v>0</v>
      </c>
      <c r="U19" s="18">
        <f>IF('Revenue and operating cost mode'!P138&gt;0,IF('Revenue and operating cost mode'!P113&gt;0,1,0.5),0)</f>
        <v>0</v>
      </c>
      <c r="V19" s="18">
        <f>IF('Revenue and operating cost mode'!Q138&gt;0,IF('Revenue and operating cost mode'!Q113&gt;0,1,0.5),0)</f>
        <v>0</v>
      </c>
      <c r="W19" s="18">
        <f>IF('Revenue and operating cost mode'!R138&gt;0,IF('Revenue and operating cost mode'!R113&gt;0,1,0.5),0)</f>
        <v>0.5</v>
      </c>
      <c r="X19" s="18">
        <f>IF('Revenue and operating cost mode'!S138&gt;0,IF('Revenue and operating cost mode'!S113&gt;0,1,0.5),0)</f>
        <v>1</v>
      </c>
      <c r="Y19" s="18">
        <f>IF('Revenue and operating cost mode'!T138&gt;0,IF('Revenue and operating cost mode'!T113&gt;0,1,0.5),0)</f>
        <v>1</v>
      </c>
      <c r="Z19" s="18">
        <f>IF('Revenue and operating cost mode'!U138&gt;0,IF('Revenue and operating cost mode'!U113&gt;0,1,0.5),0)</f>
        <v>1</v>
      </c>
      <c r="AA19" s="18">
        <f>IF('Revenue and operating cost mode'!V138&gt;0,IF('Revenue and operating cost mode'!V113&gt;0,1,0.5),0)</f>
        <v>1</v>
      </c>
      <c r="AB19" s="18">
        <f>IF('Revenue and operating cost mode'!W138&gt;0,IF('Revenue and operating cost mode'!W113&gt;0,1,0.5),0)</f>
        <v>1</v>
      </c>
      <c r="AC19" s="18">
        <f>IF('Revenue and operating cost mode'!X138&gt;0,IF('Revenue and operating cost mode'!X113&gt;0,1,0.5),0)</f>
        <v>1</v>
      </c>
      <c r="AD19" s="18">
        <f>IF('Revenue and operating cost mode'!Y138&gt;0,IF('Revenue and operating cost mode'!Y113&gt;0,1,0.5),0)</f>
        <v>1</v>
      </c>
      <c r="AE19" s="18">
        <f>IF('Revenue and operating cost mode'!Z138&gt;0,IF('Revenue and operating cost mode'!Z113&gt;0,1,0.5),0)</f>
        <v>1</v>
      </c>
    </row>
    <row r="20" spans="2:31" x14ac:dyDescent="0.3">
      <c r="B20">
        <v>14</v>
      </c>
      <c r="C20" s="12">
        <f>COUNTIF('Revenue and operating cost mode'!E112:JE112,"&lt;1")+1</f>
        <v>15</v>
      </c>
      <c r="D20" s="12">
        <f>COUNTIF('Revenue and operating cost mode'!E137:JD137,"&lt;1")+1</f>
        <v>14</v>
      </c>
      <c r="E20" s="8">
        <f>'Revenue and operating cost mode'!S112/1000000</f>
        <v>67.603126358898137</v>
      </c>
      <c r="F20" s="8">
        <f>'Revenue and operating cost mode'!S137/1000000</f>
        <v>262.48398918267242</v>
      </c>
      <c r="G20" s="9"/>
      <c r="M20" s="21" t="s">
        <v>47</v>
      </c>
      <c r="N20" s="14">
        <v>16</v>
      </c>
      <c r="O20" s="18">
        <f>IF('Revenue and operating cost mode'!J139&gt;0,IF('Revenue and operating cost mode'!J114&gt;0,1,0.5),0)</f>
        <v>0</v>
      </c>
      <c r="P20" s="18">
        <f>IF('Revenue and operating cost mode'!K139&gt;0,IF('Revenue and operating cost mode'!K114&gt;0,1,0.5),0)</f>
        <v>0</v>
      </c>
      <c r="Q20" s="18">
        <f>IF('Revenue and operating cost mode'!L139&gt;0,IF('Revenue and operating cost mode'!L114&gt;0,1,0.5),0)</f>
        <v>0</v>
      </c>
      <c r="R20" s="18">
        <f>IF('Revenue and operating cost mode'!M139&gt;0,IF('Revenue and operating cost mode'!M114&gt;0,1,0.5),0)</f>
        <v>0</v>
      </c>
      <c r="S20" s="18">
        <f>IF('Revenue and operating cost mode'!N139&gt;0,IF('Revenue and operating cost mode'!N114&gt;0,1,0.5),0)</f>
        <v>0</v>
      </c>
      <c r="T20" s="18">
        <f>IF('Revenue and operating cost mode'!O139&gt;0,IF('Revenue and operating cost mode'!O114&gt;0,1,0.5),0)</f>
        <v>0</v>
      </c>
      <c r="U20" s="18">
        <f>IF('Revenue and operating cost mode'!P139&gt;0,IF('Revenue and operating cost mode'!P114&gt;0,1,0.5),0)</f>
        <v>0</v>
      </c>
      <c r="V20" s="18">
        <f>IF('Revenue and operating cost mode'!Q139&gt;0,IF('Revenue and operating cost mode'!Q114&gt;0,1,0.5),0)</f>
        <v>0</v>
      </c>
      <c r="W20" s="18">
        <f>IF('Revenue and operating cost mode'!R139&gt;0,IF('Revenue and operating cost mode'!R114&gt;0,1,0.5),0)</f>
        <v>0</v>
      </c>
      <c r="X20" s="18">
        <f>IF('Revenue and operating cost mode'!S139&gt;0,IF('Revenue and operating cost mode'!S114&gt;0,1,0.5),0)</f>
        <v>0.5</v>
      </c>
      <c r="Y20" s="18">
        <f>IF('Revenue and operating cost mode'!T139&gt;0,IF('Revenue and operating cost mode'!T114&gt;0,1,0.5),0)</f>
        <v>1</v>
      </c>
      <c r="Z20" s="18">
        <f>IF('Revenue and operating cost mode'!U139&gt;0,IF('Revenue and operating cost mode'!U114&gt;0,1,0.5),0)</f>
        <v>1</v>
      </c>
      <c r="AA20" s="18">
        <f>IF('Revenue and operating cost mode'!V139&gt;0,IF('Revenue and operating cost mode'!V114&gt;0,1,0.5),0)</f>
        <v>1</v>
      </c>
      <c r="AB20" s="18">
        <f>IF('Revenue and operating cost mode'!W139&gt;0,IF('Revenue and operating cost mode'!W114&gt;0,1,0.5),0)</f>
        <v>1</v>
      </c>
      <c r="AC20" s="18">
        <f>IF('Revenue and operating cost mode'!X139&gt;0,IF('Revenue and operating cost mode'!X114&gt;0,1,0.5),0)</f>
        <v>1</v>
      </c>
      <c r="AD20" s="18">
        <f>IF('Revenue and operating cost mode'!Y139&gt;0,IF('Revenue and operating cost mode'!Y114&gt;0,1,0.5),0)</f>
        <v>1</v>
      </c>
      <c r="AE20" s="18">
        <f>IF('Revenue and operating cost mode'!Z139&gt;0,IF('Revenue and operating cost mode'!Z114&gt;0,1,0.5),0)</f>
        <v>1</v>
      </c>
    </row>
    <row r="21" spans="2:31" x14ac:dyDescent="0.3">
      <c r="B21">
        <v>15</v>
      </c>
      <c r="C21" s="12">
        <f>COUNTIF('Revenue and operating cost mode'!E113:JE113,"&lt;1")+1</f>
        <v>15</v>
      </c>
      <c r="D21" s="12">
        <f>COUNTIF('Revenue and operating cost mode'!E138:JD138,"&lt;1")+1</f>
        <v>14</v>
      </c>
      <c r="E21" s="8">
        <f>'Revenue and operating cost mode'!S113/1000000</f>
        <v>55.575521284815309</v>
      </c>
      <c r="F21" s="8">
        <f>'Revenue and operating cost mode'!S138/1000000</f>
        <v>224.64004809726185</v>
      </c>
      <c r="G21" s="9"/>
      <c r="M21" s="22"/>
      <c r="N21" s="14">
        <v>17</v>
      </c>
      <c r="O21" s="18">
        <f>IF('Revenue and operating cost mode'!J140&gt;0,IF('Revenue and operating cost mode'!J115&gt;0,1,0.5),0)</f>
        <v>0</v>
      </c>
      <c r="P21" s="18">
        <f>IF('Revenue and operating cost mode'!K140&gt;0,IF('Revenue and operating cost mode'!K115&gt;0,1,0.5),0)</f>
        <v>0</v>
      </c>
      <c r="Q21" s="18">
        <f>IF('Revenue and operating cost mode'!L140&gt;0,IF('Revenue and operating cost mode'!L115&gt;0,1,0.5),0)</f>
        <v>0</v>
      </c>
      <c r="R21" s="18">
        <f>IF('Revenue and operating cost mode'!M140&gt;0,IF('Revenue and operating cost mode'!M115&gt;0,1,0.5),0)</f>
        <v>0</v>
      </c>
      <c r="S21" s="18">
        <f>IF('Revenue and operating cost mode'!N140&gt;0,IF('Revenue and operating cost mode'!N115&gt;0,1,0.5),0)</f>
        <v>0</v>
      </c>
      <c r="T21" s="18">
        <f>IF('Revenue and operating cost mode'!O140&gt;0,IF('Revenue and operating cost mode'!O115&gt;0,1,0.5),0)</f>
        <v>0</v>
      </c>
      <c r="U21" s="18">
        <f>IF('Revenue and operating cost mode'!P140&gt;0,IF('Revenue and operating cost mode'!P115&gt;0,1,0.5),0)</f>
        <v>0</v>
      </c>
      <c r="V21" s="18">
        <f>IF('Revenue and operating cost mode'!Q140&gt;0,IF('Revenue and operating cost mode'!Q115&gt;0,1,0.5),0)</f>
        <v>0</v>
      </c>
      <c r="W21" s="18">
        <f>IF('Revenue and operating cost mode'!R140&gt;0,IF('Revenue and operating cost mode'!R115&gt;0,1,0.5),0)</f>
        <v>0</v>
      </c>
      <c r="X21" s="18">
        <f>IF('Revenue and operating cost mode'!S140&gt;0,IF('Revenue and operating cost mode'!S115&gt;0,1,0.5),0)</f>
        <v>0</v>
      </c>
      <c r="Y21" s="18">
        <f>IF('Revenue and operating cost mode'!T140&gt;0,IF('Revenue and operating cost mode'!T115&gt;0,1,0.5),0)</f>
        <v>0.5</v>
      </c>
      <c r="Z21" s="18">
        <f>IF('Revenue and operating cost mode'!U140&gt;0,IF('Revenue and operating cost mode'!U115&gt;0,1,0.5),0)</f>
        <v>1</v>
      </c>
      <c r="AA21" s="18">
        <f>IF('Revenue and operating cost mode'!V140&gt;0,IF('Revenue and operating cost mode'!V115&gt;0,1,0.5),0)</f>
        <v>1</v>
      </c>
      <c r="AB21" s="18">
        <f>IF('Revenue and operating cost mode'!W140&gt;0,IF('Revenue and operating cost mode'!W115&gt;0,1,0.5),0)</f>
        <v>1</v>
      </c>
      <c r="AC21" s="18">
        <f>IF('Revenue and operating cost mode'!X140&gt;0,IF('Revenue and operating cost mode'!X115&gt;0,1,0.5),0)</f>
        <v>1</v>
      </c>
      <c r="AD21" s="18">
        <f>IF('Revenue and operating cost mode'!Y140&gt;0,IF('Revenue and operating cost mode'!Y115&gt;0,1,0.5),0)</f>
        <v>1</v>
      </c>
      <c r="AE21" s="18">
        <f>IF('Revenue and operating cost mode'!Z140&gt;0,IF('Revenue and operating cost mode'!Z115&gt;0,1,0.5),0)</f>
        <v>1</v>
      </c>
    </row>
    <row r="22" spans="2:31" x14ac:dyDescent="0.3">
      <c r="B22">
        <v>16</v>
      </c>
      <c r="C22" s="12">
        <f>COUNTIF('Revenue and operating cost mode'!E114:JE114,"&lt;1")+1</f>
        <v>16</v>
      </c>
      <c r="D22" s="12">
        <f>COUNTIF('Revenue and operating cost mode'!E139:JD139,"&lt;1")+1</f>
        <v>15</v>
      </c>
      <c r="E22" s="8">
        <f>'Revenue and operating cost mode'!S114/1000000</f>
        <v>-60.351578886115462</v>
      </c>
      <c r="F22" s="8">
        <f>'Revenue and operating cost mode'!S139/1000000</f>
        <v>80.422812697927412</v>
      </c>
      <c r="G22" s="9"/>
      <c r="M22" s="22"/>
      <c r="N22" s="14">
        <v>18</v>
      </c>
      <c r="O22" s="18">
        <f>IF('Revenue and operating cost mode'!J141&gt;0,IF('Revenue and operating cost mode'!J116&gt;0,1,0.5),0)</f>
        <v>0</v>
      </c>
      <c r="P22" s="18">
        <f>IF('Revenue and operating cost mode'!K141&gt;0,IF('Revenue and operating cost mode'!K116&gt;0,1,0.5),0)</f>
        <v>0</v>
      </c>
      <c r="Q22" s="18">
        <f>IF('Revenue and operating cost mode'!L141&gt;0,IF('Revenue and operating cost mode'!L116&gt;0,1,0.5),0)</f>
        <v>0</v>
      </c>
      <c r="R22" s="18">
        <f>IF('Revenue and operating cost mode'!M141&gt;0,IF('Revenue and operating cost mode'!M116&gt;0,1,0.5),0)</f>
        <v>0</v>
      </c>
      <c r="S22" s="18">
        <f>IF('Revenue and operating cost mode'!N141&gt;0,IF('Revenue and operating cost mode'!N116&gt;0,1,0.5),0)</f>
        <v>0</v>
      </c>
      <c r="T22" s="18">
        <f>IF('Revenue and operating cost mode'!O141&gt;0,IF('Revenue and operating cost mode'!O116&gt;0,1,0.5),0)</f>
        <v>0</v>
      </c>
      <c r="U22" s="18">
        <f>IF('Revenue and operating cost mode'!P141&gt;0,IF('Revenue and operating cost mode'!P116&gt;0,1,0.5),0)</f>
        <v>0</v>
      </c>
      <c r="V22" s="18">
        <f>IF('Revenue and operating cost mode'!Q141&gt;0,IF('Revenue and operating cost mode'!Q116&gt;0,1,0.5),0)</f>
        <v>0</v>
      </c>
      <c r="W22" s="18">
        <f>IF('Revenue and operating cost mode'!R141&gt;0,IF('Revenue and operating cost mode'!R116&gt;0,1,0.5),0)</f>
        <v>0</v>
      </c>
      <c r="X22" s="18">
        <f>IF('Revenue and operating cost mode'!S141&gt;0,IF('Revenue and operating cost mode'!S116&gt;0,1,0.5),0)</f>
        <v>0</v>
      </c>
      <c r="Y22" s="18">
        <f>IF('Revenue and operating cost mode'!T141&gt;0,IF('Revenue and operating cost mode'!T116&gt;0,1,0.5),0)</f>
        <v>0</v>
      </c>
      <c r="Z22" s="18">
        <f>IF('Revenue and operating cost mode'!U141&gt;0,IF('Revenue and operating cost mode'!U116&gt;0,1,0.5),0)</f>
        <v>0</v>
      </c>
      <c r="AA22" s="18">
        <f>IF('Revenue and operating cost mode'!V141&gt;0,IF('Revenue and operating cost mode'!V116&gt;0,1,0.5),0)</f>
        <v>0</v>
      </c>
      <c r="AB22" s="18">
        <f>IF('Revenue and operating cost mode'!W141&gt;0,IF('Revenue and operating cost mode'!W116&gt;0,1,0.5),0)</f>
        <v>0</v>
      </c>
      <c r="AC22" s="18">
        <f>IF('Revenue and operating cost mode'!X141&gt;0,IF('Revenue and operating cost mode'!X116&gt;0,1,0.5),0)</f>
        <v>0</v>
      </c>
      <c r="AD22" s="18">
        <f>IF('Revenue and operating cost mode'!Y141&gt;0,IF('Revenue and operating cost mode'!Y116&gt;0,1,0.5),0)</f>
        <v>0.5</v>
      </c>
      <c r="AE22" s="18">
        <f>IF('Revenue and operating cost mode'!Z141&gt;0,IF('Revenue and operating cost mode'!Z116&gt;0,1,0.5),0)</f>
        <v>1</v>
      </c>
    </row>
    <row r="23" spans="2:31" x14ac:dyDescent="0.3">
      <c r="B23">
        <v>17</v>
      </c>
      <c r="C23" s="12">
        <f>COUNTIF('Revenue and operating cost mode'!E115:JE115,"&lt;1")+1</f>
        <v>17</v>
      </c>
      <c r="D23" s="12">
        <f>COUNTIF('Revenue and operating cost mode'!E140:JD140,"&lt;1")+1</f>
        <v>16</v>
      </c>
      <c r="E23" s="8">
        <f>'Revenue and operating cost mode'!S115/1000000</f>
        <v>-194.33269579665816</v>
      </c>
      <c r="F23" s="8">
        <f>'Revenue and operating cost mode'!S140/1000000</f>
        <v>-82.289614786799376</v>
      </c>
      <c r="G23" s="9"/>
      <c r="M23" s="22"/>
      <c r="N23" s="14">
        <v>19</v>
      </c>
      <c r="O23" s="18">
        <f>IF('Revenue and operating cost mode'!J142&gt;0,IF('Revenue and operating cost mode'!J117&gt;0,1,0.5),0)</f>
        <v>0</v>
      </c>
      <c r="P23" s="18">
        <f>IF('Revenue and operating cost mode'!K142&gt;0,IF('Revenue and operating cost mode'!K117&gt;0,1,0.5),0)</f>
        <v>0</v>
      </c>
      <c r="Q23" s="18">
        <f>IF('Revenue and operating cost mode'!L142&gt;0,IF('Revenue and operating cost mode'!L117&gt;0,1,0.5),0)</f>
        <v>0</v>
      </c>
      <c r="R23" s="18">
        <f>IF('Revenue and operating cost mode'!M142&gt;0,IF('Revenue and operating cost mode'!M117&gt;0,1,0.5),0)</f>
        <v>0</v>
      </c>
      <c r="S23" s="18">
        <f>IF('Revenue and operating cost mode'!N142&gt;0,IF('Revenue and operating cost mode'!N117&gt;0,1,0.5),0)</f>
        <v>0</v>
      </c>
      <c r="T23" s="18">
        <f>IF('Revenue and operating cost mode'!O142&gt;0,IF('Revenue and operating cost mode'!O117&gt;0,1,0.5),0)</f>
        <v>0</v>
      </c>
      <c r="U23" s="18">
        <f>IF('Revenue and operating cost mode'!P142&gt;0,IF('Revenue and operating cost mode'!P117&gt;0,1,0.5),0)</f>
        <v>0</v>
      </c>
      <c r="V23" s="18">
        <f>IF('Revenue and operating cost mode'!Q142&gt;0,IF('Revenue and operating cost mode'!Q117&gt;0,1,0.5),0)</f>
        <v>0</v>
      </c>
      <c r="W23" s="18">
        <f>IF('Revenue and operating cost mode'!R142&gt;0,IF('Revenue and operating cost mode'!R117&gt;0,1,0.5),0)</f>
        <v>0</v>
      </c>
      <c r="X23" s="18">
        <f>IF('Revenue and operating cost mode'!S142&gt;0,IF('Revenue and operating cost mode'!S117&gt;0,1,0.5),0)</f>
        <v>0</v>
      </c>
      <c r="Y23" s="18">
        <f>IF('Revenue and operating cost mode'!T142&gt;0,IF('Revenue and operating cost mode'!T117&gt;0,1,0.5),0)</f>
        <v>0</v>
      </c>
      <c r="Z23" s="18">
        <f>IF('Revenue and operating cost mode'!U142&gt;0,IF('Revenue and operating cost mode'!U117&gt;0,1,0.5),0)</f>
        <v>0</v>
      </c>
      <c r="AA23" s="18">
        <f>IF('Revenue and operating cost mode'!V142&gt;0,IF('Revenue and operating cost mode'!V117&gt;0,1,0.5),0)</f>
        <v>0</v>
      </c>
      <c r="AB23" s="18">
        <f>IF('Revenue and operating cost mode'!W142&gt;0,IF('Revenue and operating cost mode'!W117&gt;0,1,0.5),0)</f>
        <v>0</v>
      </c>
      <c r="AC23" s="18">
        <f>IF('Revenue and operating cost mode'!X142&gt;0,IF('Revenue and operating cost mode'!X117&gt;0,1,0.5),0)</f>
        <v>0</v>
      </c>
      <c r="AD23" s="18">
        <f>IF('Revenue and operating cost mode'!Y142&gt;0,IF('Revenue and operating cost mode'!Y117&gt;0,1,0.5),0)</f>
        <v>0</v>
      </c>
      <c r="AE23" s="18">
        <f>IF('Revenue and operating cost mode'!Z142&gt;0,IF('Revenue and operating cost mode'!Z117&gt;0,1,0.5),0)</f>
        <v>0</v>
      </c>
    </row>
    <row r="24" spans="2:31" x14ac:dyDescent="0.3">
      <c r="B24">
        <v>18</v>
      </c>
      <c r="C24" s="12">
        <f>COUNTIF('Revenue and operating cost mode'!E116:JE116,"&lt;1")+1</f>
        <v>22</v>
      </c>
      <c r="D24" s="12">
        <f>COUNTIF('Revenue and operating cost mode'!E141:JD141,"&lt;1")+1</f>
        <v>21</v>
      </c>
      <c r="E24" s="8">
        <f>'Revenue and operating cost mode'!S116/1000000</f>
        <v>-1069.2811736472229</v>
      </c>
      <c r="F24" s="8">
        <f>'Revenue and operating cost mode'!S141/1000000</f>
        <v>-1003.5240450963288</v>
      </c>
      <c r="G24" s="9"/>
      <c r="M24" s="23"/>
      <c r="N24" s="14">
        <v>20</v>
      </c>
      <c r="O24" s="18">
        <f>IF('Revenue and operating cost mode'!J143&gt;0,IF('Revenue and operating cost mode'!J118&gt;0,1,0.5),0)</f>
        <v>0</v>
      </c>
      <c r="P24" s="18">
        <f>IF('Revenue and operating cost mode'!K143&gt;0,IF('Revenue and operating cost mode'!K118&gt;0,1,0.5),0)</f>
        <v>0</v>
      </c>
      <c r="Q24" s="18">
        <f>IF('Revenue and operating cost mode'!L143&gt;0,IF('Revenue and operating cost mode'!L118&gt;0,1,0.5),0)</f>
        <v>0</v>
      </c>
      <c r="R24" s="18">
        <f>IF('Revenue and operating cost mode'!M143&gt;0,IF('Revenue and operating cost mode'!M118&gt;0,1,0.5),0)</f>
        <v>0</v>
      </c>
      <c r="S24" s="18">
        <f>IF('Revenue and operating cost mode'!N143&gt;0,IF('Revenue and operating cost mode'!N118&gt;0,1,0.5),0)</f>
        <v>0</v>
      </c>
      <c r="T24" s="18">
        <f>IF('Revenue and operating cost mode'!O143&gt;0,IF('Revenue and operating cost mode'!O118&gt;0,1,0.5),0)</f>
        <v>0</v>
      </c>
      <c r="U24" s="18">
        <f>IF('Revenue and operating cost mode'!P143&gt;0,IF('Revenue and operating cost mode'!P118&gt;0,1,0.5),0)</f>
        <v>0</v>
      </c>
      <c r="V24" s="18">
        <f>IF('Revenue and operating cost mode'!Q143&gt;0,IF('Revenue and operating cost mode'!Q118&gt;0,1,0.5),0)</f>
        <v>0</v>
      </c>
      <c r="W24" s="18">
        <f>IF('Revenue and operating cost mode'!R143&gt;0,IF('Revenue and operating cost mode'!R118&gt;0,1,0.5),0)</f>
        <v>0</v>
      </c>
      <c r="X24" s="18">
        <f>IF('Revenue and operating cost mode'!S143&gt;0,IF('Revenue and operating cost mode'!S118&gt;0,1,0.5),0)</f>
        <v>0</v>
      </c>
      <c r="Y24" s="18">
        <f>IF('Revenue and operating cost mode'!T143&gt;0,IF('Revenue and operating cost mode'!T118&gt;0,1,0.5),0)</f>
        <v>0</v>
      </c>
      <c r="Z24" s="18">
        <f>IF('Revenue and operating cost mode'!U143&gt;0,IF('Revenue and operating cost mode'!U118&gt;0,1,0.5),0)</f>
        <v>0</v>
      </c>
      <c r="AA24" s="18">
        <f>IF('Revenue and operating cost mode'!V143&gt;0,IF('Revenue and operating cost mode'!V118&gt;0,1,0.5),0)</f>
        <v>0</v>
      </c>
      <c r="AB24" s="18">
        <f>IF('Revenue and operating cost mode'!W143&gt;0,IF('Revenue and operating cost mode'!W118&gt;0,1,0.5),0)</f>
        <v>0</v>
      </c>
      <c r="AC24" s="18">
        <f>IF('Revenue and operating cost mode'!X143&gt;0,IF('Revenue and operating cost mode'!X118&gt;0,1,0.5),0)</f>
        <v>0</v>
      </c>
      <c r="AD24" s="18">
        <f>IF('Revenue and operating cost mode'!Y143&gt;0,IF('Revenue and operating cost mode'!Y118&gt;0,1,0.5),0)</f>
        <v>0</v>
      </c>
      <c r="AE24" s="18">
        <f>IF('Revenue and operating cost mode'!Z143&gt;0,IF('Revenue and operating cost mode'!Z118&gt;0,1,0.5),0)</f>
        <v>0</v>
      </c>
    </row>
    <row r="25" spans="2:31" x14ac:dyDescent="0.3">
      <c r="B25">
        <v>19</v>
      </c>
      <c r="C25" s="12">
        <f>COUNTIF('Revenue and operating cost mode'!E117:JE117,"&lt;1")+1</f>
        <v>33</v>
      </c>
      <c r="D25" s="12">
        <f>COUNTIF('Revenue and operating cost mode'!E142:JD142,"&lt;1")+1</f>
        <v>29</v>
      </c>
      <c r="E25" s="8">
        <f>'Revenue and operating cost mode'!S117/1000000</f>
        <v>-2184.5802077019857</v>
      </c>
      <c r="F25" s="8">
        <f>'Revenue and operating cost mode'!S142/1000000</f>
        <v>-2170.8120309425544</v>
      </c>
      <c r="G25" s="9"/>
    </row>
    <row r="26" spans="2:31" x14ac:dyDescent="0.3">
      <c r="B26">
        <v>20</v>
      </c>
      <c r="C26" s="13" t="s">
        <v>43</v>
      </c>
      <c r="D26" s="13" t="s">
        <v>43</v>
      </c>
      <c r="E26" s="8">
        <f>'Revenue and operating cost mode'!S118/1000000</f>
        <v>-3901.6866461581722</v>
      </c>
      <c r="F26" s="8">
        <f>'Revenue and operating cost mode'!S143/1000000</f>
        <v>-3954.1670101440536</v>
      </c>
      <c r="G26" s="9"/>
    </row>
  </sheetData>
  <mergeCells count="14">
    <mergeCell ref="C5:D5"/>
    <mergeCell ref="E5:F5"/>
    <mergeCell ref="I16:I17"/>
    <mergeCell ref="I8:I9"/>
    <mergeCell ref="I4:I5"/>
    <mergeCell ref="I6:I7"/>
    <mergeCell ref="I10:I11"/>
    <mergeCell ref="I12:I13"/>
    <mergeCell ref="I14:I15"/>
    <mergeCell ref="M20:M24"/>
    <mergeCell ref="O3:AE3"/>
    <mergeCell ref="M5:M9"/>
    <mergeCell ref="M3:N4"/>
    <mergeCell ref="M10:M19"/>
  </mergeCells>
  <conditionalFormatting sqref="O4:AE24">
    <cfRule type="cellIs" dxfId="2" priority="1" operator="equal">
      <formula>1</formula>
    </cfRule>
  </conditionalFormatting>
  <conditionalFormatting sqref="O5:AE24">
    <cfRule type="cellIs" dxfId="1" priority="2" operator="equal">
      <formula>0.5</formula>
    </cfRule>
    <cfRule type="cellIs" dxfId="0" priority="3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8CB7D-9F55-41C3-A2DA-E487A844461E}">
  <dimension ref="D4:L32"/>
  <sheetViews>
    <sheetView topLeftCell="B1" zoomScale="85" zoomScaleNormal="85" workbookViewId="0">
      <selection activeCell="D27" sqref="D27"/>
    </sheetView>
  </sheetViews>
  <sheetFormatPr defaultColWidth="11.5546875" defaultRowHeight="14.4" x14ac:dyDescent="0.3"/>
  <cols>
    <col min="5" max="5" width="18.33203125" bestFit="1" customWidth="1"/>
    <col min="6" max="6" width="14.77734375" customWidth="1"/>
    <col min="7" max="7" width="16.44140625" customWidth="1"/>
    <col min="8" max="9" width="14.44140625" customWidth="1"/>
    <col min="11" max="11" width="14.44140625" bestFit="1" customWidth="1"/>
  </cols>
  <sheetData>
    <row r="4" spans="4:12" x14ac:dyDescent="0.3">
      <c r="D4" t="s">
        <v>0</v>
      </c>
      <c r="E4" t="s">
        <v>5</v>
      </c>
      <c r="F4" t="s">
        <v>6</v>
      </c>
      <c r="G4" t="s">
        <v>7</v>
      </c>
      <c r="H4" t="s">
        <v>8</v>
      </c>
      <c r="J4" t="s">
        <v>37</v>
      </c>
      <c r="K4" t="s">
        <v>38</v>
      </c>
      <c r="L4" t="s">
        <v>39</v>
      </c>
    </row>
    <row r="5" spans="4:12" x14ac:dyDescent="0.3">
      <c r="D5">
        <v>1</v>
      </c>
      <c r="E5" s="2">
        <v>876</v>
      </c>
      <c r="F5" s="3">
        <f>40774000/20</f>
        <v>2038700</v>
      </c>
      <c r="G5" s="4">
        <f>'Assumptions and results'!K14</f>
        <v>0.55000000000000004</v>
      </c>
      <c r="H5" s="4">
        <f>'Assumptions and results'!K15</f>
        <v>0.65</v>
      </c>
      <c r="I5" s="10"/>
      <c r="J5" s="2">
        <v>876</v>
      </c>
      <c r="L5">
        <v>656</v>
      </c>
    </row>
    <row r="6" spans="4:12" x14ac:dyDescent="0.3">
      <c r="D6">
        <v>2</v>
      </c>
      <c r="E6" s="2">
        <v>985</v>
      </c>
      <c r="F6" s="3">
        <f t="shared" ref="F6:F24" si="0">40774000/20</f>
        <v>2038700</v>
      </c>
      <c r="G6" s="5">
        <f>($G$24-$G$5)/19+G5</f>
        <v>0.56315789473684219</v>
      </c>
      <c r="H6" s="5">
        <f>($H$24-$H$5)/19+H5</f>
        <v>0.65789473684210531</v>
      </c>
      <c r="I6" s="10"/>
      <c r="J6" s="2">
        <v>985</v>
      </c>
      <c r="K6">
        <f>J6/J5</f>
        <v>1.1244292237442923</v>
      </c>
      <c r="L6">
        <f>L5*K6</f>
        <v>737.62557077625581</v>
      </c>
    </row>
    <row r="7" spans="4:12" x14ac:dyDescent="0.3">
      <c r="D7">
        <v>3</v>
      </c>
      <c r="E7" s="2">
        <v>1046</v>
      </c>
      <c r="F7" s="3">
        <f t="shared" si="0"/>
        <v>2038700</v>
      </c>
      <c r="G7" s="5">
        <f t="shared" ref="G7:G23" si="1">($G$24-$G$5)/19+G6</f>
        <v>0.57631578947368434</v>
      </c>
      <c r="H7" s="5">
        <f t="shared" ref="H7:H23" si="2">($H$24-$H$5)/19+H6</f>
        <v>0.6657894736842106</v>
      </c>
      <c r="I7" s="10"/>
      <c r="J7" s="2">
        <v>1046</v>
      </c>
      <c r="K7">
        <f t="shared" ref="K7:K24" si="3">J7/J6</f>
        <v>1.0619289340101523</v>
      </c>
      <c r="L7">
        <f t="shared" ref="L7:L24" si="4">L6*K7</f>
        <v>783.30593607305946</v>
      </c>
    </row>
    <row r="8" spans="4:12" x14ac:dyDescent="0.3">
      <c r="D8">
        <v>4</v>
      </c>
      <c r="E8" s="2">
        <v>1087</v>
      </c>
      <c r="F8" s="3">
        <f t="shared" si="0"/>
        <v>2038700</v>
      </c>
      <c r="G8" s="5">
        <f t="shared" si="1"/>
        <v>0.58947368421052648</v>
      </c>
      <c r="H8" s="5">
        <f t="shared" si="2"/>
        <v>0.67368421052631589</v>
      </c>
      <c r="I8" s="10"/>
      <c r="J8" s="2">
        <v>1087</v>
      </c>
      <c r="K8">
        <f t="shared" si="3"/>
        <v>1.0391969407265775</v>
      </c>
      <c r="L8">
        <f t="shared" si="4"/>
        <v>814.00913242009153</v>
      </c>
    </row>
    <row r="9" spans="4:12" x14ac:dyDescent="0.3">
      <c r="D9">
        <v>5</v>
      </c>
      <c r="E9" s="2">
        <v>1136</v>
      </c>
      <c r="F9" s="3">
        <f t="shared" si="0"/>
        <v>2038700</v>
      </c>
      <c r="G9" s="5">
        <f t="shared" si="1"/>
        <v>0.60263157894736863</v>
      </c>
      <c r="H9" s="5">
        <f t="shared" si="2"/>
        <v>0.68157894736842117</v>
      </c>
      <c r="I9" s="10"/>
      <c r="J9" s="2">
        <v>1136</v>
      </c>
      <c r="K9">
        <f t="shared" si="3"/>
        <v>1.0450781968721252</v>
      </c>
      <c r="L9">
        <f t="shared" si="4"/>
        <v>850.7031963470323</v>
      </c>
    </row>
    <row r="10" spans="4:12" x14ac:dyDescent="0.3">
      <c r="D10">
        <v>6</v>
      </c>
      <c r="E10" s="2">
        <v>1201</v>
      </c>
      <c r="F10" s="3">
        <f t="shared" si="0"/>
        <v>2038700</v>
      </c>
      <c r="G10" s="5">
        <f t="shared" si="1"/>
        <v>0.61578947368421078</v>
      </c>
      <c r="H10" s="5">
        <f t="shared" si="2"/>
        <v>0.68947368421052646</v>
      </c>
      <c r="I10" s="10"/>
      <c r="J10" s="2">
        <v>1201</v>
      </c>
      <c r="K10">
        <f t="shared" si="3"/>
        <v>1.057218309859155</v>
      </c>
      <c r="L10">
        <f t="shared" si="4"/>
        <v>899.37899543379035</v>
      </c>
    </row>
    <row r="11" spans="4:12" x14ac:dyDescent="0.3">
      <c r="D11">
        <v>7</v>
      </c>
      <c r="E11" s="2">
        <v>1254</v>
      </c>
      <c r="F11" s="3">
        <f t="shared" si="0"/>
        <v>2038700</v>
      </c>
      <c r="G11" s="5">
        <f t="shared" si="1"/>
        <v>0.62894736842105292</v>
      </c>
      <c r="H11" s="5">
        <f t="shared" si="2"/>
        <v>0.69736842105263175</v>
      </c>
      <c r="I11" s="10"/>
      <c r="J11" s="2">
        <v>1254</v>
      </c>
      <c r="K11">
        <f t="shared" si="3"/>
        <v>1.0441298917568693</v>
      </c>
      <c r="L11">
        <f t="shared" si="4"/>
        <v>939.06849315068541</v>
      </c>
    </row>
    <row r="12" spans="4:12" x14ac:dyDescent="0.3">
      <c r="D12">
        <v>8</v>
      </c>
      <c r="E12" s="2">
        <v>1359.5</v>
      </c>
      <c r="F12" s="3">
        <f t="shared" si="0"/>
        <v>2038700</v>
      </c>
      <c r="G12" s="5">
        <f t="shared" si="1"/>
        <v>0.64210526315789507</v>
      </c>
      <c r="H12" s="5">
        <f t="shared" si="2"/>
        <v>0.70526315789473704</v>
      </c>
      <c r="I12" s="10"/>
      <c r="J12" s="2">
        <v>1359.5</v>
      </c>
      <c r="K12">
        <f t="shared" si="3"/>
        <v>1.0841307814992025</v>
      </c>
      <c r="L12">
        <f t="shared" si="4"/>
        <v>1018.0730593607311</v>
      </c>
    </row>
    <row r="13" spans="4:12" x14ac:dyDescent="0.3">
      <c r="D13">
        <v>9</v>
      </c>
      <c r="E13" s="2">
        <v>1417</v>
      </c>
      <c r="F13" s="3">
        <f t="shared" si="0"/>
        <v>2038700</v>
      </c>
      <c r="G13" s="5">
        <f t="shared" si="1"/>
        <v>0.65526315789473721</v>
      </c>
      <c r="H13" s="5">
        <f t="shared" si="2"/>
        <v>0.71315789473684232</v>
      </c>
      <c r="I13" s="10"/>
      <c r="J13" s="2">
        <v>1417</v>
      </c>
      <c r="K13">
        <f t="shared" si="3"/>
        <v>1.0422949613828614</v>
      </c>
      <c r="L13">
        <f t="shared" si="4"/>
        <v>1061.1324200913248</v>
      </c>
    </row>
    <row r="14" spans="4:12" x14ac:dyDescent="0.3">
      <c r="D14">
        <v>10</v>
      </c>
      <c r="E14" s="2">
        <v>1526.5</v>
      </c>
      <c r="F14" s="3">
        <f t="shared" si="0"/>
        <v>2038700</v>
      </c>
      <c r="G14" s="5">
        <f t="shared" si="1"/>
        <v>0.66842105263157936</v>
      </c>
      <c r="H14" s="5">
        <f t="shared" si="2"/>
        <v>0.72105263157894761</v>
      </c>
      <c r="I14" s="10"/>
      <c r="J14" s="2">
        <v>1526.5</v>
      </c>
      <c r="K14">
        <f t="shared" si="3"/>
        <v>1.0772759350741001</v>
      </c>
      <c r="L14">
        <f t="shared" si="4"/>
        <v>1143.1324200913248</v>
      </c>
    </row>
    <row r="15" spans="4:12" x14ac:dyDescent="0.3">
      <c r="D15">
        <v>11</v>
      </c>
      <c r="E15" s="2">
        <v>1576</v>
      </c>
      <c r="F15" s="3">
        <f t="shared" si="0"/>
        <v>2038700</v>
      </c>
      <c r="G15" s="5">
        <f t="shared" si="1"/>
        <v>0.68157894736842151</v>
      </c>
      <c r="H15" s="5">
        <f t="shared" si="2"/>
        <v>0.7289473684210529</v>
      </c>
      <c r="I15" s="10"/>
      <c r="J15" s="2">
        <v>1576</v>
      </c>
      <c r="K15">
        <f t="shared" si="3"/>
        <v>1.0324271208647233</v>
      </c>
      <c r="L15">
        <f t="shared" si="4"/>
        <v>1180.2009132420098</v>
      </c>
    </row>
    <row r="16" spans="4:12" x14ac:dyDescent="0.3">
      <c r="D16">
        <v>12</v>
      </c>
      <c r="E16" s="2">
        <v>1642</v>
      </c>
      <c r="F16" s="3">
        <f t="shared" si="0"/>
        <v>2038700</v>
      </c>
      <c r="G16" s="5">
        <f t="shared" si="1"/>
        <v>0.69473684210526365</v>
      </c>
      <c r="H16" s="5">
        <f t="shared" si="2"/>
        <v>0.73684210526315819</v>
      </c>
      <c r="I16" s="10"/>
      <c r="J16" s="2">
        <v>1642</v>
      </c>
      <c r="K16">
        <f t="shared" si="3"/>
        <v>1.0418781725888324</v>
      </c>
      <c r="L16">
        <f t="shared" si="4"/>
        <v>1229.6255707762564</v>
      </c>
    </row>
    <row r="17" spans="4:12" x14ac:dyDescent="0.3">
      <c r="D17">
        <v>13</v>
      </c>
      <c r="E17" s="2">
        <v>1736.5</v>
      </c>
      <c r="F17" s="3">
        <f t="shared" si="0"/>
        <v>2038700</v>
      </c>
      <c r="G17" s="5">
        <f t="shared" si="1"/>
        <v>0.7078947368421058</v>
      </c>
      <c r="H17" s="5">
        <f t="shared" si="2"/>
        <v>0.74473684210526347</v>
      </c>
      <c r="I17" s="10"/>
      <c r="J17" s="2">
        <v>1736.5</v>
      </c>
      <c r="K17">
        <f t="shared" si="3"/>
        <v>1.0575517661388552</v>
      </c>
      <c r="L17">
        <f t="shared" si="4"/>
        <v>1300.3926940639278</v>
      </c>
    </row>
    <row r="18" spans="4:12" x14ac:dyDescent="0.3">
      <c r="D18">
        <v>14</v>
      </c>
      <c r="E18" s="2">
        <v>1818.5</v>
      </c>
      <c r="F18" s="3">
        <f t="shared" si="0"/>
        <v>2038700</v>
      </c>
      <c r="G18" s="5">
        <f t="shared" si="1"/>
        <v>0.72105263157894794</v>
      </c>
      <c r="H18" s="5">
        <f t="shared" si="2"/>
        <v>0.75263157894736876</v>
      </c>
      <c r="I18" s="10"/>
      <c r="J18" s="2">
        <v>1818.5</v>
      </c>
      <c r="K18">
        <f t="shared" si="3"/>
        <v>1.0472214224013821</v>
      </c>
      <c r="L18">
        <f t="shared" si="4"/>
        <v>1361.7990867579917</v>
      </c>
    </row>
    <row r="19" spans="4:12" x14ac:dyDescent="0.3">
      <c r="D19">
        <v>15</v>
      </c>
      <c r="E19" s="2">
        <v>1860</v>
      </c>
      <c r="F19" s="3">
        <f t="shared" si="0"/>
        <v>2038700</v>
      </c>
      <c r="G19" s="5">
        <f t="shared" si="1"/>
        <v>0.73421052631579009</v>
      </c>
      <c r="H19" s="5">
        <f t="shared" si="2"/>
        <v>0.76052631578947405</v>
      </c>
      <c r="I19" s="10"/>
      <c r="J19" s="2">
        <v>1860</v>
      </c>
      <c r="K19">
        <f t="shared" si="3"/>
        <v>1.0228210063238934</v>
      </c>
      <c r="L19">
        <f t="shared" si="4"/>
        <v>1392.876712328768</v>
      </c>
    </row>
    <row r="20" spans="4:12" x14ac:dyDescent="0.3">
      <c r="D20">
        <v>16</v>
      </c>
      <c r="E20" s="2">
        <v>1959</v>
      </c>
      <c r="F20" s="3">
        <f t="shared" si="0"/>
        <v>2038700</v>
      </c>
      <c r="G20" s="5">
        <f t="shared" si="1"/>
        <v>0.74736842105263224</v>
      </c>
      <c r="H20" s="5">
        <f t="shared" si="2"/>
        <v>0.76842105263157934</v>
      </c>
      <c r="I20" s="10"/>
      <c r="J20" s="2">
        <v>1959</v>
      </c>
      <c r="K20">
        <f t="shared" si="3"/>
        <v>1.0532258064516129</v>
      </c>
      <c r="L20">
        <f t="shared" si="4"/>
        <v>1467.0136986301379</v>
      </c>
    </row>
    <row r="21" spans="4:12" x14ac:dyDescent="0.3">
      <c r="D21">
        <v>17</v>
      </c>
      <c r="E21" s="2">
        <v>2068</v>
      </c>
      <c r="F21" s="3">
        <f t="shared" si="0"/>
        <v>2038700</v>
      </c>
      <c r="G21" s="5">
        <f t="shared" si="1"/>
        <v>0.76052631578947438</v>
      </c>
      <c r="H21" s="5">
        <f t="shared" si="2"/>
        <v>0.77631578947368463</v>
      </c>
      <c r="I21" s="10"/>
      <c r="J21" s="2">
        <v>2068</v>
      </c>
      <c r="K21">
        <f t="shared" si="3"/>
        <v>1.0556406329760082</v>
      </c>
      <c r="L21">
        <f t="shared" si="4"/>
        <v>1548.6392694063936</v>
      </c>
    </row>
    <row r="22" spans="4:12" x14ac:dyDescent="0.3">
      <c r="D22">
        <v>18</v>
      </c>
      <c r="E22" s="2">
        <v>2587</v>
      </c>
      <c r="F22" s="3">
        <f t="shared" si="0"/>
        <v>2038700</v>
      </c>
      <c r="G22" s="5">
        <f t="shared" si="1"/>
        <v>0.77368421052631653</v>
      </c>
      <c r="H22" s="5">
        <f t="shared" si="2"/>
        <v>0.78421052631578991</v>
      </c>
      <c r="I22" s="10"/>
      <c r="J22" s="2">
        <v>2587</v>
      </c>
      <c r="K22">
        <f t="shared" si="3"/>
        <v>1.2509671179883946</v>
      </c>
      <c r="L22">
        <f t="shared" si="4"/>
        <v>1937.2968036529692</v>
      </c>
    </row>
    <row r="23" spans="4:12" x14ac:dyDescent="0.3">
      <c r="D23">
        <v>19</v>
      </c>
      <c r="E23" s="2">
        <v>3239</v>
      </c>
      <c r="F23" s="3">
        <f t="shared" si="0"/>
        <v>2038700</v>
      </c>
      <c r="G23" s="5">
        <f t="shared" si="1"/>
        <v>0.78684210526315868</v>
      </c>
      <c r="H23" s="5">
        <f t="shared" si="2"/>
        <v>0.7921052631578952</v>
      </c>
      <c r="I23" s="10"/>
      <c r="J23" s="2">
        <v>3239</v>
      </c>
      <c r="K23">
        <f t="shared" si="3"/>
        <v>1.2520293776575184</v>
      </c>
      <c r="L23">
        <f t="shared" si="4"/>
        <v>2425.5525114155266</v>
      </c>
    </row>
    <row r="24" spans="4:12" x14ac:dyDescent="0.3">
      <c r="D24">
        <v>20</v>
      </c>
      <c r="E24" s="2">
        <v>4224</v>
      </c>
      <c r="F24" s="3">
        <f t="shared" si="0"/>
        <v>2038700</v>
      </c>
      <c r="G24" s="5">
        <f>'Assumptions and results'!K16</f>
        <v>0.8</v>
      </c>
      <c r="H24" s="4">
        <f>'Assumptions and results'!K17</f>
        <v>0.8</v>
      </c>
      <c r="I24" s="10"/>
      <c r="J24" s="2">
        <v>4224</v>
      </c>
      <c r="K24">
        <f t="shared" si="3"/>
        <v>1.3041062056190182</v>
      </c>
      <c r="L24">
        <f t="shared" si="4"/>
        <v>3163.1780821917828</v>
      </c>
    </row>
    <row r="28" spans="4:12" x14ac:dyDescent="0.3">
      <c r="F28" s="11" t="s">
        <v>32</v>
      </c>
      <c r="G28">
        <v>656</v>
      </c>
      <c r="H28">
        <f t="shared" ref="H28:H31" si="5">(40*12)</f>
        <v>480</v>
      </c>
      <c r="I28">
        <f t="shared" ref="I28:I31" si="6">G28/H28</f>
        <v>1.3666666666666667</v>
      </c>
    </row>
    <row r="29" spans="4:12" x14ac:dyDescent="0.3">
      <c r="F29" s="11" t="s">
        <v>33</v>
      </c>
      <c r="G29">
        <v>1388</v>
      </c>
      <c r="H29">
        <f t="shared" si="5"/>
        <v>480</v>
      </c>
      <c r="I29">
        <f t="shared" si="6"/>
        <v>2.8916666666666666</v>
      </c>
    </row>
    <row r="30" spans="4:12" x14ac:dyDescent="0.3">
      <c r="F30" s="11" t="s">
        <v>34</v>
      </c>
      <c r="G30">
        <v>2054</v>
      </c>
      <c r="H30">
        <f t="shared" si="5"/>
        <v>480</v>
      </c>
      <c r="I30">
        <f t="shared" si="6"/>
        <v>4.2791666666666668</v>
      </c>
    </row>
    <row r="31" spans="4:12" x14ac:dyDescent="0.3">
      <c r="F31" s="11" t="s">
        <v>35</v>
      </c>
      <c r="G31">
        <v>2609</v>
      </c>
      <c r="H31">
        <f t="shared" si="5"/>
        <v>480</v>
      </c>
      <c r="I31">
        <f t="shared" si="6"/>
        <v>5.4354166666666668</v>
      </c>
    </row>
    <row r="32" spans="4:12" x14ac:dyDescent="0.3">
      <c r="F32" s="11" t="s">
        <v>36</v>
      </c>
      <c r="G32">
        <v>6711</v>
      </c>
      <c r="H32">
        <f>(40*12)</f>
        <v>480</v>
      </c>
      <c r="I32">
        <f>G32/H32</f>
        <v>13.981249999999999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4838-8705-496B-AD61-A36EBAE197FE}">
  <dimension ref="C5:K25"/>
  <sheetViews>
    <sheetView zoomScale="85" zoomScaleNormal="85" workbookViewId="0">
      <selection activeCell="J29" sqref="J29"/>
    </sheetView>
  </sheetViews>
  <sheetFormatPr defaultColWidth="11.5546875" defaultRowHeight="14.4" x14ac:dyDescent="0.3"/>
  <cols>
    <col min="4" max="4" width="17.77734375" bestFit="1" customWidth="1"/>
    <col min="5" max="5" width="15.21875" customWidth="1"/>
    <col min="6" max="6" width="15.6640625" customWidth="1"/>
    <col min="7" max="7" width="15.21875" customWidth="1"/>
    <col min="8" max="8" width="15.44140625" customWidth="1"/>
    <col min="9" max="10" width="17.21875" bestFit="1" customWidth="1"/>
    <col min="11" max="11" width="18.88671875" customWidth="1"/>
  </cols>
  <sheetData>
    <row r="5" spans="3:11" x14ac:dyDescent="0.3">
      <c r="C5" t="s">
        <v>0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20</v>
      </c>
      <c r="J5" t="s">
        <v>21</v>
      </c>
    </row>
    <row r="6" spans="3:11" x14ac:dyDescent="0.3">
      <c r="C6">
        <v>1</v>
      </c>
      <c r="D6" s="2">
        <f>'Cost inputs'!E5*'Cost inputs'!F5</f>
        <v>1785901200</v>
      </c>
      <c r="E6" s="7">
        <f>$D6/4</f>
        <v>446475300</v>
      </c>
      <c r="F6" s="7">
        <f t="shared" ref="F6:H21" si="0">$D6/4</f>
        <v>446475300</v>
      </c>
      <c r="G6" s="7">
        <f t="shared" si="0"/>
        <v>446475300</v>
      </c>
      <c r="H6" s="7">
        <f t="shared" si="0"/>
        <v>446475300</v>
      </c>
      <c r="I6" s="8">
        <f>NPV('Assumptions and results'!$K$4,'upfront investment module'!E6:H6)</f>
        <v>1583179315.1310408</v>
      </c>
      <c r="J6" s="8">
        <f>NPV('Assumptions and results'!$K$5,'upfront investment module'!E6:H6)</f>
        <v>1620658559.218646</v>
      </c>
    </row>
    <row r="7" spans="3:11" x14ac:dyDescent="0.3">
      <c r="C7">
        <v>2</v>
      </c>
      <c r="D7" s="2">
        <f>'Cost inputs'!E6*'Cost inputs'!F6</f>
        <v>2008119500</v>
      </c>
      <c r="E7" s="7">
        <f t="shared" ref="E7:H25" si="1">$D7/4</f>
        <v>502029875</v>
      </c>
      <c r="F7" s="7">
        <f t="shared" si="0"/>
        <v>502029875</v>
      </c>
      <c r="G7" s="7">
        <f t="shared" si="0"/>
        <v>502029875</v>
      </c>
      <c r="H7" s="7">
        <f t="shared" si="0"/>
        <v>502029875</v>
      </c>
      <c r="I7" s="8">
        <f>NPV('Assumptions and results'!$K$4,'upfront investment module'!E7:H7)</f>
        <v>1780173088.3608165</v>
      </c>
      <c r="J7" s="8">
        <f>NPV('Assumptions and results'!$K$5,'upfront investment module'!E7:H7)</f>
        <v>1822315845.6967652</v>
      </c>
    </row>
    <row r="8" spans="3:11" x14ac:dyDescent="0.3">
      <c r="C8">
        <v>3</v>
      </c>
      <c r="D8" s="2">
        <f>'Cost inputs'!E7*'Cost inputs'!F7</f>
        <v>2132480200</v>
      </c>
      <c r="E8" s="7">
        <f t="shared" si="1"/>
        <v>533120050</v>
      </c>
      <c r="F8" s="7">
        <f t="shared" si="0"/>
        <v>533120050</v>
      </c>
      <c r="G8" s="7">
        <f t="shared" si="0"/>
        <v>533120050</v>
      </c>
      <c r="H8" s="7">
        <f t="shared" si="0"/>
        <v>533120050</v>
      </c>
      <c r="I8" s="8">
        <f>NPV('Assumptions and results'!$K$4,'upfront investment module'!E8:H8)</f>
        <v>1890417310.0765624</v>
      </c>
      <c r="J8" s="8">
        <f>NPV('Assumptions and results'!$K$5,'upfront investment module'!E8:H8)</f>
        <v>1935169923.4505751</v>
      </c>
    </row>
    <row r="9" spans="3:11" x14ac:dyDescent="0.3">
      <c r="C9">
        <v>4</v>
      </c>
      <c r="D9" s="2">
        <f>'Cost inputs'!E8*'Cost inputs'!F8</f>
        <v>2216066900</v>
      </c>
      <c r="E9" s="7">
        <f t="shared" si="1"/>
        <v>554016725</v>
      </c>
      <c r="F9" s="7">
        <f t="shared" si="0"/>
        <v>554016725</v>
      </c>
      <c r="G9" s="7">
        <f t="shared" si="0"/>
        <v>554016725</v>
      </c>
      <c r="H9" s="7">
        <f t="shared" si="0"/>
        <v>554016725</v>
      </c>
      <c r="I9" s="8">
        <f>NPV('Assumptions and results'!$K$4,'upfront investment module'!E9:H9)</f>
        <v>1964515885.3281298</v>
      </c>
      <c r="J9" s="8">
        <f>NPV('Assumptions and results'!$K$5,'upfront investment module'!E9:H9)</f>
        <v>2011022664.2359223</v>
      </c>
    </row>
    <row r="10" spans="3:11" x14ac:dyDescent="0.3">
      <c r="C10">
        <v>5</v>
      </c>
      <c r="D10" s="2">
        <f>'Cost inputs'!E9*'Cost inputs'!F9</f>
        <v>2315963200</v>
      </c>
      <c r="E10" s="7">
        <f t="shared" si="1"/>
        <v>578990800</v>
      </c>
      <c r="F10" s="7">
        <f t="shared" si="0"/>
        <v>578990800</v>
      </c>
      <c r="G10" s="7">
        <f t="shared" si="0"/>
        <v>578990800</v>
      </c>
      <c r="H10" s="7">
        <f t="shared" si="0"/>
        <v>578990800</v>
      </c>
      <c r="I10" s="8">
        <f>NPV('Assumptions and results'!$K$4,'upfront investment module'!E10:H10)</f>
        <v>2053072719.1653683</v>
      </c>
      <c r="J10" s="8">
        <f>NPV('Assumptions and results'!$K$5,'upfront investment module'!E10:H10)</f>
        <v>2101675939.8086548</v>
      </c>
    </row>
    <row r="11" spans="3:11" x14ac:dyDescent="0.3">
      <c r="C11">
        <v>6</v>
      </c>
      <c r="D11" s="2">
        <f>'Cost inputs'!E10*'Cost inputs'!F10</f>
        <v>2448478700</v>
      </c>
      <c r="E11" s="7">
        <f t="shared" si="1"/>
        <v>612119675</v>
      </c>
      <c r="F11" s="7">
        <f t="shared" si="0"/>
        <v>612119675</v>
      </c>
      <c r="G11" s="7">
        <f t="shared" si="0"/>
        <v>612119675</v>
      </c>
      <c r="H11" s="7">
        <f t="shared" si="0"/>
        <v>612119675</v>
      </c>
      <c r="I11" s="8">
        <f>NPV('Assumptions and results'!$K$4,'upfront investment module'!E11:H11)</f>
        <v>2170546070.1739497</v>
      </c>
      <c r="J11" s="8">
        <f>NPV('Assumptions and results'!$K$5,'upfront investment module'!E11:H11)</f>
        <v>2221930284.9561572</v>
      </c>
      <c r="K11" s="11"/>
    </row>
    <row r="12" spans="3:11" x14ac:dyDescent="0.3">
      <c r="C12">
        <v>7</v>
      </c>
      <c r="D12" s="2">
        <f>'Cost inputs'!E11*'Cost inputs'!F11</f>
        <v>2556529800</v>
      </c>
      <c r="E12" s="7">
        <f t="shared" si="1"/>
        <v>639132450</v>
      </c>
      <c r="F12" s="7">
        <f t="shared" si="0"/>
        <v>639132450</v>
      </c>
      <c r="G12" s="7">
        <f t="shared" si="0"/>
        <v>639132450</v>
      </c>
      <c r="H12" s="7">
        <f t="shared" si="0"/>
        <v>639132450</v>
      </c>
      <c r="I12" s="8">
        <f>NPV('Assumptions and results'!$K$4,'upfront investment module'!E12:H12)</f>
        <v>2266332033.3040242</v>
      </c>
      <c r="J12" s="8">
        <f>NPV('Assumptions and results'!$K$5,'upfront investment module'!E12:H12)</f>
        <v>2319983827.9225821</v>
      </c>
      <c r="K12" s="11"/>
    </row>
    <row r="13" spans="3:11" x14ac:dyDescent="0.3">
      <c r="C13">
        <v>8</v>
      </c>
      <c r="D13" s="2">
        <f>'Cost inputs'!E12*'Cost inputs'!F12</f>
        <v>2771612650</v>
      </c>
      <c r="E13" s="7">
        <f t="shared" si="1"/>
        <v>692903162.5</v>
      </c>
      <c r="F13" s="7">
        <f t="shared" si="0"/>
        <v>692903162.5</v>
      </c>
      <c r="G13" s="7">
        <f t="shared" si="0"/>
        <v>692903162.5</v>
      </c>
      <c r="H13" s="7">
        <f t="shared" si="0"/>
        <v>692903162.5</v>
      </c>
      <c r="I13" s="8">
        <f>NPV('Assumptions and results'!$K$4,'upfront investment module'!E13:H13)</f>
        <v>2457000318.4025688</v>
      </c>
      <c r="J13" s="8">
        <f>NPV('Assumptions and results'!$K$5,'upfront investment module'!E13:H13)</f>
        <v>2515165880.4312205</v>
      </c>
      <c r="K13" s="11"/>
    </row>
    <row r="14" spans="3:11" x14ac:dyDescent="0.3">
      <c r="C14">
        <v>9</v>
      </c>
      <c r="D14" s="2">
        <f>'Cost inputs'!E13*'Cost inputs'!F13</f>
        <v>2888837900</v>
      </c>
      <c r="E14" s="7">
        <f t="shared" si="1"/>
        <v>722209475</v>
      </c>
      <c r="F14" s="7">
        <f t="shared" si="0"/>
        <v>722209475</v>
      </c>
      <c r="G14" s="7">
        <f t="shared" si="0"/>
        <v>722209475</v>
      </c>
      <c r="H14" s="7">
        <f t="shared" si="0"/>
        <v>722209475</v>
      </c>
      <c r="I14" s="8">
        <f>NPV('Assumptions and results'!$K$4,'upfront investment module'!E14:H14)</f>
        <v>2560919051.9870834</v>
      </c>
      <c r="J14" s="8">
        <f>NPV('Assumptions and results'!$K$5,'upfront investment module'!E14:H14)</f>
        <v>2621544724.2155495</v>
      </c>
      <c r="K14" s="11"/>
    </row>
    <row r="15" spans="3:11" x14ac:dyDescent="0.3">
      <c r="C15">
        <v>10</v>
      </c>
      <c r="D15" s="2">
        <f>'Cost inputs'!E14*'Cost inputs'!F14</f>
        <v>3112075550</v>
      </c>
      <c r="E15" s="7">
        <f t="shared" si="1"/>
        <v>778018887.5</v>
      </c>
      <c r="F15" s="7">
        <f t="shared" si="0"/>
        <v>778018887.5</v>
      </c>
      <c r="G15" s="7">
        <f t="shared" si="0"/>
        <v>778018887.5</v>
      </c>
      <c r="H15" s="7">
        <f t="shared" si="0"/>
        <v>778018887.5</v>
      </c>
      <c r="I15" s="8">
        <f>NPV('Assumptions and results'!$K$4,'upfront investment module'!E15:H15)</f>
        <v>2758816466.3784628</v>
      </c>
      <c r="J15" s="8">
        <f>NPV('Assumptions and results'!$K$5,'upfront investment module'!E15:H15)</f>
        <v>2824127044.1178799</v>
      </c>
      <c r="K15" s="11"/>
    </row>
    <row r="16" spans="3:11" x14ac:dyDescent="0.3">
      <c r="C16">
        <v>11</v>
      </c>
      <c r="D16" s="2">
        <f>'Cost inputs'!E15*'Cost inputs'!F15</f>
        <v>3212991200</v>
      </c>
      <c r="E16" s="7">
        <f t="shared" si="1"/>
        <v>803247800</v>
      </c>
      <c r="F16" s="7">
        <f t="shared" si="0"/>
        <v>803247800</v>
      </c>
      <c r="G16" s="7">
        <f t="shared" si="0"/>
        <v>803247800</v>
      </c>
      <c r="H16" s="7">
        <f t="shared" si="0"/>
        <v>803247800</v>
      </c>
      <c r="I16" s="8">
        <f>NPV('Assumptions and results'!$K$4,'upfront investment module'!E16:H16)</f>
        <v>2848276941.3773065</v>
      </c>
      <c r="J16" s="8">
        <f>NPV('Assumptions and results'!$K$5,'upfront investment module'!E16:H16)</f>
        <v>2915705353.1148243</v>
      </c>
      <c r="K16" s="11"/>
    </row>
    <row r="17" spans="3:11" x14ac:dyDescent="0.3">
      <c r="C17">
        <v>12</v>
      </c>
      <c r="D17" s="2">
        <f>'Cost inputs'!E16*'Cost inputs'!F16</f>
        <v>3347545400</v>
      </c>
      <c r="E17" s="7">
        <f t="shared" si="1"/>
        <v>836886350</v>
      </c>
      <c r="F17" s="7">
        <f t="shared" si="0"/>
        <v>836886350</v>
      </c>
      <c r="G17" s="7">
        <f t="shared" si="0"/>
        <v>836886350</v>
      </c>
      <c r="H17" s="7">
        <f t="shared" si="0"/>
        <v>836886350</v>
      </c>
      <c r="I17" s="8">
        <f>NPV('Assumptions and results'!$K$4,'upfront investment module'!E17:H17)</f>
        <v>2967557574.7090969</v>
      </c>
      <c r="J17" s="8">
        <f>NPV('Assumptions and results'!$K$5,'upfront investment module'!E17:H17)</f>
        <v>3037809765.1107492</v>
      </c>
      <c r="K17" s="11"/>
    </row>
    <row r="18" spans="3:11" x14ac:dyDescent="0.3">
      <c r="C18">
        <v>13</v>
      </c>
      <c r="D18" s="2">
        <f>'Cost inputs'!E17*'Cost inputs'!F17</f>
        <v>3540202550</v>
      </c>
      <c r="E18" s="7">
        <f t="shared" si="1"/>
        <v>885050637.5</v>
      </c>
      <c r="F18" s="7">
        <f t="shared" si="0"/>
        <v>885050637.5</v>
      </c>
      <c r="G18" s="7">
        <f t="shared" si="0"/>
        <v>885050637.5</v>
      </c>
      <c r="H18" s="7">
        <f t="shared" si="0"/>
        <v>885050637.5</v>
      </c>
      <c r="I18" s="8">
        <f>NPV('Assumptions and results'!$K$4,'upfront investment module'!E18:H18)</f>
        <v>3138345754.2523432</v>
      </c>
      <c r="J18" s="8">
        <f>NPV('Assumptions and results'!$K$5,'upfront investment module'!E18:H18)</f>
        <v>3212641082.2867336</v>
      </c>
      <c r="K18" s="11"/>
    </row>
    <row r="19" spans="3:11" x14ac:dyDescent="0.3">
      <c r="C19">
        <v>14</v>
      </c>
      <c r="D19" s="2">
        <f>'Cost inputs'!E18*'Cost inputs'!F18</f>
        <v>3707375950</v>
      </c>
      <c r="E19" s="7">
        <f t="shared" si="1"/>
        <v>926843987.5</v>
      </c>
      <c r="F19" s="7">
        <f t="shared" si="0"/>
        <v>926843987.5</v>
      </c>
      <c r="G19" s="7">
        <f t="shared" si="0"/>
        <v>926843987.5</v>
      </c>
      <c r="H19" s="7">
        <f t="shared" si="0"/>
        <v>926843987.5</v>
      </c>
      <c r="I19" s="8">
        <f>NPV('Assumptions and results'!$K$4,'upfront investment module'!E19:H19)</f>
        <v>3286542904.755477</v>
      </c>
      <c r="J19" s="8">
        <f>NPV('Assumptions and results'!$K$5,'upfront investment module'!E19:H19)</f>
        <v>3364346563.8574286</v>
      </c>
      <c r="K19" s="11"/>
    </row>
    <row r="20" spans="3:11" x14ac:dyDescent="0.3">
      <c r="C20">
        <v>15</v>
      </c>
      <c r="D20" s="2">
        <f>'Cost inputs'!E19*'Cost inputs'!F19</f>
        <v>3791982000</v>
      </c>
      <c r="E20" s="7">
        <f t="shared" si="1"/>
        <v>947995500</v>
      </c>
      <c r="F20" s="7">
        <f t="shared" si="0"/>
        <v>947995500</v>
      </c>
      <c r="G20" s="7">
        <f t="shared" si="0"/>
        <v>947995500</v>
      </c>
      <c r="H20" s="7">
        <f t="shared" si="0"/>
        <v>947995500</v>
      </c>
      <c r="I20" s="8">
        <f>NPV('Assumptions and results'!$K$4,'upfront investment module'!E20:H20)</f>
        <v>3361545121.1686487</v>
      </c>
      <c r="J20" s="8">
        <f>NPV('Assumptions and results'!$K$5,'upfront investment module'!E20:H20)</f>
        <v>3441124338.0669875</v>
      </c>
      <c r="K20" s="11"/>
    </row>
    <row r="21" spans="3:11" x14ac:dyDescent="0.3">
      <c r="C21">
        <v>16</v>
      </c>
      <c r="D21" s="2">
        <f>'Cost inputs'!E20*'Cost inputs'!F20</f>
        <v>3993813300</v>
      </c>
      <c r="E21" s="7">
        <f t="shared" si="1"/>
        <v>998453325</v>
      </c>
      <c r="F21" s="7">
        <f t="shared" si="0"/>
        <v>998453325</v>
      </c>
      <c r="G21" s="7">
        <f t="shared" si="0"/>
        <v>998453325</v>
      </c>
      <c r="H21" s="7">
        <f t="shared" si="0"/>
        <v>998453325</v>
      </c>
      <c r="I21" s="8">
        <f>NPV('Assumptions and results'!$K$4,'upfront investment module'!E21:H21)</f>
        <v>3540466071.1663346</v>
      </c>
      <c r="J21" s="8">
        <f>NPV('Assumptions and results'!$K$5,'upfront investment module'!E21:H21)</f>
        <v>3624280956.0608764</v>
      </c>
      <c r="K21" s="11"/>
    </row>
    <row r="22" spans="3:11" x14ac:dyDescent="0.3">
      <c r="C22">
        <v>17</v>
      </c>
      <c r="D22" s="2">
        <f>'Cost inputs'!E21*'Cost inputs'!F21</f>
        <v>4216031600</v>
      </c>
      <c r="E22" s="7">
        <f t="shared" si="1"/>
        <v>1054007900</v>
      </c>
      <c r="F22" s="7">
        <f t="shared" si="1"/>
        <v>1054007900</v>
      </c>
      <c r="G22" s="7">
        <f t="shared" si="1"/>
        <v>1054007900</v>
      </c>
      <c r="H22" s="7">
        <f t="shared" si="1"/>
        <v>1054007900</v>
      </c>
      <c r="I22" s="8">
        <f>NPV('Assumptions and results'!$K$4,'upfront investment module'!E22:H22)</f>
        <v>3737459844.3961105</v>
      </c>
      <c r="J22" s="8">
        <f>NPV('Assumptions and results'!$K$5,'upfront investment module'!E22:H22)</f>
        <v>3825938242.5389953</v>
      </c>
      <c r="K22" s="11"/>
    </row>
    <row r="23" spans="3:11" x14ac:dyDescent="0.3">
      <c r="C23">
        <v>18</v>
      </c>
      <c r="D23" s="2">
        <f>'Cost inputs'!E22*'Cost inputs'!F22</f>
        <v>5274116900</v>
      </c>
      <c r="E23" s="7">
        <f t="shared" si="1"/>
        <v>1318529225</v>
      </c>
      <c r="F23" s="7">
        <f t="shared" si="1"/>
        <v>1318529225</v>
      </c>
      <c r="G23" s="7">
        <f t="shared" si="1"/>
        <v>1318529225</v>
      </c>
      <c r="H23" s="7">
        <f t="shared" si="1"/>
        <v>1318529225</v>
      </c>
      <c r="I23" s="8">
        <f>NPV('Assumptions and results'!$K$4,'upfront investment module'!E23:H23)</f>
        <v>4675439370.1415558</v>
      </c>
      <c r="J23" s="8">
        <f>NPV('Assumptions and results'!$K$5,'upfront investment module'!E23:H23)</f>
        <v>4786122936.8705902</v>
      </c>
      <c r="K23" s="11"/>
    </row>
    <row r="24" spans="3:11" x14ac:dyDescent="0.3">
      <c r="C24">
        <v>19</v>
      </c>
      <c r="D24" s="2">
        <f>'Cost inputs'!E23*'Cost inputs'!F23</f>
        <v>6603349300</v>
      </c>
      <c r="E24" s="7">
        <f t="shared" si="1"/>
        <v>1650837325</v>
      </c>
      <c r="F24" s="7">
        <f t="shared" si="1"/>
        <v>1650837325</v>
      </c>
      <c r="G24" s="7">
        <f t="shared" si="1"/>
        <v>1650837325</v>
      </c>
      <c r="H24" s="7">
        <f t="shared" si="1"/>
        <v>1650837325</v>
      </c>
      <c r="I24" s="8">
        <f>NPV('Assumptions and results'!$K$4,'upfront investment module'!E24:H24)</f>
        <v>5853787444.8737926</v>
      </c>
      <c r="J24" s="8">
        <f>NPV('Assumptions and results'!$K$5,'upfront investment module'!E24:H24)</f>
        <v>5992366522.0424595</v>
      </c>
      <c r="K24" s="11"/>
    </row>
    <row r="25" spans="3:11" x14ac:dyDescent="0.3">
      <c r="C25">
        <v>20</v>
      </c>
      <c r="D25" s="2">
        <f>'Cost inputs'!E24*'Cost inputs'!F24</f>
        <v>8611468800</v>
      </c>
      <c r="E25" s="7">
        <f t="shared" si="1"/>
        <v>2152867200</v>
      </c>
      <c r="F25" s="7">
        <f t="shared" si="1"/>
        <v>2152867200</v>
      </c>
      <c r="G25" s="7">
        <f t="shared" si="1"/>
        <v>2152867200</v>
      </c>
      <c r="H25" s="7">
        <f t="shared" si="1"/>
        <v>2152867200</v>
      </c>
      <c r="I25" s="8">
        <f>NPV('Assumptions and results'!$K$4,'upfront investment module'!E25:H25)</f>
        <v>7633960533.2346087</v>
      </c>
      <c r="J25" s="8">
        <f>NPV('Assumptions and results'!$K$5,'upfront investment module'!E25:H25)</f>
        <v>7814682367.7392244</v>
      </c>
      <c r="K25" s="11"/>
    </row>
  </sheetData>
  <phoneticPr fontId="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93E5-DE48-4420-8F4D-13653E481721}">
  <dimension ref="B2:MW51"/>
  <sheetViews>
    <sheetView topLeftCell="A58" zoomScale="40" zoomScaleNormal="40" workbookViewId="0">
      <selection activeCell="E59" sqref="E59"/>
    </sheetView>
  </sheetViews>
  <sheetFormatPr defaultColWidth="11.5546875" defaultRowHeight="14.4" x14ac:dyDescent="0.3"/>
  <cols>
    <col min="4" max="4" width="12.33203125" customWidth="1"/>
  </cols>
  <sheetData>
    <row r="2" spans="2:361" x14ac:dyDescent="0.3">
      <c r="B2" s="20" t="s">
        <v>10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361" x14ac:dyDescent="0.3">
      <c r="C3" t="s">
        <v>0</v>
      </c>
      <c r="D3" t="s">
        <v>22</v>
      </c>
      <c r="E3" t="s">
        <v>23</v>
      </c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O3">
        <v>9</v>
      </c>
      <c r="P3">
        <v>10</v>
      </c>
      <c r="Q3">
        <v>11</v>
      </c>
      <c r="R3">
        <v>12</v>
      </c>
      <c r="S3">
        <v>13</v>
      </c>
      <c r="T3">
        <v>14</v>
      </c>
      <c r="U3">
        <v>15</v>
      </c>
      <c r="V3">
        <v>16</v>
      </c>
      <c r="W3">
        <v>17</v>
      </c>
      <c r="X3">
        <v>18</v>
      </c>
      <c r="Y3">
        <v>19</v>
      </c>
      <c r="Z3">
        <v>20</v>
      </c>
      <c r="AA3">
        <v>21</v>
      </c>
      <c r="AB3">
        <v>22</v>
      </c>
      <c r="AC3">
        <v>23</v>
      </c>
      <c r="AD3">
        <v>24</v>
      </c>
      <c r="AE3">
        <v>25</v>
      </c>
      <c r="AF3">
        <v>26</v>
      </c>
      <c r="AG3">
        <v>27</v>
      </c>
      <c r="AH3">
        <v>28</v>
      </c>
      <c r="AI3">
        <v>29</v>
      </c>
      <c r="AJ3">
        <v>30</v>
      </c>
      <c r="AK3">
        <v>31</v>
      </c>
      <c r="AL3">
        <v>32</v>
      </c>
      <c r="AM3">
        <v>33</v>
      </c>
      <c r="AN3">
        <v>34</v>
      </c>
      <c r="AO3">
        <v>35</v>
      </c>
      <c r="AP3">
        <v>36</v>
      </c>
      <c r="AQ3">
        <v>37</v>
      </c>
      <c r="AR3">
        <v>38</v>
      </c>
      <c r="AS3">
        <v>39</v>
      </c>
      <c r="AT3">
        <v>40</v>
      </c>
      <c r="AU3">
        <v>41</v>
      </c>
      <c r="AV3">
        <v>42</v>
      </c>
      <c r="AW3">
        <v>43</v>
      </c>
      <c r="AX3">
        <v>44</v>
      </c>
      <c r="AY3">
        <v>45</v>
      </c>
      <c r="AZ3">
        <v>46</v>
      </c>
      <c r="BA3">
        <v>47</v>
      </c>
      <c r="BB3">
        <v>48</v>
      </c>
      <c r="BC3">
        <v>49</v>
      </c>
      <c r="BD3">
        <v>50</v>
      </c>
      <c r="BE3">
        <v>51</v>
      </c>
      <c r="BF3">
        <v>52</v>
      </c>
      <c r="BG3">
        <v>53</v>
      </c>
      <c r="BH3">
        <v>54</v>
      </c>
      <c r="BI3">
        <v>55</v>
      </c>
      <c r="BJ3">
        <v>56</v>
      </c>
      <c r="BK3">
        <v>57</v>
      </c>
      <c r="BL3">
        <v>58</v>
      </c>
      <c r="BM3">
        <v>59</v>
      </c>
      <c r="BN3">
        <v>60</v>
      </c>
      <c r="BO3">
        <v>61</v>
      </c>
      <c r="BP3">
        <v>62</v>
      </c>
      <c r="BQ3">
        <v>63</v>
      </c>
      <c r="BR3">
        <v>64</v>
      </c>
      <c r="BS3">
        <v>65</v>
      </c>
      <c r="BT3">
        <v>66</v>
      </c>
      <c r="BU3">
        <v>67</v>
      </c>
      <c r="BV3">
        <v>68</v>
      </c>
      <c r="BW3">
        <v>69</v>
      </c>
      <c r="BX3">
        <v>70</v>
      </c>
      <c r="BY3">
        <v>71</v>
      </c>
      <c r="BZ3">
        <v>72</v>
      </c>
      <c r="CA3">
        <v>73</v>
      </c>
      <c r="CB3">
        <v>74</v>
      </c>
      <c r="CC3">
        <v>75</v>
      </c>
      <c r="CD3">
        <v>76</v>
      </c>
      <c r="CE3">
        <v>77</v>
      </c>
      <c r="CF3">
        <v>78</v>
      </c>
      <c r="CG3">
        <v>79</v>
      </c>
      <c r="CH3">
        <v>80</v>
      </c>
      <c r="CI3">
        <v>81</v>
      </c>
      <c r="CJ3">
        <v>82</v>
      </c>
      <c r="CK3">
        <v>83</v>
      </c>
      <c r="CL3">
        <v>84</v>
      </c>
      <c r="CM3">
        <v>85</v>
      </c>
      <c r="CN3">
        <v>86</v>
      </c>
      <c r="CO3">
        <v>87</v>
      </c>
      <c r="CP3">
        <v>88</v>
      </c>
      <c r="CQ3">
        <v>89</v>
      </c>
      <c r="CR3">
        <v>90</v>
      </c>
      <c r="CS3">
        <v>91</v>
      </c>
      <c r="CT3">
        <v>92</v>
      </c>
      <c r="CU3">
        <v>93</v>
      </c>
      <c r="CV3">
        <v>94</v>
      </c>
      <c r="CW3">
        <v>95</v>
      </c>
      <c r="CX3">
        <v>96</v>
      </c>
      <c r="CY3">
        <v>97</v>
      </c>
      <c r="CZ3">
        <v>98</v>
      </c>
      <c r="DA3">
        <v>99</v>
      </c>
      <c r="DB3">
        <v>100</v>
      </c>
      <c r="DC3">
        <v>101</v>
      </c>
      <c r="DD3">
        <v>102</v>
      </c>
      <c r="DE3">
        <v>103</v>
      </c>
      <c r="DF3">
        <v>104</v>
      </c>
      <c r="DG3">
        <v>105</v>
      </c>
      <c r="DH3">
        <v>106</v>
      </c>
      <c r="DI3">
        <v>107</v>
      </c>
      <c r="DJ3">
        <v>108</v>
      </c>
      <c r="DK3">
        <v>109</v>
      </c>
      <c r="DL3">
        <v>110</v>
      </c>
      <c r="DM3">
        <v>111</v>
      </c>
      <c r="DN3">
        <v>112</v>
      </c>
      <c r="DO3">
        <v>113</v>
      </c>
      <c r="DP3">
        <v>114</v>
      </c>
      <c r="DQ3">
        <v>115</v>
      </c>
      <c r="DR3">
        <v>116</v>
      </c>
      <c r="DS3">
        <v>117</v>
      </c>
      <c r="DT3">
        <v>118</v>
      </c>
      <c r="DU3">
        <v>119</v>
      </c>
      <c r="DV3">
        <v>120</v>
      </c>
      <c r="DW3">
        <v>121</v>
      </c>
      <c r="DX3">
        <v>122</v>
      </c>
      <c r="DY3">
        <v>123</v>
      </c>
      <c r="DZ3">
        <v>124</v>
      </c>
      <c r="EA3">
        <v>125</v>
      </c>
      <c r="EB3">
        <v>126</v>
      </c>
      <c r="EC3">
        <v>127</v>
      </c>
      <c r="ED3">
        <v>128</v>
      </c>
      <c r="EE3">
        <v>129</v>
      </c>
      <c r="EF3">
        <v>130</v>
      </c>
      <c r="EG3">
        <v>131</v>
      </c>
      <c r="EH3">
        <v>132</v>
      </c>
      <c r="EI3">
        <v>133</v>
      </c>
      <c r="EJ3">
        <v>134</v>
      </c>
      <c r="EK3">
        <v>135</v>
      </c>
      <c r="EL3">
        <v>136</v>
      </c>
      <c r="EM3">
        <v>137</v>
      </c>
      <c r="EN3">
        <v>138</v>
      </c>
      <c r="EO3">
        <v>139</v>
      </c>
      <c r="EP3">
        <v>140</v>
      </c>
      <c r="EQ3">
        <v>141</v>
      </c>
      <c r="ER3">
        <v>142</v>
      </c>
      <c r="ES3">
        <v>143</v>
      </c>
      <c r="ET3">
        <v>144</v>
      </c>
      <c r="EU3">
        <v>145</v>
      </c>
      <c r="EV3">
        <v>146</v>
      </c>
      <c r="EW3">
        <v>147</v>
      </c>
      <c r="EX3">
        <v>148</v>
      </c>
      <c r="EY3">
        <v>149</v>
      </c>
      <c r="EZ3">
        <v>150</v>
      </c>
      <c r="FA3">
        <v>151</v>
      </c>
      <c r="FB3">
        <v>152</v>
      </c>
      <c r="FC3">
        <v>153</v>
      </c>
      <c r="FD3">
        <v>154</v>
      </c>
      <c r="FE3">
        <v>155</v>
      </c>
      <c r="FF3">
        <v>156</v>
      </c>
      <c r="FG3">
        <v>157</v>
      </c>
      <c r="FH3">
        <v>158</v>
      </c>
      <c r="FI3">
        <v>159</v>
      </c>
      <c r="FJ3">
        <v>160</v>
      </c>
      <c r="FK3">
        <v>161</v>
      </c>
      <c r="FL3">
        <v>162</v>
      </c>
      <c r="FM3">
        <v>163</v>
      </c>
      <c r="FN3">
        <v>164</v>
      </c>
      <c r="FO3">
        <v>165</v>
      </c>
      <c r="FP3">
        <v>166</v>
      </c>
      <c r="FQ3">
        <v>167</v>
      </c>
      <c r="FR3">
        <v>168</v>
      </c>
      <c r="FS3">
        <v>169</v>
      </c>
      <c r="FT3">
        <v>170</v>
      </c>
      <c r="FU3">
        <v>171</v>
      </c>
      <c r="FV3">
        <v>172</v>
      </c>
      <c r="FW3">
        <v>173</v>
      </c>
      <c r="FX3">
        <v>174</v>
      </c>
      <c r="FY3">
        <v>175</v>
      </c>
      <c r="FZ3">
        <v>176</v>
      </c>
      <c r="GA3">
        <v>177</v>
      </c>
      <c r="GB3">
        <v>178</v>
      </c>
      <c r="GC3">
        <v>179</v>
      </c>
      <c r="GD3">
        <v>180</v>
      </c>
      <c r="GE3">
        <v>181</v>
      </c>
      <c r="GF3">
        <v>182</v>
      </c>
      <c r="GG3">
        <v>183</v>
      </c>
      <c r="GH3">
        <v>184</v>
      </c>
      <c r="GI3">
        <v>185</v>
      </c>
      <c r="GJ3">
        <v>186</v>
      </c>
      <c r="GK3">
        <v>187</v>
      </c>
      <c r="GL3">
        <v>188</v>
      </c>
      <c r="GM3">
        <v>189</v>
      </c>
      <c r="GN3">
        <v>190</v>
      </c>
      <c r="GO3">
        <v>191</v>
      </c>
      <c r="GP3">
        <v>192</v>
      </c>
      <c r="GQ3">
        <v>193</v>
      </c>
      <c r="GR3">
        <v>194</v>
      </c>
      <c r="GS3">
        <v>195</v>
      </c>
      <c r="GT3">
        <v>196</v>
      </c>
      <c r="GU3">
        <v>197</v>
      </c>
      <c r="GV3">
        <v>198</v>
      </c>
      <c r="GW3">
        <v>199</v>
      </c>
      <c r="GX3">
        <v>200</v>
      </c>
      <c r="GY3">
        <v>201</v>
      </c>
      <c r="GZ3">
        <v>202</v>
      </c>
      <c r="HA3">
        <v>203</v>
      </c>
      <c r="HB3">
        <v>204</v>
      </c>
      <c r="HC3">
        <v>205</v>
      </c>
      <c r="HD3">
        <v>206</v>
      </c>
      <c r="HE3">
        <v>207</v>
      </c>
      <c r="HF3">
        <v>208</v>
      </c>
      <c r="HG3">
        <v>209</v>
      </c>
      <c r="HH3">
        <v>210</v>
      </c>
      <c r="HI3">
        <v>211</v>
      </c>
      <c r="HJ3">
        <v>212</v>
      </c>
      <c r="HK3">
        <v>213</v>
      </c>
      <c r="HL3">
        <v>214</v>
      </c>
      <c r="HM3">
        <v>215</v>
      </c>
      <c r="HN3">
        <v>216</v>
      </c>
      <c r="HO3">
        <v>217</v>
      </c>
      <c r="HP3">
        <v>218</v>
      </c>
      <c r="HQ3">
        <v>219</v>
      </c>
      <c r="HR3">
        <v>220</v>
      </c>
      <c r="HS3">
        <v>221</v>
      </c>
      <c r="HT3">
        <v>222</v>
      </c>
      <c r="HU3">
        <v>223</v>
      </c>
      <c r="HV3">
        <v>224</v>
      </c>
      <c r="HW3">
        <v>225</v>
      </c>
      <c r="HX3">
        <v>226</v>
      </c>
      <c r="HY3">
        <v>227</v>
      </c>
      <c r="HZ3">
        <v>228</v>
      </c>
      <c r="IA3">
        <v>229</v>
      </c>
      <c r="IB3">
        <v>230</v>
      </c>
      <c r="IC3">
        <v>231</v>
      </c>
      <c r="ID3">
        <v>232</v>
      </c>
      <c r="IE3">
        <v>233</v>
      </c>
      <c r="IF3">
        <v>234</v>
      </c>
      <c r="IG3">
        <v>235</v>
      </c>
      <c r="IH3">
        <v>236</v>
      </c>
      <c r="II3">
        <v>237</v>
      </c>
      <c r="IJ3">
        <v>238</v>
      </c>
      <c r="IK3">
        <v>239</v>
      </c>
      <c r="IL3">
        <v>240</v>
      </c>
      <c r="IM3">
        <v>241</v>
      </c>
      <c r="IN3">
        <v>242</v>
      </c>
      <c r="IO3">
        <v>243</v>
      </c>
      <c r="IP3">
        <v>244</v>
      </c>
      <c r="IQ3">
        <v>245</v>
      </c>
      <c r="IR3">
        <v>246</v>
      </c>
      <c r="IS3">
        <v>247</v>
      </c>
      <c r="IT3">
        <v>248</v>
      </c>
      <c r="IU3">
        <v>249</v>
      </c>
      <c r="IV3">
        <v>250</v>
      </c>
      <c r="IW3">
        <v>251</v>
      </c>
      <c r="IX3">
        <v>252</v>
      </c>
      <c r="IY3">
        <v>253</v>
      </c>
      <c r="IZ3">
        <v>254</v>
      </c>
      <c r="JA3">
        <v>255</v>
      </c>
      <c r="JB3">
        <v>256</v>
      </c>
      <c r="JC3">
        <v>257</v>
      </c>
      <c r="JD3">
        <v>258</v>
      </c>
      <c r="JE3">
        <v>259</v>
      </c>
      <c r="JF3">
        <v>260</v>
      </c>
      <c r="JG3">
        <v>261</v>
      </c>
      <c r="JH3">
        <v>262</v>
      </c>
      <c r="JI3">
        <v>263</v>
      </c>
      <c r="JJ3">
        <v>264</v>
      </c>
      <c r="JK3">
        <v>265</v>
      </c>
      <c r="JL3">
        <v>266</v>
      </c>
      <c r="JM3">
        <v>267</v>
      </c>
      <c r="JN3">
        <v>268</v>
      </c>
      <c r="JO3">
        <v>269</v>
      </c>
      <c r="JP3">
        <v>270</v>
      </c>
      <c r="JQ3">
        <v>271</v>
      </c>
      <c r="JR3">
        <v>272</v>
      </c>
      <c r="JS3">
        <v>273</v>
      </c>
      <c r="JT3">
        <v>274</v>
      </c>
      <c r="JU3">
        <v>275</v>
      </c>
      <c r="JV3">
        <v>276</v>
      </c>
      <c r="JW3">
        <v>277</v>
      </c>
      <c r="JX3">
        <v>278</v>
      </c>
      <c r="JY3">
        <v>279</v>
      </c>
      <c r="JZ3">
        <v>280</v>
      </c>
      <c r="KA3">
        <v>281</v>
      </c>
      <c r="KB3">
        <v>282</v>
      </c>
      <c r="KC3">
        <v>283</v>
      </c>
      <c r="KD3">
        <v>284</v>
      </c>
      <c r="KE3">
        <v>285</v>
      </c>
      <c r="KF3">
        <v>286</v>
      </c>
      <c r="KG3">
        <v>287</v>
      </c>
      <c r="KH3">
        <v>288</v>
      </c>
      <c r="KI3">
        <v>289</v>
      </c>
      <c r="KJ3">
        <v>290</v>
      </c>
      <c r="KK3">
        <v>291</v>
      </c>
      <c r="KL3">
        <v>292</v>
      </c>
      <c r="KM3">
        <v>293</v>
      </c>
      <c r="KN3">
        <v>294</v>
      </c>
      <c r="KO3">
        <v>295</v>
      </c>
      <c r="KP3">
        <v>296</v>
      </c>
      <c r="KQ3">
        <v>297</v>
      </c>
      <c r="KR3">
        <v>298</v>
      </c>
      <c r="KS3">
        <v>299</v>
      </c>
      <c r="KT3">
        <v>300</v>
      </c>
      <c r="KU3">
        <v>301</v>
      </c>
      <c r="KV3">
        <v>302</v>
      </c>
      <c r="KW3">
        <v>303</v>
      </c>
      <c r="KX3">
        <v>304</v>
      </c>
      <c r="KY3">
        <v>305</v>
      </c>
      <c r="KZ3">
        <v>306</v>
      </c>
      <c r="LA3">
        <v>307</v>
      </c>
      <c r="LB3">
        <v>308</v>
      </c>
      <c r="LC3">
        <v>309</v>
      </c>
      <c r="LD3">
        <v>310</v>
      </c>
      <c r="LE3">
        <v>311</v>
      </c>
      <c r="LF3">
        <v>312</v>
      </c>
      <c r="LG3">
        <v>313</v>
      </c>
      <c r="LH3">
        <v>314</v>
      </c>
      <c r="LI3">
        <v>315</v>
      </c>
      <c r="LJ3">
        <v>316</v>
      </c>
      <c r="LK3">
        <v>317</v>
      </c>
      <c r="LL3">
        <v>318</v>
      </c>
      <c r="LM3">
        <v>319</v>
      </c>
      <c r="LN3">
        <v>320</v>
      </c>
      <c r="LO3">
        <v>321</v>
      </c>
      <c r="LP3">
        <v>322</v>
      </c>
      <c r="LQ3">
        <v>323</v>
      </c>
      <c r="LR3">
        <v>324</v>
      </c>
      <c r="LS3">
        <v>325</v>
      </c>
      <c r="LT3">
        <v>326</v>
      </c>
      <c r="LU3">
        <v>327</v>
      </c>
      <c r="LV3">
        <v>328</v>
      </c>
      <c r="LW3">
        <v>329</v>
      </c>
      <c r="LX3">
        <v>330</v>
      </c>
      <c r="LY3">
        <v>331</v>
      </c>
      <c r="LZ3">
        <v>332</v>
      </c>
      <c r="MA3">
        <v>333</v>
      </c>
      <c r="MB3">
        <v>334</v>
      </c>
      <c r="MC3">
        <v>335</v>
      </c>
      <c r="MD3">
        <v>336</v>
      </c>
      <c r="ME3">
        <v>337</v>
      </c>
      <c r="MF3">
        <v>338</v>
      </c>
      <c r="MG3">
        <v>339</v>
      </c>
      <c r="MH3">
        <v>340</v>
      </c>
      <c r="MI3">
        <v>341</v>
      </c>
      <c r="MJ3">
        <v>342</v>
      </c>
      <c r="MK3">
        <v>343</v>
      </c>
      <c r="ML3">
        <v>344</v>
      </c>
      <c r="MM3">
        <v>345</v>
      </c>
      <c r="MN3">
        <v>346</v>
      </c>
      <c r="MO3">
        <v>347</v>
      </c>
      <c r="MP3">
        <v>348</v>
      </c>
      <c r="MQ3">
        <v>349</v>
      </c>
      <c r="MR3">
        <v>350</v>
      </c>
      <c r="MS3">
        <v>351</v>
      </c>
      <c r="MT3">
        <v>352</v>
      </c>
      <c r="MU3">
        <v>353</v>
      </c>
      <c r="MV3">
        <v>354</v>
      </c>
      <c r="MW3">
        <v>355</v>
      </c>
    </row>
    <row r="4" spans="2:361" x14ac:dyDescent="0.3">
      <c r="C4">
        <v>1</v>
      </c>
      <c r="D4" s="4">
        <f>'Cost inputs'!G5</f>
        <v>0.55000000000000004</v>
      </c>
      <c r="E4">
        <f>(-LN(0.005/D4))/'Assumptions and results'!$K$8</f>
        <v>0.58756004572405207</v>
      </c>
      <c r="G4" s="9">
        <f>$D4-($D4*EXP(-$E4*(G$3)))</f>
        <v>0.24437519184890394</v>
      </c>
      <c r="H4" s="9">
        <f t="shared" ref="H4:Z17" si="0">$D4-($D4*EXP(-$E4*(H$3)))</f>
        <v>0.38016995753201044</v>
      </c>
      <c r="I4" s="9">
        <f t="shared" si="0"/>
        <v>0.45562859245896037</v>
      </c>
      <c r="J4" s="9">
        <f t="shared" si="0"/>
        <v>0.49755955759149245</v>
      </c>
      <c r="K4" s="9">
        <f t="shared" si="0"/>
        <v>0.52085981790825686</v>
      </c>
      <c r="L4" s="9">
        <f t="shared" si="0"/>
        <v>0.53380734079767822</v>
      </c>
      <c r="M4" s="9">
        <f t="shared" si="0"/>
        <v>0.54100203934151703</v>
      </c>
      <c r="N4" s="9">
        <f t="shared" si="0"/>
        <v>0.54500000000000004</v>
      </c>
      <c r="O4" s="9">
        <f t="shared" si="0"/>
        <v>0.54722159265317194</v>
      </c>
      <c r="P4" s="9">
        <f t="shared" si="0"/>
        <v>0.54845609052301836</v>
      </c>
      <c r="Q4" s="9">
        <f t="shared" si="0"/>
        <v>0.54914207811326332</v>
      </c>
      <c r="R4" s="9">
        <f t="shared" si="0"/>
        <v>0.54952326870537727</v>
      </c>
      <c r="S4" s="9">
        <f t="shared" si="0"/>
        <v>0.54973508925371151</v>
      </c>
      <c r="T4" s="9">
        <f t="shared" si="0"/>
        <v>0.54985279400725162</v>
      </c>
      <c r="U4" s="9">
        <f t="shared" si="0"/>
        <v>0.54991820035765016</v>
      </c>
      <c r="V4" s="9">
        <f t="shared" si="0"/>
        <v>0.54995454545454547</v>
      </c>
      <c r="W4" s="9">
        <f t="shared" si="0"/>
        <v>0.54997474175139249</v>
      </c>
      <c r="X4" s="9">
        <f t="shared" si="0"/>
        <v>0.54998596445930026</v>
      </c>
      <c r="Y4" s="9">
        <f t="shared" si="0"/>
        <v>0.54999220071012067</v>
      </c>
      <c r="Z4" s="9">
        <f t="shared" si="0"/>
        <v>0.54999566607913986</v>
      </c>
      <c r="AA4" s="9">
        <f t="shared" ref="AA4:BA13" si="1">$D4-($D4*EXP(-$E4*(AA$3)))</f>
        <v>0.54999759172048834</v>
      </c>
      <c r="AB4" s="9">
        <f t="shared" si="1"/>
        <v>0.54999866176370238</v>
      </c>
      <c r="AC4" s="9">
        <f t="shared" si="1"/>
        <v>0.54999925636688773</v>
      </c>
      <c r="AD4" s="9">
        <f t="shared" si="1"/>
        <v>0.54999958677685956</v>
      </c>
      <c r="AE4" s="9">
        <f t="shared" si="1"/>
        <v>0.54999977037955816</v>
      </c>
      <c r="AF4" s="9">
        <f t="shared" si="1"/>
        <v>0.54999987240417547</v>
      </c>
      <c r="AG4" s="9">
        <f t="shared" si="1"/>
        <v>0.54999992909736473</v>
      </c>
      <c r="AH4" s="9">
        <f t="shared" si="1"/>
        <v>0.54999996060071954</v>
      </c>
      <c r="AI4" s="9">
        <f t="shared" si="1"/>
        <v>0.54999997810654999</v>
      </c>
      <c r="AJ4" s="9">
        <f t="shared" si="1"/>
        <v>0.54999998783421555</v>
      </c>
      <c r="AK4" s="9">
        <f t="shared" si="1"/>
        <v>0.54999999323969906</v>
      </c>
      <c r="AL4" s="9">
        <f t="shared" si="1"/>
        <v>0.54999999624342599</v>
      </c>
      <c r="AM4" s="9">
        <f t="shared" si="1"/>
        <v>0.54999999791254151</v>
      </c>
      <c r="AN4" s="9">
        <f t="shared" si="1"/>
        <v>0.54999999884003803</v>
      </c>
      <c r="AO4" s="9">
        <f t="shared" si="1"/>
        <v>0.54999999935543065</v>
      </c>
      <c r="AP4" s="9">
        <f t="shared" si="1"/>
        <v>0.54999999964182478</v>
      </c>
      <c r="AQ4" s="9">
        <f t="shared" si="1"/>
        <v>0.5499999998009687</v>
      </c>
      <c r="AR4" s="9">
        <f t="shared" si="1"/>
        <v>0.54999999988940196</v>
      </c>
      <c r="AS4" s="9">
        <f t="shared" si="1"/>
        <v>0.54999999993854276</v>
      </c>
      <c r="AT4" s="9">
        <f t="shared" si="1"/>
        <v>0.54999999996584936</v>
      </c>
      <c r="AU4" s="9">
        <f t="shared" si="1"/>
        <v>0.54999999998102311</v>
      </c>
      <c r="AV4" s="9">
        <f t="shared" si="1"/>
        <v>0.54999999998945492</v>
      </c>
      <c r="AW4" s="9">
        <f t="shared" si="1"/>
        <v>0.54999999999414029</v>
      </c>
      <c r="AX4" s="9">
        <f t="shared" si="1"/>
        <v>0.54999999999674387</v>
      </c>
      <c r="AY4" s="9">
        <f t="shared" si="1"/>
        <v>0.54999999999819071</v>
      </c>
      <c r="AZ4" s="9">
        <f t="shared" si="1"/>
        <v>0.54999999999899463</v>
      </c>
      <c r="BA4" s="9">
        <f t="shared" si="1"/>
        <v>0.54999999999944138</v>
      </c>
      <c r="BB4" s="9">
        <f t="shared" ref="BB4:BQ19" si="2">$D4-($D4*EXP(-$E4*(BB$3)))</f>
        <v>0.54999999999968963</v>
      </c>
      <c r="BC4" s="9">
        <f t="shared" si="2"/>
        <v>0.54999999999982752</v>
      </c>
      <c r="BD4" s="9">
        <f t="shared" si="2"/>
        <v>0.54999999999990423</v>
      </c>
      <c r="BE4" s="9">
        <f t="shared" si="2"/>
        <v>0.54999999999994675</v>
      </c>
      <c r="BF4" s="9">
        <f t="shared" si="2"/>
        <v>0.5499999999999704</v>
      </c>
      <c r="BG4" s="9">
        <f t="shared" si="2"/>
        <v>0.54999999999998361</v>
      </c>
      <c r="BH4" s="9">
        <f t="shared" si="2"/>
        <v>0.54999999999999094</v>
      </c>
      <c r="BI4" s="9">
        <f t="shared" si="2"/>
        <v>0.54999999999999494</v>
      </c>
      <c r="BJ4" s="9">
        <f t="shared" si="2"/>
        <v>0.54999999999999727</v>
      </c>
      <c r="BK4" s="9">
        <f t="shared" si="2"/>
        <v>0.54999999999999849</v>
      </c>
      <c r="BL4" s="9">
        <f t="shared" si="2"/>
        <v>0.54999999999999916</v>
      </c>
      <c r="BM4" s="9">
        <f t="shared" si="2"/>
        <v>0.5499999999999996</v>
      </c>
      <c r="BN4" s="9">
        <f t="shared" si="2"/>
        <v>0.54999999999999982</v>
      </c>
      <c r="BO4" s="9">
        <f t="shared" si="2"/>
        <v>0.54999999999999993</v>
      </c>
      <c r="BP4" s="9">
        <f t="shared" si="2"/>
        <v>0.54999999999999993</v>
      </c>
      <c r="BQ4" s="9">
        <f t="shared" si="2"/>
        <v>0.55000000000000004</v>
      </c>
      <c r="BR4" s="9">
        <f t="shared" ref="BR4:CG19" si="3">$D4-($D4*EXP(-$E4*(BR$3)))</f>
        <v>0.55000000000000004</v>
      </c>
      <c r="BS4" s="9">
        <f t="shared" si="3"/>
        <v>0.55000000000000004</v>
      </c>
      <c r="BT4" s="9">
        <f t="shared" si="3"/>
        <v>0.55000000000000004</v>
      </c>
      <c r="BU4" s="9">
        <f t="shared" si="3"/>
        <v>0.55000000000000004</v>
      </c>
      <c r="BV4" s="9">
        <f t="shared" si="3"/>
        <v>0.55000000000000004</v>
      </c>
      <c r="BW4" s="9">
        <f t="shared" si="3"/>
        <v>0.55000000000000004</v>
      </c>
      <c r="BX4" s="9">
        <f t="shared" si="3"/>
        <v>0.55000000000000004</v>
      </c>
      <c r="BY4" s="9">
        <f t="shared" si="3"/>
        <v>0.55000000000000004</v>
      </c>
      <c r="BZ4" s="9">
        <f t="shared" si="3"/>
        <v>0.55000000000000004</v>
      </c>
      <c r="CA4" s="9">
        <f t="shared" si="3"/>
        <v>0.55000000000000004</v>
      </c>
      <c r="CB4" s="9">
        <f t="shared" si="3"/>
        <v>0.55000000000000004</v>
      </c>
      <c r="CC4" s="9">
        <f t="shared" si="3"/>
        <v>0.55000000000000004</v>
      </c>
      <c r="CD4" s="9">
        <f t="shared" si="3"/>
        <v>0.55000000000000004</v>
      </c>
      <c r="CE4" s="9">
        <f t="shared" si="3"/>
        <v>0.55000000000000004</v>
      </c>
      <c r="CF4" s="9">
        <f t="shared" si="3"/>
        <v>0.55000000000000004</v>
      </c>
      <c r="CG4" s="9">
        <f t="shared" si="3"/>
        <v>0.55000000000000004</v>
      </c>
      <c r="CH4" s="9">
        <f t="shared" ref="CG4:CV19" si="4">$D4-($D4*EXP(-$E4*(CH$3)))</f>
        <v>0.55000000000000004</v>
      </c>
      <c r="CI4" s="9">
        <f t="shared" si="4"/>
        <v>0.55000000000000004</v>
      </c>
      <c r="CJ4" s="9">
        <f t="shared" si="4"/>
        <v>0.55000000000000004</v>
      </c>
      <c r="CK4" s="9">
        <f t="shared" si="4"/>
        <v>0.55000000000000004</v>
      </c>
      <c r="CL4" s="9">
        <f t="shared" si="4"/>
        <v>0.55000000000000004</v>
      </c>
      <c r="CM4" s="9">
        <f t="shared" si="4"/>
        <v>0.55000000000000004</v>
      </c>
      <c r="CN4" s="9">
        <f t="shared" si="4"/>
        <v>0.55000000000000004</v>
      </c>
      <c r="CO4" s="9">
        <f t="shared" si="4"/>
        <v>0.55000000000000004</v>
      </c>
      <c r="CP4" s="9">
        <f t="shared" si="4"/>
        <v>0.55000000000000004</v>
      </c>
      <c r="CQ4" s="9">
        <f t="shared" si="4"/>
        <v>0.55000000000000004</v>
      </c>
      <c r="CR4" s="9">
        <f t="shared" si="4"/>
        <v>0.55000000000000004</v>
      </c>
      <c r="CS4" s="9">
        <f t="shared" si="4"/>
        <v>0.55000000000000004</v>
      </c>
      <c r="CT4" s="9">
        <f t="shared" si="4"/>
        <v>0.55000000000000004</v>
      </c>
      <c r="CU4" s="9">
        <f t="shared" si="4"/>
        <v>0.55000000000000004</v>
      </c>
      <c r="CV4" s="9">
        <f t="shared" si="4"/>
        <v>0.55000000000000004</v>
      </c>
      <c r="CW4" s="9">
        <f t="shared" ref="CW4:FH7" si="5">$D4-($D4*EXP(-$E4*(CW$3)))</f>
        <v>0.55000000000000004</v>
      </c>
      <c r="CX4" s="9">
        <f t="shared" si="5"/>
        <v>0.55000000000000004</v>
      </c>
      <c r="CY4" s="9">
        <f t="shared" si="5"/>
        <v>0.55000000000000004</v>
      </c>
      <c r="CZ4" s="9">
        <f t="shared" si="5"/>
        <v>0.55000000000000004</v>
      </c>
      <c r="DA4" s="9">
        <f t="shared" si="5"/>
        <v>0.55000000000000004</v>
      </c>
      <c r="DB4" s="9">
        <f t="shared" si="5"/>
        <v>0.55000000000000004</v>
      </c>
      <c r="DC4" s="9">
        <f t="shared" si="5"/>
        <v>0.55000000000000004</v>
      </c>
      <c r="DD4" s="9">
        <f t="shared" si="5"/>
        <v>0.55000000000000004</v>
      </c>
      <c r="DE4" s="9">
        <f t="shared" si="5"/>
        <v>0.55000000000000004</v>
      </c>
      <c r="DF4" s="9">
        <f t="shared" si="5"/>
        <v>0.55000000000000004</v>
      </c>
      <c r="DG4" s="9">
        <f t="shared" si="5"/>
        <v>0.55000000000000004</v>
      </c>
      <c r="DH4" s="9">
        <f t="shared" si="5"/>
        <v>0.55000000000000004</v>
      </c>
      <c r="DI4" s="9">
        <f t="shared" si="5"/>
        <v>0.55000000000000004</v>
      </c>
      <c r="DJ4" s="9">
        <f t="shared" si="5"/>
        <v>0.55000000000000004</v>
      </c>
      <c r="DK4" s="9">
        <f t="shared" si="5"/>
        <v>0.55000000000000004</v>
      </c>
      <c r="DL4" s="9">
        <f t="shared" si="5"/>
        <v>0.55000000000000004</v>
      </c>
      <c r="DM4" s="9">
        <f t="shared" si="5"/>
        <v>0.55000000000000004</v>
      </c>
      <c r="DN4" s="9">
        <f t="shared" si="5"/>
        <v>0.55000000000000004</v>
      </c>
      <c r="DO4" s="9">
        <f t="shared" si="5"/>
        <v>0.55000000000000004</v>
      </c>
      <c r="DP4" s="9">
        <f t="shared" si="5"/>
        <v>0.55000000000000004</v>
      </c>
      <c r="DQ4" s="9">
        <f t="shared" si="5"/>
        <v>0.55000000000000004</v>
      </c>
      <c r="DR4" s="9">
        <f t="shared" si="5"/>
        <v>0.55000000000000004</v>
      </c>
      <c r="DS4" s="9">
        <f t="shared" si="5"/>
        <v>0.55000000000000004</v>
      </c>
      <c r="DT4" s="9">
        <f t="shared" si="5"/>
        <v>0.55000000000000004</v>
      </c>
      <c r="DU4" s="9">
        <f t="shared" si="5"/>
        <v>0.55000000000000004</v>
      </c>
      <c r="DV4" s="9">
        <f t="shared" si="5"/>
        <v>0.55000000000000004</v>
      </c>
      <c r="DW4" s="9">
        <f t="shared" si="5"/>
        <v>0.55000000000000004</v>
      </c>
      <c r="DX4" s="9">
        <f t="shared" si="5"/>
        <v>0.55000000000000004</v>
      </c>
      <c r="DY4" s="9">
        <f t="shared" si="5"/>
        <v>0.55000000000000004</v>
      </c>
      <c r="DZ4" s="9">
        <f t="shared" si="5"/>
        <v>0.55000000000000004</v>
      </c>
      <c r="EA4" s="9">
        <f t="shared" si="5"/>
        <v>0.55000000000000004</v>
      </c>
      <c r="EB4" s="9">
        <f t="shared" si="5"/>
        <v>0.55000000000000004</v>
      </c>
      <c r="EC4" s="9">
        <f t="shared" si="5"/>
        <v>0.55000000000000004</v>
      </c>
      <c r="ED4" s="9">
        <f t="shared" si="5"/>
        <v>0.55000000000000004</v>
      </c>
      <c r="EE4" s="9">
        <f t="shared" si="5"/>
        <v>0.55000000000000004</v>
      </c>
      <c r="EF4" s="9">
        <f t="shared" si="5"/>
        <v>0.55000000000000004</v>
      </c>
      <c r="EG4" s="9">
        <f t="shared" si="5"/>
        <v>0.55000000000000004</v>
      </c>
      <c r="EH4" s="9">
        <f t="shared" si="5"/>
        <v>0.55000000000000004</v>
      </c>
      <c r="EI4" s="9">
        <f t="shared" si="5"/>
        <v>0.55000000000000004</v>
      </c>
      <c r="EJ4" s="9">
        <f t="shared" si="5"/>
        <v>0.55000000000000004</v>
      </c>
      <c r="EK4" s="9">
        <f t="shared" si="5"/>
        <v>0.55000000000000004</v>
      </c>
      <c r="EL4" s="9">
        <f t="shared" si="5"/>
        <v>0.55000000000000004</v>
      </c>
      <c r="EM4" s="9">
        <f t="shared" si="5"/>
        <v>0.55000000000000004</v>
      </c>
      <c r="EN4" s="9">
        <f t="shared" si="5"/>
        <v>0.55000000000000004</v>
      </c>
      <c r="EO4" s="9">
        <f t="shared" si="5"/>
        <v>0.55000000000000004</v>
      </c>
      <c r="EP4" s="9">
        <f t="shared" si="5"/>
        <v>0.55000000000000004</v>
      </c>
      <c r="EQ4" s="9">
        <f t="shared" si="5"/>
        <v>0.55000000000000004</v>
      </c>
      <c r="ER4" s="9">
        <f t="shared" si="5"/>
        <v>0.55000000000000004</v>
      </c>
      <c r="ES4" s="9">
        <f t="shared" si="5"/>
        <v>0.55000000000000004</v>
      </c>
      <c r="ET4" s="9">
        <f t="shared" si="5"/>
        <v>0.55000000000000004</v>
      </c>
      <c r="EU4" s="9">
        <f t="shared" si="5"/>
        <v>0.55000000000000004</v>
      </c>
      <c r="EV4" s="9">
        <f t="shared" si="5"/>
        <v>0.55000000000000004</v>
      </c>
      <c r="EW4" s="9">
        <f t="shared" si="5"/>
        <v>0.55000000000000004</v>
      </c>
      <c r="EX4" s="9">
        <f t="shared" si="5"/>
        <v>0.55000000000000004</v>
      </c>
      <c r="EY4" s="9">
        <f t="shared" si="5"/>
        <v>0.55000000000000004</v>
      </c>
      <c r="EZ4" s="9">
        <f t="shared" si="5"/>
        <v>0.55000000000000004</v>
      </c>
      <c r="FA4" s="9">
        <f t="shared" si="5"/>
        <v>0.55000000000000004</v>
      </c>
      <c r="FB4" s="9">
        <f t="shared" si="5"/>
        <v>0.55000000000000004</v>
      </c>
      <c r="FC4" s="9">
        <f t="shared" si="5"/>
        <v>0.55000000000000004</v>
      </c>
      <c r="FD4" s="9">
        <f t="shared" si="5"/>
        <v>0.55000000000000004</v>
      </c>
      <c r="FE4" s="9">
        <f t="shared" si="5"/>
        <v>0.55000000000000004</v>
      </c>
      <c r="FF4" s="9">
        <f t="shared" si="5"/>
        <v>0.55000000000000004</v>
      </c>
      <c r="FG4" s="9">
        <f t="shared" si="5"/>
        <v>0.55000000000000004</v>
      </c>
      <c r="FH4" s="9">
        <f t="shared" si="5"/>
        <v>0.55000000000000004</v>
      </c>
      <c r="FI4" s="9">
        <f t="shared" ref="FI4:GC18" si="6">$D4-($D4*EXP(-$E4*(FI$3)))</f>
        <v>0.55000000000000004</v>
      </c>
      <c r="FJ4" s="9">
        <f t="shared" si="6"/>
        <v>0.55000000000000004</v>
      </c>
      <c r="FK4" s="9">
        <f t="shared" si="6"/>
        <v>0.55000000000000004</v>
      </c>
      <c r="FL4" s="9">
        <f t="shared" si="6"/>
        <v>0.55000000000000004</v>
      </c>
      <c r="FM4" s="9">
        <f t="shared" si="6"/>
        <v>0.55000000000000004</v>
      </c>
      <c r="FN4" s="9">
        <f t="shared" si="6"/>
        <v>0.55000000000000004</v>
      </c>
      <c r="FO4" s="9">
        <f t="shared" si="6"/>
        <v>0.55000000000000004</v>
      </c>
      <c r="FP4" s="9">
        <f t="shared" si="6"/>
        <v>0.55000000000000004</v>
      </c>
      <c r="FQ4" s="9">
        <f t="shared" si="6"/>
        <v>0.55000000000000004</v>
      </c>
      <c r="FR4" s="9">
        <f t="shared" si="6"/>
        <v>0.55000000000000004</v>
      </c>
      <c r="FS4" s="9">
        <f t="shared" si="6"/>
        <v>0.55000000000000004</v>
      </c>
      <c r="FT4" s="9">
        <f t="shared" si="6"/>
        <v>0.55000000000000004</v>
      </c>
      <c r="FU4" s="9">
        <f t="shared" si="6"/>
        <v>0.55000000000000004</v>
      </c>
      <c r="FV4" s="9">
        <f t="shared" si="6"/>
        <v>0.55000000000000004</v>
      </c>
      <c r="FW4" s="9">
        <f t="shared" si="6"/>
        <v>0.55000000000000004</v>
      </c>
      <c r="FX4" s="9">
        <f t="shared" si="6"/>
        <v>0.55000000000000004</v>
      </c>
      <c r="FY4" s="9">
        <f t="shared" si="6"/>
        <v>0.55000000000000004</v>
      </c>
      <c r="FZ4" s="9">
        <f t="shared" si="6"/>
        <v>0.55000000000000004</v>
      </c>
      <c r="GA4" s="9">
        <f t="shared" si="6"/>
        <v>0.55000000000000004</v>
      </c>
      <c r="GB4" s="9">
        <f t="shared" si="6"/>
        <v>0.55000000000000004</v>
      </c>
      <c r="GC4" s="9">
        <f t="shared" si="6"/>
        <v>0.55000000000000004</v>
      </c>
      <c r="GD4" s="9">
        <f t="shared" ref="GD4:HZ9" si="7">$D4-($D4*EXP(-$E4*(GD$3)))</f>
        <v>0.55000000000000004</v>
      </c>
      <c r="GE4" s="9">
        <f t="shared" si="7"/>
        <v>0.55000000000000004</v>
      </c>
      <c r="GF4" s="9">
        <f t="shared" si="7"/>
        <v>0.55000000000000004</v>
      </c>
      <c r="GG4" s="9">
        <f t="shared" si="7"/>
        <v>0.55000000000000004</v>
      </c>
      <c r="GH4" s="9">
        <f t="shared" si="7"/>
        <v>0.55000000000000004</v>
      </c>
      <c r="GI4" s="9">
        <f t="shared" si="7"/>
        <v>0.55000000000000004</v>
      </c>
      <c r="GJ4" s="9">
        <f t="shared" si="7"/>
        <v>0.55000000000000004</v>
      </c>
      <c r="GK4" s="9">
        <f t="shared" si="7"/>
        <v>0.55000000000000004</v>
      </c>
      <c r="GL4" s="9">
        <f t="shared" si="7"/>
        <v>0.55000000000000004</v>
      </c>
      <c r="GM4" s="9">
        <f t="shared" si="7"/>
        <v>0.55000000000000004</v>
      </c>
      <c r="GN4" s="9">
        <f t="shared" si="7"/>
        <v>0.55000000000000004</v>
      </c>
      <c r="GO4" s="9">
        <f t="shared" si="7"/>
        <v>0.55000000000000004</v>
      </c>
      <c r="GP4" s="9">
        <f t="shared" si="7"/>
        <v>0.55000000000000004</v>
      </c>
      <c r="GQ4" s="9">
        <f t="shared" si="7"/>
        <v>0.55000000000000004</v>
      </c>
      <c r="GR4" s="9">
        <f t="shared" si="7"/>
        <v>0.55000000000000004</v>
      </c>
      <c r="GS4" s="9">
        <f t="shared" si="7"/>
        <v>0.55000000000000004</v>
      </c>
      <c r="GT4" s="9">
        <f t="shared" si="7"/>
        <v>0.55000000000000004</v>
      </c>
      <c r="GU4" s="9">
        <f t="shared" si="7"/>
        <v>0.55000000000000004</v>
      </c>
      <c r="GV4" s="9">
        <f t="shared" si="7"/>
        <v>0.55000000000000004</v>
      </c>
      <c r="GW4" s="9">
        <f t="shared" si="7"/>
        <v>0.55000000000000004</v>
      </c>
      <c r="GX4" s="9">
        <f t="shared" si="7"/>
        <v>0.55000000000000004</v>
      </c>
      <c r="GY4" s="9">
        <f t="shared" si="7"/>
        <v>0.55000000000000004</v>
      </c>
      <c r="GZ4" s="9">
        <f t="shared" si="7"/>
        <v>0.55000000000000004</v>
      </c>
      <c r="HA4" s="9">
        <f t="shared" si="7"/>
        <v>0.55000000000000004</v>
      </c>
      <c r="HB4" s="9">
        <f t="shared" si="7"/>
        <v>0.55000000000000004</v>
      </c>
      <c r="HC4" s="9">
        <f t="shared" si="7"/>
        <v>0.55000000000000004</v>
      </c>
      <c r="HD4" s="9">
        <f t="shared" si="7"/>
        <v>0.55000000000000004</v>
      </c>
      <c r="HE4" s="9">
        <f t="shared" si="7"/>
        <v>0.55000000000000004</v>
      </c>
      <c r="HF4" s="9">
        <f t="shared" si="7"/>
        <v>0.55000000000000004</v>
      </c>
      <c r="HG4" s="9">
        <f t="shared" si="7"/>
        <v>0.55000000000000004</v>
      </c>
      <c r="HH4" s="9">
        <f t="shared" si="7"/>
        <v>0.55000000000000004</v>
      </c>
      <c r="HI4" s="9">
        <f t="shared" si="7"/>
        <v>0.55000000000000004</v>
      </c>
      <c r="HJ4" s="9">
        <f t="shared" si="7"/>
        <v>0.55000000000000004</v>
      </c>
      <c r="HK4" s="9">
        <f t="shared" si="7"/>
        <v>0.55000000000000004</v>
      </c>
      <c r="HL4" s="9">
        <f t="shared" si="7"/>
        <v>0.55000000000000004</v>
      </c>
      <c r="HM4" s="9">
        <f t="shared" si="7"/>
        <v>0.55000000000000004</v>
      </c>
      <c r="HN4" s="9">
        <f t="shared" si="7"/>
        <v>0.55000000000000004</v>
      </c>
      <c r="HO4" s="9">
        <f t="shared" si="7"/>
        <v>0.55000000000000004</v>
      </c>
      <c r="HP4" s="9">
        <f t="shared" si="7"/>
        <v>0.55000000000000004</v>
      </c>
      <c r="HQ4" s="9">
        <f t="shared" si="7"/>
        <v>0.55000000000000004</v>
      </c>
      <c r="HR4" s="9">
        <f t="shared" si="7"/>
        <v>0.55000000000000004</v>
      </c>
      <c r="HS4" s="9">
        <f t="shared" si="7"/>
        <v>0.55000000000000004</v>
      </c>
      <c r="HT4" s="9">
        <f t="shared" si="7"/>
        <v>0.55000000000000004</v>
      </c>
      <c r="HU4" s="9">
        <f t="shared" si="7"/>
        <v>0.55000000000000004</v>
      </c>
      <c r="HV4" s="9">
        <f t="shared" si="7"/>
        <v>0.55000000000000004</v>
      </c>
      <c r="HW4" s="9">
        <f t="shared" si="7"/>
        <v>0.55000000000000004</v>
      </c>
      <c r="HX4" s="9">
        <f t="shared" si="7"/>
        <v>0.55000000000000004</v>
      </c>
      <c r="HY4" s="9">
        <f t="shared" si="7"/>
        <v>0.55000000000000004</v>
      </c>
      <c r="HZ4" s="9">
        <f t="shared" si="7"/>
        <v>0.55000000000000004</v>
      </c>
      <c r="IA4" s="9">
        <f t="shared" ref="IA4:KL7" si="8">$D4-($D4*EXP(-$E4*(IA$3)))</f>
        <v>0.55000000000000004</v>
      </c>
      <c r="IB4" s="9">
        <f t="shared" si="8"/>
        <v>0.55000000000000004</v>
      </c>
      <c r="IC4" s="9">
        <f t="shared" si="8"/>
        <v>0.55000000000000004</v>
      </c>
      <c r="ID4" s="9">
        <f t="shared" si="8"/>
        <v>0.55000000000000004</v>
      </c>
      <c r="IE4" s="9">
        <f t="shared" si="8"/>
        <v>0.55000000000000004</v>
      </c>
      <c r="IF4" s="9">
        <f t="shared" si="8"/>
        <v>0.55000000000000004</v>
      </c>
      <c r="IG4" s="9">
        <f t="shared" si="8"/>
        <v>0.55000000000000004</v>
      </c>
      <c r="IH4" s="9">
        <f t="shared" si="8"/>
        <v>0.55000000000000004</v>
      </c>
      <c r="II4" s="9">
        <f t="shared" si="8"/>
        <v>0.55000000000000004</v>
      </c>
      <c r="IJ4" s="9">
        <f t="shared" si="8"/>
        <v>0.55000000000000004</v>
      </c>
      <c r="IK4" s="9">
        <f t="shared" si="8"/>
        <v>0.55000000000000004</v>
      </c>
      <c r="IL4" s="9">
        <f t="shared" si="8"/>
        <v>0.55000000000000004</v>
      </c>
      <c r="IM4" s="9">
        <f t="shared" si="8"/>
        <v>0.55000000000000004</v>
      </c>
      <c r="IN4" s="9">
        <f t="shared" si="8"/>
        <v>0.55000000000000004</v>
      </c>
      <c r="IO4" s="9">
        <f t="shared" si="8"/>
        <v>0.55000000000000004</v>
      </c>
      <c r="IP4" s="9">
        <f t="shared" si="8"/>
        <v>0.55000000000000004</v>
      </c>
      <c r="IQ4" s="9">
        <f t="shared" si="8"/>
        <v>0.55000000000000004</v>
      </c>
      <c r="IR4" s="9">
        <f t="shared" si="8"/>
        <v>0.55000000000000004</v>
      </c>
      <c r="IS4" s="9">
        <f t="shared" si="8"/>
        <v>0.55000000000000004</v>
      </c>
      <c r="IT4" s="9">
        <f t="shared" si="8"/>
        <v>0.55000000000000004</v>
      </c>
      <c r="IU4" s="9">
        <f t="shared" si="8"/>
        <v>0.55000000000000004</v>
      </c>
      <c r="IV4" s="9">
        <f t="shared" si="8"/>
        <v>0.55000000000000004</v>
      </c>
      <c r="IW4" s="9">
        <f t="shared" si="8"/>
        <v>0.55000000000000004</v>
      </c>
      <c r="IX4" s="9">
        <f t="shared" si="8"/>
        <v>0.55000000000000004</v>
      </c>
      <c r="IY4" s="9">
        <f t="shared" si="8"/>
        <v>0.55000000000000004</v>
      </c>
      <c r="IZ4" s="9">
        <f t="shared" si="8"/>
        <v>0.55000000000000004</v>
      </c>
      <c r="JA4" s="9">
        <f t="shared" si="8"/>
        <v>0.55000000000000004</v>
      </c>
      <c r="JB4" s="9">
        <f t="shared" si="8"/>
        <v>0.55000000000000004</v>
      </c>
      <c r="JC4" s="9">
        <f t="shared" si="8"/>
        <v>0.55000000000000004</v>
      </c>
      <c r="JD4" s="9">
        <f t="shared" si="8"/>
        <v>0.55000000000000004</v>
      </c>
      <c r="JE4" s="9">
        <f t="shared" si="8"/>
        <v>0.55000000000000004</v>
      </c>
      <c r="JF4" s="9">
        <f t="shared" si="8"/>
        <v>0.55000000000000004</v>
      </c>
      <c r="JG4" s="9">
        <f t="shared" si="8"/>
        <v>0.55000000000000004</v>
      </c>
      <c r="JH4" s="9">
        <f t="shared" si="8"/>
        <v>0.55000000000000004</v>
      </c>
      <c r="JI4" s="9">
        <f t="shared" si="8"/>
        <v>0.55000000000000004</v>
      </c>
      <c r="JJ4" s="9">
        <f t="shared" si="8"/>
        <v>0.55000000000000004</v>
      </c>
      <c r="JK4" s="9">
        <f t="shared" si="8"/>
        <v>0.55000000000000004</v>
      </c>
      <c r="JL4" s="9">
        <f t="shared" si="8"/>
        <v>0.55000000000000004</v>
      </c>
      <c r="JM4" s="9">
        <f t="shared" si="8"/>
        <v>0.55000000000000004</v>
      </c>
      <c r="JN4" s="9">
        <f t="shared" si="8"/>
        <v>0.55000000000000004</v>
      </c>
      <c r="JO4" s="9">
        <f t="shared" si="8"/>
        <v>0.55000000000000004</v>
      </c>
      <c r="JP4" s="9">
        <f t="shared" si="8"/>
        <v>0.55000000000000004</v>
      </c>
      <c r="JQ4" s="9">
        <f t="shared" si="8"/>
        <v>0.55000000000000004</v>
      </c>
      <c r="JR4" s="9">
        <f t="shared" si="8"/>
        <v>0.55000000000000004</v>
      </c>
      <c r="JS4" s="9">
        <f t="shared" si="8"/>
        <v>0.55000000000000004</v>
      </c>
      <c r="JT4" s="9">
        <f t="shared" si="8"/>
        <v>0.55000000000000004</v>
      </c>
      <c r="JU4" s="9">
        <f t="shared" si="8"/>
        <v>0.55000000000000004</v>
      </c>
      <c r="JV4" s="9">
        <f t="shared" si="8"/>
        <v>0.55000000000000004</v>
      </c>
      <c r="JW4" s="9">
        <f t="shared" si="8"/>
        <v>0.55000000000000004</v>
      </c>
      <c r="JX4" s="9">
        <f t="shared" si="8"/>
        <v>0.55000000000000004</v>
      </c>
      <c r="JY4" s="9">
        <f t="shared" si="8"/>
        <v>0.55000000000000004</v>
      </c>
      <c r="JZ4" s="9">
        <f t="shared" si="8"/>
        <v>0.55000000000000004</v>
      </c>
      <c r="KA4" s="9">
        <f t="shared" si="8"/>
        <v>0.55000000000000004</v>
      </c>
      <c r="KB4" s="9">
        <f t="shared" si="8"/>
        <v>0.55000000000000004</v>
      </c>
      <c r="KC4" s="9">
        <f t="shared" si="8"/>
        <v>0.55000000000000004</v>
      </c>
      <c r="KD4" s="9">
        <f t="shared" si="8"/>
        <v>0.55000000000000004</v>
      </c>
      <c r="KE4" s="9">
        <f t="shared" si="8"/>
        <v>0.55000000000000004</v>
      </c>
      <c r="KF4" s="9">
        <f t="shared" si="8"/>
        <v>0.55000000000000004</v>
      </c>
      <c r="KG4" s="9">
        <f t="shared" si="8"/>
        <v>0.55000000000000004</v>
      </c>
      <c r="KH4" s="9">
        <f t="shared" si="8"/>
        <v>0.55000000000000004</v>
      </c>
      <c r="KI4" s="9">
        <f t="shared" si="8"/>
        <v>0.55000000000000004</v>
      </c>
      <c r="KJ4" s="9">
        <f t="shared" si="8"/>
        <v>0.55000000000000004</v>
      </c>
      <c r="KK4" s="9">
        <f t="shared" si="8"/>
        <v>0.55000000000000004</v>
      </c>
      <c r="KL4" s="9">
        <f t="shared" si="8"/>
        <v>0.55000000000000004</v>
      </c>
      <c r="KM4" s="9">
        <f t="shared" ref="KM4:MW19" si="9">$D4-($D4*EXP(-$E4*(KM$3)))</f>
        <v>0.55000000000000004</v>
      </c>
      <c r="KN4" s="9">
        <f t="shared" si="9"/>
        <v>0.55000000000000004</v>
      </c>
      <c r="KO4" s="9">
        <f t="shared" si="9"/>
        <v>0.55000000000000004</v>
      </c>
      <c r="KP4" s="9">
        <f t="shared" si="9"/>
        <v>0.55000000000000004</v>
      </c>
      <c r="KQ4" s="9">
        <f t="shared" si="9"/>
        <v>0.55000000000000004</v>
      </c>
      <c r="KR4" s="9">
        <f t="shared" si="9"/>
        <v>0.55000000000000004</v>
      </c>
      <c r="KS4" s="9">
        <f t="shared" si="9"/>
        <v>0.55000000000000004</v>
      </c>
      <c r="KT4" s="9">
        <f t="shared" si="9"/>
        <v>0.55000000000000004</v>
      </c>
      <c r="KU4" s="9">
        <f t="shared" si="9"/>
        <v>0.55000000000000004</v>
      </c>
      <c r="KV4" s="9">
        <f t="shared" si="9"/>
        <v>0.55000000000000004</v>
      </c>
      <c r="KW4" s="9">
        <f t="shared" si="9"/>
        <v>0.55000000000000004</v>
      </c>
      <c r="KX4" s="9">
        <f t="shared" si="9"/>
        <v>0.55000000000000004</v>
      </c>
      <c r="KY4" s="9">
        <f t="shared" si="9"/>
        <v>0.55000000000000004</v>
      </c>
      <c r="KZ4" s="9">
        <f t="shared" si="9"/>
        <v>0.55000000000000004</v>
      </c>
      <c r="LA4" s="9">
        <f t="shared" si="9"/>
        <v>0.55000000000000004</v>
      </c>
      <c r="LB4" s="9">
        <f t="shared" si="9"/>
        <v>0.55000000000000004</v>
      </c>
      <c r="LC4" s="9">
        <f t="shared" si="9"/>
        <v>0.55000000000000004</v>
      </c>
      <c r="LD4" s="9">
        <f t="shared" si="9"/>
        <v>0.55000000000000004</v>
      </c>
      <c r="LE4" s="9">
        <f t="shared" si="9"/>
        <v>0.55000000000000004</v>
      </c>
      <c r="LF4" s="9">
        <f t="shared" si="9"/>
        <v>0.55000000000000004</v>
      </c>
      <c r="LG4" s="9">
        <f t="shared" si="9"/>
        <v>0.55000000000000004</v>
      </c>
      <c r="LH4" s="9">
        <f t="shared" si="9"/>
        <v>0.55000000000000004</v>
      </c>
      <c r="LI4" s="9">
        <f t="shared" si="9"/>
        <v>0.55000000000000004</v>
      </c>
      <c r="LJ4" s="9">
        <f t="shared" si="9"/>
        <v>0.55000000000000004</v>
      </c>
      <c r="LK4" s="9">
        <f t="shared" si="9"/>
        <v>0.55000000000000004</v>
      </c>
      <c r="LL4" s="9">
        <f t="shared" si="9"/>
        <v>0.55000000000000004</v>
      </c>
      <c r="LM4" s="9">
        <f t="shared" si="9"/>
        <v>0.55000000000000004</v>
      </c>
      <c r="LN4" s="9">
        <f t="shared" si="9"/>
        <v>0.55000000000000004</v>
      </c>
      <c r="LO4" s="9">
        <f t="shared" si="9"/>
        <v>0.55000000000000004</v>
      </c>
      <c r="LP4" s="9">
        <f t="shared" si="9"/>
        <v>0.55000000000000004</v>
      </c>
      <c r="LQ4" s="9">
        <f t="shared" si="9"/>
        <v>0.55000000000000004</v>
      </c>
      <c r="LR4" s="9">
        <f t="shared" si="9"/>
        <v>0.55000000000000004</v>
      </c>
      <c r="LS4" s="9">
        <f t="shared" si="9"/>
        <v>0.55000000000000004</v>
      </c>
      <c r="LT4" s="9">
        <f t="shared" si="9"/>
        <v>0.55000000000000004</v>
      </c>
      <c r="LU4" s="9">
        <f t="shared" si="9"/>
        <v>0.55000000000000004</v>
      </c>
      <c r="LV4" s="9">
        <f t="shared" si="9"/>
        <v>0.55000000000000004</v>
      </c>
      <c r="LW4" s="9">
        <f t="shared" si="9"/>
        <v>0.55000000000000004</v>
      </c>
      <c r="LX4" s="9">
        <f t="shared" si="9"/>
        <v>0.55000000000000004</v>
      </c>
      <c r="LY4" s="9">
        <f t="shared" si="9"/>
        <v>0.55000000000000004</v>
      </c>
      <c r="LZ4" s="9">
        <f t="shared" si="9"/>
        <v>0.55000000000000004</v>
      </c>
      <c r="MA4" s="9">
        <f t="shared" si="9"/>
        <v>0.55000000000000004</v>
      </c>
      <c r="MB4" s="9">
        <f t="shared" si="9"/>
        <v>0.55000000000000004</v>
      </c>
      <c r="MC4" s="9">
        <f t="shared" si="9"/>
        <v>0.55000000000000004</v>
      </c>
      <c r="MD4" s="9">
        <f t="shared" si="9"/>
        <v>0.55000000000000004</v>
      </c>
      <c r="ME4" s="9">
        <f t="shared" si="9"/>
        <v>0.55000000000000004</v>
      </c>
      <c r="MF4" s="9">
        <f t="shared" si="9"/>
        <v>0.55000000000000004</v>
      </c>
      <c r="MG4" s="9">
        <f t="shared" si="9"/>
        <v>0.55000000000000004</v>
      </c>
      <c r="MH4" s="9">
        <f t="shared" si="9"/>
        <v>0.55000000000000004</v>
      </c>
      <c r="MI4" s="9">
        <f t="shared" si="9"/>
        <v>0.55000000000000004</v>
      </c>
      <c r="MJ4" s="9">
        <f t="shared" si="9"/>
        <v>0.55000000000000004</v>
      </c>
      <c r="MK4" s="9">
        <f t="shared" si="9"/>
        <v>0.55000000000000004</v>
      </c>
      <c r="ML4" s="9">
        <f t="shared" si="9"/>
        <v>0.55000000000000004</v>
      </c>
      <c r="MM4" s="9">
        <f t="shared" si="9"/>
        <v>0.55000000000000004</v>
      </c>
      <c r="MN4" s="9">
        <f t="shared" si="9"/>
        <v>0.55000000000000004</v>
      </c>
      <c r="MO4" s="9">
        <f t="shared" si="9"/>
        <v>0.55000000000000004</v>
      </c>
      <c r="MP4" s="9">
        <f t="shared" si="9"/>
        <v>0.55000000000000004</v>
      </c>
      <c r="MQ4" s="9">
        <f t="shared" si="9"/>
        <v>0.55000000000000004</v>
      </c>
      <c r="MR4" s="9">
        <f t="shared" si="9"/>
        <v>0.55000000000000004</v>
      </c>
      <c r="MS4" s="9">
        <f t="shared" si="9"/>
        <v>0.55000000000000004</v>
      </c>
      <c r="MT4" s="9">
        <f t="shared" si="9"/>
        <v>0.55000000000000004</v>
      </c>
      <c r="MU4" s="9">
        <f t="shared" si="9"/>
        <v>0.55000000000000004</v>
      </c>
      <c r="MV4" s="9">
        <f t="shared" si="9"/>
        <v>0.55000000000000004</v>
      </c>
      <c r="MW4" s="9">
        <f t="shared" si="9"/>
        <v>0.55000000000000004</v>
      </c>
    </row>
    <row r="5" spans="2:361" x14ac:dyDescent="0.3">
      <c r="C5">
        <v>2</v>
      </c>
      <c r="D5" s="4">
        <f>'Cost inputs'!G6</f>
        <v>0.56315789473684219</v>
      </c>
      <c r="E5">
        <f>(-LN(0.005/D5))/'Assumptions and results'!$K$8</f>
        <v>0.5905152661061821</v>
      </c>
      <c r="G5" s="9">
        <f t="shared" ref="G5:V23" si="10">$D5-($D5*EXP(-$E5*(G$3)))</f>
        <v>0.25114491920825249</v>
      </c>
      <c r="H5" s="9">
        <f t="shared" si="0"/>
        <v>0.39028968529143271</v>
      </c>
      <c r="I5" s="9">
        <f t="shared" si="0"/>
        <v>0.4673816925252654</v>
      </c>
      <c r="J5" s="9">
        <f t="shared" si="0"/>
        <v>0.51009388175549852</v>
      </c>
      <c r="K5" s="9">
        <f t="shared" si="0"/>
        <v>0.53375821706467974</v>
      </c>
      <c r="L5" s="9">
        <f t="shared" si="0"/>
        <v>0.54686924639185297</v>
      </c>
      <c r="M5" s="9">
        <f t="shared" si="0"/>
        <v>0.55413330379182169</v>
      </c>
      <c r="N5" s="9">
        <f t="shared" si="0"/>
        <v>0.55815789473684219</v>
      </c>
      <c r="O5" s="9">
        <f t="shared" si="0"/>
        <v>0.56038768607560707</v>
      </c>
      <c r="P5" s="9">
        <f t="shared" si="0"/>
        <v>0.56162308353148571</v>
      </c>
      <c r="Q5" s="9">
        <f t="shared" si="0"/>
        <v>0.56230754527795435</v>
      </c>
      <c r="R5" s="9">
        <f t="shared" si="0"/>
        <v>0.56268676564962461</v>
      </c>
      <c r="S5" s="9">
        <f t="shared" si="0"/>
        <v>0.56289686956124818</v>
      </c>
      <c r="T5" s="9">
        <f t="shared" si="0"/>
        <v>0.56301327589639605</v>
      </c>
      <c r="U5" s="9">
        <f t="shared" si="0"/>
        <v>0.56307776986396585</v>
      </c>
      <c r="V5" s="9">
        <f t="shared" si="0"/>
        <v>0.56311350221347767</v>
      </c>
      <c r="W5" s="9">
        <f t="shared" si="0"/>
        <v>0.56313329942629853</v>
      </c>
      <c r="X5" s="9">
        <f t="shared" si="0"/>
        <v>0.56314426790838346</v>
      </c>
      <c r="Y5" s="9">
        <f t="shared" si="0"/>
        <v>0.56315034490519789</v>
      </c>
      <c r="Z5" s="9">
        <f t="shared" si="0"/>
        <v>0.56315371181503981</v>
      </c>
      <c r="AA5" s="9">
        <f t="shared" si="1"/>
        <v>0.56315557722360099</v>
      </c>
      <c r="AB5" s="9">
        <f t="shared" si="1"/>
        <v>0.56315661073779155</v>
      </c>
      <c r="AC5" s="9">
        <f t="shared" si="1"/>
        <v>0.56315718334778397</v>
      </c>
      <c r="AD5" s="9">
        <f t="shared" si="1"/>
        <v>0.56315750059761605</v>
      </c>
      <c r="AE5" s="9">
        <f t="shared" si="1"/>
        <v>0.56315767636726255</v>
      </c>
      <c r="AF5" s="9">
        <f t="shared" si="1"/>
        <v>0.56315777375098208</v>
      </c>
      <c r="AG5" s="9">
        <f t="shared" si="1"/>
        <v>0.56315782770562661</v>
      </c>
      <c r="AH5" s="9">
        <f t="shared" si="1"/>
        <v>0.56315785759875148</v>
      </c>
      <c r="AI5" s="9">
        <f t="shared" si="1"/>
        <v>0.56315787416079</v>
      </c>
      <c r="AJ5" s="9">
        <f t="shared" si="1"/>
        <v>0.56315788333685057</v>
      </c>
      <c r="AK5" s="9">
        <f t="shared" si="1"/>
        <v>0.56315788842077108</v>
      </c>
      <c r="AL5" s="9">
        <f t="shared" si="1"/>
        <v>0.56315789123747528</v>
      </c>
      <c r="AM5" s="9">
        <f t="shared" si="1"/>
        <v>0.56315789279804684</v>
      </c>
      <c r="AN5" s="9">
        <f t="shared" si="1"/>
        <v>0.56315789366266866</v>
      </c>
      <c r="AO5" s="9">
        <f t="shared" si="1"/>
        <v>0.56315789414170525</v>
      </c>
      <c r="AP5" s="9">
        <f t="shared" si="1"/>
        <v>0.5631578944071115</v>
      </c>
      <c r="AQ5" s="9">
        <f t="shared" si="1"/>
        <v>0.56315789455415766</v>
      </c>
      <c r="AR5" s="9">
        <f t="shared" si="1"/>
        <v>0.56315789463562727</v>
      </c>
      <c r="AS5" s="9">
        <f t="shared" si="1"/>
        <v>0.56315789468076494</v>
      </c>
      <c r="AT5" s="9">
        <f t="shared" si="1"/>
        <v>0.56315789470577304</v>
      </c>
      <c r="AU5" s="9">
        <f t="shared" si="1"/>
        <v>0.56315789471962863</v>
      </c>
      <c r="AV5" s="9">
        <f t="shared" si="1"/>
        <v>0.56315789472730515</v>
      </c>
      <c r="AW5" s="9">
        <f t="shared" si="1"/>
        <v>0.56315789473155831</v>
      </c>
      <c r="AX5" s="9">
        <f t="shared" si="1"/>
        <v>0.56315789473391464</v>
      </c>
      <c r="AY5" s="9">
        <f t="shared" si="1"/>
        <v>0.56315789473522027</v>
      </c>
      <c r="AZ5" s="9">
        <f t="shared" si="1"/>
        <v>0.56315789473594358</v>
      </c>
      <c r="BA5" s="9">
        <f t="shared" si="1"/>
        <v>0.56315789473634426</v>
      </c>
      <c r="BB5" s="9">
        <f t="shared" si="2"/>
        <v>0.5631578947365663</v>
      </c>
      <c r="BC5" s="9">
        <f t="shared" si="2"/>
        <v>0.56315789473668931</v>
      </c>
      <c r="BD5" s="9">
        <f t="shared" si="2"/>
        <v>0.56315789473675748</v>
      </c>
      <c r="BE5" s="9">
        <f t="shared" si="2"/>
        <v>0.56315789473679523</v>
      </c>
      <c r="BF5" s="9">
        <f t="shared" si="2"/>
        <v>0.56315789473681621</v>
      </c>
      <c r="BG5" s="9">
        <f t="shared" si="2"/>
        <v>0.56315789473682776</v>
      </c>
      <c r="BH5" s="9">
        <f t="shared" si="2"/>
        <v>0.5631578947368342</v>
      </c>
      <c r="BI5" s="9">
        <f t="shared" si="2"/>
        <v>0.56315789473683775</v>
      </c>
      <c r="BJ5" s="9">
        <f t="shared" si="2"/>
        <v>0.56315789473683975</v>
      </c>
      <c r="BK5" s="9">
        <f t="shared" si="2"/>
        <v>0.56315789473684086</v>
      </c>
      <c r="BL5" s="9">
        <f t="shared" si="2"/>
        <v>0.56315789473684141</v>
      </c>
      <c r="BM5" s="9">
        <f t="shared" si="2"/>
        <v>0.56315789473684175</v>
      </c>
      <c r="BN5" s="9">
        <f t="shared" si="2"/>
        <v>0.56315789473684197</v>
      </c>
      <c r="BO5" s="9">
        <f t="shared" si="2"/>
        <v>0.56315789473684208</v>
      </c>
      <c r="BP5" s="9">
        <f t="shared" si="2"/>
        <v>0.56315789473684208</v>
      </c>
      <c r="BQ5" s="9">
        <f t="shared" si="2"/>
        <v>0.56315789473684219</v>
      </c>
      <c r="BR5" s="9">
        <f t="shared" si="3"/>
        <v>0.56315789473684219</v>
      </c>
      <c r="BS5" s="9">
        <f t="shared" si="3"/>
        <v>0.56315789473684219</v>
      </c>
      <c r="BT5" s="9">
        <f t="shared" si="3"/>
        <v>0.56315789473684219</v>
      </c>
      <c r="BU5" s="9">
        <f t="shared" si="3"/>
        <v>0.56315789473684219</v>
      </c>
      <c r="BV5" s="9">
        <f t="shared" si="3"/>
        <v>0.56315789473684219</v>
      </c>
      <c r="BW5" s="9">
        <f t="shared" si="3"/>
        <v>0.56315789473684219</v>
      </c>
      <c r="BX5" s="9">
        <f t="shared" si="3"/>
        <v>0.56315789473684219</v>
      </c>
      <c r="BY5" s="9">
        <f t="shared" si="3"/>
        <v>0.56315789473684219</v>
      </c>
      <c r="BZ5" s="9">
        <f t="shared" si="3"/>
        <v>0.56315789473684219</v>
      </c>
      <c r="CA5" s="9">
        <f t="shared" si="3"/>
        <v>0.56315789473684219</v>
      </c>
      <c r="CB5" s="9">
        <f t="shared" si="3"/>
        <v>0.56315789473684219</v>
      </c>
      <c r="CC5" s="9">
        <f t="shared" si="3"/>
        <v>0.56315789473684219</v>
      </c>
      <c r="CD5" s="9">
        <f t="shared" si="3"/>
        <v>0.56315789473684219</v>
      </c>
      <c r="CE5" s="9">
        <f t="shared" si="3"/>
        <v>0.56315789473684219</v>
      </c>
      <c r="CF5" s="9">
        <f t="shared" si="3"/>
        <v>0.56315789473684219</v>
      </c>
      <c r="CG5" s="9">
        <f t="shared" si="4"/>
        <v>0.56315789473684219</v>
      </c>
      <c r="CH5" s="9">
        <f t="shared" si="4"/>
        <v>0.56315789473684219</v>
      </c>
      <c r="CI5" s="9">
        <f t="shared" si="4"/>
        <v>0.56315789473684219</v>
      </c>
      <c r="CJ5" s="9">
        <f t="shared" si="4"/>
        <v>0.56315789473684219</v>
      </c>
      <c r="CK5" s="9">
        <f t="shared" si="4"/>
        <v>0.56315789473684219</v>
      </c>
      <c r="CL5" s="9">
        <f t="shared" si="4"/>
        <v>0.56315789473684219</v>
      </c>
      <c r="CM5" s="9">
        <f t="shared" si="4"/>
        <v>0.56315789473684219</v>
      </c>
      <c r="CN5" s="9">
        <f t="shared" si="4"/>
        <v>0.56315789473684219</v>
      </c>
      <c r="CO5" s="9">
        <f t="shared" si="4"/>
        <v>0.56315789473684219</v>
      </c>
      <c r="CP5" s="9">
        <f t="shared" si="4"/>
        <v>0.56315789473684219</v>
      </c>
      <c r="CQ5" s="9">
        <f t="shared" si="4"/>
        <v>0.56315789473684219</v>
      </c>
      <c r="CR5" s="9">
        <f t="shared" si="4"/>
        <v>0.56315789473684219</v>
      </c>
      <c r="CS5" s="9">
        <f t="shared" si="4"/>
        <v>0.56315789473684219</v>
      </c>
      <c r="CT5" s="9">
        <f t="shared" si="4"/>
        <v>0.56315789473684219</v>
      </c>
      <c r="CU5" s="9">
        <f t="shared" si="4"/>
        <v>0.56315789473684219</v>
      </c>
      <c r="CV5" s="9">
        <f t="shared" si="4"/>
        <v>0.56315789473684219</v>
      </c>
      <c r="CW5" s="9">
        <f t="shared" si="5"/>
        <v>0.56315789473684219</v>
      </c>
      <c r="CX5" s="9">
        <f t="shared" si="5"/>
        <v>0.56315789473684219</v>
      </c>
      <c r="CY5" s="9">
        <f t="shared" si="5"/>
        <v>0.56315789473684219</v>
      </c>
      <c r="CZ5" s="9">
        <f t="shared" si="5"/>
        <v>0.56315789473684219</v>
      </c>
      <c r="DA5" s="9">
        <f t="shared" si="5"/>
        <v>0.56315789473684219</v>
      </c>
      <c r="DB5" s="9">
        <f t="shared" si="5"/>
        <v>0.56315789473684219</v>
      </c>
      <c r="DC5" s="9">
        <f t="shared" si="5"/>
        <v>0.56315789473684219</v>
      </c>
      <c r="DD5" s="9">
        <f t="shared" si="5"/>
        <v>0.56315789473684219</v>
      </c>
      <c r="DE5" s="9">
        <f t="shared" si="5"/>
        <v>0.56315789473684219</v>
      </c>
      <c r="DF5" s="9">
        <f t="shared" si="5"/>
        <v>0.56315789473684219</v>
      </c>
      <c r="DG5" s="9">
        <f t="shared" si="5"/>
        <v>0.56315789473684219</v>
      </c>
      <c r="DH5" s="9">
        <f t="shared" si="5"/>
        <v>0.56315789473684219</v>
      </c>
      <c r="DI5" s="9">
        <f t="shared" si="5"/>
        <v>0.56315789473684219</v>
      </c>
      <c r="DJ5" s="9">
        <f t="shared" si="5"/>
        <v>0.56315789473684219</v>
      </c>
      <c r="DK5" s="9">
        <f t="shared" si="5"/>
        <v>0.56315789473684219</v>
      </c>
      <c r="DL5" s="9">
        <f t="shared" si="5"/>
        <v>0.56315789473684219</v>
      </c>
      <c r="DM5" s="9">
        <f t="shared" si="5"/>
        <v>0.56315789473684219</v>
      </c>
      <c r="DN5" s="9">
        <f t="shared" si="5"/>
        <v>0.56315789473684219</v>
      </c>
      <c r="DO5" s="9">
        <f t="shared" si="5"/>
        <v>0.56315789473684219</v>
      </c>
      <c r="DP5" s="9">
        <f t="shared" si="5"/>
        <v>0.56315789473684219</v>
      </c>
      <c r="DQ5" s="9">
        <f t="shared" si="5"/>
        <v>0.56315789473684219</v>
      </c>
      <c r="DR5" s="9">
        <f t="shared" si="5"/>
        <v>0.56315789473684219</v>
      </c>
      <c r="DS5" s="9">
        <f t="shared" si="5"/>
        <v>0.56315789473684219</v>
      </c>
      <c r="DT5" s="9">
        <f t="shared" si="5"/>
        <v>0.56315789473684219</v>
      </c>
      <c r="DU5" s="9">
        <f t="shared" si="5"/>
        <v>0.56315789473684219</v>
      </c>
      <c r="DV5" s="9">
        <f t="shared" si="5"/>
        <v>0.56315789473684219</v>
      </c>
      <c r="DW5" s="9">
        <f t="shared" si="5"/>
        <v>0.56315789473684219</v>
      </c>
      <c r="DX5" s="9">
        <f t="shared" si="5"/>
        <v>0.56315789473684219</v>
      </c>
      <c r="DY5" s="9">
        <f t="shared" si="5"/>
        <v>0.56315789473684219</v>
      </c>
      <c r="DZ5" s="9">
        <f t="shared" si="5"/>
        <v>0.56315789473684219</v>
      </c>
      <c r="EA5" s="9">
        <f t="shared" si="5"/>
        <v>0.56315789473684219</v>
      </c>
      <c r="EB5" s="9">
        <f t="shared" si="5"/>
        <v>0.56315789473684219</v>
      </c>
      <c r="EC5" s="9">
        <f t="shared" si="5"/>
        <v>0.56315789473684219</v>
      </c>
      <c r="ED5" s="9">
        <f t="shared" si="5"/>
        <v>0.56315789473684219</v>
      </c>
      <c r="EE5" s="9">
        <f t="shared" si="5"/>
        <v>0.56315789473684219</v>
      </c>
      <c r="EF5" s="9">
        <f t="shared" si="5"/>
        <v>0.56315789473684219</v>
      </c>
      <c r="EG5" s="9">
        <f t="shared" si="5"/>
        <v>0.56315789473684219</v>
      </c>
      <c r="EH5" s="9">
        <f t="shared" si="5"/>
        <v>0.56315789473684219</v>
      </c>
      <c r="EI5" s="9">
        <f t="shared" si="5"/>
        <v>0.56315789473684219</v>
      </c>
      <c r="EJ5" s="9">
        <f t="shared" si="5"/>
        <v>0.56315789473684219</v>
      </c>
      <c r="EK5" s="9">
        <f t="shared" si="5"/>
        <v>0.56315789473684219</v>
      </c>
      <c r="EL5" s="9">
        <f t="shared" si="5"/>
        <v>0.56315789473684219</v>
      </c>
      <c r="EM5" s="9">
        <f t="shared" si="5"/>
        <v>0.56315789473684219</v>
      </c>
      <c r="EN5" s="9">
        <f t="shared" si="5"/>
        <v>0.56315789473684219</v>
      </c>
      <c r="EO5" s="9">
        <f t="shared" si="5"/>
        <v>0.56315789473684219</v>
      </c>
      <c r="EP5" s="9">
        <f t="shared" si="5"/>
        <v>0.56315789473684219</v>
      </c>
      <c r="EQ5" s="9">
        <f t="shared" si="5"/>
        <v>0.56315789473684219</v>
      </c>
      <c r="ER5" s="9">
        <f t="shared" si="5"/>
        <v>0.56315789473684219</v>
      </c>
      <c r="ES5" s="9">
        <f t="shared" si="5"/>
        <v>0.56315789473684219</v>
      </c>
      <c r="ET5" s="9">
        <f t="shared" si="5"/>
        <v>0.56315789473684219</v>
      </c>
      <c r="EU5" s="9">
        <f t="shared" si="5"/>
        <v>0.56315789473684219</v>
      </c>
      <c r="EV5" s="9">
        <f t="shared" si="5"/>
        <v>0.56315789473684219</v>
      </c>
      <c r="EW5" s="9">
        <f t="shared" si="5"/>
        <v>0.56315789473684219</v>
      </c>
      <c r="EX5" s="9">
        <f t="shared" si="5"/>
        <v>0.56315789473684219</v>
      </c>
      <c r="EY5" s="9">
        <f t="shared" si="5"/>
        <v>0.56315789473684219</v>
      </c>
      <c r="EZ5" s="9">
        <f t="shared" si="5"/>
        <v>0.56315789473684219</v>
      </c>
      <c r="FA5" s="9">
        <f t="shared" si="5"/>
        <v>0.56315789473684219</v>
      </c>
      <c r="FB5" s="9">
        <f t="shared" si="5"/>
        <v>0.56315789473684219</v>
      </c>
      <c r="FC5" s="9">
        <f t="shared" si="5"/>
        <v>0.56315789473684219</v>
      </c>
      <c r="FD5" s="9">
        <f t="shared" si="5"/>
        <v>0.56315789473684219</v>
      </c>
      <c r="FE5" s="9">
        <f t="shared" si="5"/>
        <v>0.56315789473684219</v>
      </c>
      <c r="FF5" s="9">
        <f t="shared" si="5"/>
        <v>0.56315789473684219</v>
      </c>
      <c r="FG5" s="9">
        <f t="shared" si="5"/>
        <v>0.56315789473684219</v>
      </c>
      <c r="FH5" s="9">
        <f t="shared" si="5"/>
        <v>0.56315789473684219</v>
      </c>
      <c r="FI5" s="9">
        <f t="shared" si="6"/>
        <v>0.56315789473684219</v>
      </c>
      <c r="FJ5" s="9">
        <f t="shared" si="6"/>
        <v>0.56315789473684219</v>
      </c>
      <c r="FK5" s="9">
        <f t="shared" si="6"/>
        <v>0.56315789473684219</v>
      </c>
      <c r="FL5" s="9">
        <f t="shared" si="6"/>
        <v>0.56315789473684219</v>
      </c>
      <c r="FM5" s="9">
        <f t="shared" si="6"/>
        <v>0.56315789473684219</v>
      </c>
      <c r="FN5" s="9">
        <f t="shared" si="6"/>
        <v>0.56315789473684219</v>
      </c>
      <c r="FO5" s="9">
        <f t="shared" si="6"/>
        <v>0.56315789473684219</v>
      </c>
      <c r="FP5" s="9">
        <f t="shared" si="6"/>
        <v>0.56315789473684219</v>
      </c>
      <c r="FQ5" s="9">
        <f t="shared" si="6"/>
        <v>0.56315789473684219</v>
      </c>
      <c r="FR5" s="9">
        <f t="shared" si="6"/>
        <v>0.56315789473684219</v>
      </c>
      <c r="FS5" s="9">
        <f t="shared" si="6"/>
        <v>0.56315789473684219</v>
      </c>
      <c r="FT5" s="9">
        <f t="shared" si="6"/>
        <v>0.56315789473684219</v>
      </c>
      <c r="FU5" s="9">
        <f t="shared" si="6"/>
        <v>0.56315789473684219</v>
      </c>
      <c r="FV5" s="9">
        <f t="shared" si="6"/>
        <v>0.56315789473684219</v>
      </c>
      <c r="FW5" s="9">
        <f t="shared" si="6"/>
        <v>0.56315789473684219</v>
      </c>
      <c r="FX5" s="9">
        <f t="shared" si="6"/>
        <v>0.56315789473684219</v>
      </c>
      <c r="FY5" s="9">
        <f t="shared" si="6"/>
        <v>0.56315789473684219</v>
      </c>
      <c r="FZ5" s="9">
        <f t="shared" si="6"/>
        <v>0.56315789473684219</v>
      </c>
      <c r="GA5" s="9">
        <f t="shared" si="6"/>
        <v>0.56315789473684219</v>
      </c>
      <c r="GB5" s="9">
        <f t="shared" si="6"/>
        <v>0.56315789473684219</v>
      </c>
      <c r="GC5" s="9">
        <f t="shared" si="6"/>
        <v>0.56315789473684219</v>
      </c>
      <c r="GD5" s="9">
        <f t="shared" si="7"/>
        <v>0.56315789473684219</v>
      </c>
      <c r="GE5" s="9">
        <f t="shared" si="7"/>
        <v>0.56315789473684219</v>
      </c>
      <c r="GF5" s="9">
        <f t="shared" si="7"/>
        <v>0.56315789473684219</v>
      </c>
      <c r="GG5" s="9">
        <f t="shared" si="7"/>
        <v>0.56315789473684219</v>
      </c>
      <c r="GH5" s="9">
        <f t="shared" si="7"/>
        <v>0.56315789473684219</v>
      </c>
      <c r="GI5" s="9">
        <f t="shared" si="7"/>
        <v>0.56315789473684219</v>
      </c>
      <c r="GJ5" s="9">
        <f t="shared" si="7"/>
        <v>0.56315789473684219</v>
      </c>
      <c r="GK5" s="9">
        <f t="shared" si="7"/>
        <v>0.56315789473684219</v>
      </c>
      <c r="GL5" s="9">
        <f t="shared" si="7"/>
        <v>0.56315789473684219</v>
      </c>
      <c r="GM5" s="9">
        <f t="shared" si="7"/>
        <v>0.56315789473684219</v>
      </c>
      <c r="GN5" s="9">
        <f t="shared" si="7"/>
        <v>0.56315789473684219</v>
      </c>
      <c r="GO5" s="9">
        <f t="shared" si="7"/>
        <v>0.56315789473684219</v>
      </c>
      <c r="GP5" s="9">
        <f t="shared" si="7"/>
        <v>0.56315789473684219</v>
      </c>
      <c r="GQ5" s="9">
        <f t="shared" si="7"/>
        <v>0.56315789473684219</v>
      </c>
      <c r="GR5" s="9">
        <f t="shared" si="7"/>
        <v>0.56315789473684219</v>
      </c>
      <c r="GS5" s="9">
        <f t="shared" si="7"/>
        <v>0.56315789473684219</v>
      </c>
      <c r="GT5" s="9">
        <f t="shared" si="7"/>
        <v>0.56315789473684219</v>
      </c>
      <c r="GU5" s="9">
        <f t="shared" si="7"/>
        <v>0.56315789473684219</v>
      </c>
      <c r="GV5" s="9">
        <f t="shared" si="7"/>
        <v>0.56315789473684219</v>
      </c>
      <c r="GW5" s="9">
        <f t="shared" si="7"/>
        <v>0.56315789473684219</v>
      </c>
      <c r="GX5" s="9">
        <f t="shared" si="7"/>
        <v>0.56315789473684219</v>
      </c>
      <c r="GY5" s="9">
        <f t="shared" si="7"/>
        <v>0.56315789473684219</v>
      </c>
      <c r="GZ5" s="9">
        <f t="shared" si="7"/>
        <v>0.56315789473684219</v>
      </c>
      <c r="HA5" s="9">
        <f t="shared" si="7"/>
        <v>0.56315789473684219</v>
      </c>
      <c r="HB5" s="9">
        <f t="shared" si="7"/>
        <v>0.56315789473684219</v>
      </c>
      <c r="HC5" s="9">
        <f t="shared" si="7"/>
        <v>0.56315789473684219</v>
      </c>
      <c r="HD5" s="9">
        <f t="shared" si="7"/>
        <v>0.56315789473684219</v>
      </c>
      <c r="HE5" s="9">
        <f t="shared" si="7"/>
        <v>0.56315789473684219</v>
      </c>
      <c r="HF5" s="9">
        <f t="shared" si="7"/>
        <v>0.56315789473684219</v>
      </c>
      <c r="HG5" s="9">
        <f t="shared" si="7"/>
        <v>0.56315789473684219</v>
      </c>
      <c r="HH5" s="9">
        <f t="shared" si="7"/>
        <v>0.56315789473684219</v>
      </c>
      <c r="HI5" s="9">
        <f t="shared" si="7"/>
        <v>0.56315789473684219</v>
      </c>
      <c r="HJ5" s="9">
        <f t="shared" si="7"/>
        <v>0.56315789473684219</v>
      </c>
      <c r="HK5" s="9">
        <f t="shared" si="7"/>
        <v>0.56315789473684219</v>
      </c>
      <c r="HL5" s="9">
        <f t="shared" si="7"/>
        <v>0.56315789473684219</v>
      </c>
      <c r="HM5" s="9">
        <f t="shared" si="7"/>
        <v>0.56315789473684219</v>
      </c>
      <c r="HN5" s="9">
        <f t="shared" si="7"/>
        <v>0.56315789473684219</v>
      </c>
      <c r="HO5" s="9">
        <f t="shared" si="7"/>
        <v>0.56315789473684219</v>
      </c>
      <c r="HP5" s="9">
        <f t="shared" si="7"/>
        <v>0.56315789473684219</v>
      </c>
      <c r="HQ5" s="9">
        <f t="shared" si="7"/>
        <v>0.56315789473684219</v>
      </c>
      <c r="HR5" s="9">
        <f t="shared" si="7"/>
        <v>0.56315789473684219</v>
      </c>
      <c r="HS5" s="9">
        <f t="shared" si="7"/>
        <v>0.56315789473684219</v>
      </c>
      <c r="HT5" s="9">
        <f t="shared" si="7"/>
        <v>0.56315789473684219</v>
      </c>
      <c r="HU5" s="9">
        <f t="shared" si="7"/>
        <v>0.56315789473684219</v>
      </c>
      <c r="HV5" s="9">
        <f t="shared" si="7"/>
        <v>0.56315789473684219</v>
      </c>
      <c r="HW5" s="9">
        <f t="shared" si="7"/>
        <v>0.56315789473684219</v>
      </c>
      <c r="HX5" s="9">
        <f t="shared" si="7"/>
        <v>0.56315789473684219</v>
      </c>
      <c r="HY5" s="9">
        <f t="shared" si="7"/>
        <v>0.56315789473684219</v>
      </c>
      <c r="HZ5" s="9">
        <f t="shared" si="7"/>
        <v>0.56315789473684219</v>
      </c>
      <c r="IA5" s="9">
        <f t="shared" si="8"/>
        <v>0.56315789473684219</v>
      </c>
      <c r="IB5" s="9">
        <f t="shared" si="8"/>
        <v>0.56315789473684219</v>
      </c>
      <c r="IC5" s="9">
        <f t="shared" si="8"/>
        <v>0.56315789473684219</v>
      </c>
      <c r="ID5" s="9">
        <f t="shared" si="8"/>
        <v>0.56315789473684219</v>
      </c>
      <c r="IE5" s="9">
        <f t="shared" si="8"/>
        <v>0.56315789473684219</v>
      </c>
      <c r="IF5" s="9">
        <f t="shared" si="8"/>
        <v>0.56315789473684219</v>
      </c>
      <c r="IG5" s="9">
        <f t="shared" si="8"/>
        <v>0.56315789473684219</v>
      </c>
      <c r="IH5" s="9">
        <f t="shared" si="8"/>
        <v>0.56315789473684219</v>
      </c>
      <c r="II5" s="9">
        <f t="shared" si="8"/>
        <v>0.56315789473684219</v>
      </c>
      <c r="IJ5" s="9">
        <f t="shared" si="8"/>
        <v>0.56315789473684219</v>
      </c>
      <c r="IK5" s="9">
        <f t="shared" si="8"/>
        <v>0.56315789473684219</v>
      </c>
      <c r="IL5" s="9">
        <f t="shared" si="8"/>
        <v>0.56315789473684219</v>
      </c>
      <c r="IM5" s="9">
        <f t="shared" si="8"/>
        <v>0.56315789473684219</v>
      </c>
      <c r="IN5" s="9">
        <f t="shared" si="8"/>
        <v>0.56315789473684219</v>
      </c>
      <c r="IO5" s="9">
        <f t="shared" si="8"/>
        <v>0.56315789473684219</v>
      </c>
      <c r="IP5" s="9">
        <f t="shared" si="8"/>
        <v>0.56315789473684219</v>
      </c>
      <c r="IQ5" s="9">
        <f t="shared" si="8"/>
        <v>0.56315789473684219</v>
      </c>
      <c r="IR5" s="9">
        <f t="shared" si="8"/>
        <v>0.56315789473684219</v>
      </c>
      <c r="IS5" s="9">
        <f t="shared" si="8"/>
        <v>0.56315789473684219</v>
      </c>
      <c r="IT5" s="9">
        <f t="shared" si="8"/>
        <v>0.56315789473684219</v>
      </c>
      <c r="IU5" s="9">
        <f t="shared" si="8"/>
        <v>0.56315789473684219</v>
      </c>
      <c r="IV5" s="9">
        <f t="shared" si="8"/>
        <v>0.56315789473684219</v>
      </c>
      <c r="IW5" s="9">
        <f t="shared" si="8"/>
        <v>0.56315789473684219</v>
      </c>
      <c r="IX5" s="9">
        <f t="shared" si="8"/>
        <v>0.56315789473684219</v>
      </c>
      <c r="IY5" s="9">
        <f t="shared" si="8"/>
        <v>0.56315789473684219</v>
      </c>
      <c r="IZ5" s="9">
        <f t="shared" si="8"/>
        <v>0.56315789473684219</v>
      </c>
      <c r="JA5" s="9">
        <f t="shared" si="8"/>
        <v>0.56315789473684219</v>
      </c>
      <c r="JB5" s="9">
        <f t="shared" si="8"/>
        <v>0.56315789473684219</v>
      </c>
      <c r="JC5" s="9">
        <f t="shared" si="8"/>
        <v>0.56315789473684219</v>
      </c>
      <c r="JD5" s="9">
        <f t="shared" si="8"/>
        <v>0.56315789473684219</v>
      </c>
      <c r="JE5" s="9">
        <f t="shared" si="8"/>
        <v>0.56315789473684219</v>
      </c>
      <c r="JF5" s="9">
        <f t="shared" si="8"/>
        <v>0.56315789473684219</v>
      </c>
      <c r="JG5" s="9">
        <f t="shared" si="8"/>
        <v>0.56315789473684219</v>
      </c>
      <c r="JH5" s="9">
        <f t="shared" si="8"/>
        <v>0.56315789473684219</v>
      </c>
      <c r="JI5" s="9">
        <f t="shared" si="8"/>
        <v>0.56315789473684219</v>
      </c>
      <c r="JJ5" s="9">
        <f t="shared" si="8"/>
        <v>0.56315789473684219</v>
      </c>
      <c r="JK5" s="9">
        <f t="shared" si="8"/>
        <v>0.56315789473684219</v>
      </c>
      <c r="JL5" s="9">
        <f t="shared" si="8"/>
        <v>0.56315789473684219</v>
      </c>
      <c r="JM5" s="9">
        <f t="shared" si="8"/>
        <v>0.56315789473684219</v>
      </c>
      <c r="JN5" s="9">
        <f t="shared" si="8"/>
        <v>0.56315789473684219</v>
      </c>
      <c r="JO5" s="9">
        <f t="shared" si="8"/>
        <v>0.56315789473684219</v>
      </c>
      <c r="JP5" s="9">
        <f t="shared" si="8"/>
        <v>0.56315789473684219</v>
      </c>
      <c r="JQ5" s="9">
        <f t="shared" si="8"/>
        <v>0.56315789473684219</v>
      </c>
      <c r="JR5" s="9">
        <f t="shared" si="8"/>
        <v>0.56315789473684219</v>
      </c>
      <c r="JS5" s="9">
        <f t="shared" si="8"/>
        <v>0.56315789473684219</v>
      </c>
      <c r="JT5" s="9">
        <f t="shared" si="8"/>
        <v>0.56315789473684219</v>
      </c>
      <c r="JU5" s="9">
        <f t="shared" si="8"/>
        <v>0.56315789473684219</v>
      </c>
      <c r="JV5" s="9">
        <f t="shared" si="8"/>
        <v>0.56315789473684219</v>
      </c>
      <c r="JW5" s="9">
        <f t="shared" si="8"/>
        <v>0.56315789473684219</v>
      </c>
      <c r="JX5" s="9">
        <f t="shared" si="8"/>
        <v>0.56315789473684219</v>
      </c>
      <c r="JY5" s="9">
        <f t="shared" si="8"/>
        <v>0.56315789473684219</v>
      </c>
      <c r="JZ5" s="9">
        <f t="shared" si="8"/>
        <v>0.56315789473684219</v>
      </c>
      <c r="KA5" s="9">
        <f t="shared" si="8"/>
        <v>0.56315789473684219</v>
      </c>
      <c r="KB5" s="9">
        <f t="shared" si="8"/>
        <v>0.56315789473684219</v>
      </c>
      <c r="KC5" s="9">
        <f t="shared" si="8"/>
        <v>0.56315789473684219</v>
      </c>
      <c r="KD5" s="9">
        <f t="shared" si="8"/>
        <v>0.56315789473684219</v>
      </c>
      <c r="KE5" s="9">
        <f t="shared" si="8"/>
        <v>0.56315789473684219</v>
      </c>
      <c r="KF5" s="9">
        <f t="shared" si="8"/>
        <v>0.56315789473684219</v>
      </c>
      <c r="KG5" s="9">
        <f t="shared" si="8"/>
        <v>0.56315789473684219</v>
      </c>
      <c r="KH5" s="9">
        <f t="shared" si="8"/>
        <v>0.56315789473684219</v>
      </c>
      <c r="KI5" s="9">
        <f t="shared" si="8"/>
        <v>0.56315789473684219</v>
      </c>
      <c r="KJ5" s="9">
        <f t="shared" si="8"/>
        <v>0.56315789473684219</v>
      </c>
      <c r="KK5" s="9">
        <f t="shared" si="8"/>
        <v>0.56315789473684219</v>
      </c>
      <c r="KL5" s="9">
        <f t="shared" si="8"/>
        <v>0.56315789473684219</v>
      </c>
      <c r="KM5" s="9">
        <f t="shared" si="9"/>
        <v>0.56315789473684219</v>
      </c>
      <c r="KN5" s="9">
        <f t="shared" si="9"/>
        <v>0.56315789473684219</v>
      </c>
      <c r="KO5" s="9">
        <f t="shared" si="9"/>
        <v>0.56315789473684219</v>
      </c>
      <c r="KP5" s="9">
        <f t="shared" si="9"/>
        <v>0.56315789473684219</v>
      </c>
      <c r="KQ5" s="9">
        <f t="shared" si="9"/>
        <v>0.56315789473684219</v>
      </c>
      <c r="KR5" s="9">
        <f t="shared" si="9"/>
        <v>0.56315789473684219</v>
      </c>
      <c r="KS5" s="9">
        <f t="shared" si="9"/>
        <v>0.56315789473684219</v>
      </c>
      <c r="KT5" s="9">
        <f t="shared" si="9"/>
        <v>0.56315789473684219</v>
      </c>
      <c r="KU5" s="9">
        <f t="shared" si="9"/>
        <v>0.56315789473684219</v>
      </c>
      <c r="KV5" s="9">
        <f t="shared" si="9"/>
        <v>0.56315789473684219</v>
      </c>
      <c r="KW5" s="9">
        <f t="shared" si="9"/>
        <v>0.56315789473684219</v>
      </c>
      <c r="KX5" s="9">
        <f t="shared" si="9"/>
        <v>0.56315789473684219</v>
      </c>
      <c r="KY5" s="9">
        <f t="shared" si="9"/>
        <v>0.56315789473684219</v>
      </c>
      <c r="KZ5" s="9">
        <f t="shared" si="9"/>
        <v>0.56315789473684219</v>
      </c>
      <c r="LA5" s="9">
        <f t="shared" si="9"/>
        <v>0.56315789473684219</v>
      </c>
      <c r="LB5" s="9">
        <f t="shared" si="9"/>
        <v>0.56315789473684219</v>
      </c>
      <c r="LC5" s="9">
        <f t="shared" si="9"/>
        <v>0.56315789473684219</v>
      </c>
      <c r="LD5" s="9">
        <f t="shared" si="9"/>
        <v>0.56315789473684219</v>
      </c>
      <c r="LE5" s="9">
        <f t="shared" si="9"/>
        <v>0.56315789473684219</v>
      </c>
      <c r="LF5" s="9">
        <f t="shared" si="9"/>
        <v>0.56315789473684219</v>
      </c>
      <c r="LG5" s="9">
        <f t="shared" si="9"/>
        <v>0.56315789473684219</v>
      </c>
      <c r="LH5" s="9">
        <f t="shared" si="9"/>
        <v>0.56315789473684219</v>
      </c>
      <c r="LI5" s="9">
        <f t="shared" si="9"/>
        <v>0.56315789473684219</v>
      </c>
      <c r="LJ5" s="9">
        <f t="shared" si="9"/>
        <v>0.56315789473684219</v>
      </c>
      <c r="LK5" s="9">
        <f t="shared" si="9"/>
        <v>0.56315789473684219</v>
      </c>
      <c r="LL5" s="9">
        <f t="shared" si="9"/>
        <v>0.56315789473684219</v>
      </c>
      <c r="LM5" s="9">
        <f t="shared" si="9"/>
        <v>0.56315789473684219</v>
      </c>
      <c r="LN5" s="9">
        <f t="shared" si="9"/>
        <v>0.56315789473684219</v>
      </c>
      <c r="LO5" s="9">
        <f t="shared" si="9"/>
        <v>0.56315789473684219</v>
      </c>
      <c r="LP5" s="9">
        <f t="shared" si="9"/>
        <v>0.56315789473684219</v>
      </c>
      <c r="LQ5" s="9">
        <f t="shared" si="9"/>
        <v>0.56315789473684219</v>
      </c>
      <c r="LR5" s="9">
        <f t="shared" si="9"/>
        <v>0.56315789473684219</v>
      </c>
      <c r="LS5" s="9">
        <f t="shared" si="9"/>
        <v>0.56315789473684219</v>
      </c>
      <c r="LT5" s="9">
        <f t="shared" si="9"/>
        <v>0.56315789473684219</v>
      </c>
      <c r="LU5" s="9">
        <f t="shared" si="9"/>
        <v>0.56315789473684219</v>
      </c>
      <c r="LV5" s="9">
        <f t="shared" si="9"/>
        <v>0.56315789473684219</v>
      </c>
      <c r="LW5" s="9">
        <f t="shared" si="9"/>
        <v>0.56315789473684219</v>
      </c>
      <c r="LX5" s="9">
        <f t="shared" si="9"/>
        <v>0.56315789473684219</v>
      </c>
      <c r="LY5" s="9">
        <f t="shared" si="9"/>
        <v>0.56315789473684219</v>
      </c>
      <c r="LZ5" s="9">
        <f t="shared" si="9"/>
        <v>0.56315789473684219</v>
      </c>
      <c r="MA5" s="9">
        <f t="shared" si="9"/>
        <v>0.56315789473684219</v>
      </c>
      <c r="MB5" s="9">
        <f t="shared" si="9"/>
        <v>0.56315789473684219</v>
      </c>
      <c r="MC5" s="9">
        <f t="shared" si="9"/>
        <v>0.56315789473684219</v>
      </c>
      <c r="MD5" s="9">
        <f t="shared" si="9"/>
        <v>0.56315789473684219</v>
      </c>
      <c r="ME5" s="9">
        <f t="shared" si="9"/>
        <v>0.56315789473684219</v>
      </c>
      <c r="MF5" s="9">
        <f t="shared" si="9"/>
        <v>0.56315789473684219</v>
      </c>
      <c r="MG5" s="9">
        <f t="shared" si="9"/>
        <v>0.56315789473684219</v>
      </c>
      <c r="MH5" s="9">
        <f t="shared" si="9"/>
        <v>0.56315789473684219</v>
      </c>
      <c r="MI5" s="9">
        <f t="shared" si="9"/>
        <v>0.56315789473684219</v>
      </c>
      <c r="MJ5" s="9">
        <f t="shared" si="9"/>
        <v>0.56315789473684219</v>
      </c>
      <c r="MK5" s="9">
        <f t="shared" si="9"/>
        <v>0.56315789473684219</v>
      </c>
      <c r="ML5" s="9">
        <f t="shared" si="9"/>
        <v>0.56315789473684219</v>
      </c>
      <c r="MM5" s="9">
        <f t="shared" si="9"/>
        <v>0.56315789473684219</v>
      </c>
      <c r="MN5" s="9">
        <f t="shared" si="9"/>
        <v>0.56315789473684219</v>
      </c>
      <c r="MO5" s="9">
        <f t="shared" si="9"/>
        <v>0.56315789473684219</v>
      </c>
      <c r="MP5" s="9">
        <f t="shared" si="9"/>
        <v>0.56315789473684219</v>
      </c>
      <c r="MQ5" s="9">
        <f t="shared" si="9"/>
        <v>0.56315789473684219</v>
      </c>
      <c r="MR5" s="9">
        <f t="shared" si="9"/>
        <v>0.56315789473684219</v>
      </c>
      <c r="MS5" s="9">
        <f t="shared" si="9"/>
        <v>0.56315789473684219</v>
      </c>
      <c r="MT5" s="9">
        <f t="shared" si="9"/>
        <v>0.56315789473684219</v>
      </c>
      <c r="MU5" s="9">
        <f t="shared" si="9"/>
        <v>0.56315789473684219</v>
      </c>
      <c r="MV5" s="9">
        <f t="shared" si="9"/>
        <v>0.56315789473684219</v>
      </c>
      <c r="MW5" s="9">
        <f t="shared" si="9"/>
        <v>0.56315789473684219</v>
      </c>
    </row>
    <row r="6" spans="2:361" x14ac:dyDescent="0.3">
      <c r="C6">
        <v>3</v>
      </c>
      <c r="D6" s="4">
        <f>'Cost inputs'!G7</f>
        <v>0.57631578947368434</v>
      </c>
      <c r="E6">
        <f>(-LN(0.005/D6))/'Assumptions and results'!$K$8</f>
        <v>0.59340223045551332</v>
      </c>
      <c r="G6" s="9">
        <f t="shared" si="10"/>
        <v>0.25793327817922213</v>
      </c>
      <c r="H6" s="9">
        <f t="shared" si="0"/>
        <v>0.40042710943120047</v>
      </c>
      <c r="I6" s="9">
        <f t="shared" si="0"/>
        <v>0.47914704851079037</v>
      </c>
      <c r="J6" s="9">
        <f t="shared" si="0"/>
        <v>0.52263544905590731</v>
      </c>
      <c r="K6" s="9">
        <f t="shared" si="0"/>
        <v>0.546660378496724</v>
      </c>
      <c r="L6" s="9">
        <f t="shared" si="0"/>
        <v>0.55993281959368746</v>
      </c>
      <c r="M6" s="9">
        <f t="shared" si="0"/>
        <v>0.56726510721210954</v>
      </c>
      <c r="N6" s="9">
        <f t="shared" si="0"/>
        <v>0.57131578947368433</v>
      </c>
      <c r="O6" s="9">
        <f t="shared" si="0"/>
        <v>0.5735535667729561</v>
      </c>
      <c r="P6" s="9">
        <f t="shared" si="0"/>
        <v>0.57478981462400069</v>
      </c>
      <c r="Q6" s="9">
        <f t="shared" si="0"/>
        <v>0.575472772999577</v>
      </c>
      <c r="R6" s="9">
        <f t="shared" si="0"/>
        <v>0.57585006962531093</v>
      </c>
      <c r="S6" s="9">
        <f t="shared" si="0"/>
        <v>0.57605850508621304</v>
      </c>
      <c r="T6" s="9">
        <f t="shared" si="0"/>
        <v>0.57617365411856103</v>
      </c>
      <c r="U6" s="9">
        <f t="shared" si="0"/>
        <v>0.57623726757278482</v>
      </c>
      <c r="V6" s="9">
        <f t="shared" si="0"/>
        <v>0.57627241047825051</v>
      </c>
      <c r="W6" s="9">
        <f t="shared" si="0"/>
        <v>0.57629182498449993</v>
      </c>
      <c r="X6" s="9">
        <f t="shared" si="0"/>
        <v>0.57630255042247702</v>
      </c>
      <c r="Y6" s="9">
        <f t="shared" si="0"/>
        <v>0.57630847563212817</v>
      </c>
      <c r="Z6" s="9">
        <f t="shared" si="0"/>
        <v>0.57631174898184911</v>
      </c>
      <c r="AA6" s="9">
        <f t="shared" si="1"/>
        <v>0.57631355732603051</v>
      </c>
      <c r="AB6" s="9">
        <f t="shared" si="1"/>
        <v>0.57631455633590012</v>
      </c>
      <c r="AC6" s="9">
        <f t="shared" si="1"/>
        <v>0.57631510823344823</v>
      </c>
      <c r="AD6" s="9">
        <f t="shared" si="1"/>
        <v>0.57631541312623535</v>
      </c>
      <c r="AE6" s="9">
        <f t="shared" si="1"/>
        <v>0.576315581562591</v>
      </c>
      <c r="AF6" s="9">
        <f t="shared" si="1"/>
        <v>0.57631567461433597</v>
      </c>
      <c r="AG6" s="9">
        <f t="shared" si="1"/>
        <v>0.57631572602026448</v>
      </c>
      <c r="AH6" s="9">
        <f t="shared" si="1"/>
        <v>0.57631575441918892</v>
      </c>
      <c r="AI6" s="9">
        <f t="shared" si="1"/>
        <v>0.57631577010801971</v>
      </c>
      <c r="AJ6" s="9">
        <f t="shared" si="1"/>
        <v>0.57631577877522866</v>
      </c>
      <c r="AK6" s="9">
        <f t="shared" si="1"/>
        <v>0.57631578356338087</v>
      </c>
      <c r="AL6" s="9">
        <f t="shared" si="1"/>
        <v>0.57631578620856949</v>
      </c>
      <c r="AM6" s="9">
        <f t="shared" si="1"/>
        <v>0.57631578766988945</v>
      </c>
      <c r="AN6" s="9">
        <f t="shared" si="1"/>
        <v>0.57631578847718767</v>
      </c>
      <c r="AO6" s="9">
        <f t="shared" si="1"/>
        <v>0.57631578892317525</v>
      </c>
      <c r="AP6" s="9">
        <f t="shared" si="1"/>
        <v>0.57631578916955861</v>
      </c>
      <c r="AQ6" s="9">
        <f t="shared" si="1"/>
        <v>0.57631578930567173</v>
      </c>
      <c r="AR6" s="9">
        <f t="shared" si="1"/>
        <v>0.57631578938086669</v>
      </c>
      <c r="AS6" s="9">
        <f t="shared" si="1"/>
        <v>0.57631578942240769</v>
      </c>
      <c r="AT6" s="9">
        <f t="shared" si="1"/>
        <v>0.57631578944535689</v>
      </c>
      <c r="AU6" s="9">
        <f t="shared" si="1"/>
        <v>0.57631578945803497</v>
      </c>
      <c r="AV6" s="9">
        <f t="shared" si="1"/>
        <v>0.57631578946503892</v>
      </c>
      <c r="AW6" s="9">
        <f t="shared" si="1"/>
        <v>0.57631578946890827</v>
      </c>
      <c r="AX6" s="9">
        <f t="shared" si="1"/>
        <v>0.57631578947104578</v>
      </c>
      <c r="AY6" s="9">
        <f t="shared" si="1"/>
        <v>0.57631578947222672</v>
      </c>
      <c r="AZ6" s="9">
        <f t="shared" si="1"/>
        <v>0.57631578947287909</v>
      </c>
      <c r="BA6" s="9">
        <f t="shared" si="1"/>
        <v>0.57631578947323947</v>
      </c>
      <c r="BB6" s="9">
        <f t="shared" si="2"/>
        <v>0.57631578947343853</v>
      </c>
      <c r="BC6" s="9">
        <f t="shared" si="2"/>
        <v>0.57631578947354856</v>
      </c>
      <c r="BD6" s="9">
        <f t="shared" si="2"/>
        <v>0.57631578947360929</v>
      </c>
      <c r="BE6" s="9">
        <f t="shared" si="2"/>
        <v>0.57631578947364293</v>
      </c>
      <c r="BF6" s="9">
        <f t="shared" si="2"/>
        <v>0.57631578947366147</v>
      </c>
      <c r="BG6" s="9">
        <f t="shared" si="2"/>
        <v>0.57631578947367168</v>
      </c>
      <c r="BH6" s="9">
        <f t="shared" si="2"/>
        <v>0.57631578947367734</v>
      </c>
      <c r="BI6" s="9">
        <f t="shared" si="2"/>
        <v>0.57631578947368045</v>
      </c>
      <c r="BJ6" s="9">
        <f t="shared" si="2"/>
        <v>0.57631578947368223</v>
      </c>
      <c r="BK6" s="9">
        <f t="shared" si="2"/>
        <v>0.57631578947368312</v>
      </c>
      <c r="BL6" s="9">
        <f t="shared" si="2"/>
        <v>0.57631578947368367</v>
      </c>
      <c r="BM6" s="9">
        <f t="shared" si="2"/>
        <v>0.576315789473684</v>
      </c>
      <c r="BN6" s="9">
        <f t="shared" si="2"/>
        <v>0.57631578947368411</v>
      </c>
      <c r="BO6" s="9">
        <f t="shared" si="2"/>
        <v>0.57631578947368423</v>
      </c>
      <c r="BP6" s="9">
        <f t="shared" si="2"/>
        <v>0.57631578947368423</v>
      </c>
      <c r="BQ6" s="9">
        <f t="shared" si="2"/>
        <v>0.57631578947368434</v>
      </c>
      <c r="BR6" s="9">
        <f t="shared" si="3"/>
        <v>0.57631578947368434</v>
      </c>
      <c r="BS6" s="9">
        <f t="shared" si="3"/>
        <v>0.57631578947368434</v>
      </c>
      <c r="BT6" s="9">
        <f t="shared" si="3"/>
        <v>0.57631578947368434</v>
      </c>
      <c r="BU6" s="9">
        <f t="shared" si="3"/>
        <v>0.57631578947368434</v>
      </c>
      <c r="BV6" s="9">
        <f t="shared" si="3"/>
        <v>0.57631578947368434</v>
      </c>
      <c r="BW6" s="9">
        <f t="shared" si="3"/>
        <v>0.57631578947368434</v>
      </c>
      <c r="BX6" s="9">
        <f t="shared" si="3"/>
        <v>0.57631578947368434</v>
      </c>
      <c r="BY6" s="9">
        <f t="shared" si="3"/>
        <v>0.57631578947368434</v>
      </c>
      <c r="BZ6" s="9">
        <f t="shared" si="3"/>
        <v>0.57631578947368434</v>
      </c>
      <c r="CA6" s="9">
        <f t="shared" si="3"/>
        <v>0.57631578947368434</v>
      </c>
      <c r="CB6" s="9">
        <f t="shared" si="3"/>
        <v>0.57631578947368434</v>
      </c>
      <c r="CC6" s="9">
        <f t="shared" si="3"/>
        <v>0.57631578947368434</v>
      </c>
      <c r="CD6" s="9">
        <f t="shared" si="3"/>
        <v>0.57631578947368434</v>
      </c>
      <c r="CE6" s="9">
        <f t="shared" si="3"/>
        <v>0.57631578947368434</v>
      </c>
      <c r="CF6" s="9">
        <f t="shared" si="3"/>
        <v>0.57631578947368434</v>
      </c>
      <c r="CG6" s="9">
        <f t="shared" si="4"/>
        <v>0.57631578947368434</v>
      </c>
      <c r="CH6" s="9">
        <f t="shared" si="4"/>
        <v>0.57631578947368434</v>
      </c>
      <c r="CI6" s="9">
        <f t="shared" si="4"/>
        <v>0.57631578947368434</v>
      </c>
      <c r="CJ6" s="9">
        <f t="shared" si="4"/>
        <v>0.57631578947368434</v>
      </c>
      <c r="CK6" s="9">
        <f t="shared" si="4"/>
        <v>0.57631578947368434</v>
      </c>
      <c r="CL6" s="9">
        <f t="shared" si="4"/>
        <v>0.57631578947368434</v>
      </c>
      <c r="CM6" s="9">
        <f t="shared" si="4"/>
        <v>0.57631578947368434</v>
      </c>
      <c r="CN6" s="9">
        <f t="shared" si="4"/>
        <v>0.57631578947368434</v>
      </c>
      <c r="CO6" s="9">
        <f t="shared" si="4"/>
        <v>0.57631578947368434</v>
      </c>
      <c r="CP6" s="9">
        <f t="shared" si="4"/>
        <v>0.57631578947368434</v>
      </c>
      <c r="CQ6" s="9">
        <f t="shared" si="4"/>
        <v>0.57631578947368434</v>
      </c>
      <c r="CR6" s="9">
        <f t="shared" si="4"/>
        <v>0.57631578947368434</v>
      </c>
      <c r="CS6" s="9">
        <f t="shared" si="4"/>
        <v>0.57631578947368434</v>
      </c>
      <c r="CT6" s="9">
        <f t="shared" si="4"/>
        <v>0.57631578947368434</v>
      </c>
      <c r="CU6" s="9">
        <f t="shared" si="4"/>
        <v>0.57631578947368434</v>
      </c>
      <c r="CV6" s="9">
        <f t="shared" si="4"/>
        <v>0.57631578947368434</v>
      </c>
      <c r="CW6" s="9">
        <f t="shared" si="5"/>
        <v>0.57631578947368434</v>
      </c>
      <c r="CX6" s="9">
        <f t="shared" si="5"/>
        <v>0.57631578947368434</v>
      </c>
      <c r="CY6" s="9">
        <f t="shared" si="5"/>
        <v>0.57631578947368434</v>
      </c>
      <c r="CZ6" s="9">
        <f t="shared" si="5"/>
        <v>0.57631578947368434</v>
      </c>
      <c r="DA6" s="9">
        <f t="shared" si="5"/>
        <v>0.57631578947368434</v>
      </c>
      <c r="DB6" s="9">
        <f t="shared" si="5"/>
        <v>0.57631578947368434</v>
      </c>
      <c r="DC6" s="9">
        <f t="shared" si="5"/>
        <v>0.57631578947368434</v>
      </c>
      <c r="DD6" s="9">
        <f t="shared" si="5"/>
        <v>0.57631578947368434</v>
      </c>
      <c r="DE6" s="9">
        <f t="shared" si="5"/>
        <v>0.57631578947368434</v>
      </c>
      <c r="DF6" s="9">
        <f t="shared" si="5"/>
        <v>0.57631578947368434</v>
      </c>
      <c r="DG6" s="9">
        <f t="shared" si="5"/>
        <v>0.57631578947368434</v>
      </c>
      <c r="DH6" s="9">
        <f t="shared" si="5"/>
        <v>0.57631578947368434</v>
      </c>
      <c r="DI6" s="9">
        <f t="shared" si="5"/>
        <v>0.57631578947368434</v>
      </c>
      <c r="DJ6" s="9">
        <f t="shared" si="5"/>
        <v>0.57631578947368434</v>
      </c>
      <c r="DK6" s="9">
        <f t="shared" si="5"/>
        <v>0.57631578947368434</v>
      </c>
      <c r="DL6" s="9">
        <f t="shared" si="5"/>
        <v>0.57631578947368434</v>
      </c>
      <c r="DM6" s="9">
        <f t="shared" si="5"/>
        <v>0.57631578947368434</v>
      </c>
      <c r="DN6" s="9">
        <f t="shared" si="5"/>
        <v>0.57631578947368434</v>
      </c>
      <c r="DO6" s="9">
        <f t="shared" si="5"/>
        <v>0.57631578947368434</v>
      </c>
      <c r="DP6" s="9">
        <f t="shared" si="5"/>
        <v>0.57631578947368434</v>
      </c>
      <c r="DQ6" s="9">
        <f t="shared" si="5"/>
        <v>0.57631578947368434</v>
      </c>
      <c r="DR6" s="9">
        <f t="shared" si="5"/>
        <v>0.57631578947368434</v>
      </c>
      <c r="DS6" s="9">
        <f t="shared" si="5"/>
        <v>0.57631578947368434</v>
      </c>
      <c r="DT6" s="9">
        <f t="shared" si="5"/>
        <v>0.57631578947368434</v>
      </c>
      <c r="DU6" s="9">
        <f t="shared" si="5"/>
        <v>0.57631578947368434</v>
      </c>
      <c r="DV6" s="9">
        <f t="shared" si="5"/>
        <v>0.57631578947368434</v>
      </c>
      <c r="DW6" s="9">
        <f t="shared" si="5"/>
        <v>0.57631578947368434</v>
      </c>
      <c r="DX6" s="9">
        <f t="shared" si="5"/>
        <v>0.57631578947368434</v>
      </c>
      <c r="DY6" s="9">
        <f t="shared" si="5"/>
        <v>0.57631578947368434</v>
      </c>
      <c r="DZ6" s="9">
        <f t="shared" si="5"/>
        <v>0.57631578947368434</v>
      </c>
      <c r="EA6" s="9">
        <f t="shared" si="5"/>
        <v>0.57631578947368434</v>
      </c>
      <c r="EB6" s="9">
        <f t="shared" si="5"/>
        <v>0.57631578947368434</v>
      </c>
      <c r="EC6" s="9">
        <f t="shared" si="5"/>
        <v>0.57631578947368434</v>
      </c>
      <c r="ED6" s="9">
        <f t="shared" si="5"/>
        <v>0.57631578947368434</v>
      </c>
      <c r="EE6" s="9">
        <f t="shared" si="5"/>
        <v>0.57631578947368434</v>
      </c>
      <c r="EF6" s="9">
        <f t="shared" si="5"/>
        <v>0.57631578947368434</v>
      </c>
      <c r="EG6" s="9">
        <f t="shared" si="5"/>
        <v>0.57631578947368434</v>
      </c>
      <c r="EH6" s="9">
        <f t="shared" si="5"/>
        <v>0.57631578947368434</v>
      </c>
      <c r="EI6" s="9">
        <f t="shared" si="5"/>
        <v>0.57631578947368434</v>
      </c>
      <c r="EJ6" s="9">
        <f t="shared" si="5"/>
        <v>0.57631578947368434</v>
      </c>
      <c r="EK6" s="9">
        <f t="shared" si="5"/>
        <v>0.57631578947368434</v>
      </c>
      <c r="EL6" s="9">
        <f t="shared" si="5"/>
        <v>0.57631578947368434</v>
      </c>
      <c r="EM6" s="9">
        <f t="shared" si="5"/>
        <v>0.57631578947368434</v>
      </c>
      <c r="EN6" s="9">
        <f t="shared" si="5"/>
        <v>0.57631578947368434</v>
      </c>
      <c r="EO6" s="9">
        <f t="shared" si="5"/>
        <v>0.57631578947368434</v>
      </c>
      <c r="EP6" s="9">
        <f t="shared" si="5"/>
        <v>0.57631578947368434</v>
      </c>
      <c r="EQ6" s="9">
        <f t="shared" si="5"/>
        <v>0.57631578947368434</v>
      </c>
      <c r="ER6" s="9">
        <f t="shared" si="5"/>
        <v>0.57631578947368434</v>
      </c>
      <c r="ES6" s="9">
        <f t="shared" si="5"/>
        <v>0.57631578947368434</v>
      </c>
      <c r="ET6" s="9">
        <f t="shared" si="5"/>
        <v>0.57631578947368434</v>
      </c>
      <c r="EU6" s="9">
        <f t="shared" si="5"/>
        <v>0.57631578947368434</v>
      </c>
      <c r="EV6" s="9">
        <f t="shared" si="5"/>
        <v>0.57631578947368434</v>
      </c>
      <c r="EW6" s="9">
        <f t="shared" si="5"/>
        <v>0.57631578947368434</v>
      </c>
      <c r="EX6" s="9">
        <f t="shared" si="5"/>
        <v>0.57631578947368434</v>
      </c>
      <c r="EY6" s="9">
        <f t="shared" si="5"/>
        <v>0.57631578947368434</v>
      </c>
      <c r="EZ6" s="9">
        <f t="shared" si="5"/>
        <v>0.57631578947368434</v>
      </c>
      <c r="FA6" s="9">
        <f t="shared" si="5"/>
        <v>0.57631578947368434</v>
      </c>
      <c r="FB6" s="9">
        <f t="shared" si="5"/>
        <v>0.57631578947368434</v>
      </c>
      <c r="FC6" s="9">
        <f t="shared" si="5"/>
        <v>0.57631578947368434</v>
      </c>
      <c r="FD6" s="9">
        <f t="shared" si="5"/>
        <v>0.57631578947368434</v>
      </c>
      <c r="FE6" s="9">
        <f t="shared" si="5"/>
        <v>0.57631578947368434</v>
      </c>
      <c r="FF6" s="9">
        <f t="shared" si="5"/>
        <v>0.57631578947368434</v>
      </c>
      <c r="FG6" s="9">
        <f t="shared" si="5"/>
        <v>0.57631578947368434</v>
      </c>
      <c r="FH6" s="9">
        <f t="shared" si="5"/>
        <v>0.57631578947368434</v>
      </c>
      <c r="FI6" s="9">
        <f t="shared" si="6"/>
        <v>0.57631578947368434</v>
      </c>
      <c r="FJ6" s="9">
        <f t="shared" si="6"/>
        <v>0.57631578947368434</v>
      </c>
      <c r="FK6" s="9">
        <f t="shared" si="6"/>
        <v>0.57631578947368434</v>
      </c>
      <c r="FL6" s="9">
        <f t="shared" si="6"/>
        <v>0.57631578947368434</v>
      </c>
      <c r="FM6" s="9">
        <f t="shared" si="6"/>
        <v>0.57631578947368434</v>
      </c>
      <c r="FN6" s="9">
        <f t="shared" si="6"/>
        <v>0.57631578947368434</v>
      </c>
      <c r="FO6" s="9">
        <f t="shared" si="6"/>
        <v>0.57631578947368434</v>
      </c>
      <c r="FP6" s="9">
        <f t="shared" si="6"/>
        <v>0.57631578947368434</v>
      </c>
      <c r="FQ6" s="9">
        <f t="shared" si="6"/>
        <v>0.57631578947368434</v>
      </c>
      <c r="FR6" s="9">
        <f t="shared" si="6"/>
        <v>0.57631578947368434</v>
      </c>
      <c r="FS6" s="9">
        <f t="shared" si="6"/>
        <v>0.57631578947368434</v>
      </c>
      <c r="FT6" s="9">
        <f t="shared" si="6"/>
        <v>0.57631578947368434</v>
      </c>
      <c r="FU6" s="9">
        <f t="shared" si="6"/>
        <v>0.57631578947368434</v>
      </c>
      <c r="FV6" s="9">
        <f t="shared" si="6"/>
        <v>0.57631578947368434</v>
      </c>
      <c r="FW6" s="9">
        <f t="shared" si="6"/>
        <v>0.57631578947368434</v>
      </c>
      <c r="FX6" s="9">
        <f t="shared" si="6"/>
        <v>0.57631578947368434</v>
      </c>
      <c r="FY6" s="9">
        <f t="shared" si="6"/>
        <v>0.57631578947368434</v>
      </c>
      <c r="FZ6" s="9">
        <f t="shared" si="6"/>
        <v>0.57631578947368434</v>
      </c>
      <c r="GA6" s="9">
        <f t="shared" si="6"/>
        <v>0.57631578947368434</v>
      </c>
      <c r="GB6" s="9">
        <f t="shared" si="6"/>
        <v>0.57631578947368434</v>
      </c>
      <c r="GC6" s="9">
        <f t="shared" si="6"/>
        <v>0.57631578947368434</v>
      </c>
      <c r="GD6" s="9">
        <f t="shared" si="7"/>
        <v>0.57631578947368434</v>
      </c>
      <c r="GE6" s="9">
        <f t="shared" si="7"/>
        <v>0.57631578947368434</v>
      </c>
      <c r="GF6" s="9">
        <f t="shared" si="7"/>
        <v>0.57631578947368434</v>
      </c>
      <c r="GG6" s="9">
        <f t="shared" si="7"/>
        <v>0.57631578947368434</v>
      </c>
      <c r="GH6" s="9">
        <f t="shared" si="7"/>
        <v>0.57631578947368434</v>
      </c>
      <c r="GI6" s="9">
        <f t="shared" si="7"/>
        <v>0.57631578947368434</v>
      </c>
      <c r="GJ6" s="9">
        <f t="shared" si="7"/>
        <v>0.57631578947368434</v>
      </c>
      <c r="GK6" s="9">
        <f t="shared" si="7"/>
        <v>0.57631578947368434</v>
      </c>
      <c r="GL6" s="9">
        <f t="shared" si="7"/>
        <v>0.57631578947368434</v>
      </c>
      <c r="GM6" s="9">
        <f t="shared" si="7"/>
        <v>0.57631578947368434</v>
      </c>
      <c r="GN6" s="9">
        <f t="shared" si="7"/>
        <v>0.57631578947368434</v>
      </c>
      <c r="GO6" s="9">
        <f t="shared" si="7"/>
        <v>0.57631578947368434</v>
      </c>
      <c r="GP6" s="9">
        <f t="shared" si="7"/>
        <v>0.57631578947368434</v>
      </c>
      <c r="GQ6" s="9">
        <f t="shared" si="7"/>
        <v>0.57631578947368434</v>
      </c>
      <c r="GR6" s="9">
        <f t="shared" si="7"/>
        <v>0.57631578947368434</v>
      </c>
      <c r="GS6" s="9">
        <f t="shared" si="7"/>
        <v>0.57631578947368434</v>
      </c>
      <c r="GT6" s="9">
        <f t="shared" si="7"/>
        <v>0.57631578947368434</v>
      </c>
      <c r="GU6" s="9">
        <f t="shared" si="7"/>
        <v>0.57631578947368434</v>
      </c>
      <c r="GV6" s="9">
        <f t="shared" si="7"/>
        <v>0.57631578947368434</v>
      </c>
      <c r="GW6" s="9">
        <f t="shared" si="7"/>
        <v>0.57631578947368434</v>
      </c>
      <c r="GX6" s="9">
        <f t="shared" si="7"/>
        <v>0.57631578947368434</v>
      </c>
      <c r="GY6" s="9">
        <f t="shared" si="7"/>
        <v>0.57631578947368434</v>
      </c>
      <c r="GZ6" s="9">
        <f t="shared" si="7"/>
        <v>0.57631578947368434</v>
      </c>
      <c r="HA6" s="9">
        <f t="shared" si="7"/>
        <v>0.57631578947368434</v>
      </c>
      <c r="HB6" s="9">
        <f t="shared" si="7"/>
        <v>0.57631578947368434</v>
      </c>
      <c r="HC6" s="9">
        <f t="shared" si="7"/>
        <v>0.57631578947368434</v>
      </c>
      <c r="HD6" s="9">
        <f t="shared" si="7"/>
        <v>0.57631578947368434</v>
      </c>
      <c r="HE6" s="9">
        <f t="shared" si="7"/>
        <v>0.57631578947368434</v>
      </c>
      <c r="HF6" s="9">
        <f t="shared" si="7"/>
        <v>0.57631578947368434</v>
      </c>
      <c r="HG6" s="9">
        <f t="shared" si="7"/>
        <v>0.57631578947368434</v>
      </c>
      <c r="HH6" s="9">
        <f t="shared" si="7"/>
        <v>0.57631578947368434</v>
      </c>
      <c r="HI6" s="9">
        <f t="shared" si="7"/>
        <v>0.57631578947368434</v>
      </c>
      <c r="HJ6" s="9">
        <f t="shared" si="7"/>
        <v>0.57631578947368434</v>
      </c>
      <c r="HK6" s="9">
        <f t="shared" si="7"/>
        <v>0.57631578947368434</v>
      </c>
      <c r="HL6" s="9">
        <f t="shared" si="7"/>
        <v>0.57631578947368434</v>
      </c>
      <c r="HM6" s="9">
        <f t="shared" si="7"/>
        <v>0.57631578947368434</v>
      </c>
      <c r="HN6" s="9">
        <f t="shared" si="7"/>
        <v>0.57631578947368434</v>
      </c>
      <c r="HO6" s="9">
        <f t="shared" si="7"/>
        <v>0.57631578947368434</v>
      </c>
      <c r="HP6" s="9">
        <f t="shared" si="7"/>
        <v>0.57631578947368434</v>
      </c>
      <c r="HQ6" s="9">
        <f t="shared" si="7"/>
        <v>0.57631578947368434</v>
      </c>
      <c r="HR6" s="9">
        <f t="shared" si="7"/>
        <v>0.57631578947368434</v>
      </c>
      <c r="HS6" s="9">
        <f t="shared" si="7"/>
        <v>0.57631578947368434</v>
      </c>
      <c r="HT6" s="9">
        <f t="shared" si="7"/>
        <v>0.57631578947368434</v>
      </c>
      <c r="HU6" s="9">
        <f t="shared" si="7"/>
        <v>0.57631578947368434</v>
      </c>
      <c r="HV6" s="9">
        <f t="shared" si="7"/>
        <v>0.57631578947368434</v>
      </c>
      <c r="HW6" s="9">
        <f t="shared" si="7"/>
        <v>0.57631578947368434</v>
      </c>
      <c r="HX6" s="9">
        <f t="shared" si="7"/>
        <v>0.57631578947368434</v>
      </c>
      <c r="HY6" s="9">
        <f t="shared" si="7"/>
        <v>0.57631578947368434</v>
      </c>
      <c r="HZ6" s="9">
        <f t="shared" si="7"/>
        <v>0.57631578947368434</v>
      </c>
      <c r="IA6" s="9">
        <f t="shared" si="8"/>
        <v>0.57631578947368434</v>
      </c>
      <c r="IB6" s="9">
        <f t="shared" si="8"/>
        <v>0.57631578947368434</v>
      </c>
      <c r="IC6" s="9">
        <f t="shared" si="8"/>
        <v>0.57631578947368434</v>
      </c>
      <c r="ID6" s="9">
        <f t="shared" si="8"/>
        <v>0.57631578947368434</v>
      </c>
      <c r="IE6" s="9">
        <f t="shared" si="8"/>
        <v>0.57631578947368434</v>
      </c>
      <c r="IF6" s="9">
        <f t="shared" si="8"/>
        <v>0.57631578947368434</v>
      </c>
      <c r="IG6" s="9">
        <f t="shared" si="8"/>
        <v>0.57631578947368434</v>
      </c>
      <c r="IH6" s="9">
        <f t="shared" si="8"/>
        <v>0.57631578947368434</v>
      </c>
      <c r="II6" s="9">
        <f t="shared" si="8"/>
        <v>0.57631578947368434</v>
      </c>
      <c r="IJ6" s="9">
        <f t="shared" si="8"/>
        <v>0.57631578947368434</v>
      </c>
      <c r="IK6" s="9">
        <f t="shared" si="8"/>
        <v>0.57631578947368434</v>
      </c>
      <c r="IL6" s="9">
        <f t="shared" si="8"/>
        <v>0.57631578947368434</v>
      </c>
      <c r="IM6" s="9">
        <f t="shared" si="8"/>
        <v>0.57631578947368434</v>
      </c>
      <c r="IN6" s="9">
        <f t="shared" si="8"/>
        <v>0.57631578947368434</v>
      </c>
      <c r="IO6" s="9">
        <f t="shared" si="8"/>
        <v>0.57631578947368434</v>
      </c>
      <c r="IP6" s="9">
        <f t="shared" si="8"/>
        <v>0.57631578947368434</v>
      </c>
      <c r="IQ6" s="9">
        <f t="shared" si="8"/>
        <v>0.57631578947368434</v>
      </c>
      <c r="IR6" s="9">
        <f t="shared" si="8"/>
        <v>0.57631578947368434</v>
      </c>
      <c r="IS6" s="9">
        <f t="shared" si="8"/>
        <v>0.57631578947368434</v>
      </c>
      <c r="IT6" s="9">
        <f t="shared" si="8"/>
        <v>0.57631578947368434</v>
      </c>
      <c r="IU6" s="9">
        <f t="shared" si="8"/>
        <v>0.57631578947368434</v>
      </c>
      <c r="IV6" s="9">
        <f t="shared" si="8"/>
        <v>0.57631578947368434</v>
      </c>
      <c r="IW6" s="9">
        <f t="shared" si="8"/>
        <v>0.57631578947368434</v>
      </c>
      <c r="IX6" s="9">
        <f t="shared" si="8"/>
        <v>0.57631578947368434</v>
      </c>
      <c r="IY6" s="9">
        <f t="shared" si="8"/>
        <v>0.57631578947368434</v>
      </c>
      <c r="IZ6" s="9">
        <f t="shared" si="8"/>
        <v>0.57631578947368434</v>
      </c>
      <c r="JA6" s="9">
        <f t="shared" si="8"/>
        <v>0.57631578947368434</v>
      </c>
      <c r="JB6" s="9">
        <f t="shared" si="8"/>
        <v>0.57631578947368434</v>
      </c>
      <c r="JC6" s="9">
        <f t="shared" si="8"/>
        <v>0.57631578947368434</v>
      </c>
      <c r="JD6" s="9">
        <f t="shared" si="8"/>
        <v>0.57631578947368434</v>
      </c>
      <c r="JE6" s="9">
        <f t="shared" si="8"/>
        <v>0.57631578947368434</v>
      </c>
      <c r="JF6" s="9">
        <f t="shared" si="8"/>
        <v>0.57631578947368434</v>
      </c>
      <c r="JG6" s="9">
        <f t="shared" si="8"/>
        <v>0.57631578947368434</v>
      </c>
      <c r="JH6" s="9">
        <f t="shared" si="8"/>
        <v>0.57631578947368434</v>
      </c>
      <c r="JI6" s="9">
        <f t="shared" si="8"/>
        <v>0.57631578947368434</v>
      </c>
      <c r="JJ6" s="9">
        <f t="shared" si="8"/>
        <v>0.57631578947368434</v>
      </c>
      <c r="JK6" s="9">
        <f t="shared" si="8"/>
        <v>0.57631578947368434</v>
      </c>
      <c r="JL6" s="9">
        <f t="shared" si="8"/>
        <v>0.57631578947368434</v>
      </c>
      <c r="JM6" s="9">
        <f t="shared" si="8"/>
        <v>0.57631578947368434</v>
      </c>
      <c r="JN6" s="9">
        <f t="shared" si="8"/>
        <v>0.57631578947368434</v>
      </c>
      <c r="JO6" s="9">
        <f t="shared" si="8"/>
        <v>0.57631578947368434</v>
      </c>
      <c r="JP6" s="9">
        <f t="shared" si="8"/>
        <v>0.57631578947368434</v>
      </c>
      <c r="JQ6" s="9">
        <f t="shared" si="8"/>
        <v>0.57631578947368434</v>
      </c>
      <c r="JR6" s="9">
        <f t="shared" si="8"/>
        <v>0.57631578947368434</v>
      </c>
      <c r="JS6" s="9">
        <f t="shared" si="8"/>
        <v>0.57631578947368434</v>
      </c>
      <c r="JT6" s="9">
        <f t="shared" si="8"/>
        <v>0.57631578947368434</v>
      </c>
      <c r="JU6" s="9">
        <f t="shared" si="8"/>
        <v>0.57631578947368434</v>
      </c>
      <c r="JV6" s="9">
        <f t="shared" si="8"/>
        <v>0.57631578947368434</v>
      </c>
      <c r="JW6" s="9">
        <f t="shared" si="8"/>
        <v>0.57631578947368434</v>
      </c>
      <c r="JX6" s="9">
        <f t="shared" si="8"/>
        <v>0.57631578947368434</v>
      </c>
      <c r="JY6" s="9">
        <f t="shared" si="8"/>
        <v>0.57631578947368434</v>
      </c>
      <c r="JZ6" s="9">
        <f t="shared" si="8"/>
        <v>0.57631578947368434</v>
      </c>
      <c r="KA6" s="9">
        <f t="shared" si="8"/>
        <v>0.57631578947368434</v>
      </c>
      <c r="KB6" s="9">
        <f t="shared" si="8"/>
        <v>0.57631578947368434</v>
      </c>
      <c r="KC6" s="9">
        <f t="shared" si="8"/>
        <v>0.57631578947368434</v>
      </c>
      <c r="KD6" s="9">
        <f t="shared" si="8"/>
        <v>0.57631578947368434</v>
      </c>
      <c r="KE6" s="9">
        <f t="shared" si="8"/>
        <v>0.57631578947368434</v>
      </c>
      <c r="KF6" s="9">
        <f t="shared" si="8"/>
        <v>0.57631578947368434</v>
      </c>
      <c r="KG6" s="9">
        <f t="shared" si="8"/>
        <v>0.57631578947368434</v>
      </c>
      <c r="KH6" s="9">
        <f t="shared" si="8"/>
        <v>0.57631578947368434</v>
      </c>
      <c r="KI6" s="9">
        <f t="shared" si="8"/>
        <v>0.57631578947368434</v>
      </c>
      <c r="KJ6" s="9">
        <f t="shared" si="8"/>
        <v>0.57631578947368434</v>
      </c>
      <c r="KK6" s="9">
        <f t="shared" si="8"/>
        <v>0.57631578947368434</v>
      </c>
      <c r="KL6" s="9">
        <f t="shared" si="8"/>
        <v>0.57631578947368434</v>
      </c>
      <c r="KM6" s="9">
        <f t="shared" si="9"/>
        <v>0.57631578947368434</v>
      </c>
      <c r="KN6" s="9">
        <f t="shared" si="9"/>
        <v>0.57631578947368434</v>
      </c>
      <c r="KO6" s="9">
        <f t="shared" si="9"/>
        <v>0.57631578947368434</v>
      </c>
      <c r="KP6" s="9">
        <f t="shared" si="9"/>
        <v>0.57631578947368434</v>
      </c>
      <c r="KQ6" s="9">
        <f t="shared" si="9"/>
        <v>0.57631578947368434</v>
      </c>
      <c r="KR6" s="9">
        <f t="shared" si="9"/>
        <v>0.57631578947368434</v>
      </c>
      <c r="KS6" s="9">
        <f t="shared" si="9"/>
        <v>0.57631578947368434</v>
      </c>
      <c r="KT6" s="9">
        <f t="shared" si="9"/>
        <v>0.57631578947368434</v>
      </c>
      <c r="KU6" s="9">
        <f t="shared" si="9"/>
        <v>0.57631578947368434</v>
      </c>
      <c r="KV6" s="9">
        <f t="shared" si="9"/>
        <v>0.57631578947368434</v>
      </c>
      <c r="KW6" s="9">
        <f t="shared" si="9"/>
        <v>0.57631578947368434</v>
      </c>
      <c r="KX6" s="9">
        <f t="shared" si="9"/>
        <v>0.57631578947368434</v>
      </c>
      <c r="KY6" s="9">
        <f t="shared" si="9"/>
        <v>0.57631578947368434</v>
      </c>
      <c r="KZ6" s="9">
        <f t="shared" si="9"/>
        <v>0.57631578947368434</v>
      </c>
      <c r="LA6" s="9">
        <f t="shared" si="9"/>
        <v>0.57631578947368434</v>
      </c>
      <c r="LB6" s="9">
        <f t="shared" si="9"/>
        <v>0.57631578947368434</v>
      </c>
      <c r="LC6" s="9">
        <f t="shared" si="9"/>
        <v>0.57631578947368434</v>
      </c>
      <c r="LD6" s="9">
        <f t="shared" si="9"/>
        <v>0.57631578947368434</v>
      </c>
      <c r="LE6" s="9">
        <f t="shared" si="9"/>
        <v>0.57631578947368434</v>
      </c>
      <c r="LF6" s="9">
        <f t="shared" si="9"/>
        <v>0.57631578947368434</v>
      </c>
      <c r="LG6" s="9">
        <f t="shared" si="9"/>
        <v>0.57631578947368434</v>
      </c>
      <c r="LH6" s="9">
        <f t="shared" si="9"/>
        <v>0.57631578947368434</v>
      </c>
      <c r="LI6" s="9">
        <f t="shared" si="9"/>
        <v>0.57631578947368434</v>
      </c>
      <c r="LJ6" s="9">
        <f t="shared" si="9"/>
        <v>0.57631578947368434</v>
      </c>
      <c r="LK6" s="9">
        <f t="shared" si="9"/>
        <v>0.57631578947368434</v>
      </c>
      <c r="LL6" s="9">
        <f t="shared" si="9"/>
        <v>0.57631578947368434</v>
      </c>
      <c r="LM6" s="9">
        <f t="shared" si="9"/>
        <v>0.57631578947368434</v>
      </c>
      <c r="LN6" s="9">
        <f t="shared" si="9"/>
        <v>0.57631578947368434</v>
      </c>
      <c r="LO6" s="9">
        <f t="shared" si="9"/>
        <v>0.57631578947368434</v>
      </c>
      <c r="LP6" s="9">
        <f t="shared" si="9"/>
        <v>0.57631578947368434</v>
      </c>
      <c r="LQ6" s="9">
        <f t="shared" si="9"/>
        <v>0.57631578947368434</v>
      </c>
      <c r="LR6" s="9">
        <f t="shared" si="9"/>
        <v>0.57631578947368434</v>
      </c>
      <c r="LS6" s="9">
        <f t="shared" si="9"/>
        <v>0.57631578947368434</v>
      </c>
      <c r="LT6" s="9">
        <f t="shared" si="9"/>
        <v>0.57631578947368434</v>
      </c>
      <c r="LU6" s="9">
        <f t="shared" si="9"/>
        <v>0.57631578947368434</v>
      </c>
      <c r="LV6" s="9">
        <f t="shared" si="9"/>
        <v>0.57631578947368434</v>
      </c>
      <c r="LW6" s="9">
        <f t="shared" si="9"/>
        <v>0.57631578947368434</v>
      </c>
      <c r="LX6" s="9">
        <f t="shared" si="9"/>
        <v>0.57631578947368434</v>
      </c>
      <c r="LY6" s="9">
        <f t="shared" si="9"/>
        <v>0.57631578947368434</v>
      </c>
      <c r="LZ6" s="9">
        <f t="shared" si="9"/>
        <v>0.57631578947368434</v>
      </c>
      <c r="MA6" s="9">
        <f t="shared" si="9"/>
        <v>0.57631578947368434</v>
      </c>
      <c r="MB6" s="9">
        <f t="shared" si="9"/>
        <v>0.57631578947368434</v>
      </c>
      <c r="MC6" s="9">
        <f t="shared" si="9"/>
        <v>0.57631578947368434</v>
      </c>
      <c r="MD6" s="9">
        <f t="shared" si="9"/>
        <v>0.57631578947368434</v>
      </c>
      <c r="ME6" s="9">
        <f t="shared" si="9"/>
        <v>0.57631578947368434</v>
      </c>
      <c r="MF6" s="9">
        <f t="shared" si="9"/>
        <v>0.57631578947368434</v>
      </c>
      <c r="MG6" s="9">
        <f t="shared" si="9"/>
        <v>0.57631578947368434</v>
      </c>
      <c r="MH6" s="9">
        <f t="shared" si="9"/>
        <v>0.57631578947368434</v>
      </c>
      <c r="MI6" s="9">
        <f t="shared" si="9"/>
        <v>0.57631578947368434</v>
      </c>
      <c r="MJ6" s="9">
        <f t="shared" si="9"/>
        <v>0.57631578947368434</v>
      </c>
      <c r="MK6" s="9">
        <f t="shared" si="9"/>
        <v>0.57631578947368434</v>
      </c>
      <c r="ML6" s="9">
        <f t="shared" si="9"/>
        <v>0.57631578947368434</v>
      </c>
      <c r="MM6" s="9">
        <f t="shared" si="9"/>
        <v>0.57631578947368434</v>
      </c>
      <c r="MN6" s="9">
        <f t="shared" si="9"/>
        <v>0.57631578947368434</v>
      </c>
      <c r="MO6" s="9">
        <f t="shared" si="9"/>
        <v>0.57631578947368434</v>
      </c>
      <c r="MP6" s="9">
        <f t="shared" si="9"/>
        <v>0.57631578947368434</v>
      </c>
      <c r="MQ6" s="9">
        <f t="shared" si="9"/>
        <v>0.57631578947368434</v>
      </c>
      <c r="MR6" s="9">
        <f t="shared" si="9"/>
        <v>0.57631578947368434</v>
      </c>
      <c r="MS6" s="9">
        <f t="shared" si="9"/>
        <v>0.57631578947368434</v>
      </c>
      <c r="MT6" s="9">
        <f t="shared" si="9"/>
        <v>0.57631578947368434</v>
      </c>
      <c r="MU6" s="9">
        <f t="shared" si="9"/>
        <v>0.57631578947368434</v>
      </c>
      <c r="MV6" s="9">
        <f t="shared" si="9"/>
        <v>0.57631578947368434</v>
      </c>
      <c r="MW6" s="9">
        <f t="shared" si="9"/>
        <v>0.57631578947368434</v>
      </c>
    </row>
    <row r="7" spans="2:361" x14ac:dyDescent="0.3">
      <c r="C7">
        <v>4</v>
      </c>
      <c r="D7" s="4">
        <f>'Cost inputs'!G8</f>
        <v>0.58947368421052648</v>
      </c>
      <c r="E7">
        <f>(-LN(0.005/D7))/'Assumptions and results'!$K$8</f>
        <v>0.59622402071033065</v>
      </c>
      <c r="G7" s="9">
        <f t="shared" si="10"/>
        <v>0.26473979080845395</v>
      </c>
      <c r="H7" s="9">
        <f t="shared" si="0"/>
        <v>0.41058172626791012</v>
      </c>
      <c r="I7" s="9">
        <f t="shared" si="0"/>
        <v>0.49092427724450088</v>
      </c>
      <c r="J7" s="9">
        <f t="shared" si="0"/>
        <v>0.53518401280746275</v>
      </c>
      <c r="K7" s="9">
        <f t="shared" si="0"/>
        <v>0.55956616358923317</v>
      </c>
      <c r="L7" s="9">
        <f t="shared" si="0"/>
        <v>0.57299799433072729</v>
      </c>
      <c r="M7" s="9">
        <f t="shared" si="0"/>
        <v>0.58039742675500017</v>
      </c>
      <c r="N7" s="9">
        <f t="shared" si="0"/>
        <v>0.58447368421052648</v>
      </c>
      <c r="O7" s="9">
        <f t="shared" si="0"/>
        <v>0.58671924493613392</v>
      </c>
      <c r="P7" s="9">
        <f t="shared" si="0"/>
        <v>0.58795629706726327</v>
      </c>
      <c r="Q7" s="9">
        <f t="shared" si="0"/>
        <v>0.5886377740621539</v>
      </c>
      <c r="R7" s="9">
        <f t="shared" si="0"/>
        <v>0.58901319146201836</v>
      </c>
      <c r="S7" s="9">
        <f t="shared" si="0"/>
        <v>0.58922000434811372</v>
      </c>
      <c r="T7" s="9">
        <f t="shared" si="0"/>
        <v>0.58933393505529608</v>
      </c>
      <c r="U7" s="9">
        <f t="shared" si="0"/>
        <v>0.58939669809818052</v>
      </c>
      <c r="V7" s="9">
        <f t="shared" si="0"/>
        <v>0.5894312734962408</v>
      </c>
      <c r="W7" s="9">
        <f t="shared" si="0"/>
        <v>0.58945032066310976</v>
      </c>
      <c r="X7" s="9">
        <f t="shared" si="0"/>
        <v>0.58946081351600776</v>
      </c>
      <c r="Y7" s="9">
        <f t="shared" si="0"/>
        <v>0.58946659390123224</v>
      </c>
      <c r="Z7" s="9">
        <f t="shared" si="0"/>
        <v>0.58946977824524893</v>
      </c>
      <c r="AA7" s="9">
        <f t="shared" si="1"/>
        <v>0.58947153246169348</v>
      </c>
      <c r="AB7" s="9">
        <f t="shared" si="1"/>
        <v>0.58947249883822761</v>
      </c>
      <c r="AC7" s="9">
        <f t="shared" si="1"/>
        <v>0.58947303120332351</v>
      </c>
      <c r="AD7" s="9">
        <f t="shared" si="1"/>
        <v>0.58947332447678924</v>
      </c>
      <c r="AE7" s="9">
        <f t="shared" si="1"/>
        <v>0.58947348603757965</v>
      </c>
      <c r="AF7" s="9">
        <f t="shared" si="1"/>
        <v>0.58947357503945685</v>
      </c>
      <c r="AG7" s="9">
        <f t="shared" si="1"/>
        <v>0.58947362406951009</v>
      </c>
      <c r="AH7" s="9">
        <f t="shared" si="1"/>
        <v>0.58947365107957106</v>
      </c>
      <c r="AI7" s="9">
        <f t="shared" si="1"/>
        <v>0.58947366595908546</v>
      </c>
      <c r="AJ7" s="9">
        <f t="shared" si="1"/>
        <v>0.58947367415602936</v>
      </c>
      <c r="AK7" s="9">
        <f t="shared" si="1"/>
        <v>0.58947367867162614</v>
      </c>
      <c r="AL7" s="9">
        <f t="shared" si="1"/>
        <v>0.5894736811592135</v>
      </c>
      <c r="AM7" s="9">
        <f t="shared" si="1"/>
        <v>0.5894736825295952</v>
      </c>
      <c r="AN7" s="9">
        <f t="shared" si="1"/>
        <v>0.58947368328452188</v>
      </c>
      <c r="AO7" s="9">
        <f t="shared" si="1"/>
        <v>0.58947368370040176</v>
      </c>
      <c r="AP7" s="9">
        <f t="shared" si="1"/>
        <v>0.58947368392950494</v>
      </c>
      <c r="AQ7" s="9">
        <f t="shared" si="1"/>
        <v>0.58947368405571521</v>
      </c>
      <c r="AR7" s="9">
        <f t="shared" si="1"/>
        <v>0.58947368412524281</v>
      </c>
      <c r="AS7" s="9">
        <f t="shared" si="1"/>
        <v>0.58947368416354473</v>
      </c>
      <c r="AT7" s="9">
        <f t="shared" si="1"/>
        <v>0.58947368418464485</v>
      </c>
      <c r="AU7" s="9">
        <f t="shared" si="1"/>
        <v>0.58947368419626855</v>
      </c>
      <c r="AV7" s="9">
        <f t="shared" si="1"/>
        <v>0.58947368420267199</v>
      </c>
      <c r="AW7" s="9">
        <f t="shared" si="1"/>
        <v>0.5894736842061995</v>
      </c>
      <c r="AX7" s="9">
        <f t="shared" si="1"/>
        <v>0.58947368420814283</v>
      </c>
      <c r="AY7" s="9">
        <f t="shared" si="1"/>
        <v>0.58947368420921331</v>
      </c>
      <c r="AZ7" s="9">
        <f t="shared" si="1"/>
        <v>0.58947368420980306</v>
      </c>
      <c r="BA7" s="9">
        <f t="shared" si="1"/>
        <v>0.58947368421012802</v>
      </c>
      <c r="BB7" s="9">
        <f t="shared" si="2"/>
        <v>0.58947368421030699</v>
      </c>
      <c r="BC7" s="9">
        <f t="shared" si="2"/>
        <v>0.58947368421040558</v>
      </c>
      <c r="BD7" s="9">
        <f t="shared" si="2"/>
        <v>0.58947368421045987</v>
      </c>
      <c r="BE7" s="9">
        <f t="shared" si="2"/>
        <v>0.58947368421048973</v>
      </c>
      <c r="BF7" s="9">
        <f t="shared" si="2"/>
        <v>0.58947368421050628</v>
      </c>
      <c r="BG7" s="9">
        <f t="shared" si="2"/>
        <v>0.58947368421051538</v>
      </c>
      <c r="BH7" s="9">
        <f t="shared" si="2"/>
        <v>0.58947368421052038</v>
      </c>
      <c r="BI7" s="9">
        <f t="shared" si="2"/>
        <v>0.58947368421052315</v>
      </c>
      <c r="BJ7" s="9">
        <f t="shared" si="2"/>
        <v>0.5894736842105246</v>
      </c>
      <c r="BK7" s="9">
        <f t="shared" si="2"/>
        <v>0.58947368421052548</v>
      </c>
      <c r="BL7" s="9">
        <f t="shared" si="2"/>
        <v>0.58947368421052593</v>
      </c>
      <c r="BM7" s="9">
        <f t="shared" si="2"/>
        <v>0.58947368421052615</v>
      </c>
      <c r="BN7" s="9">
        <f t="shared" si="2"/>
        <v>0.58947368421052626</v>
      </c>
      <c r="BO7" s="9">
        <f t="shared" si="2"/>
        <v>0.58947368421052637</v>
      </c>
      <c r="BP7" s="9">
        <f t="shared" si="2"/>
        <v>0.58947368421052648</v>
      </c>
      <c r="BQ7" s="9">
        <f t="shared" si="2"/>
        <v>0.58947368421052648</v>
      </c>
      <c r="BR7" s="9">
        <f t="shared" si="3"/>
        <v>0.58947368421052648</v>
      </c>
      <c r="BS7" s="9">
        <f t="shared" si="3"/>
        <v>0.58947368421052648</v>
      </c>
      <c r="BT7" s="9">
        <f t="shared" si="3"/>
        <v>0.58947368421052648</v>
      </c>
      <c r="BU7" s="9">
        <f t="shared" si="3"/>
        <v>0.58947368421052648</v>
      </c>
      <c r="BV7" s="9">
        <f t="shared" si="3"/>
        <v>0.58947368421052648</v>
      </c>
      <c r="BW7" s="9">
        <f t="shared" si="3"/>
        <v>0.58947368421052648</v>
      </c>
      <c r="BX7" s="9">
        <f t="shared" si="3"/>
        <v>0.58947368421052648</v>
      </c>
      <c r="BY7" s="9">
        <f t="shared" si="3"/>
        <v>0.58947368421052648</v>
      </c>
      <c r="BZ7" s="9">
        <f t="shared" si="3"/>
        <v>0.58947368421052648</v>
      </c>
      <c r="CA7" s="9">
        <f t="shared" si="3"/>
        <v>0.58947368421052648</v>
      </c>
      <c r="CB7" s="9">
        <f t="shared" si="3"/>
        <v>0.58947368421052648</v>
      </c>
      <c r="CC7" s="9">
        <f t="shared" si="3"/>
        <v>0.58947368421052648</v>
      </c>
      <c r="CD7" s="9">
        <f t="shared" si="3"/>
        <v>0.58947368421052648</v>
      </c>
      <c r="CE7" s="9">
        <f t="shared" si="3"/>
        <v>0.58947368421052648</v>
      </c>
      <c r="CF7" s="9">
        <f t="shared" si="3"/>
        <v>0.58947368421052648</v>
      </c>
      <c r="CG7" s="9">
        <f t="shared" si="4"/>
        <v>0.58947368421052648</v>
      </c>
      <c r="CH7" s="9">
        <f t="shared" si="4"/>
        <v>0.58947368421052648</v>
      </c>
      <c r="CI7" s="9">
        <f t="shared" si="4"/>
        <v>0.58947368421052648</v>
      </c>
      <c r="CJ7" s="9">
        <f t="shared" si="4"/>
        <v>0.58947368421052648</v>
      </c>
      <c r="CK7" s="9">
        <f t="shared" si="4"/>
        <v>0.58947368421052648</v>
      </c>
      <c r="CL7" s="9">
        <f t="shared" si="4"/>
        <v>0.58947368421052648</v>
      </c>
      <c r="CM7" s="9">
        <f t="shared" si="4"/>
        <v>0.58947368421052648</v>
      </c>
      <c r="CN7" s="9">
        <f t="shared" si="4"/>
        <v>0.58947368421052648</v>
      </c>
      <c r="CO7" s="9">
        <f t="shared" si="4"/>
        <v>0.58947368421052648</v>
      </c>
      <c r="CP7" s="9">
        <f t="shared" si="4"/>
        <v>0.58947368421052648</v>
      </c>
      <c r="CQ7" s="9">
        <f t="shared" si="4"/>
        <v>0.58947368421052648</v>
      </c>
      <c r="CR7" s="9">
        <f t="shared" si="4"/>
        <v>0.58947368421052648</v>
      </c>
      <c r="CS7" s="9">
        <f t="shared" si="4"/>
        <v>0.58947368421052648</v>
      </c>
      <c r="CT7" s="9">
        <f t="shared" si="4"/>
        <v>0.58947368421052648</v>
      </c>
      <c r="CU7" s="9">
        <f t="shared" si="4"/>
        <v>0.58947368421052648</v>
      </c>
      <c r="CV7" s="9">
        <f t="shared" si="4"/>
        <v>0.58947368421052648</v>
      </c>
      <c r="CW7" s="9">
        <f t="shared" si="5"/>
        <v>0.58947368421052648</v>
      </c>
      <c r="CX7" s="9">
        <f t="shared" si="5"/>
        <v>0.58947368421052648</v>
      </c>
      <c r="CY7" s="9">
        <f t="shared" si="5"/>
        <v>0.58947368421052648</v>
      </c>
      <c r="CZ7" s="9">
        <f t="shared" si="5"/>
        <v>0.58947368421052648</v>
      </c>
      <c r="DA7" s="9">
        <f t="shared" si="5"/>
        <v>0.58947368421052648</v>
      </c>
      <c r="DB7" s="9">
        <f t="shared" si="5"/>
        <v>0.58947368421052648</v>
      </c>
      <c r="DC7" s="9">
        <f t="shared" si="5"/>
        <v>0.58947368421052648</v>
      </c>
      <c r="DD7" s="9">
        <f t="shared" si="5"/>
        <v>0.58947368421052648</v>
      </c>
      <c r="DE7" s="9">
        <f t="shared" si="5"/>
        <v>0.58947368421052648</v>
      </c>
      <c r="DF7" s="9">
        <f t="shared" si="5"/>
        <v>0.58947368421052648</v>
      </c>
      <c r="DG7" s="9">
        <f t="shared" si="5"/>
        <v>0.58947368421052648</v>
      </c>
      <c r="DH7" s="9">
        <f t="shared" si="5"/>
        <v>0.58947368421052648</v>
      </c>
      <c r="DI7" s="9">
        <f t="shared" si="5"/>
        <v>0.58947368421052648</v>
      </c>
      <c r="DJ7" s="9">
        <f t="shared" si="5"/>
        <v>0.58947368421052648</v>
      </c>
      <c r="DK7" s="9">
        <f t="shared" si="5"/>
        <v>0.58947368421052648</v>
      </c>
      <c r="DL7" s="9">
        <f t="shared" si="5"/>
        <v>0.58947368421052648</v>
      </c>
      <c r="DM7" s="9">
        <f t="shared" si="5"/>
        <v>0.58947368421052648</v>
      </c>
      <c r="DN7" s="9">
        <f t="shared" si="5"/>
        <v>0.58947368421052648</v>
      </c>
      <c r="DO7" s="9">
        <f t="shared" si="5"/>
        <v>0.58947368421052648</v>
      </c>
      <c r="DP7" s="9">
        <f t="shared" si="5"/>
        <v>0.58947368421052648</v>
      </c>
      <c r="DQ7" s="9">
        <f t="shared" si="5"/>
        <v>0.58947368421052648</v>
      </c>
      <c r="DR7" s="9">
        <f t="shared" si="5"/>
        <v>0.58947368421052648</v>
      </c>
      <c r="DS7" s="9">
        <f t="shared" si="5"/>
        <v>0.58947368421052648</v>
      </c>
      <c r="DT7" s="9">
        <f t="shared" si="5"/>
        <v>0.58947368421052648</v>
      </c>
      <c r="DU7" s="9">
        <f t="shared" si="5"/>
        <v>0.58947368421052648</v>
      </c>
      <c r="DV7" s="9">
        <f t="shared" si="5"/>
        <v>0.58947368421052648</v>
      </c>
      <c r="DW7" s="9">
        <f t="shared" si="5"/>
        <v>0.58947368421052648</v>
      </c>
      <c r="DX7" s="9">
        <f t="shared" si="5"/>
        <v>0.58947368421052648</v>
      </c>
      <c r="DY7" s="9">
        <f t="shared" si="5"/>
        <v>0.58947368421052648</v>
      </c>
      <c r="DZ7" s="9">
        <f t="shared" si="5"/>
        <v>0.58947368421052648</v>
      </c>
      <c r="EA7" s="9">
        <f t="shared" si="5"/>
        <v>0.58947368421052648</v>
      </c>
      <c r="EB7" s="9">
        <f t="shared" si="5"/>
        <v>0.58947368421052648</v>
      </c>
      <c r="EC7" s="9">
        <f t="shared" si="5"/>
        <v>0.58947368421052648</v>
      </c>
      <c r="ED7" s="9">
        <f t="shared" si="5"/>
        <v>0.58947368421052648</v>
      </c>
      <c r="EE7" s="9">
        <f t="shared" si="5"/>
        <v>0.58947368421052648</v>
      </c>
      <c r="EF7" s="9">
        <f t="shared" si="5"/>
        <v>0.58947368421052648</v>
      </c>
      <c r="EG7" s="9">
        <f t="shared" si="5"/>
        <v>0.58947368421052648</v>
      </c>
      <c r="EH7" s="9">
        <f t="shared" si="5"/>
        <v>0.58947368421052648</v>
      </c>
      <c r="EI7" s="9">
        <f t="shared" si="5"/>
        <v>0.58947368421052648</v>
      </c>
      <c r="EJ7" s="9">
        <f t="shared" si="5"/>
        <v>0.58947368421052648</v>
      </c>
      <c r="EK7" s="9">
        <f t="shared" si="5"/>
        <v>0.58947368421052648</v>
      </c>
      <c r="EL7" s="9">
        <f t="shared" si="5"/>
        <v>0.58947368421052648</v>
      </c>
      <c r="EM7" s="9">
        <f t="shared" si="5"/>
        <v>0.58947368421052648</v>
      </c>
      <c r="EN7" s="9">
        <f t="shared" si="5"/>
        <v>0.58947368421052648</v>
      </c>
      <c r="EO7" s="9">
        <f t="shared" si="5"/>
        <v>0.58947368421052648</v>
      </c>
      <c r="EP7" s="9">
        <f t="shared" si="5"/>
        <v>0.58947368421052648</v>
      </c>
      <c r="EQ7" s="9">
        <f t="shared" si="5"/>
        <v>0.58947368421052648</v>
      </c>
      <c r="ER7" s="9">
        <f t="shared" si="5"/>
        <v>0.58947368421052648</v>
      </c>
      <c r="ES7" s="9">
        <f t="shared" si="5"/>
        <v>0.58947368421052648</v>
      </c>
      <c r="ET7" s="9">
        <f t="shared" si="5"/>
        <v>0.58947368421052648</v>
      </c>
      <c r="EU7" s="9">
        <f t="shared" si="5"/>
        <v>0.58947368421052648</v>
      </c>
      <c r="EV7" s="9">
        <f t="shared" si="5"/>
        <v>0.58947368421052648</v>
      </c>
      <c r="EW7" s="9">
        <f t="shared" si="5"/>
        <v>0.58947368421052648</v>
      </c>
      <c r="EX7" s="9">
        <f t="shared" si="5"/>
        <v>0.58947368421052648</v>
      </c>
      <c r="EY7" s="9">
        <f t="shared" si="5"/>
        <v>0.58947368421052648</v>
      </c>
      <c r="EZ7" s="9">
        <f t="shared" si="5"/>
        <v>0.58947368421052648</v>
      </c>
      <c r="FA7" s="9">
        <f t="shared" si="5"/>
        <v>0.58947368421052648</v>
      </c>
      <c r="FB7" s="9">
        <f t="shared" si="5"/>
        <v>0.58947368421052648</v>
      </c>
      <c r="FC7" s="9">
        <f t="shared" si="5"/>
        <v>0.58947368421052648</v>
      </c>
      <c r="FD7" s="9">
        <f t="shared" si="5"/>
        <v>0.58947368421052648</v>
      </c>
      <c r="FE7" s="9">
        <f t="shared" si="5"/>
        <v>0.58947368421052648</v>
      </c>
      <c r="FF7" s="9">
        <f t="shared" si="5"/>
        <v>0.58947368421052648</v>
      </c>
      <c r="FG7" s="9">
        <f t="shared" si="5"/>
        <v>0.58947368421052648</v>
      </c>
      <c r="FH7" s="9">
        <f t="shared" ref="FH7:FL10" si="11">$D7-($D7*EXP(-$E7*(FH$3)))</f>
        <v>0.58947368421052648</v>
      </c>
      <c r="FI7" s="9">
        <f t="shared" si="11"/>
        <v>0.58947368421052648</v>
      </c>
      <c r="FJ7" s="9">
        <f t="shared" si="11"/>
        <v>0.58947368421052648</v>
      </c>
      <c r="FK7" s="9">
        <f t="shared" si="11"/>
        <v>0.58947368421052648</v>
      </c>
      <c r="FL7" s="9">
        <f t="shared" si="11"/>
        <v>0.58947368421052648</v>
      </c>
      <c r="FM7" s="9">
        <f t="shared" si="6"/>
        <v>0.58947368421052648</v>
      </c>
      <c r="FN7" s="9">
        <f t="shared" si="6"/>
        <v>0.58947368421052648</v>
      </c>
      <c r="FO7" s="9">
        <f t="shared" si="6"/>
        <v>0.58947368421052648</v>
      </c>
      <c r="FP7" s="9">
        <f t="shared" si="6"/>
        <v>0.58947368421052648</v>
      </c>
      <c r="FQ7" s="9">
        <f t="shared" si="6"/>
        <v>0.58947368421052648</v>
      </c>
      <c r="FR7" s="9">
        <f t="shared" si="6"/>
        <v>0.58947368421052648</v>
      </c>
      <c r="FS7" s="9">
        <f t="shared" si="6"/>
        <v>0.58947368421052648</v>
      </c>
      <c r="FT7" s="9">
        <f t="shared" si="6"/>
        <v>0.58947368421052648</v>
      </c>
      <c r="FU7" s="9">
        <f t="shared" si="6"/>
        <v>0.58947368421052648</v>
      </c>
      <c r="FV7" s="9">
        <f t="shared" si="6"/>
        <v>0.58947368421052648</v>
      </c>
      <c r="FW7" s="9">
        <f t="shared" si="6"/>
        <v>0.58947368421052648</v>
      </c>
      <c r="FX7" s="9">
        <f t="shared" si="6"/>
        <v>0.58947368421052648</v>
      </c>
      <c r="FY7" s="9">
        <f t="shared" si="6"/>
        <v>0.58947368421052648</v>
      </c>
      <c r="FZ7" s="9">
        <f t="shared" si="6"/>
        <v>0.58947368421052648</v>
      </c>
      <c r="GA7" s="9">
        <f t="shared" si="6"/>
        <v>0.58947368421052648</v>
      </c>
      <c r="GB7" s="9">
        <f t="shared" si="6"/>
        <v>0.58947368421052648</v>
      </c>
      <c r="GC7" s="9">
        <f t="shared" si="6"/>
        <v>0.58947368421052648</v>
      </c>
      <c r="GD7" s="9">
        <f t="shared" si="7"/>
        <v>0.58947368421052648</v>
      </c>
      <c r="GE7" s="9">
        <f t="shared" si="7"/>
        <v>0.58947368421052648</v>
      </c>
      <c r="GF7" s="9">
        <f t="shared" si="7"/>
        <v>0.58947368421052648</v>
      </c>
      <c r="GG7" s="9">
        <f t="shared" si="7"/>
        <v>0.58947368421052648</v>
      </c>
      <c r="GH7" s="9">
        <f t="shared" si="7"/>
        <v>0.58947368421052648</v>
      </c>
      <c r="GI7" s="9">
        <f t="shared" si="7"/>
        <v>0.58947368421052648</v>
      </c>
      <c r="GJ7" s="9">
        <f t="shared" si="7"/>
        <v>0.58947368421052648</v>
      </c>
      <c r="GK7" s="9">
        <f t="shared" si="7"/>
        <v>0.58947368421052648</v>
      </c>
      <c r="GL7" s="9">
        <f t="shared" si="7"/>
        <v>0.58947368421052648</v>
      </c>
      <c r="GM7" s="9">
        <f t="shared" si="7"/>
        <v>0.58947368421052648</v>
      </c>
      <c r="GN7" s="9">
        <f t="shared" si="7"/>
        <v>0.58947368421052648</v>
      </c>
      <c r="GO7" s="9">
        <f t="shared" si="7"/>
        <v>0.58947368421052648</v>
      </c>
      <c r="GP7" s="9">
        <f t="shared" si="7"/>
        <v>0.58947368421052648</v>
      </c>
      <c r="GQ7" s="9">
        <f t="shared" si="7"/>
        <v>0.58947368421052648</v>
      </c>
      <c r="GR7" s="9">
        <f t="shared" si="7"/>
        <v>0.58947368421052648</v>
      </c>
      <c r="GS7" s="9">
        <f t="shared" si="7"/>
        <v>0.58947368421052648</v>
      </c>
      <c r="GT7" s="9">
        <f t="shared" si="7"/>
        <v>0.58947368421052648</v>
      </c>
      <c r="GU7" s="9">
        <f t="shared" si="7"/>
        <v>0.58947368421052648</v>
      </c>
      <c r="GV7" s="9">
        <f t="shared" si="7"/>
        <v>0.58947368421052648</v>
      </c>
      <c r="GW7" s="9">
        <f t="shared" si="7"/>
        <v>0.58947368421052648</v>
      </c>
      <c r="GX7" s="9">
        <f t="shared" si="7"/>
        <v>0.58947368421052648</v>
      </c>
      <c r="GY7" s="9">
        <f t="shared" si="7"/>
        <v>0.58947368421052648</v>
      </c>
      <c r="GZ7" s="9">
        <f t="shared" si="7"/>
        <v>0.58947368421052648</v>
      </c>
      <c r="HA7" s="9">
        <f t="shared" si="7"/>
        <v>0.58947368421052648</v>
      </c>
      <c r="HB7" s="9">
        <f t="shared" si="7"/>
        <v>0.58947368421052648</v>
      </c>
      <c r="HC7" s="9">
        <f t="shared" si="7"/>
        <v>0.58947368421052648</v>
      </c>
      <c r="HD7" s="9">
        <f t="shared" si="7"/>
        <v>0.58947368421052648</v>
      </c>
      <c r="HE7" s="9">
        <f t="shared" si="7"/>
        <v>0.58947368421052648</v>
      </c>
      <c r="HF7" s="9">
        <f t="shared" si="7"/>
        <v>0.58947368421052648</v>
      </c>
      <c r="HG7" s="9">
        <f t="shared" si="7"/>
        <v>0.58947368421052648</v>
      </c>
      <c r="HH7" s="9">
        <f t="shared" si="7"/>
        <v>0.58947368421052648</v>
      </c>
      <c r="HI7" s="9">
        <f t="shared" si="7"/>
        <v>0.58947368421052648</v>
      </c>
      <c r="HJ7" s="9">
        <f t="shared" si="7"/>
        <v>0.58947368421052648</v>
      </c>
      <c r="HK7" s="9">
        <f t="shared" si="7"/>
        <v>0.58947368421052648</v>
      </c>
      <c r="HL7" s="9">
        <f t="shared" si="7"/>
        <v>0.58947368421052648</v>
      </c>
      <c r="HM7" s="9">
        <f t="shared" si="7"/>
        <v>0.58947368421052648</v>
      </c>
      <c r="HN7" s="9">
        <f t="shared" si="7"/>
        <v>0.58947368421052648</v>
      </c>
      <c r="HO7" s="9">
        <f t="shared" si="7"/>
        <v>0.58947368421052648</v>
      </c>
      <c r="HP7" s="9">
        <f t="shared" si="7"/>
        <v>0.58947368421052648</v>
      </c>
      <c r="HQ7" s="9">
        <f t="shared" si="7"/>
        <v>0.58947368421052648</v>
      </c>
      <c r="HR7" s="9">
        <f t="shared" si="7"/>
        <v>0.58947368421052648</v>
      </c>
      <c r="HS7" s="9">
        <f t="shared" si="7"/>
        <v>0.58947368421052648</v>
      </c>
      <c r="HT7" s="9">
        <f t="shared" si="7"/>
        <v>0.58947368421052648</v>
      </c>
      <c r="HU7" s="9">
        <f t="shared" si="7"/>
        <v>0.58947368421052648</v>
      </c>
      <c r="HV7" s="9">
        <f t="shared" si="7"/>
        <v>0.58947368421052648</v>
      </c>
      <c r="HW7" s="9">
        <f t="shared" si="7"/>
        <v>0.58947368421052648</v>
      </c>
      <c r="HX7" s="9">
        <f t="shared" si="7"/>
        <v>0.58947368421052648</v>
      </c>
      <c r="HY7" s="9">
        <f t="shared" si="7"/>
        <v>0.58947368421052648</v>
      </c>
      <c r="HZ7" s="9">
        <f t="shared" si="7"/>
        <v>0.58947368421052648</v>
      </c>
      <c r="IA7" s="9">
        <f t="shared" si="8"/>
        <v>0.58947368421052648</v>
      </c>
      <c r="IB7" s="9">
        <f t="shared" si="8"/>
        <v>0.58947368421052648</v>
      </c>
      <c r="IC7" s="9">
        <f t="shared" si="8"/>
        <v>0.58947368421052648</v>
      </c>
      <c r="ID7" s="9">
        <f t="shared" si="8"/>
        <v>0.58947368421052648</v>
      </c>
      <c r="IE7" s="9">
        <f t="shared" si="8"/>
        <v>0.58947368421052648</v>
      </c>
      <c r="IF7" s="9">
        <f t="shared" si="8"/>
        <v>0.58947368421052648</v>
      </c>
      <c r="IG7" s="9">
        <f t="shared" si="8"/>
        <v>0.58947368421052648</v>
      </c>
      <c r="IH7" s="9">
        <f t="shared" si="8"/>
        <v>0.58947368421052648</v>
      </c>
      <c r="II7" s="9">
        <f t="shared" si="8"/>
        <v>0.58947368421052648</v>
      </c>
      <c r="IJ7" s="9">
        <f t="shared" si="8"/>
        <v>0.58947368421052648</v>
      </c>
      <c r="IK7" s="9">
        <f t="shared" si="8"/>
        <v>0.58947368421052648</v>
      </c>
      <c r="IL7" s="9">
        <f t="shared" si="8"/>
        <v>0.58947368421052648</v>
      </c>
      <c r="IM7" s="9">
        <f t="shared" si="8"/>
        <v>0.58947368421052648</v>
      </c>
      <c r="IN7" s="9">
        <f t="shared" si="8"/>
        <v>0.58947368421052648</v>
      </c>
      <c r="IO7" s="9">
        <f t="shared" si="8"/>
        <v>0.58947368421052648</v>
      </c>
      <c r="IP7" s="9">
        <f t="shared" si="8"/>
        <v>0.58947368421052648</v>
      </c>
      <c r="IQ7" s="9">
        <f t="shared" si="8"/>
        <v>0.58947368421052648</v>
      </c>
      <c r="IR7" s="9">
        <f t="shared" si="8"/>
        <v>0.58947368421052648</v>
      </c>
      <c r="IS7" s="9">
        <f t="shared" si="8"/>
        <v>0.58947368421052648</v>
      </c>
      <c r="IT7" s="9">
        <f t="shared" si="8"/>
        <v>0.58947368421052648</v>
      </c>
      <c r="IU7" s="9">
        <f t="shared" si="8"/>
        <v>0.58947368421052648</v>
      </c>
      <c r="IV7" s="9">
        <f t="shared" si="8"/>
        <v>0.58947368421052648</v>
      </c>
      <c r="IW7" s="9">
        <f t="shared" si="8"/>
        <v>0.58947368421052648</v>
      </c>
      <c r="IX7" s="9">
        <f t="shared" si="8"/>
        <v>0.58947368421052648</v>
      </c>
      <c r="IY7" s="9">
        <f t="shared" si="8"/>
        <v>0.58947368421052648</v>
      </c>
      <c r="IZ7" s="9">
        <f t="shared" si="8"/>
        <v>0.58947368421052648</v>
      </c>
      <c r="JA7" s="9">
        <f t="shared" si="8"/>
        <v>0.58947368421052648</v>
      </c>
      <c r="JB7" s="9">
        <f t="shared" si="8"/>
        <v>0.58947368421052648</v>
      </c>
      <c r="JC7" s="9">
        <f t="shared" si="8"/>
        <v>0.58947368421052648</v>
      </c>
      <c r="JD7" s="9">
        <f t="shared" si="8"/>
        <v>0.58947368421052648</v>
      </c>
      <c r="JE7" s="9">
        <f t="shared" si="8"/>
        <v>0.58947368421052648</v>
      </c>
      <c r="JF7" s="9">
        <f t="shared" si="8"/>
        <v>0.58947368421052648</v>
      </c>
      <c r="JG7" s="9">
        <f t="shared" si="8"/>
        <v>0.58947368421052648</v>
      </c>
      <c r="JH7" s="9">
        <f t="shared" si="8"/>
        <v>0.58947368421052648</v>
      </c>
      <c r="JI7" s="9">
        <f t="shared" si="8"/>
        <v>0.58947368421052648</v>
      </c>
      <c r="JJ7" s="9">
        <f t="shared" si="8"/>
        <v>0.58947368421052648</v>
      </c>
      <c r="JK7" s="9">
        <f t="shared" si="8"/>
        <v>0.58947368421052648</v>
      </c>
      <c r="JL7" s="9">
        <f t="shared" si="8"/>
        <v>0.58947368421052648</v>
      </c>
      <c r="JM7" s="9">
        <f t="shared" si="8"/>
        <v>0.58947368421052648</v>
      </c>
      <c r="JN7" s="9">
        <f t="shared" si="8"/>
        <v>0.58947368421052648</v>
      </c>
      <c r="JO7" s="9">
        <f t="shared" si="8"/>
        <v>0.58947368421052648</v>
      </c>
      <c r="JP7" s="9">
        <f t="shared" si="8"/>
        <v>0.58947368421052648</v>
      </c>
      <c r="JQ7" s="9">
        <f t="shared" si="8"/>
        <v>0.58947368421052648</v>
      </c>
      <c r="JR7" s="9">
        <f t="shared" si="8"/>
        <v>0.58947368421052648</v>
      </c>
      <c r="JS7" s="9">
        <f t="shared" si="8"/>
        <v>0.58947368421052648</v>
      </c>
      <c r="JT7" s="9">
        <f t="shared" si="8"/>
        <v>0.58947368421052648</v>
      </c>
      <c r="JU7" s="9">
        <f t="shared" si="8"/>
        <v>0.58947368421052648</v>
      </c>
      <c r="JV7" s="9">
        <f t="shared" si="8"/>
        <v>0.58947368421052648</v>
      </c>
      <c r="JW7" s="9">
        <f t="shared" si="8"/>
        <v>0.58947368421052648</v>
      </c>
      <c r="JX7" s="9">
        <f t="shared" si="8"/>
        <v>0.58947368421052648</v>
      </c>
      <c r="JY7" s="9">
        <f t="shared" si="8"/>
        <v>0.58947368421052648</v>
      </c>
      <c r="JZ7" s="9">
        <f t="shared" si="8"/>
        <v>0.58947368421052648</v>
      </c>
      <c r="KA7" s="9">
        <f t="shared" si="8"/>
        <v>0.58947368421052648</v>
      </c>
      <c r="KB7" s="9">
        <f t="shared" si="8"/>
        <v>0.58947368421052648</v>
      </c>
      <c r="KC7" s="9">
        <f t="shared" si="8"/>
        <v>0.58947368421052648</v>
      </c>
      <c r="KD7" s="9">
        <f t="shared" si="8"/>
        <v>0.58947368421052648</v>
      </c>
      <c r="KE7" s="9">
        <f t="shared" si="8"/>
        <v>0.58947368421052648</v>
      </c>
      <c r="KF7" s="9">
        <f t="shared" si="8"/>
        <v>0.58947368421052648</v>
      </c>
      <c r="KG7" s="9">
        <f t="shared" si="8"/>
        <v>0.58947368421052648</v>
      </c>
      <c r="KH7" s="9">
        <f t="shared" si="8"/>
        <v>0.58947368421052648</v>
      </c>
      <c r="KI7" s="9">
        <f t="shared" si="8"/>
        <v>0.58947368421052648</v>
      </c>
      <c r="KJ7" s="9">
        <f t="shared" si="8"/>
        <v>0.58947368421052648</v>
      </c>
      <c r="KK7" s="9">
        <f t="shared" si="8"/>
        <v>0.58947368421052648</v>
      </c>
      <c r="KL7" s="9">
        <f t="shared" ref="KL7:MW10" si="12">$D7-($D7*EXP(-$E7*(KL$3)))</f>
        <v>0.58947368421052648</v>
      </c>
      <c r="KM7" s="9">
        <f t="shared" si="12"/>
        <v>0.58947368421052648</v>
      </c>
      <c r="KN7" s="9">
        <f t="shared" si="12"/>
        <v>0.58947368421052648</v>
      </c>
      <c r="KO7" s="9">
        <f t="shared" si="12"/>
        <v>0.58947368421052648</v>
      </c>
      <c r="KP7" s="9">
        <f t="shared" si="12"/>
        <v>0.58947368421052648</v>
      </c>
      <c r="KQ7" s="9">
        <f t="shared" si="12"/>
        <v>0.58947368421052648</v>
      </c>
      <c r="KR7" s="9">
        <f t="shared" si="12"/>
        <v>0.58947368421052648</v>
      </c>
      <c r="KS7" s="9">
        <f t="shared" si="12"/>
        <v>0.58947368421052648</v>
      </c>
      <c r="KT7" s="9">
        <f t="shared" si="12"/>
        <v>0.58947368421052648</v>
      </c>
      <c r="KU7" s="9">
        <f t="shared" si="12"/>
        <v>0.58947368421052648</v>
      </c>
      <c r="KV7" s="9">
        <f t="shared" si="12"/>
        <v>0.58947368421052648</v>
      </c>
      <c r="KW7" s="9">
        <f t="shared" si="12"/>
        <v>0.58947368421052648</v>
      </c>
      <c r="KX7" s="9">
        <f t="shared" si="12"/>
        <v>0.58947368421052648</v>
      </c>
      <c r="KY7" s="9">
        <f t="shared" si="12"/>
        <v>0.58947368421052648</v>
      </c>
      <c r="KZ7" s="9">
        <f t="shared" si="12"/>
        <v>0.58947368421052648</v>
      </c>
      <c r="LA7" s="9">
        <f t="shared" si="12"/>
        <v>0.58947368421052648</v>
      </c>
      <c r="LB7" s="9">
        <f t="shared" si="12"/>
        <v>0.58947368421052648</v>
      </c>
      <c r="LC7" s="9">
        <f t="shared" si="12"/>
        <v>0.58947368421052648</v>
      </c>
      <c r="LD7" s="9">
        <f t="shared" si="12"/>
        <v>0.58947368421052648</v>
      </c>
      <c r="LE7" s="9">
        <f t="shared" si="12"/>
        <v>0.58947368421052648</v>
      </c>
      <c r="LF7" s="9">
        <f t="shared" si="12"/>
        <v>0.58947368421052648</v>
      </c>
      <c r="LG7" s="9">
        <f t="shared" si="12"/>
        <v>0.58947368421052648</v>
      </c>
      <c r="LH7" s="9">
        <f t="shared" si="12"/>
        <v>0.58947368421052648</v>
      </c>
      <c r="LI7" s="9">
        <f t="shared" si="12"/>
        <v>0.58947368421052648</v>
      </c>
      <c r="LJ7" s="9">
        <f t="shared" si="12"/>
        <v>0.58947368421052648</v>
      </c>
      <c r="LK7" s="9">
        <f t="shared" si="12"/>
        <v>0.58947368421052648</v>
      </c>
      <c r="LL7" s="9">
        <f t="shared" si="12"/>
        <v>0.58947368421052648</v>
      </c>
      <c r="LM7" s="9">
        <f t="shared" si="12"/>
        <v>0.58947368421052648</v>
      </c>
      <c r="LN7" s="9">
        <f t="shared" si="12"/>
        <v>0.58947368421052648</v>
      </c>
      <c r="LO7" s="9">
        <f t="shared" si="12"/>
        <v>0.58947368421052648</v>
      </c>
      <c r="LP7" s="9">
        <f t="shared" si="12"/>
        <v>0.58947368421052648</v>
      </c>
      <c r="LQ7" s="9">
        <f t="shared" si="12"/>
        <v>0.58947368421052648</v>
      </c>
      <c r="LR7" s="9">
        <f t="shared" si="12"/>
        <v>0.58947368421052648</v>
      </c>
      <c r="LS7" s="9">
        <f t="shared" si="12"/>
        <v>0.58947368421052648</v>
      </c>
      <c r="LT7" s="9">
        <f t="shared" si="12"/>
        <v>0.58947368421052648</v>
      </c>
      <c r="LU7" s="9">
        <f t="shared" si="12"/>
        <v>0.58947368421052648</v>
      </c>
      <c r="LV7" s="9">
        <f t="shared" si="12"/>
        <v>0.58947368421052648</v>
      </c>
      <c r="LW7" s="9">
        <f t="shared" si="9"/>
        <v>0.58947368421052648</v>
      </c>
      <c r="LX7" s="9">
        <f t="shared" si="12"/>
        <v>0.58947368421052648</v>
      </c>
      <c r="LY7" s="9">
        <f t="shared" si="12"/>
        <v>0.58947368421052648</v>
      </c>
      <c r="LZ7" s="9">
        <f t="shared" si="12"/>
        <v>0.58947368421052648</v>
      </c>
      <c r="MA7" s="9">
        <f t="shared" si="12"/>
        <v>0.58947368421052648</v>
      </c>
      <c r="MB7" s="9">
        <f t="shared" si="12"/>
        <v>0.58947368421052648</v>
      </c>
      <c r="MC7" s="9">
        <f t="shared" si="12"/>
        <v>0.58947368421052648</v>
      </c>
      <c r="MD7" s="9">
        <f t="shared" si="12"/>
        <v>0.58947368421052648</v>
      </c>
      <c r="ME7" s="9">
        <f t="shared" si="12"/>
        <v>0.58947368421052648</v>
      </c>
      <c r="MF7" s="9">
        <f t="shared" si="12"/>
        <v>0.58947368421052648</v>
      </c>
      <c r="MG7" s="9">
        <f t="shared" si="12"/>
        <v>0.58947368421052648</v>
      </c>
      <c r="MH7" s="9">
        <f t="shared" si="12"/>
        <v>0.58947368421052648</v>
      </c>
      <c r="MI7" s="9">
        <f t="shared" si="12"/>
        <v>0.58947368421052648</v>
      </c>
      <c r="MJ7" s="9">
        <f t="shared" si="12"/>
        <v>0.58947368421052648</v>
      </c>
      <c r="MK7" s="9">
        <f t="shared" si="12"/>
        <v>0.58947368421052648</v>
      </c>
      <c r="ML7" s="9">
        <f t="shared" si="12"/>
        <v>0.58947368421052648</v>
      </c>
      <c r="MM7" s="9">
        <f t="shared" si="12"/>
        <v>0.58947368421052648</v>
      </c>
      <c r="MN7" s="9">
        <f t="shared" si="12"/>
        <v>0.58947368421052648</v>
      </c>
      <c r="MO7" s="9">
        <f t="shared" si="12"/>
        <v>0.58947368421052648</v>
      </c>
      <c r="MP7" s="9">
        <f t="shared" si="12"/>
        <v>0.58947368421052648</v>
      </c>
      <c r="MQ7" s="9">
        <f t="shared" si="12"/>
        <v>0.58947368421052648</v>
      </c>
      <c r="MR7" s="9">
        <f t="shared" si="12"/>
        <v>0.58947368421052648</v>
      </c>
      <c r="MS7" s="9">
        <f t="shared" si="12"/>
        <v>0.58947368421052648</v>
      </c>
      <c r="MT7" s="9">
        <f t="shared" si="12"/>
        <v>0.58947368421052648</v>
      </c>
      <c r="MU7" s="9">
        <f t="shared" si="12"/>
        <v>0.58947368421052648</v>
      </c>
      <c r="MV7" s="9">
        <f t="shared" si="12"/>
        <v>0.58947368421052648</v>
      </c>
      <c r="MW7" s="9">
        <f t="shared" si="12"/>
        <v>0.58947368421052648</v>
      </c>
    </row>
    <row r="8" spans="2:361" x14ac:dyDescent="0.3">
      <c r="C8">
        <v>5</v>
      </c>
      <c r="D8" s="4">
        <f>'Cost inputs'!G9</f>
        <v>0.60263157894736863</v>
      </c>
      <c r="E8">
        <f>(-LN(0.005/D8))/'Assumptions and results'!$K$8</f>
        <v>0.5989835146727307</v>
      </c>
      <c r="G8" s="9">
        <f t="shared" si="10"/>
        <v>0.27156400178741419</v>
      </c>
      <c r="H8" s="9">
        <f t="shared" si="0"/>
        <v>0.42075305735045293</v>
      </c>
      <c r="I8" s="9">
        <f t="shared" si="0"/>
        <v>0.50271301578859307</v>
      </c>
      <c r="J8" s="9">
        <f t="shared" si="0"/>
        <v>0.54773934001747215</v>
      </c>
      <c r="K8" s="9">
        <f t="shared" si="0"/>
        <v>0.57247544179446763</v>
      </c>
      <c r="L8" s="9">
        <f t="shared" si="0"/>
        <v>0.5860647085534324</v>
      </c>
      <c r="M8" s="9">
        <f t="shared" si="0"/>
        <v>0.59353024102541008</v>
      </c>
      <c r="N8" s="9">
        <f t="shared" si="0"/>
        <v>0.59763157894736862</v>
      </c>
      <c r="O8" s="9">
        <f t="shared" si="0"/>
        <v>0.59988473005390175</v>
      </c>
      <c r="P8" s="9">
        <f t="shared" si="0"/>
        <v>0.60112254317866065</v>
      </c>
      <c r="Q8" s="9">
        <f t="shared" si="0"/>
        <v>0.60180256030107315</v>
      </c>
      <c r="R8" s="9">
        <f t="shared" si="0"/>
        <v>0.60217614115712059</v>
      </c>
      <c r="S8" s="9">
        <f t="shared" si="0"/>
        <v>0.60238137518933144</v>
      </c>
      <c r="T8" s="9">
        <f t="shared" si="0"/>
        <v>0.60249412456418749</v>
      </c>
      <c r="U8" s="9">
        <f t="shared" si="0"/>
        <v>0.6025560656633</v>
      </c>
      <c r="V8" s="9">
        <f t="shared" si="0"/>
        <v>0.60259009423121146</v>
      </c>
      <c r="W8" s="9">
        <f t="shared" si="0"/>
        <v>0.60260878849803423</v>
      </c>
      <c r="X8" s="9">
        <f t="shared" si="0"/>
        <v>0.60261905856326148</v>
      </c>
      <c r="Y8" s="9">
        <f t="shared" si="0"/>
        <v>0.60262470062672246</v>
      </c>
      <c r="Z8" s="9">
        <f t="shared" si="0"/>
        <v>0.60262780020587747</v>
      </c>
      <c r="AA8" s="9">
        <f t="shared" si="1"/>
        <v>0.60262950302099194</v>
      </c>
      <c r="AB8" s="9">
        <f t="shared" si="1"/>
        <v>0.6026304384961545</v>
      </c>
      <c r="AC8" s="9">
        <f t="shared" si="1"/>
        <v>0.60263095241793752</v>
      </c>
      <c r="AD8" s="9">
        <f t="shared" si="1"/>
        <v>0.60263123475103375</v>
      </c>
      <c r="AE8" s="9">
        <f t="shared" si="1"/>
        <v>0.60263138985630427</v>
      </c>
      <c r="AF8" s="9">
        <f t="shared" si="1"/>
        <v>0.60263147506645243</v>
      </c>
      <c r="AG8" s="9">
        <f t="shared" si="1"/>
        <v>0.60263152187833269</v>
      </c>
      <c r="AH8" s="9">
        <f t="shared" si="1"/>
        <v>0.60263154759536497</v>
      </c>
      <c r="AI8" s="9">
        <f t="shared" si="1"/>
        <v>0.60263156172352528</v>
      </c>
      <c r="AJ8" s="9">
        <f t="shared" si="1"/>
        <v>0.60263156948510965</v>
      </c>
      <c r="AK8" s="9">
        <f t="shared" si="1"/>
        <v>0.60263157374908949</v>
      </c>
      <c r="AL8" s="9">
        <f t="shared" si="1"/>
        <v>0.60263157609159113</v>
      </c>
      <c r="AM8" s="9">
        <f t="shared" si="1"/>
        <v>0.60263157737849082</v>
      </c>
      <c r="AN8" s="9">
        <f t="shared" si="1"/>
        <v>0.60263157808547452</v>
      </c>
      <c r="AO8" s="9">
        <f t="shared" si="1"/>
        <v>0.60263157847387006</v>
      </c>
      <c r="AP8" s="9">
        <f t="shared" si="1"/>
        <v>0.60263157868724282</v>
      </c>
      <c r="AQ8" s="9">
        <f t="shared" si="1"/>
        <v>0.60263157880446339</v>
      </c>
      <c r="AR8" s="9">
        <f t="shared" si="1"/>
        <v>0.60263157886886076</v>
      </c>
      <c r="AS8" s="9">
        <f t="shared" si="1"/>
        <v>0.6026315789042388</v>
      </c>
      <c r="AT8" s="9">
        <f t="shared" si="1"/>
        <v>0.60263157892367436</v>
      </c>
      <c r="AU8" s="9">
        <f t="shared" si="1"/>
        <v>0.60263157893435171</v>
      </c>
      <c r="AV8" s="9">
        <f t="shared" si="1"/>
        <v>0.60263157894021757</v>
      </c>
      <c r="AW8" s="9">
        <f t="shared" si="1"/>
        <v>0.60263157894343999</v>
      </c>
      <c r="AX8" s="9">
        <f t="shared" si="1"/>
        <v>0.60263157894521036</v>
      </c>
      <c r="AY8" s="9">
        <f t="shared" si="1"/>
        <v>0.60263157894618291</v>
      </c>
      <c r="AZ8" s="9">
        <f t="shared" si="1"/>
        <v>0.60263157894671726</v>
      </c>
      <c r="BA8" s="9">
        <f t="shared" si="1"/>
        <v>0.6026315789470108</v>
      </c>
      <c r="BB8" s="9">
        <f t="shared" si="2"/>
        <v>0.60263157894717201</v>
      </c>
      <c r="BC8" s="9">
        <f t="shared" si="2"/>
        <v>0.6026315789472606</v>
      </c>
      <c r="BD8" s="9">
        <f t="shared" si="2"/>
        <v>0.60263157894730934</v>
      </c>
      <c r="BE8" s="9">
        <f t="shared" si="2"/>
        <v>0.60263157894733599</v>
      </c>
      <c r="BF8" s="9">
        <f t="shared" si="2"/>
        <v>0.60263157894735075</v>
      </c>
      <c r="BG8" s="9">
        <f t="shared" si="2"/>
        <v>0.60263157894735875</v>
      </c>
      <c r="BH8" s="9">
        <f t="shared" si="2"/>
        <v>0.60263157894736319</v>
      </c>
      <c r="BI8" s="9">
        <f t="shared" si="2"/>
        <v>0.60263157894736563</v>
      </c>
      <c r="BJ8" s="9">
        <f t="shared" si="2"/>
        <v>0.60263157894736696</v>
      </c>
      <c r="BK8" s="9">
        <f t="shared" si="2"/>
        <v>0.60263157894736774</v>
      </c>
      <c r="BL8" s="9">
        <f t="shared" si="2"/>
        <v>0.60263157894736818</v>
      </c>
      <c r="BM8" s="9">
        <f t="shared" si="2"/>
        <v>0.60263157894736841</v>
      </c>
      <c r="BN8" s="9">
        <f t="shared" si="2"/>
        <v>0.60263157894736852</v>
      </c>
      <c r="BO8" s="9">
        <f t="shared" si="2"/>
        <v>0.60263157894736852</v>
      </c>
      <c r="BP8" s="9">
        <f t="shared" si="2"/>
        <v>0.60263157894736863</v>
      </c>
      <c r="BQ8" s="9">
        <f t="shared" si="2"/>
        <v>0.60263157894736863</v>
      </c>
      <c r="BR8" s="9">
        <f t="shared" si="3"/>
        <v>0.60263157894736863</v>
      </c>
      <c r="BS8" s="9">
        <f t="shared" si="3"/>
        <v>0.60263157894736863</v>
      </c>
      <c r="BT8" s="9">
        <f t="shared" si="3"/>
        <v>0.60263157894736863</v>
      </c>
      <c r="BU8" s="9">
        <f t="shared" si="3"/>
        <v>0.60263157894736863</v>
      </c>
      <c r="BV8" s="9">
        <f t="shared" si="3"/>
        <v>0.60263157894736863</v>
      </c>
      <c r="BW8" s="9">
        <f t="shared" si="3"/>
        <v>0.60263157894736863</v>
      </c>
      <c r="BX8" s="9">
        <f t="shared" si="3"/>
        <v>0.60263157894736863</v>
      </c>
      <c r="BY8" s="9">
        <f t="shared" si="3"/>
        <v>0.60263157894736863</v>
      </c>
      <c r="BZ8" s="9">
        <f t="shared" si="3"/>
        <v>0.60263157894736863</v>
      </c>
      <c r="CA8" s="9">
        <f t="shared" si="3"/>
        <v>0.60263157894736863</v>
      </c>
      <c r="CB8" s="9">
        <f t="shared" si="3"/>
        <v>0.60263157894736863</v>
      </c>
      <c r="CC8" s="9">
        <f t="shared" si="3"/>
        <v>0.60263157894736863</v>
      </c>
      <c r="CD8" s="9">
        <f t="shared" si="3"/>
        <v>0.60263157894736863</v>
      </c>
      <c r="CE8" s="9">
        <f t="shared" si="3"/>
        <v>0.60263157894736863</v>
      </c>
      <c r="CF8" s="9">
        <f t="shared" si="3"/>
        <v>0.60263157894736863</v>
      </c>
      <c r="CG8" s="9">
        <f t="shared" si="4"/>
        <v>0.60263157894736863</v>
      </c>
      <c r="CH8" s="9">
        <f t="shared" si="4"/>
        <v>0.60263157894736863</v>
      </c>
      <c r="CI8" s="9">
        <f t="shared" si="4"/>
        <v>0.60263157894736863</v>
      </c>
      <c r="CJ8" s="9">
        <f t="shared" si="4"/>
        <v>0.60263157894736863</v>
      </c>
      <c r="CK8" s="9">
        <f t="shared" si="4"/>
        <v>0.60263157894736863</v>
      </c>
      <c r="CL8" s="9">
        <f t="shared" si="4"/>
        <v>0.60263157894736863</v>
      </c>
      <c r="CM8" s="9">
        <f t="shared" si="4"/>
        <v>0.60263157894736863</v>
      </c>
      <c r="CN8" s="9">
        <f t="shared" si="4"/>
        <v>0.60263157894736863</v>
      </c>
      <c r="CO8" s="9">
        <f t="shared" si="4"/>
        <v>0.60263157894736863</v>
      </c>
      <c r="CP8" s="9">
        <f t="shared" si="4"/>
        <v>0.60263157894736863</v>
      </c>
      <c r="CQ8" s="9">
        <f t="shared" si="4"/>
        <v>0.60263157894736863</v>
      </c>
      <c r="CR8" s="9">
        <f t="shared" si="4"/>
        <v>0.60263157894736863</v>
      </c>
      <c r="CS8" s="9">
        <f t="shared" si="4"/>
        <v>0.60263157894736863</v>
      </c>
      <c r="CT8" s="9">
        <f t="shared" si="4"/>
        <v>0.60263157894736863</v>
      </c>
      <c r="CU8" s="9">
        <f t="shared" si="4"/>
        <v>0.60263157894736863</v>
      </c>
      <c r="CV8" s="9">
        <f t="shared" si="4"/>
        <v>0.60263157894736863</v>
      </c>
      <c r="CW8" s="9">
        <f t="shared" ref="CW8:FH11" si="13">$D8-($D8*EXP(-$E8*(CW$3)))</f>
        <v>0.60263157894736863</v>
      </c>
      <c r="CX8" s="9">
        <f t="shared" si="13"/>
        <v>0.60263157894736863</v>
      </c>
      <c r="CY8" s="9">
        <f t="shared" si="13"/>
        <v>0.60263157894736863</v>
      </c>
      <c r="CZ8" s="9">
        <f t="shared" si="13"/>
        <v>0.60263157894736863</v>
      </c>
      <c r="DA8" s="9">
        <f t="shared" si="13"/>
        <v>0.60263157894736863</v>
      </c>
      <c r="DB8" s="9">
        <f t="shared" si="13"/>
        <v>0.60263157894736863</v>
      </c>
      <c r="DC8" s="9">
        <f t="shared" si="13"/>
        <v>0.60263157894736863</v>
      </c>
      <c r="DD8" s="9">
        <f t="shared" si="13"/>
        <v>0.60263157894736863</v>
      </c>
      <c r="DE8" s="9">
        <f t="shared" si="13"/>
        <v>0.60263157894736863</v>
      </c>
      <c r="DF8" s="9">
        <f t="shared" si="13"/>
        <v>0.60263157894736863</v>
      </c>
      <c r="DG8" s="9">
        <f t="shared" si="13"/>
        <v>0.60263157894736863</v>
      </c>
      <c r="DH8" s="9">
        <f t="shared" si="13"/>
        <v>0.60263157894736863</v>
      </c>
      <c r="DI8" s="9">
        <f t="shared" si="13"/>
        <v>0.60263157894736863</v>
      </c>
      <c r="DJ8" s="9">
        <f t="shared" si="13"/>
        <v>0.60263157894736863</v>
      </c>
      <c r="DK8" s="9">
        <f t="shared" si="13"/>
        <v>0.60263157894736863</v>
      </c>
      <c r="DL8" s="9">
        <f t="shared" si="13"/>
        <v>0.60263157894736863</v>
      </c>
      <c r="DM8" s="9">
        <f t="shared" si="13"/>
        <v>0.60263157894736863</v>
      </c>
      <c r="DN8" s="9">
        <f t="shared" si="13"/>
        <v>0.60263157894736863</v>
      </c>
      <c r="DO8" s="9">
        <f t="shared" si="13"/>
        <v>0.60263157894736863</v>
      </c>
      <c r="DP8" s="9">
        <f t="shared" si="13"/>
        <v>0.60263157894736863</v>
      </c>
      <c r="DQ8" s="9">
        <f t="shared" si="13"/>
        <v>0.60263157894736863</v>
      </c>
      <c r="DR8" s="9">
        <f t="shared" si="13"/>
        <v>0.60263157894736863</v>
      </c>
      <c r="DS8" s="9">
        <f t="shared" si="13"/>
        <v>0.60263157894736863</v>
      </c>
      <c r="DT8" s="9">
        <f t="shared" si="13"/>
        <v>0.60263157894736863</v>
      </c>
      <c r="DU8" s="9">
        <f t="shared" si="13"/>
        <v>0.60263157894736863</v>
      </c>
      <c r="DV8" s="9">
        <f t="shared" si="13"/>
        <v>0.60263157894736863</v>
      </c>
      <c r="DW8" s="9">
        <f t="shared" si="13"/>
        <v>0.60263157894736863</v>
      </c>
      <c r="DX8" s="9">
        <f t="shared" si="13"/>
        <v>0.60263157894736863</v>
      </c>
      <c r="DY8" s="9">
        <f t="shared" si="13"/>
        <v>0.60263157894736863</v>
      </c>
      <c r="DZ8" s="9">
        <f t="shared" si="13"/>
        <v>0.60263157894736863</v>
      </c>
      <c r="EA8" s="9">
        <f t="shared" si="13"/>
        <v>0.60263157894736863</v>
      </c>
      <c r="EB8" s="9">
        <f t="shared" si="13"/>
        <v>0.60263157894736863</v>
      </c>
      <c r="EC8" s="9">
        <f t="shared" si="13"/>
        <v>0.60263157894736863</v>
      </c>
      <c r="ED8" s="9">
        <f t="shared" si="13"/>
        <v>0.60263157894736863</v>
      </c>
      <c r="EE8" s="9">
        <f t="shared" si="13"/>
        <v>0.60263157894736863</v>
      </c>
      <c r="EF8" s="9">
        <f t="shared" si="13"/>
        <v>0.60263157894736863</v>
      </c>
      <c r="EG8" s="9">
        <f t="shared" si="13"/>
        <v>0.60263157894736863</v>
      </c>
      <c r="EH8" s="9">
        <f t="shared" si="13"/>
        <v>0.60263157894736863</v>
      </c>
      <c r="EI8" s="9">
        <f t="shared" si="13"/>
        <v>0.60263157894736863</v>
      </c>
      <c r="EJ8" s="9">
        <f t="shared" si="13"/>
        <v>0.60263157894736863</v>
      </c>
      <c r="EK8" s="9">
        <f t="shared" si="13"/>
        <v>0.60263157894736863</v>
      </c>
      <c r="EL8" s="9">
        <f t="shared" si="13"/>
        <v>0.60263157894736863</v>
      </c>
      <c r="EM8" s="9">
        <f t="shared" si="13"/>
        <v>0.60263157894736863</v>
      </c>
      <c r="EN8" s="9">
        <f t="shared" si="13"/>
        <v>0.60263157894736863</v>
      </c>
      <c r="EO8" s="9">
        <f t="shared" si="13"/>
        <v>0.60263157894736863</v>
      </c>
      <c r="EP8" s="9">
        <f t="shared" si="13"/>
        <v>0.60263157894736863</v>
      </c>
      <c r="EQ8" s="9">
        <f t="shared" si="13"/>
        <v>0.60263157894736863</v>
      </c>
      <c r="ER8" s="9">
        <f t="shared" si="13"/>
        <v>0.60263157894736863</v>
      </c>
      <c r="ES8" s="9">
        <f t="shared" si="13"/>
        <v>0.60263157894736863</v>
      </c>
      <c r="ET8" s="9">
        <f t="shared" si="13"/>
        <v>0.60263157894736863</v>
      </c>
      <c r="EU8" s="9">
        <f t="shared" si="13"/>
        <v>0.60263157894736863</v>
      </c>
      <c r="EV8" s="9">
        <f t="shared" si="13"/>
        <v>0.60263157894736863</v>
      </c>
      <c r="EW8" s="9">
        <f t="shared" si="13"/>
        <v>0.60263157894736863</v>
      </c>
      <c r="EX8" s="9">
        <f t="shared" si="13"/>
        <v>0.60263157894736863</v>
      </c>
      <c r="EY8" s="9">
        <f t="shared" si="13"/>
        <v>0.60263157894736863</v>
      </c>
      <c r="EZ8" s="9">
        <f t="shared" si="13"/>
        <v>0.60263157894736863</v>
      </c>
      <c r="FA8" s="9">
        <f t="shared" si="13"/>
        <v>0.60263157894736863</v>
      </c>
      <c r="FB8" s="9">
        <f t="shared" si="13"/>
        <v>0.60263157894736863</v>
      </c>
      <c r="FC8" s="9">
        <f t="shared" si="13"/>
        <v>0.60263157894736863</v>
      </c>
      <c r="FD8" s="9">
        <f t="shared" si="13"/>
        <v>0.60263157894736863</v>
      </c>
      <c r="FE8" s="9">
        <f t="shared" si="13"/>
        <v>0.60263157894736863</v>
      </c>
      <c r="FF8" s="9">
        <f t="shared" si="13"/>
        <v>0.60263157894736863</v>
      </c>
      <c r="FG8" s="9">
        <f t="shared" si="13"/>
        <v>0.60263157894736863</v>
      </c>
      <c r="FH8" s="9">
        <f t="shared" si="13"/>
        <v>0.60263157894736863</v>
      </c>
      <c r="FI8" s="9">
        <f t="shared" si="11"/>
        <v>0.60263157894736863</v>
      </c>
      <c r="FJ8" s="9">
        <f t="shared" si="11"/>
        <v>0.60263157894736863</v>
      </c>
      <c r="FK8" s="9">
        <f t="shared" si="11"/>
        <v>0.60263157894736863</v>
      </c>
      <c r="FL8" s="9">
        <f t="shared" si="11"/>
        <v>0.60263157894736863</v>
      </c>
      <c r="FM8" s="9">
        <f t="shared" si="6"/>
        <v>0.60263157894736863</v>
      </c>
      <c r="FN8" s="9">
        <f t="shared" si="6"/>
        <v>0.60263157894736863</v>
      </c>
      <c r="FO8" s="9">
        <f t="shared" si="6"/>
        <v>0.60263157894736863</v>
      </c>
      <c r="FP8" s="9">
        <f t="shared" si="6"/>
        <v>0.60263157894736863</v>
      </c>
      <c r="FQ8" s="9">
        <f t="shared" si="6"/>
        <v>0.60263157894736863</v>
      </c>
      <c r="FR8" s="9">
        <f t="shared" si="6"/>
        <v>0.60263157894736863</v>
      </c>
      <c r="FS8" s="9">
        <f t="shared" si="6"/>
        <v>0.60263157894736863</v>
      </c>
      <c r="FT8" s="9">
        <f t="shared" si="6"/>
        <v>0.60263157894736863</v>
      </c>
      <c r="FU8" s="9">
        <f t="shared" si="6"/>
        <v>0.60263157894736863</v>
      </c>
      <c r="FV8" s="9">
        <f t="shared" si="6"/>
        <v>0.60263157894736863</v>
      </c>
      <c r="FW8" s="9">
        <f t="shared" si="6"/>
        <v>0.60263157894736863</v>
      </c>
      <c r="FX8" s="9">
        <f t="shared" si="6"/>
        <v>0.60263157894736863</v>
      </c>
      <c r="FY8" s="9">
        <f t="shared" si="6"/>
        <v>0.60263157894736863</v>
      </c>
      <c r="FZ8" s="9">
        <f t="shared" si="6"/>
        <v>0.60263157894736863</v>
      </c>
      <c r="GA8" s="9">
        <f t="shared" si="6"/>
        <v>0.60263157894736863</v>
      </c>
      <c r="GB8" s="9">
        <f t="shared" si="6"/>
        <v>0.60263157894736863</v>
      </c>
      <c r="GC8" s="9">
        <f t="shared" si="6"/>
        <v>0.60263157894736863</v>
      </c>
      <c r="GD8" s="9">
        <f t="shared" si="7"/>
        <v>0.60263157894736863</v>
      </c>
      <c r="GE8" s="9">
        <f t="shared" si="7"/>
        <v>0.60263157894736863</v>
      </c>
      <c r="GF8" s="9">
        <f t="shared" si="7"/>
        <v>0.60263157894736863</v>
      </c>
      <c r="GG8" s="9">
        <f t="shared" si="7"/>
        <v>0.60263157894736863</v>
      </c>
      <c r="GH8" s="9">
        <f t="shared" si="7"/>
        <v>0.60263157894736863</v>
      </c>
      <c r="GI8" s="9">
        <f t="shared" si="7"/>
        <v>0.60263157894736863</v>
      </c>
      <c r="GJ8" s="9">
        <f t="shared" si="7"/>
        <v>0.60263157894736863</v>
      </c>
      <c r="GK8" s="9">
        <f t="shared" si="7"/>
        <v>0.60263157894736863</v>
      </c>
      <c r="GL8" s="9">
        <f t="shared" si="7"/>
        <v>0.60263157894736863</v>
      </c>
      <c r="GM8" s="9">
        <f t="shared" si="7"/>
        <v>0.60263157894736863</v>
      </c>
      <c r="GN8" s="9">
        <f t="shared" si="7"/>
        <v>0.60263157894736863</v>
      </c>
      <c r="GO8" s="9">
        <f t="shared" si="7"/>
        <v>0.60263157894736863</v>
      </c>
      <c r="GP8" s="9">
        <f t="shared" si="7"/>
        <v>0.60263157894736863</v>
      </c>
      <c r="GQ8" s="9">
        <f t="shared" si="7"/>
        <v>0.60263157894736863</v>
      </c>
      <c r="GR8" s="9">
        <f t="shared" si="7"/>
        <v>0.60263157894736863</v>
      </c>
      <c r="GS8" s="9">
        <f t="shared" si="7"/>
        <v>0.60263157894736863</v>
      </c>
      <c r="GT8" s="9">
        <f t="shared" si="7"/>
        <v>0.60263157894736863</v>
      </c>
      <c r="GU8" s="9">
        <f t="shared" si="7"/>
        <v>0.60263157894736863</v>
      </c>
      <c r="GV8" s="9">
        <f t="shared" si="7"/>
        <v>0.60263157894736863</v>
      </c>
      <c r="GW8" s="9">
        <f t="shared" si="7"/>
        <v>0.60263157894736863</v>
      </c>
      <c r="GX8" s="9">
        <f t="shared" si="7"/>
        <v>0.60263157894736863</v>
      </c>
      <c r="GY8" s="9">
        <f t="shared" si="7"/>
        <v>0.60263157894736863</v>
      </c>
      <c r="GZ8" s="9">
        <f t="shared" si="7"/>
        <v>0.60263157894736863</v>
      </c>
      <c r="HA8" s="9">
        <f t="shared" si="7"/>
        <v>0.60263157894736863</v>
      </c>
      <c r="HB8" s="9">
        <f t="shared" si="7"/>
        <v>0.60263157894736863</v>
      </c>
      <c r="HC8" s="9">
        <f t="shared" si="7"/>
        <v>0.60263157894736863</v>
      </c>
      <c r="HD8" s="9">
        <f t="shared" si="7"/>
        <v>0.60263157894736863</v>
      </c>
      <c r="HE8" s="9">
        <f t="shared" si="7"/>
        <v>0.60263157894736863</v>
      </c>
      <c r="HF8" s="9">
        <f t="shared" si="7"/>
        <v>0.60263157894736863</v>
      </c>
      <c r="HG8" s="9">
        <f t="shared" si="7"/>
        <v>0.60263157894736863</v>
      </c>
      <c r="HH8" s="9">
        <f t="shared" si="7"/>
        <v>0.60263157894736863</v>
      </c>
      <c r="HI8" s="9">
        <f t="shared" si="7"/>
        <v>0.60263157894736863</v>
      </c>
      <c r="HJ8" s="9">
        <f t="shared" si="7"/>
        <v>0.60263157894736863</v>
      </c>
      <c r="HK8" s="9">
        <f t="shared" si="7"/>
        <v>0.60263157894736863</v>
      </c>
      <c r="HL8" s="9">
        <f t="shared" si="7"/>
        <v>0.60263157894736863</v>
      </c>
      <c r="HM8" s="9">
        <f t="shared" si="7"/>
        <v>0.60263157894736863</v>
      </c>
      <c r="HN8" s="9">
        <f t="shared" si="7"/>
        <v>0.60263157894736863</v>
      </c>
      <c r="HO8" s="9">
        <f t="shared" si="7"/>
        <v>0.60263157894736863</v>
      </c>
      <c r="HP8" s="9">
        <f t="shared" si="7"/>
        <v>0.60263157894736863</v>
      </c>
      <c r="HQ8" s="9">
        <f t="shared" si="7"/>
        <v>0.60263157894736863</v>
      </c>
      <c r="HR8" s="9">
        <f t="shared" si="7"/>
        <v>0.60263157894736863</v>
      </c>
      <c r="HS8" s="9">
        <f t="shared" si="7"/>
        <v>0.60263157894736863</v>
      </c>
      <c r="HT8" s="9">
        <f t="shared" si="7"/>
        <v>0.60263157894736863</v>
      </c>
      <c r="HU8" s="9">
        <f t="shared" si="7"/>
        <v>0.60263157894736863</v>
      </c>
      <c r="HV8" s="9">
        <f t="shared" si="7"/>
        <v>0.60263157894736863</v>
      </c>
      <c r="HW8" s="9">
        <f t="shared" si="7"/>
        <v>0.60263157894736863</v>
      </c>
      <c r="HX8" s="9">
        <f t="shared" si="7"/>
        <v>0.60263157894736863</v>
      </c>
      <c r="HY8" s="9">
        <f t="shared" si="7"/>
        <v>0.60263157894736863</v>
      </c>
      <c r="HZ8" s="9">
        <f t="shared" si="7"/>
        <v>0.60263157894736863</v>
      </c>
      <c r="IA8" s="9">
        <f t="shared" ref="IA8:KL11" si="14">$D8-($D8*EXP(-$E8*(IA$3)))</f>
        <v>0.60263157894736863</v>
      </c>
      <c r="IB8" s="9">
        <f t="shared" si="14"/>
        <v>0.60263157894736863</v>
      </c>
      <c r="IC8" s="9">
        <f t="shared" si="14"/>
        <v>0.60263157894736863</v>
      </c>
      <c r="ID8" s="9">
        <f t="shared" si="14"/>
        <v>0.60263157894736863</v>
      </c>
      <c r="IE8" s="9">
        <f t="shared" si="14"/>
        <v>0.60263157894736863</v>
      </c>
      <c r="IF8" s="9">
        <f t="shared" si="14"/>
        <v>0.60263157894736863</v>
      </c>
      <c r="IG8" s="9">
        <f t="shared" si="14"/>
        <v>0.60263157894736863</v>
      </c>
      <c r="IH8" s="9">
        <f t="shared" si="14"/>
        <v>0.60263157894736863</v>
      </c>
      <c r="II8" s="9">
        <f t="shared" si="14"/>
        <v>0.60263157894736863</v>
      </c>
      <c r="IJ8" s="9">
        <f t="shared" si="14"/>
        <v>0.60263157894736863</v>
      </c>
      <c r="IK8" s="9">
        <f t="shared" si="14"/>
        <v>0.60263157894736863</v>
      </c>
      <c r="IL8" s="9">
        <f t="shared" si="14"/>
        <v>0.60263157894736863</v>
      </c>
      <c r="IM8" s="9">
        <f t="shared" si="14"/>
        <v>0.60263157894736863</v>
      </c>
      <c r="IN8" s="9">
        <f t="shared" si="14"/>
        <v>0.60263157894736863</v>
      </c>
      <c r="IO8" s="9">
        <f t="shared" si="14"/>
        <v>0.60263157894736863</v>
      </c>
      <c r="IP8" s="9">
        <f t="shared" si="14"/>
        <v>0.60263157894736863</v>
      </c>
      <c r="IQ8" s="9">
        <f t="shared" si="14"/>
        <v>0.60263157894736863</v>
      </c>
      <c r="IR8" s="9">
        <f t="shared" si="14"/>
        <v>0.60263157894736863</v>
      </c>
      <c r="IS8" s="9">
        <f t="shared" si="14"/>
        <v>0.60263157894736863</v>
      </c>
      <c r="IT8" s="9">
        <f t="shared" si="14"/>
        <v>0.60263157894736863</v>
      </c>
      <c r="IU8" s="9">
        <f t="shared" si="14"/>
        <v>0.60263157894736863</v>
      </c>
      <c r="IV8" s="9">
        <f t="shared" si="14"/>
        <v>0.60263157894736863</v>
      </c>
      <c r="IW8" s="9">
        <f t="shared" si="14"/>
        <v>0.60263157894736863</v>
      </c>
      <c r="IX8" s="9">
        <f t="shared" si="14"/>
        <v>0.60263157894736863</v>
      </c>
      <c r="IY8" s="9">
        <f t="shared" si="14"/>
        <v>0.60263157894736863</v>
      </c>
      <c r="IZ8" s="9">
        <f t="shared" si="14"/>
        <v>0.60263157894736863</v>
      </c>
      <c r="JA8" s="9">
        <f t="shared" si="14"/>
        <v>0.60263157894736863</v>
      </c>
      <c r="JB8" s="9">
        <f t="shared" si="14"/>
        <v>0.60263157894736863</v>
      </c>
      <c r="JC8" s="9">
        <f t="shared" si="14"/>
        <v>0.60263157894736863</v>
      </c>
      <c r="JD8" s="9">
        <f t="shared" si="14"/>
        <v>0.60263157894736863</v>
      </c>
      <c r="JE8" s="9">
        <f t="shared" si="14"/>
        <v>0.60263157894736863</v>
      </c>
      <c r="JF8" s="9">
        <f t="shared" si="14"/>
        <v>0.60263157894736863</v>
      </c>
      <c r="JG8" s="9">
        <f t="shared" si="14"/>
        <v>0.60263157894736863</v>
      </c>
      <c r="JH8" s="9">
        <f t="shared" si="14"/>
        <v>0.60263157894736863</v>
      </c>
      <c r="JI8" s="9">
        <f t="shared" si="14"/>
        <v>0.60263157894736863</v>
      </c>
      <c r="JJ8" s="9">
        <f t="shared" si="14"/>
        <v>0.60263157894736863</v>
      </c>
      <c r="JK8" s="9">
        <f t="shared" si="14"/>
        <v>0.60263157894736863</v>
      </c>
      <c r="JL8" s="9">
        <f t="shared" si="14"/>
        <v>0.60263157894736863</v>
      </c>
      <c r="JM8" s="9">
        <f t="shared" si="14"/>
        <v>0.60263157894736863</v>
      </c>
      <c r="JN8" s="9">
        <f t="shared" si="14"/>
        <v>0.60263157894736863</v>
      </c>
      <c r="JO8" s="9">
        <f t="shared" si="14"/>
        <v>0.60263157894736863</v>
      </c>
      <c r="JP8" s="9">
        <f t="shared" si="14"/>
        <v>0.60263157894736863</v>
      </c>
      <c r="JQ8" s="9">
        <f t="shared" si="14"/>
        <v>0.60263157894736863</v>
      </c>
      <c r="JR8" s="9">
        <f t="shared" si="14"/>
        <v>0.60263157894736863</v>
      </c>
      <c r="JS8" s="9">
        <f t="shared" si="14"/>
        <v>0.60263157894736863</v>
      </c>
      <c r="JT8" s="9">
        <f t="shared" si="14"/>
        <v>0.60263157894736863</v>
      </c>
      <c r="JU8" s="9">
        <f t="shared" si="14"/>
        <v>0.60263157894736863</v>
      </c>
      <c r="JV8" s="9">
        <f t="shared" si="14"/>
        <v>0.60263157894736863</v>
      </c>
      <c r="JW8" s="9">
        <f t="shared" si="14"/>
        <v>0.60263157894736863</v>
      </c>
      <c r="JX8" s="9">
        <f t="shared" si="14"/>
        <v>0.60263157894736863</v>
      </c>
      <c r="JY8" s="9">
        <f t="shared" si="14"/>
        <v>0.60263157894736863</v>
      </c>
      <c r="JZ8" s="9">
        <f t="shared" si="14"/>
        <v>0.60263157894736863</v>
      </c>
      <c r="KA8" s="9">
        <f t="shared" si="14"/>
        <v>0.60263157894736863</v>
      </c>
      <c r="KB8" s="9">
        <f t="shared" si="14"/>
        <v>0.60263157894736863</v>
      </c>
      <c r="KC8" s="9">
        <f t="shared" si="14"/>
        <v>0.60263157894736863</v>
      </c>
      <c r="KD8" s="9">
        <f t="shared" si="14"/>
        <v>0.60263157894736863</v>
      </c>
      <c r="KE8" s="9">
        <f t="shared" si="14"/>
        <v>0.60263157894736863</v>
      </c>
      <c r="KF8" s="9">
        <f t="shared" si="14"/>
        <v>0.60263157894736863</v>
      </c>
      <c r="KG8" s="9">
        <f t="shared" si="14"/>
        <v>0.60263157894736863</v>
      </c>
      <c r="KH8" s="9">
        <f t="shared" si="14"/>
        <v>0.60263157894736863</v>
      </c>
      <c r="KI8" s="9">
        <f t="shared" si="14"/>
        <v>0.60263157894736863</v>
      </c>
      <c r="KJ8" s="9">
        <f t="shared" si="14"/>
        <v>0.60263157894736863</v>
      </c>
      <c r="KK8" s="9">
        <f t="shared" si="14"/>
        <v>0.60263157894736863</v>
      </c>
      <c r="KL8" s="9">
        <f t="shared" si="14"/>
        <v>0.60263157894736863</v>
      </c>
      <c r="KM8" s="9">
        <f t="shared" si="12"/>
        <v>0.60263157894736863</v>
      </c>
      <c r="KN8" s="9">
        <f t="shared" si="12"/>
        <v>0.60263157894736863</v>
      </c>
      <c r="KO8" s="9">
        <f t="shared" si="12"/>
        <v>0.60263157894736863</v>
      </c>
      <c r="KP8" s="9">
        <f t="shared" si="12"/>
        <v>0.60263157894736863</v>
      </c>
      <c r="KQ8" s="9">
        <f t="shared" si="12"/>
        <v>0.60263157894736863</v>
      </c>
      <c r="KR8" s="9">
        <f t="shared" si="12"/>
        <v>0.60263157894736863</v>
      </c>
      <c r="KS8" s="9">
        <f t="shared" si="12"/>
        <v>0.60263157894736863</v>
      </c>
      <c r="KT8" s="9">
        <f t="shared" si="12"/>
        <v>0.60263157894736863</v>
      </c>
      <c r="KU8" s="9">
        <f t="shared" si="12"/>
        <v>0.60263157894736863</v>
      </c>
      <c r="KV8" s="9">
        <f t="shared" si="12"/>
        <v>0.60263157894736863</v>
      </c>
      <c r="KW8" s="9">
        <f t="shared" si="12"/>
        <v>0.60263157894736863</v>
      </c>
      <c r="KX8" s="9">
        <f t="shared" si="12"/>
        <v>0.60263157894736863</v>
      </c>
      <c r="KY8" s="9">
        <f t="shared" si="12"/>
        <v>0.60263157894736863</v>
      </c>
      <c r="KZ8" s="9">
        <f t="shared" si="12"/>
        <v>0.60263157894736863</v>
      </c>
      <c r="LA8" s="9">
        <f t="shared" si="12"/>
        <v>0.60263157894736863</v>
      </c>
      <c r="LB8" s="9">
        <f t="shared" si="12"/>
        <v>0.60263157894736863</v>
      </c>
      <c r="LC8" s="9">
        <f t="shared" si="12"/>
        <v>0.60263157894736863</v>
      </c>
      <c r="LD8" s="9">
        <f t="shared" si="12"/>
        <v>0.60263157894736863</v>
      </c>
      <c r="LE8" s="9">
        <f t="shared" si="12"/>
        <v>0.60263157894736863</v>
      </c>
      <c r="LF8" s="9">
        <f t="shared" si="12"/>
        <v>0.60263157894736863</v>
      </c>
      <c r="LG8" s="9">
        <f t="shared" si="12"/>
        <v>0.60263157894736863</v>
      </c>
      <c r="LH8" s="9">
        <f t="shared" si="12"/>
        <v>0.60263157894736863</v>
      </c>
      <c r="LI8" s="9">
        <f t="shared" si="12"/>
        <v>0.60263157894736863</v>
      </c>
      <c r="LJ8" s="9">
        <f t="shared" si="12"/>
        <v>0.60263157894736863</v>
      </c>
      <c r="LK8" s="9">
        <f t="shared" si="12"/>
        <v>0.60263157894736863</v>
      </c>
      <c r="LL8" s="9">
        <f t="shared" si="12"/>
        <v>0.60263157894736863</v>
      </c>
      <c r="LM8" s="9">
        <f t="shared" si="12"/>
        <v>0.60263157894736863</v>
      </c>
      <c r="LN8" s="9">
        <f t="shared" si="12"/>
        <v>0.60263157894736863</v>
      </c>
      <c r="LO8" s="9">
        <f t="shared" si="12"/>
        <v>0.60263157894736863</v>
      </c>
      <c r="LP8" s="9">
        <f t="shared" si="12"/>
        <v>0.60263157894736863</v>
      </c>
      <c r="LQ8" s="9">
        <f t="shared" si="12"/>
        <v>0.60263157894736863</v>
      </c>
      <c r="LR8" s="9">
        <f t="shared" si="12"/>
        <v>0.60263157894736863</v>
      </c>
      <c r="LS8" s="9">
        <f t="shared" si="12"/>
        <v>0.60263157894736863</v>
      </c>
      <c r="LT8" s="9">
        <f t="shared" si="12"/>
        <v>0.60263157894736863</v>
      </c>
      <c r="LU8" s="9">
        <f t="shared" si="12"/>
        <v>0.60263157894736863</v>
      </c>
      <c r="LV8" s="9">
        <f t="shared" si="12"/>
        <v>0.60263157894736863</v>
      </c>
      <c r="LW8" s="9">
        <f t="shared" si="9"/>
        <v>0.60263157894736863</v>
      </c>
      <c r="LX8" s="9">
        <f t="shared" si="12"/>
        <v>0.60263157894736863</v>
      </c>
      <c r="LY8" s="9">
        <f t="shared" si="12"/>
        <v>0.60263157894736863</v>
      </c>
      <c r="LZ8" s="9">
        <f t="shared" si="12"/>
        <v>0.60263157894736863</v>
      </c>
      <c r="MA8" s="9">
        <f t="shared" si="12"/>
        <v>0.60263157894736863</v>
      </c>
      <c r="MB8" s="9">
        <f t="shared" si="12"/>
        <v>0.60263157894736863</v>
      </c>
      <c r="MC8" s="9">
        <f t="shared" si="12"/>
        <v>0.60263157894736863</v>
      </c>
      <c r="MD8" s="9">
        <f t="shared" si="12"/>
        <v>0.60263157894736863</v>
      </c>
      <c r="ME8" s="9">
        <f t="shared" si="12"/>
        <v>0.60263157894736863</v>
      </c>
      <c r="MF8" s="9">
        <f t="shared" si="12"/>
        <v>0.60263157894736863</v>
      </c>
      <c r="MG8" s="9">
        <f t="shared" si="12"/>
        <v>0.60263157894736863</v>
      </c>
      <c r="MH8" s="9">
        <f t="shared" si="12"/>
        <v>0.60263157894736863</v>
      </c>
      <c r="MI8" s="9">
        <f t="shared" si="12"/>
        <v>0.60263157894736863</v>
      </c>
      <c r="MJ8" s="9">
        <f t="shared" si="12"/>
        <v>0.60263157894736863</v>
      </c>
      <c r="MK8" s="9">
        <f t="shared" si="12"/>
        <v>0.60263157894736863</v>
      </c>
      <c r="ML8" s="9">
        <f t="shared" si="12"/>
        <v>0.60263157894736863</v>
      </c>
      <c r="MM8" s="9">
        <f t="shared" si="12"/>
        <v>0.60263157894736863</v>
      </c>
      <c r="MN8" s="9">
        <f t="shared" si="12"/>
        <v>0.60263157894736863</v>
      </c>
      <c r="MO8" s="9">
        <f t="shared" si="12"/>
        <v>0.60263157894736863</v>
      </c>
      <c r="MP8" s="9">
        <f t="shared" si="12"/>
        <v>0.60263157894736863</v>
      </c>
      <c r="MQ8" s="9">
        <f t="shared" si="12"/>
        <v>0.60263157894736863</v>
      </c>
      <c r="MR8" s="9">
        <f t="shared" si="12"/>
        <v>0.60263157894736863</v>
      </c>
      <c r="MS8" s="9">
        <f t="shared" si="12"/>
        <v>0.60263157894736863</v>
      </c>
      <c r="MT8" s="9">
        <f t="shared" si="12"/>
        <v>0.60263157894736863</v>
      </c>
      <c r="MU8" s="9">
        <f t="shared" si="12"/>
        <v>0.60263157894736863</v>
      </c>
      <c r="MV8" s="9">
        <f t="shared" si="12"/>
        <v>0.60263157894736863</v>
      </c>
      <c r="MW8" s="9">
        <f t="shared" si="12"/>
        <v>0.60263157894736863</v>
      </c>
    </row>
    <row r="9" spans="2:361" x14ac:dyDescent="0.3">
      <c r="C9">
        <v>6</v>
      </c>
      <c r="D9" s="4">
        <f>'Cost inputs'!G10</f>
        <v>0.61578947368421078</v>
      </c>
      <c r="E9">
        <f>(-LN(0.005/D9))/'Assumptions and results'!$K$8</f>
        <v>0.60168340364816342</v>
      </c>
      <c r="G9" s="9">
        <f t="shared" si="10"/>
        <v>0.27840547690892065</v>
      </c>
      <c r="H9" s="9">
        <f t="shared" si="0"/>
        <v>0.43094064767384244</v>
      </c>
      <c r="I9" s="9">
        <f t="shared" si="0"/>
        <v>0.51451291995315385</v>
      </c>
      <c r="J9" s="9">
        <f t="shared" si="0"/>
        <v>0.56030121034482472</v>
      </c>
      <c r="K9" s="9">
        <f t="shared" si="0"/>
        <v>0.58538808999774283</v>
      </c>
      <c r="L9" s="9">
        <f t="shared" si="0"/>
        <v>0.59913290390838569</v>
      </c>
      <c r="M9" s="9">
        <f t="shared" si="0"/>
        <v>0.60666352995881312</v>
      </c>
      <c r="N9" s="9">
        <f t="shared" si="0"/>
        <v>0.61078947368421077</v>
      </c>
      <c r="O9" s="9">
        <f t="shared" si="0"/>
        <v>0.6130500309753516</v>
      </c>
      <c r="P9" s="9">
        <f t="shared" si="0"/>
        <v>0.61428856441318647</v>
      </c>
      <c r="Q9" s="9">
        <f t="shared" si="0"/>
        <v>0.6149671426923774</v>
      </c>
      <c r="R9" s="9">
        <f t="shared" si="0"/>
        <v>0.61533892795624145</v>
      </c>
      <c r="S9" s="9">
        <f t="shared" si="0"/>
        <v>0.61554262484231215</v>
      </c>
      <c r="T9" s="9">
        <f t="shared" si="0"/>
        <v>0.61565422803218484</v>
      </c>
      <c r="U9" s="9">
        <f t="shared" si="0"/>
        <v>0.6157153741411413</v>
      </c>
      <c r="V9" s="9">
        <f t="shared" si="0"/>
        <v>0.61574887539361245</v>
      </c>
      <c r="W9" s="9">
        <f t="shared" si="0"/>
        <v>0.61576723034597647</v>
      </c>
      <c r="X9" s="9">
        <f t="shared" si="0"/>
        <v>0.61577728681406141</v>
      </c>
      <c r="Y9" s="9">
        <f t="shared" si="0"/>
        <v>0.61578279663769586</v>
      </c>
      <c r="Z9" s="9">
        <f t="shared" si="0"/>
        <v>0.61578581540693245</v>
      </c>
      <c r="AA9" s="9">
        <f t="shared" si="1"/>
        <v>0.61578746935600737</v>
      </c>
      <c r="AB9" s="9">
        <f t="shared" si="1"/>
        <v>0.61578837553575416</v>
      </c>
      <c r="AC9" s="9">
        <f t="shared" si="1"/>
        <v>0.61578887202125421</v>
      </c>
      <c r="AD9" s="9">
        <f t="shared" si="1"/>
        <v>0.61578914403997087</v>
      </c>
      <c r="AE9" s="9">
        <f t="shared" si="1"/>
        <v>0.61578929307590891</v>
      </c>
      <c r="AF9" s="9">
        <f t="shared" si="1"/>
        <v>0.6157893747309916</v>
      </c>
      <c r="AG9" s="9">
        <f t="shared" si="1"/>
        <v>0.61578941946887578</v>
      </c>
      <c r="AH9" s="9">
        <f t="shared" si="1"/>
        <v>0.61578944398024993</v>
      </c>
      <c r="AI9" s="9">
        <f t="shared" si="1"/>
        <v>0.615789457409751</v>
      </c>
      <c r="AJ9" s="9">
        <f t="shared" si="1"/>
        <v>0.61578946476762075</v>
      </c>
      <c r="AK9" s="9">
        <f t="shared" si="1"/>
        <v>0.61578946879891328</v>
      </c>
      <c r="AL9" s="9">
        <f t="shared" si="1"/>
        <v>0.61578947100761228</v>
      </c>
      <c r="AM9" s="9">
        <f t="shared" si="1"/>
        <v>0.61578947221773306</v>
      </c>
      <c r="AN9" s="9">
        <f t="shared" si="1"/>
        <v>0.61578947288074448</v>
      </c>
      <c r="AO9" s="9">
        <f t="shared" si="1"/>
        <v>0.6157894732440008</v>
      </c>
      <c r="AP9" s="9">
        <f t="shared" si="1"/>
        <v>0.61578947344302482</v>
      </c>
      <c r="AQ9" s="9">
        <f t="shared" si="1"/>
        <v>0.6157894735520677</v>
      </c>
      <c r="AR9" s="9">
        <f t="shared" si="1"/>
        <v>0.61578947361181113</v>
      </c>
      <c r="AS9" s="9">
        <f t="shared" si="1"/>
        <v>0.61578947364454384</v>
      </c>
      <c r="AT9" s="9">
        <f t="shared" si="1"/>
        <v>0.61578947366247772</v>
      </c>
      <c r="AU9" s="9">
        <f t="shared" si="1"/>
        <v>0.61578947367230352</v>
      </c>
      <c r="AV9" s="9">
        <f t="shared" si="1"/>
        <v>0.61578947367768688</v>
      </c>
      <c r="AW9" s="9">
        <f t="shared" si="1"/>
        <v>0.61578947368063641</v>
      </c>
      <c r="AX9" s="9">
        <f t="shared" si="1"/>
        <v>0.61578947368225245</v>
      </c>
      <c r="AY9" s="9">
        <f t="shared" si="1"/>
        <v>0.61578947368313786</v>
      </c>
      <c r="AZ9" s="9">
        <f t="shared" si="1"/>
        <v>0.61578947368362291</v>
      </c>
      <c r="BA9" s="9">
        <f t="shared" si="1"/>
        <v>0.6157894736838887</v>
      </c>
      <c r="BB9" s="9">
        <f t="shared" si="2"/>
        <v>0.61578947368403436</v>
      </c>
      <c r="BC9" s="9">
        <f t="shared" si="2"/>
        <v>0.61578947368411407</v>
      </c>
      <c r="BD9" s="9">
        <f t="shared" si="2"/>
        <v>0.61578947368415782</v>
      </c>
      <c r="BE9" s="9">
        <f t="shared" si="2"/>
        <v>0.6157894736841818</v>
      </c>
      <c r="BF9" s="9">
        <f t="shared" si="2"/>
        <v>0.6157894736841949</v>
      </c>
      <c r="BG9" s="9">
        <f t="shared" si="2"/>
        <v>0.61578947368420212</v>
      </c>
      <c r="BH9" s="9">
        <f t="shared" si="2"/>
        <v>0.615789473684206</v>
      </c>
      <c r="BI9" s="9">
        <f t="shared" si="2"/>
        <v>0.61578947368420811</v>
      </c>
      <c r="BJ9" s="9">
        <f t="shared" si="2"/>
        <v>0.61578947368420933</v>
      </c>
      <c r="BK9" s="9">
        <f t="shared" si="2"/>
        <v>0.61578947368421</v>
      </c>
      <c r="BL9" s="9">
        <f t="shared" si="2"/>
        <v>0.61578947368421033</v>
      </c>
      <c r="BM9" s="9">
        <f t="shared" si="2"/>
        <v>0.61578947368421055</v>
      </c>
      <c r="BN9" s="9">
        <f t="shared" si="2"/>
        <v>0.61578947368421066</v>
      </c>
      <c r="BO9" s="9">
        <f t="shared" si="2"/>
        <v>0.61578947368421066</v>
      </c>
      <c r="BP9" s="9">
        <f t="shared" si="2"/>
        <v>0.61578947368421078</v>
      </c>
      <c r="BQ9" s="9">
        <f t="shared" si="2"/>
        <v>0.61578947368421078</v>
      </c>
      <c r="BR9" s="9">
        <f t="shared" si="3"/>
        <v>0.61578947368421078</v>
      </c>
      <c r="BS9" s="9">
        <f t="shared" si="3"/>
        <v>0.61578947368421078</v>
      </c>
      <c r="BT9" s="9">
        <f t="shared" si="3"/>
        <v>0.61578947368421078</v>
      </c>
      <c r="BU9" s="9">
        <f t="shared" si="3"/>
        <v>0.61578947368421078</v>
      </c>
      <c r="BV9" s="9">
        <f t="shared" si="3"/>
        <v>0.61578947368421078</v>
      </c>
      <c r="BW9" s="9">
        <f t="shared" si="3"/>
        <v>0.61578947368421078</v>
      </c>
      <c r="BX9" s="9">
        <f t="shared" si="3"/>
        <v>0.61578947368421078</v>
      </c>
      <c r="BY9" s="9">
        <f t="shared" si="3"/>
        <v>0.61578947368421078</v>
      </c>
      <c r="BZ9" s="9">
        <f t="shared" si="3"/>
        <v>0.61578947368421078</v>
      </c>
      <c r="CA9" s="9">
        <f t="shared" si="3"/>
        <v>0.61578947368421078</v>
      </c>
      <c r="CB9" s="9">
        <f t="shared" si="3"/>
        <v>0.61578947368421078</v>
      </c>
      <c r="CC9" s="9">
        <f t="shared" si="3"/>
        <v>0.61578947368421078</v>
      </c>
      <c r="CD9" s="9">
        <f t="shared" si="3"/>
        <v>0.61578947368421078</v>
      </c>
      <c r="CE9" s="9">
        <f t="shared" si="3"/>
        <v>0.61578947368421078</v>
      </c>
      <c r="CF9" s="9">
        <f t="shared" si="3"/>
        <v>0.61578947368421078</v>
      </c>
      <c r="CG9" s="9">
        <f t="shared" si="4"/>
        <v>0.61578947368421078</v>
      </c>
      <c r="CH9" s="9">
        <f t="shared" si="4"/>
        <v>0.61578947368421078</v>
      </c>
      <c r="CI9" s="9">
        <f t="shared" si="4"/>
        <v>0.61578947368421078</v>
      </c>
      <c r="CJ9" s="9">
        <f t="shared" si="4"/>
        <v>0.61578947368421078</v>
      </c>
      <c r="CK9" s="9">
        <f t="shared" si="4"/>
        <v>0.61578947368421078</v>
      </c>
      <c r="CL9" s="9">
        <f t="shared" si="4"/>
        <v>0.61578947368421078</v>
      </c>
      <c r="CM9" s="9">
        <f t="shared" si="4"/>
        <v>0.61578947368421078</v>
      </c>
      <c r="CN9" s="9">
        <f t="shared" si="4"/>
        <v>0.61578947368421078</v>
      </c>
      <c r="CO9" s="9">
        <f t="shared" si="4"/>
        <v>0.61578947368421078</v>
      </c>
      <c r="CP9" s="9">
        <f t="shared" si="4"/>
        <v>0.61578947368421078</v>
      </c>
      <c r="CQ9" s="9">
        <f t="shared" si="4"/>
        <v>0.61578947368421078</v>
      </c>
      <c r="CR9" s="9">
        <f t="shared" si="4"/>
        <v>0.61578947368421078</v>
      </c>
      <c r="CS9" s="9">
        <f t="shared" si="4"/>
        <v>0.61578947368421078</v>
      </c>
      <c r="CT9" s="9">
        <f t="shared" si="4"/>
        <v>0.61578947368421078</v>
      </c>
      <c r="CU9" s="9">
        <f t="shared" si="4"/>
        <v>0.61578947368421078</v>
      </c>
      <c r="CV9" s="9">
        <f t="shared" si="4"/>
        <v>0.61578947368421078</v>
      </c>
      <c r="CW9" s="9">
        <f t="shared" si="13"/>
        <v>0.61578947368421078</v>
      </c>
      <c r="CX9" s="9">
        <f t="shared" si="13"/>
        <v>0.61578947368421078</v>
      </c>
      <c r="CY9" s="9">
        <f t="shared" si="13"/>
        <v>0.61578947368421078</v>
      </c>
      <c r="CZ9" s="9">
        <f t="shared" si="13"/>
        <v>0.61578947368421078</v>
      </c>
      <c r="DA9" s="9">
        <f t="shared" si="13"/>
        <v>0.61578947368421078</v>
      </c>
      <c r="DB9" s="9">
        <f t="shared" si="13"/>
        <v>0.61578947368421078</v>
      </c>
      <c r="DC9" s="9">
        <f t="shared" si="13"/>
        <v>0.61578947368421078</v>
      </c>
      <c r="DD9" s="9">
        <f t="shared" si="13"/>
        <v>0.61578947368421078</v>
      </c>
      <c r="DE9" s="9">
        <f t="shared" si="13"/>
        <v>0.61578947368421078</v>
      </c>
      <c r="DF9" s="9">
        <f t="shared" si="13"/>
        <v>0.61578947368421078</v>
      </c>
      <c r="DG9" s="9">
        <f t="shared" si="13"/>
        <v>0.61578947368421078</v>
      </c>
      <c r="DH9" s="9">
        <f t="shared" si="13"/>
        <v>0.61578947368421078</v>
      </c>
      <c r="DI9" s="9">
        <f t="shared" si="13"/>
        <v>0.61578947368421078</v>
      </c>
      <c r="DJ9" s="9">
        <f t="shared" si="13"/>
        <v>0.61578947368421078</v>
      </c>
      <c r="DK9" s="9">
        <f t="shared" si="13"/>
        <v>0.61578947368421078</v>
      </c>
      <c r="DL9" s="9">
        <f t="shared" si="13"/>
        <v>0.61578947368421078</v>
      </c>
      <c r="DM9" s="9">
        <f t="shared" si="13"/>
        <v>0.61578947368421078</v>
      </c>
      <c r="DN9" s="9">
        <f t="shared" si="13"/>
        <v>0.61578947368421078</v>
      </c>
      <c r="DO9" s="9">
        <f t="shared" si="13"/>
        <v>0.61578947368421078</v>
      </c>
      <c r="DP9" s="9">
        <f t="shared" si="13"/>
        <v>0.61578947368421078</v>
      </c>
      <c r="DQ9" s="9">
        <f t="shared" si="13"/>
        <v>0.61578947368421078</v>
      </c>
      <c r="DR9" s="9">
        <f t="shared" si="13"/>
        <v>0.61578947368421078</v>
      </c>
      <c r="DS9" s="9">
        <f t="shared" si="13"/>
        <v>0.61578947368421078</v>
      </c>
      <c r="DT9" s="9">
        <f t="shared" si="13"/>
        <v>0.61578947368421078</v>
      </c>
      <c r="DU9" s="9">
        <f t="shared" si="13"/>
        <v>0.61578947368421078</v>
      </c>
      <c r="DV9" s="9">
        <f t="shared" si="13"/>
        <v>0.61578947368421078</v>
      </c>
      <c r="DW9" s="9">
        <f t="shared" si="13"/>
        <v>0.61578947368421078</v>
      </c>
      <c r="DX9" s="9">
        <f t="shared" si="13"/>
        <v>0.61578947368421078</v>
      </c>
      <c r="DY9" s="9">
        <f t="shared" si="13"/>
        <v>0.61578947368421078</v>
      </c>
      <c r="DZ9" s="9">
        <f t="shared" si="13"/>
        <v>0.61578947368421078</v>
      </c>
      <c r="EA9" s="9">
        <f t="shared" si="13"/>
        <v>0.61578947368421078</v>
      </c>
      <c r="EB9" s="9">
        <f t="shared" si="13"/>
        <v>0.61578947368421078</v>
      </c>
      <c r="EC9" s="9">
        <f t="shared" si="13"/>
        <v>0.61578947368421078</v>
      </c>
      <c r="ED9" s="9">
        <f t="shared" si="13"/>
        <v>0.61578947368421078</v>
      </c>
      <c r="EE9" s="9">
        <f t="shared" si="13"/>
        <v>0.61578947368421078</v>
      </c>
      <c r="EF9" s="9">
        <f t="shared" si="13"/>
        <v>0.61578947368421078</v>
      </c>
      <c r="EG9" s="9">
        <f t="shared" si="13"/>
        <v>0.61578947368421078</v>
      </c>
      <c r="EH9" s="9">
        <f t="shared" si="13"/>
        <v>0.61578947368421078</v>
      </c>
      <c r="EI9" s="9">
        <f t="shared" si="13"/>
        <v>0.61578947368421078</v>
      </c>
      <c r="EJ9" s="9">
        <f t="shared" si="13"/>
        <v>0.61578947368421078</v>
      </c>
      <c r="EK9" s="9">
        <f t="shared" si="13"/>
        <v>0.61578947368421078</v>
      </c>
      <c r="EL9" s="9">
        <f t="shared" si="13"/>
        <v>0.61578947368421078</v>
      </c>
      <c r="EM9" s="9">
        <f t="shared" si="13"/>
        <v>0.61578947368421078</v>
      </c>
      <c r="EN9" s="9">
        <f t="shared" si="13"/>
        <v>0.61578947368421078</v>
      </c>
      <c r="EO9" s="9">
        <f t="shared" si="13"/>
        <v>0.61578947368421078</v>
      </c>
      <c r="EP9" s="9">
        <f t="shared" si="13"/>
        <v>0.61578947368421078</v>
      </c>
      <c r="EQ9" s="9">
        <f t="shared" si="13"/>
        <v>0.61578947368421078</v>
      </c>
      <c r="ER9" s="9">
        <f t="shared" si="13"/>
        <v>0.61578947368421078</v>
      </c>
      <c r="ES9" s="9">
        <f t="shared" si="13"/>
        <v>0.61578947368421078</v>
      </c>
      <c r="ET9" s="9">
        <f t="shared" si="13"/>
        <v>0.61578947368421078</v>
      </c>
      <c r="EU9" s="9">
        <f t="shared" si="13"/>
        <v>0.61578947368421078</v>
      </c>
      <c r="EV9" s="9">
        <f t="shared" si="13"/>
        <v>0.61578947368421078</v>
      </c>
      <c r="EW9" s="9">
        <f t="shared" si="13"/>
        <v>0.61578947368421078</v>
      </c>
      <c r="EX9" s="9">
        <f t="shared" si="13"/>
        <v>0.61578947368421078</v>
      </c>
      <c r="EY9" s="9">
        <f t="shared" si="13"/>
        <v>0.61578947368421078</v>
      </c>
      <c r="EZ9" s="9">
        <f t="shared" si="13"/>
        <v>0.61578947368421078</v>
      </c>
      <c r="FA9" s="9">
        <f t="shared" si="13"/>
        <v>0.61578947368421078</v>
      </c>
      <c r="FB9" s="9">
        <f t="shared" si="13"/>
        <v>0.61578947368421078</v>
      </c>
      <c r="FC9" s="9">
        <f t="shared" si="13"/>
        <v>0.61578947368421078</v>
      </c>
      <c r="FD9" s="9">
        <f t="shared" si="13"/>
        <v>0.61578947368421078</v>
      </c>
      <c r="FE9" s="9">
        <f t="shared" si="13"/>
        <v>0.61578947368421078</v>
      </c>
      <c r="FF9" s="9">
        <f t="shared" si="13"/>
        <v>0.61578947368421078</v>
      </c>
      <c r="FG9" s="9">
        <f t="shared" si="13"/>
        <v>0.61578947368421078</v>
      </c>
      <c r="FH9" s="9">
        <f t="shared" si="13"/>
        <v>0.61578947368421078</v>
      </c>
      <c r="FI9" s="9">
        <f t="shared" si="11"/>
        <v>0.61578947368421078</v>
      </c>
      <c r="FJ9" s="9">
        <f t="shared" si="11"/>
        <v>0.61578947368421078</v>
      </c>
      <c r="FK9" s="9">
        <f t="shared" si="11"/>
        <v>0.61578947368421078</v>
      </c>
      <c r="FL9" s="9">
        <f t="shared" si="11"/>
        <v>0.61578947368421078</v>
      </c>
      <c r="FM9" s="9">
        <f t="shared" si="6"/>
        <v>0.61578947368421078</v>
      </c>
      <c r="FN9" s="9">
        <f t="shared" si="6"/>
        <v>0.61578947368421078</v>
      </c>
      <c r="FO9" s="9">
        <f t="shared" si="6"/>
        <v>0.61578947368421078</v>
      </c>
      <c r="FP9" s="9">
        <f t="shared" si="6"/>
        <v>0.61578947368421078</v>
      </c>
      <c r="FQ9" s="9">
        <f t="shared" si="6"/>
        <v>0.61578947368421078</v>
      </c>
      <c r="FR9" s="9">
        <f t="shared" si="6"/>
        <v>0.61578947368421078</v>
      </c>
      <c r="FS9" s="9">
        <f t="shared" si="6"/>
        <v>0.61578947368421078</v>
      </c>
      <c r="FT9" s="9">
        <f t="shared" si="6"/>
        <v>0.61578947368421078</v>
      </c>
      <c r="FU9" s="9">
        <f t="shared" si="6"/>
        <v>0.61578947368421078</v>
      </c>
      <c r="FV9" s="9">
        <f t="shared" si="6"/>
        <v>0.61578947368421078</v>
      </c>
      <c r="FW9" s="9">
        <f t="shared" si="6"/>
        <v>0.61578947368421078</v>
      </c>
      <c r="FX9" s="9">
        <f t="shared" si="6"/>
        <v>0.61578947368421078</v>
      </c>
      <c r="FY9" s="9">
        <f t="shared" si="6"/>
        <v>0.61578947368421078</v>
      </c>
      <c r="FZ9" s="9">
        <f t="shared" si="6"/>
        <v>0.61578947368421078</v>
      </c>
      <c r="GA9" s="9">
        <f t="shared" si="6"/>
        <v>0.61578947368421078</v>
      </c>
      <c r="GB9" s="9">
        <f t="shared" si="6"/>
        <v>0.61578947368421078</v>
      </c>
      <c r="GC9" s="9">
        <f t="shared" si="6"/>
        <v>0.61578947368421078</v>
      </c>
      <c r="GD9" s="9">
        <f t="shared" si="7"/>
        <v>0.61578947368421078</v>
      </c>
      <c r="GE9" s="9">
        <f t="shared" si="7"/>
        <v>0.61578947368421078</v>
      </c>
      <c r="GF9" s="9">
        <f t="shared" si="7"/>
        <v>0.61578947368421078</v>
      </c>
      <c r="GG9" s="9">
        <f t="shared" si="7"/>
        <v>0.61578947368421078</v>
      </c>
      <c r="GH9" s="9">
        <f t="shared" si="7"/>
        <v>0.61578947368421078</v>
      </c>
      <c r="GI9" s="9">
        <f t="shared" si="7"/>
        <v>0.61578947368421078</v>
      </c>
      <c r="GJ9" s="9">
        <f t="shared" si="7"/>
        <v>0.61578947368421078</v>
      </c>
      <c r="GK9" s="9">
        <f t="shared" si="7"/>
        <v>0.61578947368421078</v>
      </c>
      <c r="GL9" s="9">
        <f t="shared" si="7"/>
        <v>0.61578947368421078</v>
      </c>
      <c r="GM9" s="9">
        <f t="shared" si="7"/>
        <v>0.61578947368421078</v>
      </c>
      <c r="GN9" s="9">
        <f t="shared" ref="GD9:HZ14" si="15">$D9-($D9*EXP(-$E9*(GN$3)))</f>
        <v>0.61578947368421078</v>
      </c>
      <c r="GO9" s="9">
        <f t="shared" si="15"/>
        <v>0.61578947368421078</v>
      </c>
      <c r="GP9" s="9">
        <f t="shared" si="15"/>
        <v>0.61578947368421078</v>
      </c>
      <c r="GQ9" s="9">
        <f t="shared" si="15"/>
        <v>0.61578947368421078</v>
      </c>
      <c r="GR9" s="9">
        <f t="shared" si="15"/>
        <v>0.61578947368421078</v>
      </c>
      <c r="GS9" s="9">
        <f t="shared" si="15"/>
        <v>0.61578947368421078</v>
      </c>
      <c r="GT9" s="9">
        <f t="shared" si="15"/>
        <v>0.61578947368421078</v>
      </c>
      <c r="GU9" s="9">
        <f t="shared" si="15"/>
        <v>0.61578947368421078</v>
      </c>
      <c r="GV9" s="9">
        <f t="shared" si="15"/>
        <v>0.61578947368421078</v>
      </c>
      <c r="GW9" s="9">
        <f t="shared" si="15"/>
        <v>0.61578947368421078</v>
      </c>
      <c r="GX9" s="9">
        <f t="shared" si="15"/>
        <v>0.61578947368421078</v>
      </c>
      <c r="GY9" s="9">
        <f t="shared" si="15"/>
        <v>0.61578947368421078</v>
      </c>
      <c r="GZ9" s="9">
        <f t="shared" si="15"/>
        <v>0.61578947368421078</v>
      </c>
      <c r="HA9" s="9">
        <f t="shared" si="15"/>
        <v>0.61578947368421078</v>
      </c>
      <c r="HB9" s="9">
        <f t="shared" si="15"/>
        <v>0.61578947368421078</v>
      </c>
      <c r="HC9" s="9">
        <f t="shared" si="15"/>
        <v>0.61578947368421078</v>
      </c>
      <c r="HD9" s="9">
        <f t="shared" si="15"/>
        <v>0.61578947368421078</v>
      </c>
      <c r="HE9" s="9">
        <f t="shared" si="15"/>
        <v>0.61578947368421078</v>
      </c>
      <c r="HF9" s="9">
        <f t="shared" si="15"/>
        <v>0.61578947368421078</v>
      </c>
      <c r="HG9" s="9">
        <f t="shared" si="15"/>
        <v>0.61578947368421078</v>
      </c>
      <c r="HH9" s="9">
        <f t="shared" si="15"/>
        <v>0.61578947368421078</v>
      </c>
      <c r="HI9" s="9">
        <f t="shared" si="15"/>
        <v>0.61578947368421078</v>
      </c>
      <c r="HJ9" s="9">
        <f t="shared" si="15"/>
        <v>0.61578947368421078</v>
      </c>
      <c r="HK9" s="9">
        <f t="shared" si="15"/>
        <v>0.61578947368421078</v>
      </c>
      <c r="HL9" s="9">
        <f t="shared" si="15"/>
        <v>0.61578947368421078</v>
      </c>
      <c r="HM9" s="9">
        <f t="shared" si="15"/>
        <v>0.61578947368421078</v>
      </c>
      <c r="HN9" s="9">
        <f t="shared" si="15"/>
        <v>0.61578947368421078</v>
      </c>
      <c r="HO9" s="9">
        <f t="shared" si="15"/>
        <v>0.61578947368421078</v>
      </c>
      <c r="HP9" s="9">
        <f t="shared" si="15"/>
        <v>0.61578947368421078</v>
      </c>
      <c r="HQ9" s="9">
        <f t="shared" si="15"/>
        <v>0.61578947368421078</v>
      </c>
      <c r="HR9" s="9">
        <f t="shared" si="15"/>
        <v>0.61578947368421078</v>
      </c>
      <c r="HS9" s="9">
        <f t="shared" si="15"/>
        <v>0.61578947368421078</v>
      </c>
      <c r="HT9" s="9">
        <f t="shared" si="15"/>
        <v>0.61578947368421078</v>
      </c>
      <c r="HU9" s="9">
        <f t="shared" si="15"/>
        <v>0.61578947368421078</v>
      </c>
      <c r="HV9" s="9">
        <f t="shared" si="15"/>
        <v>0.61578947368421078</v>
      </c>
      <c r="HW9" s="9">
        <f t="shared" si="15"/>
        <v>0.61578947368421078</v>
      </c>
      <c r="HX9" s="9">
        <f t="shared" si="15"/>
        <v>0.61578947368421078</v>
      </c>
      <c r="HY9" s="9">
        <f t="shared" si="15"/>
        <v>0.61578947368421078</v>
      </c>
      <c r="HZ9" s="9">
        <f t="shared" si="15"/>
        <v>0.61578947368421078</v>
      </c>
      <c r="IA9" s="9">
        <f t="shared" si="14"/>
        <v>0.61578947368421078</v>
      </c>
      <c r="IB9" s="9">
        <f t="shared" si="14"/>
        <v>0.61578947368421078</v>
      </c>
      <c r="IC9" s="9">
        <f t="shared" si="14"/>
        <v>0.61578947368421078</v>
      </c>
      <c r="ID9" s="9">
        <f t="shared" si="14"/>
        <v>0.61578947368421078</v>
      </c>
      <c r="IE9" s="9">
        <f t="shared" si="14"/>
        <v>0.61578947368421078</v>
      </c>
      <c r="IF9" s="9">
        <f t="shared" si="14"/>
        <v>0.61578947368421078</v>
      </c>
      <c r="IG9" s="9">
        <f t="shared" si="14"/>
        <v>0.61578947368421078</v>
      </c>
      <c r="IH9" s="9">
        <f t="shared" si="14"/>
        <v>0.61578947368421078</v>
      </c>
      <c r="II9" s="9">
        <f t="shared" si="14"/>
        <v>0.61578947368421078</v>
      </c>
      <c r="IJ9" s="9">
        <f t="shared" si="14"/>
        <v>0.61578947368421078</v>
      </c>
      <c r="IK9" s="9">
        <f t="shared" si="14"/>
        <v>0.61578947368421078</v>
      </c>
      <c r="IL9" s="9">
        <f t="shared" si="14"/>
        <v>0.61578947368421078</v>
      </c>
      <c r="IM9" s="9">
        <f t="shared" si="14"/>
        <v>0.61578947368421078</v>
      </c>
      <c r="IN9" s="9">
        <f t="shared" si="14"/>
        <v>0.61578947368421078</v>
      </c>
      <c r="IO9" s="9">
        <f t="shared" si="14"/>
        <v>0.61578947368421078</v>
      </c>
      <c r="IP9" s="9">
        <f t="shared" si="14"/>
        <v>0.61578947368421078</v>
      </c>
      <c r="IQ9" s="9">
        <f t="shared" si="14"/>
        <v>0.61578947368421078</v>
      </c>
      <c r="IR9" s="9">
        <f t="shared" si="14"/>
        <v>0.61578947368421078</v>
      </c>
      <c r="IS9" s="9">
        <f t="shared" si="14"/>
        <v>0.61578947368421078</v>
      </c>
      <c r="IT9" s="9">
        <f t="shared" si="14"/>
        <v>0.61578947368421078</v>
      </c>
      <c r="IU9" s="9">
        <f t="shared" si="14"/>
        <v>0.61578947368421078</v>
      </c>
      <c r="IV9" s="9">
        <f t="shared" si="14"/>
        <v>0.61578947368421078</v>
      </c>
      <c r="IW9" s="9">
        <f t="shared" si="14"/>
        <v>0.61578947368421078</v>
      </c>
      <c r="IX9" s="9">
        <f t="shared" si="14"/>
        <v>0.61578947368421078</v>
      </c>
      <c r="IY9" s="9">
        <f t="shared" si="14"/>
        <v>0.61578947368421078</v>
      </c>
      <c r="IZ9" s="9">
        <f t="shared" si="14"/>
        <v>0.61578947368421078</v>
      </c>
      <c r="JA9" s="9">
        <f t="shared" si="14"/>
        <v>0.61578947368421078</v>
      </c>
      <c r="JB9" s="9">
        <f t="shared" si="14"/>
        <v>0.61578947368421078</v>
      </c>
      <c r="JC9" s="9">
        <f t="shared" si="14"/>
        <v>0.61578947368421078</v>
      </c>
      <c r="JD9" s="9">
        <f t="shared" si="14"/>
        <v>0.61578947368421078</v>
      </c>
      <c r="JE9" s="9">
        <f t="shared" si="14"/>
        <v>0.61578947368421078</v>
      </c>
      <c r="JF9" s="9">
        <f t="shared" si="14"/>
        <v>0.61578947368421078</v>
      </c>
      <c r="JG9" s="9">
        <f t="shared" si="14"/>
        <v>0.61578947368421078</v>
      </c>
      <c r="JH9" s="9">
        <f t="shared" si="14"/>
        <v>0.61578947368421078</v>
      </c>
      <c r="JI9" s="9">
        <f t="shared" si="14"/>
        <v>0.61578947368421078</v>
      </c>
      <c r="JJ9" s="9">
        <f t="shared" si="14"/>
        <v>0.61578947368421078</v>
      </c>
      <c r="JK9" s="9">
        <f t="shared" si="14"/>
        <v>0.61578947368421078</v>
      </c>
      <c r="JL9" s="9">
        <f t="shared" si="14"/>
        <v>0.61578947368421078</v>
      </c>
      <c r="JM9" s="9">
        <f t="shared" si="14"/>
        <v>0.61578947368421078</v>
      </c>
      <c r="JN9" s="9">
        <f t="shared" si="14"/>
        <v>0.61578947368421078</v>
      </c>
      <c r="JO9" s="9">
        <f t="shared" si="14"/>
        <v>0.61578947368421078</v>
      </c>
      <c r="JP9" s="9">
        <f t="shared" si="14"/>
        <v>0.61578947368421078</v>
      </c>
      <c r="JQ9" s="9">
        <f t="shared" si="14"/>
        <v>0.61578947368421078</v>
      </c>
      <c r="JR9" s="9">
        <f t="shared" si="14"/>
        <v>0.61578947368421078</v>
      </c>
      <c r="JS9" s="9">
        <f t="shared" si="14"/>
        <v>0.61578947368421078</v>
      </c>
      <c r="JT9" s="9">
        <f t="shared" si="14"/>
        <v>0.61578947368421078</v>
      </c>
      <c r="JU9" s="9">
        <f t="shared" si="14"/>
        <v>0.61578947368421078</v>
      </c>
      <c r="JV9" s="9">
        <f t="shared" si="14"/>
        <v>0.61578947368421078</v>
      </c>
      <c r="JW9" s="9">
        <f t="shared" si="14"/>
        <v>0.61578947368421078</v>
      </c>
      <c r="JX9" s="9">
        <f t="shared" si="14"/>
        <v>0.61578947368421078</v>
      </c>
      <c r="JY9" s="9">
        <f t="shared" si="14"/>
        <v>0.61578947368421078</v>
      </c>
      <c r="JZ9" s="9">
        <f t="shared" si="14"/>
        <v>0.61578947368421078</v>
      </c>
      <c r="KA9" s="9">
        <f t="shared" si="14"/>
        <v>0.61578947368421078</v>
      </c>
      <c r="KB9" s="9">
        <f t="shared" si="14"/>
        <v>0.61578947368421078</v>
      </c>
      <c r="KC9" s="9">
        <f t="shared" si="14"/>
        <v>0.61578947368421078</v>
      </c>
      <c r="KD9" s="9">
        <f t="shared" si="14"/>
        <v>0.61578947368421078</v>
      </c>
      <c r="KE9" s="9">
        <f t="shared" si="14"/>
        <v>0.61578947368421078</v>
      </c>
      <c r="KF9" s="9">
        <f t="shared" si="14"/>
        <v>0.61578947368421078</v>
      </c>
      <c r="KG9" s="9">
        <f t="shared" si="14"/>
        <v>0.61578947368421078</v>
      </c>
      <c r="KH9" s="9">
        <f t="shared" si="14"/>
        <v>0.61578947368421078</v>
      </c>
      <c r="KI9" s="9">
        <f t="shared" si="14"/>
        <v>0.61578947368421078</v>
      </c>
      <c r="KJ9" s="9">
        <f t="shared" si="14"/>
        <v>0.61578947368421078</v>
      </c>
      <c r="KK9" s="9">
        <f t="shared" si="14"/>
        <v>0.61578947368421078</v>
      </c>
      <c r="KL9" s="9">
        <f t="shared" si="14"/>
        <v>0.61578947368421078</v>
      </c>
      <c r="KM9" s="9">
        <f t="shared" si="12"/>
        <v>0.61578947368421078</v>
      </c>
      <c r="KN9" s="9">
        <f t="shared" si="12"/>
        <v>0.61578947368421078</v>
      </c>
      <c r="KO9" s="9">
        <f t="shared" si="12"/>
        <v>0.61578947368421078</v>
      </c>
      <c r="KP9" s="9">
        <f t="shared" si="12"/>
        <v>0.61578947368421078</v>
      </c>
      <c r="KQ9" s="9">
        <f t="shared" si="12"/>
        <v>0.61578947368421078</v>
      </c>
      <c r="KR9" s="9">
        <f t="shared" si="12"/>
        <v>0.61578947368421078</v>
      </c>
      <c r="KS9" s="9">
        <f t="shared" si="12"/>
        <v>0.61578947368421078</v>
      </c>
      <c r="KT9" s="9">
        <f t="shared" si="12"/>
        <v>0.61578947368421078</v>
      </c>
      <c r="KU9" s="9">
        <f t="shared" si="12"/>
        <v>0.61578947368421078</v>
      </c>
      <c r="KV9" s="9">
        <f t="shared" si="12"/>
        <v>0.61578947368421078</v>
      </c>
      <c r="KW9" s="9">
        <f t="shared" si="12"/>
        <v>0.61578947368421078</v>
      </c>
      <c r="KX9" s="9">
        <f t="shared" si="12"/>
        <v>0.61578947368421078</v>
      </c>
      <c r="KY9" s="9">
        <f t="shared" si="12"/>
        <v>0.61578947368421078</v>
      </c>
      <c r="KZ9" s="9">
        <f t="shared" si="12"/>
        <v>0.61578947368421078</v>
      </c>
      <c r="LA9" s="9">
        <f t="shared" si="12"/>
        <v>0.61578947368421078</v>
      </c>
      <c r="LB9" s="9">
        <f t="shared" si="12"/>
        <v>0.61578947368421078</v>
      </c>
      <c r="LC9" s="9">
        <f t="shared" si="12"/>
        <v>0.61578947368421078</v>
      </c>
      <c r="LD9" s="9">
        <f t="shared" si="12"/>
        <v>0.61578947368421078</v>
      </c>
      <c r="LE9" s="9">
        <f t="shared" si="12"/>
        <v>0.61578947368421078</v>
      </c>
      <c r="LF9" s="9">
        <f t="shared" si="12"/>
        <v>0.61578947368421078</v>
      </c>
      <c r="LG9" s="9">
        <f t="shared" si="12"/>
        <v>0.61578947368421078</v>
      </c>
      <c r="LH9" s="9">
        <f t="shared" si="12"/>
        <v>0.61578947368421078</v>
      </c>
      <c r="LI9" s="9">
        <f t="shared" si="12"/>
        <v>0.61578947368421078</v>
      </c>
      <c r="LJ9" s="9">
        <f t="shared" si="12"/>
        <v>0.61578947368421078</v>
      </c>
      <c r="LK9" s="9">
        <f t="shared" si="12"/>
        <v>0.61578947368421078</v>
      </c>
      <c r="LL9" s="9">
        <f t="shared" si="12"/>
        <v>0.61578947368421078</v>
      </c>
      <c r="LM9" s="9">
        <f t="shared" si="12"/>
        <v>0.61578947368421078</v>
      </c>
      <c r="LN9" s="9">
        <f t="shared" si="12"/>
        <v>0.61578947368421078</v>
      </c>
      <c r="LO9" s="9">
        <f t="shared" si="12"/>
        <v>0.61578947368421078</v>
      </c>
      <c r="LP9" s="9">
        <f t="shared" si="12"/>
        <v>0.61578947368421078</v>
      </c>
      <c r="LQ9" s="9">
        <f t="shared" si="12"/>
        <v>0.61578947368421078</v>
      </c>
      <c r="LR9" s="9">
        <f t="shared" si="12"/>
        <v>0.61578947368421078</v>
      </c>
      <c r="LS9" s="9">
        <f t="shared" si="12"/>
        <v>0.61578947368421078</v>
      </c>
      <c r="LT9" s="9">
        <f t="shared" si="12"/>
        <v>0.61578947368421078</v>
      </c>
      <c r="LU9" s="9">
        <f t="shared" si="12"/>
        <v>0.61578947368421078</v>
      </c>
      <c r="LV9" s="9">
        <f t="shared" si="12"/>
        <v>0.61578947368421078</v>
      </c>
      <c r="LW9" s="9">
        <f t="shared" si="9"/>
        <v>0.61578947368421078</v>
      </c>
      <c r="LX9" s="9">
        <f t="shared" si="12"/>
        <v>0.61578947368421078</v>
      </c>
      <c r="LY9" s="9">
        <f t="shared" si="12"/>
        <v>0.61578947368421078</v>
      </c>
      <c r="LZ9" s="9">
        <f t="shared" si="12"/>
        <v>0.61578947368421078</v>
      </c>
      <c r="MA9" s="9">
        <f t="shared" si="12"/>
        <v>0.61578947368421078</v>
      </c>
      <c r="MB9" s="9">
        <f t="shared" si="12"/>
        <v>0.61578947368421078</v>
      </c>
      <c r="MC9" s="9">
        <f t="shared" si="12"/>
        <v>0.61578947368421078</v>
      </c>
      <c r="MD9" s="9">
        <f t="shared" si="12"/>
        <v>0.61578947368421078</v>
      </c>
      <c r="ME9" s="9">
        <f t="shared" si="12"/>
        <v>0.61578947368421078</v>
      </c>
      <c r="MF9" s="9">
        <f t="shared" si="12"/>
        <v>0.61578947368421078</v>
      </c>
      <c r="MG9" s="9">
        <f t="shared" si="12"/>
        <v>0.61578947368421078</v>
      </c>
      <c r="MH9" s="9">
        <f t="shared" si="12"/>
        <v>0.61578947368421078</v>
      </c>
      <c r="MI9" s="9">
        <f t="shared" si="12"/>
        <v>0.61578947368421078</v>
      </c>
      <c r="MJ9" s="9">
        <f t="shared" si="12"/>
        <v>0.61578947368421078</v>
      </c>
      <c r="MK9" s="9">
        <f t="shared" si="12"/>
        <v>0.61578947368421078</v>
      </c>
      <c r="ML9" s="9">
        <f t="shared" si="12"/>
        <v>0.61578947368421078</v>
      </c>
      <c r="MM9" s="9">
        <f t="shared" si="12"/>
        <v>0.61578947368421078</v>
      </c>
      <c r="MN9" s="9">
        <f t="shared" si="12"/>
        <v>0.61578947368421078</v>
      </c>
      <c r="MO9" s="9">
        <f t="shared" si="12"/>
        <v>0.61578947368421078</v>
      </c>
      <c r="MP9" s="9">
        <f t="shared" si="12"/>
        <v>0.61578947368421078</v>
      </c>
      <c r="MQ9" s="9">
        <f t="shared" si="12"/>
        <v>0.61578947368421078</v>
      </c>
      <c r="MR9" s="9">
        <f t="shared" si="12"/>
        <v>0.61578947368421078</v>
      </c>
      <c r="MS9" s="9">
        <f t="shared" si="12"/>
        <v>0.61578947368421078</v>
      </c>
      <c r="MT9" s="9">
        <f t="shared" si="12"/>
        <v>0.61578947368421078</v>
      </c>
      <c r="MU9" s="9">
        <f t="shared" si="12"/>
        <v>0.61578947368421078</v>
      </c>
      <c r="MV9" s="9">
        <f t="shared" si="12"/>
        <v>0.61578947368421078</v>
      </c>
      <c r="MW9" s="9">
        <f t="shared" si="12"/>
        <v>0.61578947368421078</v>
      </c>
    </row>
    <row r="10" spans="2:361" x14ac:dyDescent="0.3">
      <c r="C10">
        <v>7</v>
      </c>
      <c r="D10" s="4">
        <f>'Cost inputs'!G11</f>
        <v>0.62894736842105292</v>
      </c>
      <c r="E10">
        <f>(-LN(0.005/D10))/'Assumptions and results'!$K$8</f>
        <v>0.60432620821988958</v>
      </c>
      <c r="G10" s="9">
        <f t="shared" si="10"/>
        <v>0.2852638016595832</v>
      </c>
      <c r="H10" s="9">
        <f t="shared" si="0"/>
        <v>0.44114406405487505</v>
      </c>
      <c r="I10" s="9">
        <f t="shared" si="0"/>
        <v>0.5263236629491701</v>
      </c>
      <c r="J10" s="9">
        <f t="shared" si="0"/>
        <v>0.57286941515860523</v>
      </c>
      <c r="K10" s="9">
        <f t="shared" si="0"/>
        <v>0.59830399194536266</v>
      </c>
      <c r="L10" s="9">
        <f t="shared" si="0"/>
        <v>0.61220252544441567</v>
      </c>
      <c r="M10" s="9">
        <f t="shared" si="0"/>
        <v>0.61979727471206902</v>
      </c>
      <c r="N10" s="9">
        <f t="shared" si="0"/>
        <v>0.62394736842105292</v>
      </c>
      <c r="O10" s="9">
        <f t="shared" si="0"/>
        <v>0.62621515596562705</v>
      </c>
      <c r="P10" s="9">
        <f t="shared" si="0"/>
        <v>0.62745437144073601</v>
      </c>
      <c r="Q10" s="9">
        <f t="shared" si="0"/>
        <v>0.62813153143194589</v>
      </c>
      <c r="R10" s="9">
        <f t="shared" si="0"/>
        <v>0.62850156042440586</v>
      </c>
      <c r="S10" s="9">
        <f t="shared" si="0"/>
        <v>0.62870375998881944</v>
      </c>
      <c r="T10" s="9">
        <f t="shared" si="0"/>
        <v>0.62881425042249384</v>
      </c>
      <c r="U10" s="9">
        <f t="shared" si="0"/>
        <v>0.62887462709031205</v>
      </c>
      <c r="V10" s="9">
        <f t="shared" si="0"/>
        <v>0.62890761946707807</v>
      </c>
      <c r="W10" s="9">
        <f t="shared" si="0"/>
        <v>0.62892564790362482</v>
      </c>
      <c r="X10" s="9">
        <f t="shared" si="0"/>
        <v>0.6289354994074019</v>
      </c>
      <c r="Y10" s="9">
        <f t="shared" si="0"/>
        <v>0.62894088268766668</v>
      </c>
      <c r="Z10" s="9">
        <f t="shared" si="0"/>
        <v>0.62894382434074481</v>
      </c>
      <c r="AA10" s="9">
        <f t="shared" si="1"/>
        <v>0.62894543178498075</v>
      </c>
      <c r="AB10" s="9">
        <f t="shared" si="1"/>
        <v>0.62894631016081337</v>
      </c>
      <c r="AC10" s="9">
        <f t="shared" si="1"/>
        <v>0.62894679014269139</v>
      </c>
      <c r="AD10" s="9">
        <f t="shared" si="1"/>
        <v>0.62894705242518445</v>
      </c>
      <c r="AE10" s="9">
        <f t="shared" si="1"/>
        <v>0.62894719574748337</v>
      </c>
      <c r="AF10" s="9">
        <f t="shared" si="1"/>
        <v>0.62894727406487749</v>
      </c>
      <c r="AG10" s="9">
        <f t="shared" si="1"/>
        <v>0.62894731686082939</v>
      </c>
      <c r="AH10" s="9">
        <f t="shared" si="1"/>
        <v>0.6289473402463559</v>
      </c>
      <c r="AI10" s="9">
        <f t="shared" si="1"/>
        <v>0.62894735302520133</v>
      </c>
      <c r="AJ10" s="9">
        <f t="shared" si="1"/>
        <v>0.62894736000810536</v>
      </c>
      <c r="AK10" s="9">
        <f t="shared" si="1"/>
        <v>0.62894736382386096</v>
      </c>
      <c r="AL10" s="9">
        <f t="shared" si="1"/>
        <v>0.62894736590895184</v>
      </c>
      <c r="AM10" s="9">
        <f t="shared" si="1"/>
        <v>0.6289473670483342</v>
      </c>
      <c r="AN10" s="9">
        <f t="shared" si="1"/>
        <v>0.62894736767094106</v>
      </c>
      <c r="AO10" s="9">
        <f t="shared" si="1"/>
        <v>0.62894736801115991</v>
      </c>
      <c r="AP10" s="9">
        <f t="shared" si="1"/>
        <v>0.62894736819706998</v>
      </c>
      <c r="AQ10" s="9">
        <f t="shared" si="1"/>
        <v>0.62894736829865916</v>
      </c>
      <c r="AR10" s="9">
        <f t="shared" si="1"/>
        <v>0.62894736835417175</v>
      </c>
      <c r="AS10" s="9">
        <f t="shared" si="1"/>
        <v>0.62894736838450616</v>
      </c>
      <c r="AT10" s="9">
        <f t="shared" si="1"/>
        <v>0.62894736840108223</v>
      </c>
      <c r="AU10" s="9">
        <f t="shared" si="1"/>
        <v>0.6289473684101401</v>
      </c>
      <c r="AV10" s="9">
        <f t="shared" si="1"/>
        <v>0.62894736841508969</v>
      </c>
      <c r="AW10" s="9">
        <f t="shared" si="1"/>
        <v>0.62894736841779431</v>
      </c>
      <c r="AX10" s="9">
        <f t="shared" si="1"/>
        <v>0.62894736841927235</v>
      </c>
      <c r="AY10" s="9">
        <f t="shared" si="1"/>
        <v>0.62894736842007992</v>
      </c>
      <c r="AZ10" s="9">
        <f t="shared" si="1"/>
        <v>0.62894736842052124</v>
      </c>
      <c r="BA10" s="9">
        <f t="shared" si="1"/>
        <v>0.62894736842076238</v>
      </c>
      <c r="BB10" s="9">
        <f t="shared" si="2"/>
        <v>0.62894736842089416</v>
      </c>
      <c r="BC10" s="9">
        <f t="shared" si="2"/>
        <v>0.62894736842096621</v>
      </c>
      <c r="BD10" s="9">
        <f t="shared" si="2"/>
        <v>0.62894736842100551</v>
      </c>
      <c r="BE10" s="9">
        <f t="shared" si="2"/>
        <v>0.62894736842102705</v>
      </c>
      <c r="BF10" s="9">
        <f t="shared" si="2"/>
        <v>0.62894736842103871</v>
      </c>
      <c r="BG10" s="9">
        <f t="shared" si="2"/>
        <v>0.62894736842104515</v>
      </c>
      <c r="BH10" s="9">
        <f t="shared" si="2"/>
        <v>0.6289473684210487</v>
      </c>
      <c r="BI10" s="9">
        <f t="shared" si="2"/>
        <v>0.62894736842105059</v>
      </c>
      <c r="BJ10" s="9">
        <f t="shared" si="2"/>
        <v>0.6289473684210517</v>
      </c>
      <c r="BK10" s="9">
        <f t="shared" si="2"/>
        <v>0.62894736842105226</v>
      </c>
      <c r="BL10" s="9">
        <f t="shared" si="2"/>
        <v>0.62894736842105259</v>
      </c>
      <c r="BM10" s="9">
        <f t="shared" si="2"/>
        <v>0.6289473684210527</v>
      </c>
      <c r="BN10" s="9">
        <f t="shared" si="2"/>
        <v>0.62894736842105281</v>
      </c>
      <c r="BO10" s="9">
        <f t="shared" si="2"/>
        <v>0.62894736842105281</v>
      </c>
      <c r="BP10" s="9">
        <f t="shared" si="2"/>
        <v>0.62894736842105292</v>
      </c>
      <c r="BQ10" s="9">
        <f t="shared" si="2"/>
        <v>0.62894736842105292</v>
      </c>
      <c r="BR10" s="9">
        <f t="shared" si="3"/>
        <v>0.62894736842105292</v>
      </c>
      <c r="BS10" s="9">
        <f t="shared" si="3"/>
        <v>0.62894736842105292</v>
      </c>
      <c r="BT10" s="9">
        <f t="shared" si="3"/>
        <v>0.62894736842105292</v>
      </c>
      <c r="BU10" s="9">
        <f t="shared" si="3"/>
        <v>0.62894736842105292</v>
      </c>
      <c r="BV10" s="9">
        <f t="shared" si="3"/>
        <v>0.62894736842105292</v>
      </c>
      <c r="BW10" s="9">
        <f t="shared" si="3"/>
        <v>0.62894736842105292</v>
      </c>
      <c r="BX10" s="9">
        <f t="shared" si="3"/>
        <v>0.62894736842105292</v>
      </c>
      <c r="BY10" s="9">
        <f t="shared" si="3"/>
        <v>0.62894736842105292</v>
      </c>
      <c r="BZ10" s="9">
        <f t="shared" si="3"/>
        <v>0.62894736842105292</v>
      </c>
      <c r="CA10" s="9">
        <f t="shared" si="3"/>
        <v>0.62894736842105292</v>
      </c>
      <c r="CB10" s="9">
        <f t="shared" si="3"/>
        <v>0.62894736842105292</v>
      </c>
      <c r="CC10" s="9">
        <f t="shared" si="3"/>
        <v>0.62894736842105292</v>
      </c>
      <c r="CD10" s="9">
        <f t="shared" si="3"/>
        <v>0.62894736842105292</v>
      </c>
      <c r="CE10" s="9">
        <f t="shared" si="3"/>
        <v>0.62894736842105292</v>
      </c>
      <c r="CF10" s="9">
        <f t="shared" si="3"/>
        <v>0.62894736842105292</v>
      </c>
      <c r="CG10" s="9">
        <f t="shared" si="4"/>
        <v>0.62894736842105292</v>
      </c>
      <c r="CH10" s="9">
        <f t="shared" si="4"/>
        <v>0.62894736842105292</v>
      </c>
      <c r="CI10" s="9">
        <f t="shared" si="4"/>
        <v>0.62894736842105292</v>
      </c>
      <c r="CJ10" s="9">
        <f t="shared" si="4"/>
        <v>0.62894736842105292</v>
      </c>
      <c r="CK10" s="9">
        <f t="shared" si="4"/>
        <v>0.62894736842105292</v>
      </c>
      <c r="CL10" s="9">
        <f t="shared" si="4"/>
        <v>0.62894736842105292</v>
      </c>
      <c r="CM10" s="9">
        <f t="shared" si="4"/>
        <v>0.62894736842105292</v>
      </c>
      <c r="CN10" s="9">
        <f t="shared" si="4"/>
        <v>0.62894736842105292</v>
      </c>
      <c r="CO10" s="9">
        <f t="shared" si="4"/>
        <v>0.62894736842105292</v>
      </c>
      <c r="CP10" s="9">
        <f t="shared" si="4"/>
        <v>0.62894736842105292</v>
      </c>
      <c r="CQ10" s="9">
        <f t="shared" si="4"/>
        <v>0.62894736842105292</v>
      </c>
      <c r="CR10" s="9">
        <f t="shared" si="4"/>
        <v>0.62894736842105292</v>
      </c>
      <c r="CS10" s="9">
        <f t="shared" si="4"/>
        <v>0.62894736842105292</v>
      </c>
      <c r="CT10" s="9">
        <f t="shared" si="4"/>
        <v>0.62894736842105292</v>
      </c>
      <c r="CU10" s="9">
        <f t="shared" si="4"/>
        <v>0.62894736842105292</v>
      </c>
      <c r="CV10" s="9">
        <f t="shared" si="4"/>
        <v>0.62894736842105292</v>
      </c>
      <c r="CW10" s="9">
        <f t="shared" si="13"/>
        <v>0.62894736842105292</v>
      </c>
      <c r="CX10" s="9">
        <f t="shared" si="13"/>
        <v>0.62894736842105292</v>
      </c>
      <c r="CY10" s="9">
        <f t="shared" si="13"/>
        <v>0.62894736842105292</v>
      </c>
      <c r="CZ10" s="9">
        <f t="shared" si="13"/>
        <v>0.62894736842105292</v>
      </c>
      <c r="DA10" s="9">
        <f t="shared" si="13"/>
        <v>0.62894736842105292</v>
      </c>
      <c r="DB10" s="9">
        <f t="shared" si="13"/>
        <v>0.62894736842105292</v>
      </c>
      <c r="DC10" s="9">
        <f t="shared" si="13"/>
        <v>0.62894736842105292</v>
      </c>
      <c r="DD10" s="9">
        <f t="shared" si="13"/>
        <v>0.62894736842105292</v>
      </c>
      <c r="DE10" s="9">
        <f t="shared" si="13"/>
        <v>0.62894736842105292</v>
      </c>
      <c r="DF10" s="9">
        <f t="shared" si="13"/>
        <v>0.62894736842105292</v>
      </c>
      <c r="DG10" s="9">
        <f t="shared" si="13"/>
        <v>0.62894736842105292</v>
      </c>
      <c r="DH10" s="9">
        <f t="shared" si="13"/>
        <v>0.62894736842105292</v>
      </c>
      <c r="DI10" s="9">
        <f t="shared" si="13"/>
        <v>0.62894736842105292</v>
      </c>
      <c r="DJ10" s="9">
        <f t="shared" si="13"/>
        <v>0.62894736842105292</v>
      </c>
      <c r="DK10" s="9">
        <f t="shared" si="13"/>
        <v>0.62894736842105292</v>
      </c>
      <c r="DL10" s="9">
        <f t="shared" si="13"/>
        <v>0.62894736842105292</v>
      </c>
      <c r="DM10" s="9">
        <f t="shared" si="13"/>
        <v>0.62894736842105292</v>
      </c>
      <c r="DN10" s="9">
        <f t="shared" si="13"/>
        <v>0.62894736842105292</v>
      </c>
      <c r="DO10" s="9">
        <f t="shared" si="13"/>
        <v>0.62894736842105292</v>
      </c>
      <c r="DP10" s="9">
        <f t="shared" si="13"/>
        <v>0.62894736842105292</v>
      </c>
      <c r="DQ10" s="9">
        <f t="shared" si="13"/>
        <v>0.62894736842105292</v>
      </c>
      <c r="DR10" s="9">
        <f t="shared" si="13"/>
        <v>0.62894736842105292</v>
      </c>
      <c r="DS10" s="9">
        <f t="shared" si="13"/>
        <v>0.62894736842105292</v>
      </c>
      <c r="DT10" s="9">
        <f t="shared" si="13"/>
        <v>0.62894736842105292</v>
      </c>
      <c r="DU10" s="9">
        <f t="shared" si="13"/>
        <v>0.62894736842105292</v>
      </c>
      <c r="DV10" s="9">
        <f t="shared" si="13"/>
        <v>0.62894736842105292</v>
      </c>
      <c r="DW10" s="9">
        <f t="shared" si="13"/>
        <v>0.62894736842105292</v>
      </c>
      <c r="DX10" s="9">
        <f t="shared" si="13"/>
        <v>0.62894736842105292</v>
      </c>
      <c r="DY10" s="9">
        <f t="shared" si="13"/>
        <v>0.62894736842105292</v>
      </c>
      <c r="DZ10" s="9">
        <f t="shared" si="13"/>
        <v>0.62894736842105292</v>
      </c>
      <c r="EA10" s="9">
        <f t="shared" si="13"/>
        <v>0.62894736842105292</v>
      </c>
      <c r="EB10" s="9">
        <f t="shared" si="13"/>
        <v>0.62894736842105292</v>
      </c>
      <c r="EC10" s="9">
        <f t="shared" si="13"/>
        <v>0.62894736842105292</v>
      </c>
      <c r="ED10" s="9">
        <f t="shared" si="13"/>
        <v>0.62894736842105292</v>
      </c>
      <c r="EE10" s="9">
        <f t="shared" si="13"/>
        <v>0.62894736842105292</v>
      </c>
      <c r="EF10" s="9">
        <f t="shared" si="13"/>
        <v>0.62894736842105292</v>
      </c>
      <c r="EG10" s="9">
        <f t="shared" si="13"/>
        <v>0.62894736842105292</v>
      </c>
      <c r="EH10" s="9">
        <f t="shared" si="13"/>
        <v>0.62894736842105292</v>
      </c>
      <c r="EI10" s="9">
        <f t="shared" si="13"/>
        <v>0.62894736842105292</v>
      </c>
      <c r="EJ10" s="9">
        <f t="shared" si="13"/>
        <v>0.62894736842105292</v>
      </c>
      <c r="EK10" s="9">
        <f t="shared" si="13"/>
        <v>0.62894736842105292</v>
      </c>
      <c r="EL10" s="9">
        <f t="shared" si="13"/>
        <v>0.62894736842105292</v>
      </c>
      <c r="EM10" s="9">
        <f t="shared" si="13"/>
        <v>0.62894736842105292</v>
      </c>
      <c r="EN10" s="9">
        <f t="shared" si="13"/>
        <v>0.62894736842105292</v>
      </c>
      <c r="EO10" s="9">
        <f t="shared" si="13"/>
        <v>0.62894736842105292</v>
      </c>
      <c r="EP10" s="9">
        <f t="shared" si="13"/>
        <v>0.62894736842105292</v>
      </c>
      <c r="EQ10" s="9">
        <f t="shared" si="13"/>
        <v>0.62894736842105292</v>
      </c>
      <c r="ER10" s="9">
        <f t="shared" si="13"/>
        <v>0.62894736842105292</v>
      </c>
      <c r="ES10" s="9">
        <f t="shared" si="13"/>
        <v>0.62894736842105292</v>
      </c>
      <c r="ET10" s="9">
        <f t="shared" si="13"/>
        <v>0.62894736842105292</v>
      </c>
      <c r="EU10" s="9">
        <f t="shared" si="13"/>
        <v>0.62894736842105292</v>
      </c>
      <c r="EV10" s="9">
        <f t="shared" si="13"/>
        <v>0.62894736842105292</v>
      </c>
      <c r="EW10" s="9">
        <f t="shared" si="13"/>
        <v>0.62894736842105292</v>
      </c>
      <c r="EX10" s="9">
        <f t="shared" si="13"/>
        <v>0.62894736842105292</v>
      </c>
      <c r="EY10" s="9">
        <f t="shared" si="13"/>
        <v>0.62894736842105292</v>
      </c>
      <c r="EZ10" s="9">
        <f t="shared" si="13"/>
        <v>0.62894736842105292</v>
      </c>
      <c r="FA10" s="9">
        <f t="shared" si="13"/>
        <v>0.62894736842105292</v>
      </c>
      <c r="FB10" s="9">
        <f t="shared" si="13"/>
        <v>0.62894736842105292</v>
      </c>
      <c r="FC10" s="9">
        <f t="shared" si="13"/>
        <v>0.62894736842105292</v>
      </c>
      <c r="FD10" s="9">
        <f t="shared" si="13"/>
        <v>0.62894736842105292</v>
      </c>
      <c r="FE10" s="9">
        <f t="shared" si="13"/>
        <v>0.62894736842105292</v>
      </c>
      <c r="FF10" s="9">
        <f t="shared" si="13"/>
        <v>0.62894736842105292</v>
      </c>
      <c r="FG10" s="9">
        <f t="shared" si="13"/>
        <v>0.62894736842105292</v>
      </c>
      <c r="FH10" s="9">
        <f t="shared" si="13"/>
        <v>0.62894736842105292</v>
      </c>
      <c r="FI10" s="9">
        <f t="shared" si="11"/>
        <v>0.62894736842105292</v>
      </c>
      <c r="FJ10" s="9">
        <f t="shared" si="11"/>
        <v>0.62894736842105292</v>
      </c>
      <c r="FK10" s="9">
        <f t="shared" si="11"/>
        <v>0.62894736842105292</v>
      </c>
      <c r="FL10" s="9">
        <f t="shared" si="11"/>
        <v>0.62894736842105292</v>
      </c>
      <c r="FM10" s="9">
        <f t="shared" si="6"/>
        <v>0.62894736842105292</v>
      </c>
      <c r="FN10" s="9">
        <f t="shared" si="6"/>
        <v>0.62894736842105292</v>
      </c>
      <c r="FO10" s="9">
        <f t="shared" si="6"/>
        <v>0.62894736842105292</v>
      </c>
      <c r="FP10" s="9">
        <f t="shared" si="6"/>
        <v>0.62894736842105292</v>
      </c>
      <c r="FQ10" s="9">
        <f t="shared" si="6"/>
        <v>0.62894736842105292</v>
      </c>
      <c r="FR10" s="9">
        <f t="shared" si="6"/>
        <v>0.62894736842105292</v>
      </c>
      <c r="FS10" s="9">
        <f t="shared" si="6"/>
        <v>0.62894736842105292</v>
      </c>
      <c r="FT10" s="9">
        <f t="shared" si="6"/>
        <v>0.62894736842105292</v>
      </c>
      <c r="FU10" s="9">
        <f t="shared" si="6"/>
        <v>0.62894736842105292</v>
      </c>
      <c r="FV10" s="9">
        <f t="shared" si="6"/>
        <v>0.62894736842105292</v>
      </c>
      <c r="FW10" s="9">
        <f t="shared" si="6"/>
        <v>0.62894736842105292</v>
      </c>
      <c r="FX10" s="9">
        <f t="shared" si="6"/>
        <v>0.62894736842105292</v>
      </c>
      <c r="FY10" s="9">
        <f t="shared" si="6"/>
        <v>0.62894736842105292</v>
      </c>
      <c r="FZ10" s="9">
        <f t="shared" si="6"/>
        <v>0.62894736842105292</v>
      </c>
      <c r="GA10" s="9">
        <f t="shared" si="6"/>
        <v>0.62894736842105292</v>
      </c>
      <c r="GB10" s="9">
        <f t="shared" si="6"/>
        <v>0.62894736842105292</v>
      </c>
      <c r="GC10" s="9">
        <f t="shared" si="6"/>
        <v>0.62894736842105292</v>
      </c>
      <c r="GD10" s="9">
        <f t="shared" si="15"/>
        <v>0.62894736842105292</v>
      </c>
      <c r="GE10" s="9">
        <f t="shared" si="15"/>
        <v>0.62894736842105292</v>
      </c>
      <c r="GF10" s="9">
        <f t="shared" si="15"/>
        <v>0.62894736842105292</v>
      </c>
      <c r="GG10" s="9">
        <f t="shared" si="15"/>
        <v>0.62894736842105292</v>
      </c>
      <c r="GH10" s="9">
        <f t="shared" si="15"/>
        <v>0.62894736842105292</v>
      </c>
      <c r="GI10" s="9">
        <f t="shared" si="15"/>
        <v>0.62894736842105292</v>
      </c>
      <c r="GJ10" s="9">
        <f t="shared" si="15"/>
        <v>0.62894736842105292</v>
      </c>
      <c r="GK10" s="9">
        <f t="shared" si="15"/>
        <v>0.62894736842105292</v>
      </c>
      <c r="GL10" s="9">
        <f t="shared" si="15"/>
        <v>0.62894736842105292</v>
      </c>
      <c r="GM10" s="9">
        <f t="shared" si="15"/>
        <v>0.62894736842105292</v>
      </c>
      <c r="GN10" s="9">
        <f t="shared" si="15"/>
        <v>0.62894736842105292</v>
      </c>
      <c r="GO10" s="9">
        <f t="shared" si="15"/>
        <v>0.62894736842105292</v>
      </c>
      <c r="GP10" s="9">
        <f t="shared" si="15"/>
        <v>0.62894736842105292</v>
      </c>
      <c r="GQ10" s="9">
        <f t="shared" si="15"/>
        <v>0.62894736842105292</v>
      </c>
      <c r="GR10" s="9">
        <f t="shared" si="15"/>
        <v>0.62894736842105292</v>
      </c>
      <c r="GS10" s="9">
        <f t="shared" si="15"/>
        <v>0.62894736842105292</v>
      </c>
      <c r="GT10" s="9">
        <f t="shared" si="15"/>
        <v>0.62894736842105292</v>
      </c>
      <c r="GU10" s="9">
        <f t="shared" si="15"/>
        <v>0.62894736842105292</v>
      </c>
      <c r="GV10" s="9">
        <f t="shared" si="15"/>
        <v>0.62894736842105292</v>
      </c>
      <c r="GW10" s="9">
        <f t="shared" si="15"/>
        <v>0.62894736842105292</v>
      </c>
      <c r="GX10" s="9">
        <f t="shared" si="15"/>
        <v>0.62894736842105292</v>
      </c>
      <c r="GY10" s="9">
        <f t="shared" si="15"/>
        <v>0.62894736842105292</v>
      </c>
      <c r="GZ10" s="9">
        <f t="shared" si="15"/>
        <v>0.62894736842105292</v>
      </c>
      <c r="HA10" s="9">
        <f t="shared" si="15"/>
        <v>0.62894736842105292</v>
      </c>
      <c r="HB10" s="9">
        <f t="shared" si="15"/>
        <v>0.62894736842105292</v>
      </c>
      <c r="HC10" s="9">
        <f t="shared" si="15"/>
        <v>0.62894736842105292</v>
      </c>
      <c r="HD10" s="9">
        <f t="shared" si="15"/>
        <v>0.62894736842105292</v>
      </c>
      <c r="HE10" s="9">
        <f t="shared" si="15"/>
        <v>0.62894736842105292</v>
      </c>
      <c r="HF10" s="9">
        <f t="shared" si="15"/>
        <v>0.62894736842105292</v>
      </c>
      <c r="HG10" s="9">
        <f t="shared" si="15"/>
        <v>0.62894736842105292</v>
      </c>
      <c r="HH10" s="9">
        <f t="shared" si="15"/>
        <v>0.62894736842105292</v>
      </c>
      <c r="HI10" s="9">
        <f t="shared" si="15"/>
        <v>0.62894736842105292</v>
      </c>
      <c r="HJ10" s="9">
        <f t="shared" si="15"/>
        <v>0.62894736842105292</v>
      </c>
      <c r="HK10" s="9">
        <f t="shared" si="15"/>
        <v>0.62894736842105292</v>
      </c>
      <c r="HL10" s="9">
        <f t="shared" si="15"/>
        <v>0.62894736842105292</v>
      </c>
      <c r="HM10" s="9">
        <f t="shared" si="15"/>
        <v>0.62894736842105292</v>
      </c>
      <c r="HN10" s="9">
        <f t="shared" si="15"/>
        <v>0.62894736842105292</v>
      </c>
      <c r="HO10" s="9">
        <f t="shared" si="15"/>
        <v>0.62894736842105292</v>
      </c>
      <c r="HP10" s="9">
        <f t="shared" si="15"/>
        <v>0.62894736842105292</v>
      </c>
      <c r="HQ10" s="9">
        <f t="shared" si="15"/>
        <v>0.62894736842105292</v>
      </c>
      <c r="HR10" s="9">
        <f t="shared" si="15"/>
        <v>0.62894736842105292</v>
      </c>
      <c r="HS10" s="9">
        <f t="shared" si="15"/>
        <v>0.62894736842105292</v>
      </c>
      <c r="HT10" s="9">
        <f t="shared" si="15"/>
        <v>0.62894736842105292</v>
      </c>
      <c r="HU10" s="9">
        <f t="shared" si="15"/>
        <v>0.62894736842105292</v>
      </c>
      <c r="HV10" s="9">
        <f t="shared" si="15"/>
        <v>0.62894736842105292</v>
      </c>
      <c r="HW10" s="9">
        <f t="shared" si="15"/>
        <v>0.62894736842105292</v>
      </c>
      <c r="HX10" s="9">
        <f t="shared" si="15"/>
        <v>0.62894736842105292</v>
      </c>
      <c r="HY10" s="9">
        <f t="shared" si="15"/>
        <v>0.62894736842105292</v>
      </c>
      <c r="HZ10" s="9">
        <f t="shared" si="15"/>
        <v>0.62894736842105292</v>
      </c>
      <c r="IA10" s="9">
        <f t="shared" si="14"/>
        <v>0.62894736842105292</v>
      </c>
      <c r="IB10" s="9">
        <f t="shared" si="14"/>
        <v>0.62894736842105292</v>
      </c>
      <c r="IC10" s="9">
        <f t="shared" si="14"/>
        <v>0.62894736842105292</v>
      </c>
      <c r="ID10" s="9">
        <f t="shared" si="14"/>
        <v>0.62894736842105292</v>
      </c>
      <c r="IE10" s="9">
        <f t="shared" si="14"/>
        <v>0.62894736842105292</v>
      </c>
      <c r="IF10" s="9">
        <f t="shared" si="14"/>
        <v>0.62894736842105292</v>
      </c>
      <c r="IG10" s="9">
        <f t="shared" si="14"/>
        <v>0.62894736842105292</v>
      </c>
      <c r="IH10" s="9">
        <f t="shared" si="14"/>
        <v>0.62894736842105292</v>
      </c>
      <c r="II10" s="9">
        <f t="shared" si="14"/>
        <v>0.62894736842105292</v>
      </c>
      <c r="IJ10" s="9">
        <f t="shared" si="14"/>
        <v>0.62894736842105292</v>
      </c>
      <c r="IK10" s="9">
        <f t="shared" si="14"/>
        <v>0.62894736842105292</v>
      </c>
      <c r="IL10" s="9">
        <f t="shared" si="14"/>
        <v>0.62894736842105292</v>
      </c>
      <c r="IM10" s="9">
        <f t="shared" si="14"/>
        <v>0.62894736842105292</v>
      </c>
      <c r="IN10" s="9">
        <f t="shared" si="14"/>
        <v>0.62894736842105292</v>
      </c>
      <c r="IO10" s="9">
        <f t="shared" si="14"/>
        <v>0.62894736842105292</v>
      </c>
      <c r="IP10" s="9">
        <f t="shared" si="14"/>
        <v>0.62894736842105292</v>
      </c>
      <c r="IQ10" s="9">
        <f t="shared" si="14"/>
        <v>0.62894736842105292</v>
      </c>
      <c r="IR10" s="9">
        <f t="shared" si="14"/>
        <v>0.62894736842105292</v>
      </c>
      <c r="IS10" s="9">
        <f t="shared" si="14"/>
        <v>0.62894736842105292</v>
      </c>
      <c r="IT10" s="9">
        <f t="shared" si="14"/>
        <v>0.62894736842105292</v>
      </c>
      <c r="IU10" s="9">
        <f t="shared" si="14"/>
        <v>0.62894736842105292</v>
      </c>
      <c r="IV10" s="9">
        <f t="shared" si="14"/>
        <v>0.62894736842105292</v>
      </c>
      <c r="IW10" s="9">
        <f t="shared" si="14"/>
        <v>0.62894736842105292</v>
      </c>
      <c r="IX10" s="9">
        <f t="shared" si="14"/>
        <v>0.62894736842105292</v>
      </c>
      <c r="IY10" s="9">
        <f t="shared" si="14"/>
        <v>0.62894736842105292</v>
      </c>
      <c r="IZ10" s="9">
        <f t="shared" si="14"/>
        <v>0.62894736842105292</v>
      </c>
      <c r="JA10" s="9">
        <f t="shared" si="14"/>
        <v>0.62894736842105292</v>
      </c>
      <c r="JB10" s="9">
        <f t="shared" si="14"/>
        <v>0.62894736842105292</v>
      </c>
      <c r="JC10" s="9">
        <f t="shared" si="14"/>
        <v>0.62894736842105292</v>
      </c>
      <c r="JD10" s="9">
        <f t="shared" si="14"/>
        <v>0.62894736842105292</v>
      </c>
      <c r="JE10" s="9">
        <f t="shared" si="14"/>
        <v>0.62894736842105292</v>
      </c>
      <c r="JF10" s="9">
        <f t="shared" si="14"/>
        <v>0.62894736842105292</v>
      </c>
      <c r="JG10" s="9">
        <f t="shared" si="14"/>
        <v>0.62894736842105292</v>
      </c>
      <c r="JH10" s="9">
        <f t="shared" si="14"/>
        <v>0.62894736842105292</v>
      </c>
      <c r="JI10" s="9">
        <f t="shared" si="14"/>
        <v>0.62894736842105292</v>
      </c>
      <c r="JJ10" s="9">
        <f t="shared" si="14"/>
        <v>0.62894736842105292</v>
      </c>
      <c r="JK10" s="9">
        <f t="shared" si="14"/>
        <v>0.62894736842105292</v>
      </c>
      <c r="JL10" s="9">
        <f t="shared" si="14"/>
        <v>0.62894736842105292</v>
      </c>
      <c r="JM10" s="9">
        <f t="shared" si="14"/>
        <v>0.62894736842105292</v>
      </c>
      <c r="JN10" s="9">
        <f t="shared" si="14"/>
        <v>0.62894736842105292</v>
      </c>
      <c r="JO10" s="9">
        <f t="shared" si="14"/>
        <v>0.62894736842105292</v>
      </c>
      <c r="JP10" s="9">
        <f t="shared" si="14"/>
        <v>0.62894736842105292</v>
      </c>
      <c r="JQ10" s="9">
        <f t="shared" si="14"/>
        <v>0.62894736842105292</v>
      </c>
      <c r="JR10" s="9">
        <f t="shared" si="14"/>
        <v>0.62894736842105292</v>
      </c>
      <c r="JS10" s="9">
        <f t="shared" si="14"/>
        <v>0.62894736842105292</v>
      </c>
      <c r="JT10" s="9">
        <f t="shared" si="14"/>
        <v>0.62894736842105292</v>
      </c>
      <c r="JU10" s="9">
        <f t="shared" si="14"/>
        <v>0.62894736842105292</v>
      </c>
      <c r="JV10" s="9">
        <f t="shared" si="14"/>
        <v>0.62894736842105292</v>
      </c>
      <c r="JW10" s="9">
        <f t="shared" si="14"/>
        <v>0.62894736842105292</v>
      </c>
      <c r="JX10" s="9">
        <f t="shared" si="14"/>
        <v>0.62894736842105292</v>
      </c>
      <c r="JY10" s="9">
        <f t="shared" si="14"/>
        <v>0.62894736842105292</v>
      </c>
      <c r="JZ10" s="9">
        <f t="shared" si="14"/>
        <v>0.62894736842105292</v>
      </c>
      <c r="KA10" s="9">
        <f t="shared" si="14"/>
        <v>0.62894736842105292</v>
      </c>
      <c r="KB10" s="9">
        <f t="shared" si="14"/>
        <v>0.62894736842105292</v>
      </c>
      <c r="KC10" s="9">
        <f t="shared" si="14"/>
        <v>0.62894736842105292</v>
      </c>
      <c r="KD10" s="9">
        <f t="shared" si="14"/>
        <v>0.62894736842105292</v>
      </c>
      <c r="KE10" s="9">
        <f t="shared" si="14"/>
        <v>0.62894736842105292</v>
      </c>
      <c r="KF10" s="9">
        <f t="shared" si="14"/>
        <v>0.62894736842105292</v>
      </c>
      <c r="KG10" s="9">
        <f t="shared" si="14"/>
        <v>0.62894736842105292</v>
      </c>
      <c r="KH10" s="9">
        <f t="shared" si="14"/>
        <v>0.62894736842105292</v>
      </c>
      <c r="KI10" s="9">
        <f t="shared" si="14"/>
        <v>0.62894736842105292</v>
      </c>
      <c r="KJ10" s="9">
        <f t="shared" si="14"/>
        <v>0.62894736842105292</v>
      </c>
      <c r="KK10" s="9">
        <f t="shared" si="14"/>
        <v>0.62894736842105292</v>
      </c>
      <c r="KL10" s="9">
        <f t="shared" si="14"/>
        <v>0.62894736842105292</v>
      </c>
      <c r="KM10" s="9">
        <f t="shared" si="12"/>
        <v>0.62894736842105292</v>
      </c>
      <c r="KN10" s="9">
        <f t="shared" si="12"/>
        <v>0.62894736842105292</v>
      </c>
      <c r="KO10" s="9">
        <f t="shared" si="12"/>
        <v>0.62894736842105292</v>
      </c>
      <c r="KP10" s="9">
        <f t="shared" si="12"/>
        <v>0.62894736842105292</v>
      </c>
      <c r="KQ10" s="9">
        <f t="shared" si="12"/>
        <v>0.62894736842105292</v>
      </c>
      <c r="KR10" s="9">
        <f t="shared" si="12"/>
        <v>0.62894736842105292</v>
      </c>
      <c r="KS10" s="9">
        <f t="shared" si="12"/>
        <v>0.62894736842105292</v>
      </c>
      <c r="KT10" s="9">
        <f t="shared" si="12"/>
        <v>0.62894736842105292</v>
      </c>
      <c r="KU10" s="9">
        <f t="shared" si="12"/>
        <v>0.62894736842105292</v>
      </c>
      <c r="KV10" s="9">
        <f t="shared" si="12"/>
        <v>0.62894736842105292</v>
      </c>
      <c r="KW10" s="9">
        <f t="shared" si="12"/>
        <v>0.62894736842105292</v>
      </c>
      <c r="KX10" s="9">
        <f t="shared" si="12"/>
        <v>0.62894736842105292</v>
      </c>
      <c r="KY10" s="9">
        <f t="shared" si="12"/>
        <v>0.62894736842105292</v>
      </c>
      <c r="KZ10" s="9">
        <f t="shared" si="12"/>
        <v>0.62894736842105292</v>
      </c>
      <c r="LA10" s="9">
        <f t="shared" si="12"/>
        <v>0.62894736842105292</v>
      </c>
      <c r="LB10" s="9">
        <f t="shared" si="12"/>
        <v>0.62894736842105292</v>
      </c>
      <c r="LC10" s="9">
        <f t="shared" si="12"/>
        <v>0.62894736842105292</v>
      </c>
      <c r="LD10" s="9">
        <f t="shared" si="12"/>
        <v>0.62894736842105292</v>
      </c>
      <c r="LE10" s="9">
        <f t="shared" si="12"/>
        <v>0.62894736842105292</v>
      </c>
      <c r="LF10" s="9">
        <f t="shared" si="12"/>
        <v>0.62894736842105292</v>
      </c>
      <c r="LG10" s="9">
        <f t="shared" si="12"/>
        <v>0.62894736842105292</v>
      </c>
      <c r="LH10" s="9">
        <f t="shared" si="12"/>
        <v>0.62894736842105292</v>
      </c>
      <c r="LI10" s="9">
        <f t="shared" si="12"/>
        <v>0.62894736842105292</v>
      </c>
      <c r="LJ10" s="9">
        <f t="shared" si="12"/>
        <v>0.62894736842105292</v>
      </c>
      <c r="LK10" s="9">
        <f t="shared" si="12"/>
        <v>0.62894736842105292</v>
      </c>
      <c r="LL10" s="9">
        <f t="shared" si="12"/>
        <v>0.62894736842105292</v>
      </c>
      <c r="LM10" s="9">
        <f t="shared" si="12"/>
        <v>0.62894736842105292</v>
      </c>
      <c r="LN10" s="9">
        <f t="shared" si="12"/>
        <v>0.62894736842105292</v>
      </c>
      <c r="LO10" s="9">
        <f t="shared" si="12"/>
        <v>0.62894736842105292</v>
      </c>
      <c r="LP10" s="9">
        <f t="shared" si="12"/>
        <v>0.62894736842105292</v>
      </c>
      <c r="LQ10" s="9">
        <f t="shared" si="12"/>
        <v>0.62894736842105292</v>
      </c>
      <c r="LR10" s="9">
        <f t="shared" si="12"/>
        <v>0.62894736842105292</v>
      </c>
      <c r="LS10" s="9">
        <f t="shared" si="12"/>
        <v>0.62894736842105292</v>
      </c>
      <c r="LT10" s="9">
        <f t="shared" si="12"/>
        <v>0.62894736842105292</v>
      </c>
      <c r="LU10" s="9">
        <f t="shared" si="12"/>
        <v>0.62894736842105292</v>
      </c>
      <c r="LV10" s="9">
        <f t="shared" si="12"/>
        <v>0.62894736842105292</v>
      </c>
      <c r="LW10" s="9">
        <f t="shared" si="9"/>
        <v>0.62894736842105292</v>
      </c>
      <c r="LX10" s="9">
        <f t="shared" si="12"/>
        <v>0.62894736842105292</v>
      </c>
      <c r="LY10" s="9">
        <f t="shared" si="12"/>
        <v>0.62894736842105292</v>
      </c>
      <c r="LZ10" s="9">
        <f t="shared" si="12"/>
        <v>0.62894736842105292</v>
      </c>
      <c r="MA10" s="9">
        <f t="shared" si="12"/>
        <v>0.62894736842105292</v>
      </c>
      <c r="MB10" s="9">
        <f t="shared" si="12"/>
        <v>0.62894736842105292</v>
      </c>
      <c r="MC10" s="9">
        <f t="shared" si="12"/>
        <v>0.62894736842105292</v>
      </c>
      <c r="MD10" s="9">
        <f t="shared" si="12"/>
        <v>0.62894736842105292</v>
      </c>
      <c r="ME10" s="9">
        <f t="shared" si="12"/>
        <v>0.62894736842105292</v>
      </c>
      <c r="MF10" s="9">
        <f t="shared" si="12"/>
        <v>0.62894736842105292</v>
      </c>
      <c r="MG10" s="9">
        <f t="shared" si="12"/>
        <v>0.62894736842105292</v>
      </c>
      <c r="MH10" s="9">
        <f t="shared" si="12"/>
        <v>0.62894736842105292</v>
      </c>
      <c r="MI10" s="9">
        <f t="shared" si="12"/>
        <v>0.62894736842105292</v>
      </c>
      <c r="MJ10" s="9">
        <f t="shared" si="12"/>
        <v>0.62894736842105292</v>
      </c>
      <c r="MK10" s="9">
        <f t="shared" si="12"/>
        <v>0.62894736842105292</v>
      </c>
      <c r="ML10" s="9">
        <f t="shared" si="12"/>
        <v>0.62894736842105292</v>
      </c>
      <c r="MM10" s="9">
        <f t="shared" si="12"/>
        <v>0.62894736842105292</v>
      </c>
      <c r="MN10" s="9">
        <f t="shared" si="12"/>
        <v>0.62894736842105292</v>
      </c>
      <c r="MO10" s="9">
        <f t="shared" si="12"/>
        <v>0.62894736842105292</v>
      </c>
      <c r="MP10" s="9">
        <f t="shared" si="12"/>
        <v>0.62894736842105292</v>
      </c>
      <c r="MQ10" s="9">
        <f t="shared" si="12"/>
        <v>0.62894736842105292</v>
      </c>
      <c r="MR10" s="9">
        <f t="shared" si="12"/>
        <v>0.62894736842105292</v>
      </c>
      <c r="MS10" s="9">
        <f t="shared" si="12"/>
        <v>0.62894736842105292</v>
      </c>
      <c r="MT10" s="9">
        <f t="shared" si="12"/>
        <v>0.62894736842105292</v>
      </c>
      <c r="MU10" s="9">
        <f t="shared" si="12"/>
        <v>0.62894736842105292</v>
      </c>
      <c r="MV10" s="9">
        <f t="shared" si="12"/>
        <v>0.62894736842105292</v>
      </c>
      <c r="MW10" s="9">
        <f t="shared" si="12"/>
        <v>0.62894736842105292</v>
      </c>
    </row>
    <row r="11" spans="2:361" x14ac:dyDescent="0.3">
      <c r="C11">
        <v>8</v>
      </c>
      <c r="D11" s="4">
        <f>'Cost inputs'!G12</f>
        <v>0.64210526315789507</v>
      </c>
      <c r="E11">
        <f>(-LN(0.005/D11))/'Assumptions and results'!$K$8</f>
        <v>0.60691429239010097</v>
      </c>
      <c r="G11" s="9">
        <f t="shared" si="10"/>
        <v>0.29213857993359765</v>
      </c>
      <c r="H11" s="9">
        <f t="shared" si="0"/>
        <v>0.45136289365188709</v>
      </c>
      <c r="I11" s="9">
        <f t="shared" si="0"/>
        <v>0.53814493416438214</v>
      </c>
      <c r="J11" s="9">
        <f t="shared" si="0"/>
        <v>0.58544375668489812</v>
      </c>
      <c r="K11" s="9">
        <f t="shared" si="0"/>
        <v>0.61122303772755993</v>
      </c>
      <c r="L11" s="9">
        <f t="shared" si="0"/>
        <v>0.62527352134770253</v>
      </c>
      <c r="M11" s="9">
        <f t="shared" si="0"/>
        <v>0.63293145756528724</v>
      </c>
      <c r="N11" s="9">
        <f t="shared" si="0"/>
        <v>0.63710526315789506</v>
      </c>
      <c r="O11" s="9">
        <f t="shared" si="0"/>
        <v>0.63938011275573869</v>
      </c>
      <c r="P11" s="9">
        <f t="shared" si="0"/>
        <v>0.64061997421502037</v>
      </c>
      <c r="Q11" s="9">
        <f t="shared" si="0"/>
        <v>0.6412957360058964</v>
      </c>
      <c r="R11" s="9">
        <f t="shared" si="0"/>
        <v>0.64166404650912989</v>
      </c>
      <c r="S11" s="9">
        <f t="shared" si="0"/>
        <v>0.64186478681233095</v>
      </c>
      <c r="T11" s="9">
        <f t="shared" si="0"/>
        <v>0.64197419631593045</v>
      </c>
      <c r="U11" s="9">
        <f t="shared" si="0"/>
        <v>0.64203382778647722</v>
      </c>
      <c r="V11" s="9">
        <f t="shared" si="0"/>
        <v>0.64206632873166558</v>
      </c>
      <c r="W11" s="9">
        <f t="shared" si="0"/>
        <v>0.64208404272443564</v>
      </c>
      <c r="X11" s="9">
        <f t="shared" si="0"/>
        <v>0.64209369738333988</v>
      </c>
      <c r="Y11" s="9">
        <f t="shared" si="0"/>
        <v>0.642098959462859</v>
      </c>
      <c r="Z11" s="9">
        <f t="shared" si="0"/>
        <v>0.64210182745448252</v>
      </c>
      <c r="AA11" s="9">
        <f t="shared" si="1"/>
        <v>0.64210339059618782</v>
      </c>
      <c r="AB11" s="9">
        <f t="shared" si="1"/>
        <v>0.64210424255543719</v>
      </c>
      <c r="AC11" s="9">
        <f t="shared" si="1"/>
        <v>0.64210470689885535</v>
      </c>
      <c r="AD11" s="9">
        <f t="shared" si="1"/>
        <v>0.64210495997998596</v>
      </c>
      <c r="AE11" s="9">
        <f t="shared" si="1"/>
        <v>0.6421050979168148</v>
      </c>
      <c r="AF11" s="9">
        <f t="shared" si="1"/>
        <v>0.64210517309653581</v>
      </c>
      <c r="AG11" s="9">
        <f t="shared" si="1"/>
        <v>0.64210521407174515</v>
      </c>
      <c r="AH11" s="9">
        <f t="shared" si="1"/>
        <v>0.64210523640446682</v>
      </c>
      <c r="AI11" s="9">
        <f t="shared" si="1"/>
        <v>0.64210524857647189</v>
      </c>
      <c r="AJ11" s="9">
        <f t="shared" si="1"/>
        <v>0.64210525521058082</v>
      </c>
      <c r="AK11" s="9">
        <f t="shared" si="1"/>
        <v>0.64210525882636971</v>
      </c>
      <c r="AL11" s="9">
        <f t="shared" si="1"/>
        <v>0.64210526079708352</v>
      </c>
      <c r="AM11" s="9">
        <f t="shared" si="1"/>
        <v>0.64210526187118178</v>
      </c>
      <c r="AN11" s="9">
        <f t="shared" si="1"/>
        <v>0.6421052624565976</v>
      </c>
      <c r="AO11" s="9">
        <f t="shared" si="1"/>
        <v>0.64210526277566682</v>
      </c>
      <c r="AP11" s="9">
        <f t="shared" si="1"/>
        <v>0.64210526294956916</v>
      </c>
      <c r="AQ11" s="9">
        <f t="shared" si="1"/>
        <v>0.64210526304435123</v>
      </c>
      <c r="AR11" s="9">
        <f t="shared" si="1"/>
        <v>0.64210526309601024</v>
      </c>
      <c r="AS11" s="9">
        <f t="shared" si="1"/>
        <v>0.64210526312416594</v>
      </c>
      <c r="AT11" s="9">
        <f t="shared" si="1"/>
        <v>0.64210526313951166</v>
      </c>
      <c r="AU11" s="9">
        <f t="shared" si="1"/>
        <v>0.64210526314787553</v>
      </c>
      <c r="AV11" s="9">
        <f t="shared" si="1"/>
        <v>0.6421052631524341</v>
      </c>
      <c r="AW11" s="9">
        <f t="shared" si="1"/>
        <v>0.64210526315491867</v>
      </c>
      <c r="AX11" s="9">
        <f t="shared" si="1"/>
        <v>0.64210526315627281</v>
      </c>
      <c r="AY11" s="9">
        <f t="shared" si="1"/>
        <v>0.64210526315701089</v>
      </c>
      <c r="AZ11" s="9">
        <f t="shared" si="1"/>
        <v>0.64210526315741323</v>
      </c>
      <c r="BA11" s="9">
        <f t="shared" si="1"/>
        <v>0.64210526315763239</v>
      </c>
      <c r="BB11" s="9">
        <f t="shared" si="2"/>
        <v>0.64210526315775196</v>
      </c>
      <c r="BC11" s="9">
        <f t="shared" si="2"/>
        <v>0.64210526315781702</v>
      </c>
      <c r="BD11" s="9">
        <f t="shared" si="2"/>
        <v>0.64210526315785255</v>
      </c>
      <c r="BE11" s="9">
        <f t="shared" si="2"/>
        <v>0.64210526315787186</v>
      </c>
      <c r="BF11" s="9">
        <f t="shared" si="2"/>
        <v>0.64210526315788241</v>
      </c>
      <c r="BG11" s="9">
        <f t="shared" si="2"/>
        <v>0.64210526315788818</v>
      </c>
      <c r="BH11" s="9">
        <f t="shared" si="2"/>
        <v>0.64210526315789129</v>
      </c>
      <c r="BI11" s="9">
        <f t="shared" si="2"/>
        <v>0.64210526315789307</v>
      </c>
      <c r="BJ11" s="9">
        <f t="shared" si="2"/>
        <v>0.64210526315789396</v>
      </c>
      <c r="BK11" s="9">
        <f t="shared" si="2"/>
        <v>0.64210526315789451</v>
      </c>
      <c r="BL11" s="9">
        <f t="shared" si="2"/>
        <v>0.64210526315789473</v>
      </c>
      <c r="BM11" s="9">
        <f t="shared" si="2"/>
        <v>0.64210526315789485</v>
      </c>
      <c r="BN11" s="9">
        <f t="shared" si="2"/>
        <v>0.64210526315789496</v>
      </c>
      <c r="BO11" s="9">
        <f t="shared" si="2"/>
        <v>0.64210526315789507</v>
      </c>
      <c r="BP11" s="9">
        <f t="shared" si="2"/>
        <v>0.64210526315789507</v>
      </c>
      <c r="BQ11" s="9">
        <f t="shared" si="2"/>
        <v>0.64210526315789507</v>
      </c>
      <c r="BR11" s="9">
        <f t="shared" si="3"/>
        <v>0.64210526315789507</v>
      </c>
      <c r="BS11" s="9">
        <f t="shared" si="3"/>
        <v>0.64210526315789507</v>
      </c>
      <c r="BT11" s="9">
        <f t="shared" si="3"/>
        <v>0.64210526315789507</v>
      </c>
      <c r="BU11" s="9">
        <f t="shared" si="3"/>
        <v>0.64210526315789507</v>
      </c>
      <c r="BV11" s="9">
        <f t="shared" si="3"/>
        <v>0.64210526315789507</v>
      </c>
      <c r="BW11" s="9">
        <f t="shared" si="3"/>
        <v>0.64210526315789507</v>
      </c>
      <c r="BX11" s="9">
        <f t="shared" si="3"/>
        <v>0.64210526315789507</v>
      </c>
      <c r="BY11" s="9">
        <f t="shared" si="3"/>
        <v>0.64210526315789507</v>
      </c>
      <c r="BZ11" s="9">
        <f t="shared" si="3"/>
        <v>0.64210526315789507</v>
      </c>
      <c r="CA11" s="9">
        <f t="shared" si="3"/>
        <v>0.64210526315789507</v>
      </c>
      <c r="CB11" s="9">
        <f t="shared" si="3"/>
        <v>0.64210526315789507</v>
      </c>
      <c r="CC11" s="9">
        <f t="shared" si="3"/>
        <v>0.64210526315789507</v>
      </c>
      <c r="CD11" s="9">
        <f t="shared" si="3"/>
        <v>0.64210526315789507</v>
      </c>
      <c r="CE11" s="9">
        <f t="shared" si="3"/>
        <v>0.64210526315789507</v>
      </c>
      <c r="CF11" s="9">
        <f t="shared" si="3"/>
        <v>0.64210526315789507</v>
      </c>
      <c r="CG11" s="9">
        <f t="shared" si="4"/>
        <v>0.64210526315789507</v>
      </c>
      <c r="CH11" s="9">
        <f t="shared" si="4"/>
        <v>0.64210526315789507</v>
      </c>
      <c r="CI11" s="9">
        <f t="shared" si="4"/>
        <v>0.64210526315789507</v>
      </c>
      <c r="CJ11" s="9">
        <f t="shared" si="4"/>
        <v>0.64210526315789507</v>
      </c>
      <c r="CK11" s="9">
        <f t="shared" si="4"/>
        <v>0.64210526315789507</v>
      </c>
      <c r="CL11" s="9">
        <f t="shared" si="4"/>
        <v>0.64210526315789507</v>
      </c>
      <c r="CM11" s="9">
        <f t="shared" si="4"/>
        <v>0.64210526315789507</v>
      </c>
      <c r="CN11" s="9">
        <f t="shared" si="4"/>
        <v>0.64210526315789507</v>
      </c>
      <c r="CO11" s="9">
        <f t="shared" si="4"/>
        <v>0.64210526315789507</v>
      </c>
      <c r="CP11" s="9">
        <f t="shared" si="4"/>
        <v>0.64210526315789507</v>
      </c>
      <c r="CQ11" s="9">
        <f t="shared" si="4"/>
        <v>0.64210526315789507</v>
      </c>
      <c r="CR11" s="9">
        <f t="shared" si="4"/>
        <v>0.64210526315789507</v>
      </c>
      <c r="CS11" s="9">
        <f t="shared" si="4"/>
        <v>0.64210526315789507</v>
      </c>
      <c r="CT11" s="9">
        <f t="shared" si="4"/>
        <v>0.64210526315789507</v>
      </c>
      <c r="CU11" s="9">
        <f t="shared" si="4"/>
        <v>0.64210526315789507</v>
      </c>
      <c r="CV11" s="9">
        <f t="shared" si="4"/>
        <v>0.64210526315789507</v>
      </c>
      <c r="CW11" s="9">
        <f t="shared" si="13"/>
        <v>0.64210526315789507</v>
      </c>
      <c r="CX11" s="9">
        <f t="shared" si="13"/>
        <v>0.64210526315789507</v>
      </c>
      <c r="CY11" s="9">
        <f t="shared" si="13"/>
        <v>0.64210526315789507</v>
      </c>
      <c r="CZ11" s="9">
        <f t="shared" si="13"/>
        <v>0.64210526315789507</v>
      </c>
      <c r="DA11" s="9">
        <f t="shared" si="13"/>
        <v>0.64210526315789507</v>
      </c>
      <c r="DB11" s="9">
        <f t="shared" si="13"/>
        <v>0.64210526315789507</v>
      </c>
      <c r="DC11" s="9">
        <f t="shared" si="13"/>
        <v>0.64210526315789507</v>
      </c>
      <c r="DD11" s="9">
        <f t="shared" si="13"/>
        <v>0.64210526315789507</v>
      </c>
      <c r="DE11" s="9">
        <f t="shared" si="13"/>
        <v>0.64210526315789507</v>
      </c>
      <c r="DF11" s="9">
        <f t="shared" si="13"/>
        <v>0.64210526315789507</v>
      </c>
      <c r="DG11" s="9">
        <f t="shared" si="13"/>
        <v>0.64210526315789507</v>
      </c>
      <c r="DH11" s="9">
        <f t="shared" si="13"/>
        <v>0.64210526315789507</v>
      </c>
      <c r="DI11" s="9">
        <f t="shared" si="13"/>
        <v>0.64210526315789507</v>
      </c>
      <c r="DJ11" s="9">
        <f t="shared" si="13"/>
        <v>0.64210526315789507</v>
      </c>
      <c r="DK11" s="9">
        <f t="shared" si="13"/>
        <v>0.64210526315789507</v>
      </c>
      <c r="DL11" s="9">
        <f t="shared" si="13"/>
        <v>0.64210526315789507</v>
      </c>
      <c r="DM11" s="9">
        <f t="shared" si="13"/>
        <v>0.64210526315789507</v>
      </c>
      <c r="DN11" s="9">
        <f t="shared" si="13"/>
        <v>0.64210526315789507</v>
      </c>
      <c r="DO11" s="9">
        <f t="shared" si="13"/>
        <v>0.64210526315789507</v>
      </c>
      <c r="DP11" s="9">
        <f t="shared" si="13"/>
        <v>0.64210526315789507</v>
      </c>
      <c r="DQ11" s="9">
        <f t="shared" si="13"/>
        <v>0.64210526315789507</v>
      </c>
      <c r="DR11" s="9">
        <f t="shared" si="13"/>
        <v>0.64210526315789507</v>
      </c>
      <c r="DS11" s="9">
        <f t="shared" si="13"/>
        <v>0.64210526315789507</v>
      </c>
      <c r="DT11" s="9">
        <f t="shared" si="13"/>
        <v>0.64210526315789507</v>
      </c>
      <c r="DU11" s="9">
        <f t="shared" si="13"/>
        <v>0.64210526315789507</v>
      </c>
      <c r="DV11" s="9">
        <f t="shared" si="13"/>
        <v>0.64210526315789507</v>
      </c>
      <c r="DW11" s="9">
        <f t="shared" si="13"/>
        <v>0.64210526315789507</v>
      </c>
      <c r="DX11" s="9">
        <f t="shared" si="13"/>
        <v>0.64210526315789507</v>
      </c>
      <c r="DY11" s="9">
        <f t="shared" si="13"/>
        <v>0.64210526315789507</v>
      </c>
      <c r="DZ11" s="9">
        <f t="shared" si="13"/>
        <v>0.64210526315789507</v>
      </c>
      <c r="EA11" s="9">
        <f t="shared" si="13"/>
        <v>0.64210526315789507</v>
      </c>
      <c r="EB11" s="9">
        <f t="shared" si="13"/>
        <v>0.64210526315789507</v>
      </c>
      <c r="EC11" s="9">
        <f t="shared" si="13"/>
        <v>0.64210526315789507</v>
      </c>
      <c r="ED11" s="9">
        <f t="shared" si="13"/>
        <v>0.64210526315789507</v>
      </c>
      <c r="EE11" s="9">
        <f t="shared" si="13"/>
        <v>0.64210526315789507</v>
      </c>
      <c r="EF11" s="9">
        <f t="shared" si="13"/>
        <v>0.64210526315789507</v>
      </c>
      <c r="EG11" s="9">
        <f t="shared" si="13"/>
        <v>0.64210526315789507</v>
      </c>
      <c r="EH11" s="9">
        <f t="shared" si="13"/>
        <v>0.64210526315789507</v>
      </c>
      <c r="EI11" s="9">
        <f t="shared" si="13"/>
        <v>0.64210526315789507</v>
      </c>
      <c r="EJ11" s="9">
        <f t="shared" si="13"/>
        <v>0.64210526315789507</v>
      </c>
      <c r="EK11" s="9">
        <f t="shared" si="13"/>
        <v>0.64210526315789507</v>
      </c>
      <c r="EL11" s="9">
        <f t="shared" si="13"/>
        <v>0.64210526315789507</v>
      </c>
      <c r="EM11" s="9">
        <f t="shared" si="13"/>
        <v>0.64210526315789507</v>
      </c>
      <c r="EN11" s="9">
        <f t="shared" si="13"/>
        <v>0.64210526315789507</v>
      </c>
      <c r="EO11" s="9">
        <f t="shared" si="13"/>
        <v>0.64210526315789507</v>
      </c>
      <c r="EP11" s="9">
        <f t="shared" si="13"/>
        <v>0.64210526315789507</v>
      </c>
      <c r="EQ11" s="9">
        <f t="shared" si="13"/>
        <v>0.64210526315789507</v>
      </c>
      <c r="ER11" s="9">
        <f t="shared" si="13"/>
        <v>0.64210526315789507</v>
      </c>
      <c r="ES11" s="9">
        <f t="shared" si="13"/>
        <v>0.64210526315789507</v>
      </c>
      <c r="ET11" s="9">
        <f t="shared" si="13"/>
        <v>0.64210526315789507</v>
      </c>
      <c r="EU11" s="9">
        <f t="shared" si="13"/>
        <v>0.64210526315789507</v>
      </c>
      <c r="EV11" s="9">
        <f t="shared" si="13"/>
        <v>0.64210526315789507</v>
      </c>
      <c r="EW11" s="9">
        <f t="shared" si="13"/>
        <v>0.64210526315789507</v>
      </c>
      <c r="EX11" s="9">
        <f t="shared" si="13"/>
        <v>0.64210526315789507</v>
      </c>
      <c r="EY11" s="9">
        <f t="shared" si="13"/>
        <v>0.64210526315789507</v>
      </c>
      <c r="EZ11" s="9">
        <f t="shared" si="13"/>
        <v>0.64210526315789507</v>
      </c>
      <c r="FA11" s="9">
        <f t="shared" si="13"/>
        <v>0.64210526315789507</v>
      </c>
      <c r="FB11" s="9">
        <f t="shared" si="13"/>
        <v>0.64210526315789507</v>
      </c>
      <c r="FC11" s="9">
        <f t="shared" si="13"/>
        <v>0.64210526315789507</v>
      </c>
      <c r="FD11" s="9">
        <f t="shared" si="13"/>
        <v>0.64210526315789507</v>
      </c>
      <c r="FE11" s="9">
        <f t="shared" si="13"/>
        <v>0.64210526315789507</v>
      </c>
      <c r="FF11" s="9">
        <f t="shared" si="13"/>
        <v>0.64210526315789507</v>
      </c>
      <c r="FG11" s="9">
        <f t="shared" si="13"/>
        <v>0.64210526315789507</v>
      </c>
      <c r="FH11" s="9">
        <f t="shared" ref="FH11:FL14" si="16">$D11-($D11*EXP(-$E11*(FH$3)))</f>
        <v>0.64210526315789507</v>
      </c>
      <c r="FI11" s="9">
        <f t="shared" si="16"/>
        <v>0.64210526315789507</v>
      </c>
      <c r="FJ11" s="9">
        <f t="shared" si="16"/>
        <v>0.64210526315789507</v>
      </c>
      <c r="FK11" s="9">
        <f t="shared" si="16"/>
        <v>0.64210526315789507</v>
      </c>
      <c r="FL11" s="9">
        <f t="shared" si="16"/>
        <v>0.64210526315789507</v>
      </c>
      <c r="FM11" s="9">
        <f t="shared" si="6"/>
        <v>0.64210526315789507</v>
      </c>
      <c r="FN11" s="9">
        <f t="shared" si="6"/>
        <v>0.64210526315789507</v>
      </c>
      <c r="FO11" s="9">
        <f t="shared" si="6"/>
        <v>0.64210526315789507</v>
      </c>
      <c r="FP11" s="9">
        <f t="shared" si="6"/>
        <v>0.64210526315789507</v>
      </c>
      <c r="FQ11" s="9">
        <f t="shared" si="6"/>
        <v>0.64210526315789507</v>
      </c>
      <c r="FR11" s="9">
        <f t="shared" si="6"/>
        <v>0.64210526315789507</v>
      </c>
      <c r="FS11" s="9">
        <f t="shared" si="6"/>
        <v>0.64210526315789507</v>
      </c>
      <c r="FT11" s="9">
        <f t="shared" si="6"/>
        <v>0.64210526315789507</v>
      </c>
      <c r="FU11" s="9">
        <f t="shared" si="6"/>
        <v>0.64210526315789507</v>
      </c>
      <c r="FV11" s="9">
        <f t="shared" si="6"/>
        <v>0.64210526315789507</v>
      </c>
      <c r="FW11" s="9">
        <f t="shared" si="6"/>
        <v>0.64210526315789507</v>
      </c>
      <c r="FX11" s="9">
        <f t="shared" si="6"/>
        <v>0.64210526315789507</v>
      </c>
      <c r="FY11" s="9">
        <f t="shared" si="6"/>
        <v>0.64210526315789507</v>
      </c>
      <c r="FZ11" s="9">
        <f t="shared" si="6"/>
        <v>0.64210526315789507</v>
      </c>
      <c r="GA11" s="9">
        <f t="shared" si="6"/>
        <v>0.64210526315789507</v>
      </c>
      <c r="GB11" s="9">
        <f t="shared" si="6"/>
        <v>0.64210526315789507</v>
      </c>
      <c r="GC11" s="9">
        <f t="shared" si="6"/>
        <v>0.64210526315789507</v>
      </c>
      <c r="GD11" s="9">
        <f t="shared" si="15"/>
        <v>0.64210526315789507</v>
      </c>
      <c r="GE11" s="9">
        <f t="shared" si="15"/>
        <v>0.64210526315789507</v>
      </c>
      <c r="GF11" s="9">
        <f t="shared" si="15"/>
        <v>0.64210526315789507</v>
      </c>
      <c r="GG11" s="9">
        <f t="shared" si="15"/>
        <v>0.64210526315789507</v>
      </c>
      <c r="GH11" s="9">
        <f t="shared" si="15"/>
        <v>0.64210526315789507</v>
      </c>
      <c r="GI11" s="9">
        <f t="shared" si="15"/>
        <v>0.64210526315789507</v>
      </c>
      <c r="GJ11" s="9">
        <f t="shared" si="15"/>
        <v>0.64210526315789507</v>
      </c>
      <c r="GK11" s="9">
        <f t="shared" si="15"/>
        <v>0.64210526315789507</v>
      </c>
      <c r="GL11" s="9">
        <f t="shared" si="15"/>
        <v>0.64210526315789507</v>
      </c>
      <c r="GM11" s="9">
        <f t="shared" si="15"/>
        <v>0.64210526315789507</v>
      </c>
      <c r="GN11" s="9">
        <f t="shared" si="15"/>
        <v>0.64210526315789507</v>
      </c>
      <c r="GO11" s="9">
        <f t="shared" si="15"/>
        <v>0.64210526315789507</v>
      </c>
      <c r="GP11" s="9">
        <f t="shared" si="15"/>
        <v>0.64210526315789507</v>
      </c>
      <c r="GQ11" s="9">
        <f t="shared" si="15"/>
        <v>0.64210526315789507</v>
      </c>
      <c r="GR11" s="9">
        <f t="shared" si="15"/>
        <v>0.64210526315789507</v>
      </c>
      <c r="GS11" s="9">
        <f t="shared" si="15"/>
        <v>0.64210526315789507</v>
      </c>
      <c r="GT11" s="9">
        <f t="shared" si="15"/>
        <v>0.64210526315789507</v>
      </c>
      <c r="GU11" s="9">
        <f t="shared" si="15"/>
        <v>0.64210526315789507</v>
      </c>
      <c r="GV11" s="9">
        <f t="shared" si="15"/>
        <v>0.64210526315789507</v>
      </c>
      <c r="GW11" s="9">
        <f t="shared" si="15"/>
        <v>0.64210526315789507</v>
      </c>
      <c r="GX11" s="9">
        <f t="shared" si="15"/>
        <v>0.64210526315789507</v>
      </c>
      <c r="GY11" s="9">
        <f t="shared" si="15"/>
        <v>0.64210526315789507</v>
      </c>
      <c r="GZ11" s="9">
        <f t="shared" si="15"/>
        <v>0.64210526315789507</v>
      </c>
      <c r="HA11" s="9">
        <f t="shared" si="15"/>
        <v>0.64210526315789507</v>
      </c>
      <c r="HB11" s="9">
        <f t="shared" si="15"/>
        <v>0.64210526315789507</v>
      </c>
      <c r="HC11" s="9">
        <f t="shared" si="15"/>
        <v>0.64210526315789507</v>
      </c>
      <c r="HD11" s="9">
        <f t="shared" si="15"/>
        <v>0.64210526315789507</v>
      </c>
      <c r="HE11" s="9">
        <f t="shared" si="15"/>
        <v>0.64210526315789507</v>
      </c>
      <c r="HF11" s="9">
        <f t="shared" si="15"/>
        <v>0.64210526315789507</v>
      </c>
      <c r="HG11" s="9">
        <f t="shared" si="15"/>
        <v>0.64210526315789507</v>
      </c>
      <c r="HH11" s="9">
        <f t="shared" si="15"/>
        <v>0.64210526315789507</v>
      </c>
      <c r="HI11" s="9">
        <f t="shared" si="15"/>
        <v>0.64210526315789507</v>
      </c>
      <c r="HJ11" s="9">
        <f t="shared" si="15"/>
        <v>0.64210526315789507</v>
      </c>
      <c r="HK11" s="9">
        <f t="shared" si="15"/>
        <v>0.64210526315789507</v>
      </c>
      <c r="HL11" s="9">
        <f t="shared" si="15"/>
        <v>0.64210526315789507</v>
      </c>
      <c r="HM11" s="9">
        <f t="shared" si="15"/>
        <v>0.64210526315789507</v>
      </c>
      <c r="HN11" s="9">
        <f t="shared" si="15"/>
        <v>0.64210526315789507</v>
      </c>
      <c r="HO11" s="9">
        <f t="shared" si="15"/>
        <v>0.64210526315789507</v>
      </c>
      <c r="HP11" s="9">
        <f t="shared" si="15"/>
        <v>0.64210526315789507</v>
      </c>
      <c r="HQ11" s="9">
        <f t="shared" si="15"/>
        <v>0.64210526315789507</v>
      </c>
      <c r="HR11" s="9">
        <f t="shared" si="15"/>
        <v>0.64210526315789507</v>
      </c>
      <c r="HS11" s="9">
        <f t="shared" si="15"/>
        <v>0.64210526315789507</v>
      </c>
      <c r="HT11" s="9">
        <f t="shared" si="15"/>
        <v>0.64210526315789507</v>
      </c>
      <c r="HU11" s="9">
        <f t="shared" si="15"/>
        <v>0.64210526315789507</v>
      </c>
      <c r="HV11" s="9">
        <f t="shared" si="15"/>
        <v>0.64210526315789507</v>
      </c>
      <c r="HW11" s="9">
        <f t="shared" si="15"/>
        <v>0.64210526315789507</v>
      </c>
      <c r="HX11" s="9">
        <f t="shared" si="15"/>
        <v>0.64210526315789507</v>
      </c>
      <c r="HY11" s="9">
        <f t="shared" si="15"/>
        <v>0.64210526315789507</v>
      </c>
      <c r="HZ11" s="9">
        <f t="shared" si="15"/>
        <v>0.64210526315789507</v>
      </c>
      <c r="IA11" s="9">
        <f t="shared" si="14"/>
        <v>0.64210526315789507</v>
      </c>
      <c r="IB11" s="9">
        <f t="shared" si="14"/>
        <v>0.64210526315789507</v>
      </c>
      <c r="IC11" s="9">
        <f t="shared" si="14"/>
        <v>0.64210526315789507</v>
      </c>
      <c r="ID11" s="9">
        <f t="shared" si="14"/>
        <v>0.64210526315789507</v>
      </c>
      <c r="IE11" s="9">
        <f t="shared" si="14"/>
        <v>0.64210526315789507</v>
      </c>
      <c r="IF11" s="9">
        <f t="shared" si="14"/>
        <v>0.64210526315789507</v>
      </c>
      <c r="IG11" s="9">
        <f t="shared" si="14"/>
        <v>0.64210526315789507</v>
      </c>
      <c r="IH11" s="9">
        <f t="shared" si="14"/>
        <v>0.64210526315789507</v>
      </c>
      <c r="II11" s="9">
        <f t="shared" si="14"/>
        <v>0.64210526315789507</v>
      </c>
      <c r="IJ11" s="9">
        <f t="shared" si="14"/>
        <v>0.64210526315789507</v>
      </c>
      <c r="IK11" s="9">
        <f t="shared" si="14"/>
        <v>0.64210526315789507</v>
      </c>
      <c r="IL11" s="9">
        <f t="shared" si="14"/>
        <v>0.64210526315789507</v>
      </c>
      <c r="IM11" s="9">
        <f t="shared" si="14"/>
        <v>0.64210526315789507</v>
      </c>
      <c r="IN11" s="9">
        <f t="shared" si="14"/>
        <v>0.64210526315789507</v>
      </c>
      <c r="IO11" s="9">
        <f t="shared" si="14"/>
        <v>0.64210526315789507</v>
      </c>
      <c r="IP11" s="9">
        <f t="shared" si="14"/>
        <v>0.64210526315789507</v>
      </c>
      <c r="IQ11" s="9">
        <f t="shared" si="14"/>
        <v>0.64210526315789507</v>
      </c>
      <c r="IR11" s="9">
        <f t="shared" si="14"/>
        <v>0.64210526315789507</v>
      </c>
      <c r="IS11" s="9">
        <f t="shared" si="14"/>
        <v>0.64210526315789507</v>
      </c>
      <c r="IT11" s="9">
        <f t="shared" si="14"/>
        <v>0.64210526315789507</v>
      </c>
      <c r="IU11" s="9">
        <f t="shared" si="14"/>
        <v>0.64210526315789507</v>
      </c>
      <c r="IV11" s="9">
        <f t="shared" si="14"/>
        <v>0.64210526315789507</v>
      </c>
      <c r="IW11" s="9">
        <f t="shared" si="14"/>
        <v>0.64210526315789507</v>
      </c>
      <c r="IX11" s="9">
        <f t="shared" si="14"/>
        <v>0.64210526315789507</v>
      </c>
      <c r="IY11" s="9">
        <f t="shared" si="14"/>
        <v>0.64210526315789507</v>
      </c>
      <c r="IZ11" s="9">
        <f t="shared" si="14"/>
        <v>0.64210526315789507</v>
      </c>
      <c r="JA11" s="9">
        <f t="shared" si="14"/>
        <v>0.64210526315789507</v>
      </c>
      <c r="JB11" s="9">
        <f t="shared" si="14"/>
        <v>0.64210526315789507</v>
      </c>
      <c r="JC11" s="9">
        <f t="shared" si="14"/>
        <v>0.64210526315789507</v>
      </c>
      <c r="JD11" s="9">
        <f t="shared" si="14"/>
        <v>0.64210526315789507</v>
      </c>
      <c r="JE11" s="9">
        <f t="shared" si="14"/>
        <v>0.64210526315789507</v>
      </c>
      <c r="JF11" s="9">
        <f t="shared" si="14"/>
        <v>0.64210526315789507</v>
      </c>
      <c r="JG11" s="9">
        <f t="shared" si="14"/>
        <v>0.64210526315789507</v>
      </c>
      <c r="JH11" s="9">
        <f t="shared" si="14"/>
        <v>0.64210526315789507</v>
      </c>
      <c r="JI11" s="9">
        <f t="shared" si="14"/>
        <v>0.64210526315789507</v>
      </c>
      <c r="JJ11" s="9">
        <f t="shared" si="14"/>
        <v>0.64210526315789507</v>
      </c>
      <c r="JK11" s="9">
        <f t="shared" si="14"/>
        <v>0.64210526315789507</v>
      </c>
      <c r="JL11" s="9">
        <f t="shared" si="14"/>
        <v>0.64210526315789507</v>
      </c>
      <c r="JM11" s="9">
        <f t="shared" si="14"/>
        <v>0.64210526315789507</v>
      </c>
      <c r="JN11" s="9">
        <f t="shared" si="14"/>
        <v>0.64210526315789507</v>
      </c>
      <c r="JO11" s="9">
        <f t="shared" si="14"/>
        <v>0.64210526315789507</v>
      </c>
      <c r="JP11" s="9">
        <f t="shared" si="14"/>
        <v>0.64210526315789507</v>
      </c>
      <c r="JQ11" s="9">
        <f t="shared" si="14"/>
        <v>0.64210526315789507</v>
      </c>
      <c r="JR11" s="9">
        <f t="shared" si="14"/>
        <v>0.64210526315789507</v>
      </c>
      <c r="JS11" s="9">
        <f t="shared" si="14"/>
        <v>0.64210526315789507</v>
      </c>
      <c r="JT11" s="9">
        <f t="shared" si="14"/>
        <v>0.64210526315789507</v>
      </c>
      <c r="JU11" s="9">
        <f t="shared" si="14"/>
        <v>0.64210526315789507</v>
      </c>
      <c r="JV11" s="9">
        <f t="shared" si="14"/>
        <v>0.64210526315789507</v>
      </c>
      <c r="JW11" s="9">
        <f t="shared" si="14"/>
        <v>0.64210526315789507</v>
      </c>
      <c r="JX11" s="9">
        <f t="shared" si="14"/>
        <v>0.64210526315789507</v>
      </c>
      <c r="JY11" s="9">
        <f t="shared" si="14"/>
        <v>0.64210526315789507</v>
      </c>
      <c r="JZ11" s="9">
        <f t="shared" si="14"/>
        <v>0.64210526315789507</v>
      </c>
      <c r="KA11" s="9">
        <f t="shared" si="14"/>
        <v>0.64210526315789507</v>
      </c>
      <c r="KB11" s="9">
        <f t="shared" si="14"/>
        <v>0.64210526315789507</v>
      </c>
      <c r="KC11" s="9">
        <f t="shared" si="14"/>
        <v>0.64210526315789507</v>
      </c>
      <c r="KD11" s="9">
        <f t="shared" si="14"/>
        <v>0.64210526315789507</v>
      </c>
      <c r="KE11" s="9">
        <f t="shared" si="14"/>
        <v>0.64210526315789507</v>
      </c>
      <c r="KF11" s="9">
        <f t="shared" si="14"/>
        <v>0.64210526315789507</v>
      </c>
      <c r="KG11" s="9">
        <f t="shared" si="14"/>
        <v>0.64210526315789507</v>
      </c>
      <c r="KH11" s="9">
        <f t="shared" si="14"/>
        <v>0.64210526315789507</v>
      </c>
      <c r="KI11" s="9">
        <f t="shared" si="14"/>
        <v>0.64210526315789507</v>
      </c>
      <c r="KJ11" s="9">
        <f t="shared" si="14"/>
        <v>0.64210526315789507</v>
      </c>
      <c r="KK11" s="9">
        <f t="shared" si="14"/>
        <v>0.64210526315789507</v>
      </c>
      <c r="KL11" s="9">
        <f t="shared" ref="KL11:MW14" si="17">$D11-($D11*EXP(-$E11*(KL$3)))</f>
        <v>0.64210526315789507</v>
      </c>
      <c r="KM11" s="9">
        <f t="shared" si="17"/>
        <v>0.64210526315789507</v>
      </c>
      <c r="KN11" s="9">
        <f t="shared" si="17"/>
        <v>0.64210526315789507</v>
      </c>
      <c r="KO11" s="9">
        <f t="shared" si="17"/>
        <v>0.64210526315789507</v>
      </c>
      <c r="KP11" s="9">
        <f t="shared" si="17"/>
        <v>0.64210526315789507</v>
      </c>
      <c r="KQ11" s="9">
        <f t="shared" si="17"/>
        <v>0.64210526315789507</v>
      </c>
      <c r="KR11" s="9">
        <f t="shared" si="17"/>
        <v>0.64210526315789507</v>
      </c>
      <c r="KS11" s="9">
        <f t="shared" si="17"/>
        <v>0.64210526315789507</v>
      </c>
      <c r="KT11" s="9">
        <f t="shared" si="17"/>
        <v>0.64210526315789507</v>
      </c>
      <c r="KU11" s="9">
        <f t="shared" si="17"/>
        <v>0.64210526315789507</v>
      </c>
      <c r="KV11" s="9">
        <f t="shared" si="17"/>
        <v>0.64210526315789507</v>
      </c>
      <c r="KW11" s="9">
        <f t="shared" si="17"/>
        <v>0.64210526315789507</v>
      </c>
      <c r="KX11" s="9">
        <f t="shared" si="17"/>
        <v>0.64210526315789507</v>
      </c>
      <c r="KY11" s="9">
        <f t="shared" si="17"/>
        <v>0.64210526315789507</v>
      </c>
      <c r="KZ11" s="9">
        <f t="shared" si="17"/>
        <v>0.64210526315789507</v>
      </c>
      <c r="LA11" s="9">
        <f t="shared" si="17"/>
        <v>0.64210526315789507</v>
      </c>
      <c r="LB11" s="9">
        <f t="shared" si="17"/>
        <v>0.64210526315789507</v>
      </c>
      <c r="LC11" s="9">
        <f t="shared" si="17"/>
        <v>0.64210526315789507</v>
      </c>
      <c r="LD11" s="9">
        <f t="shared" si="17"/>
        <v>0.64210526315789507</v>
      </c>
      <c r="LE11" s="9">
        <f t="shared" si="17"/>
        <v>0.64210526315789507</v>
      </c>
      <c r="LF11" s="9">
        <f t="shared" si="17"/>
        <v>0.64210526315789507</v>
      </c>
      <c r="LG11" s="9">
        <f t="shared" si="17"/>
        <v>0.64210526315789507</v>
      </c>
      <c r="LH11" s="9">
        <f t="shared" si="17"/>
        <v>0.64210526315789507</v>
      </c>
      <c r="LI11" s="9">
        <f t="shared" si="17"/>
        <v>0.64210526315789507</v>
      </c>
      <c r="LJ11" s="9">
        <f t="shared" si="17"/>
        <v>0.64210526315789507</v>
      </c>
      <c r="LK11" s="9">
        <f t="shared" si="17"/>
        <v>0.64210526315789507</v>
      </c>
      <c r="LL11" s="9">
        <f t="shared" si="17"/>
        <v>0.64210526315789507</v>
      </c>
      <c r="LM11" s="9">
        <f t="shared" si="17"/>
        <v>0.64210526315789507</v>
      </c>
      <c r="LN11" s="9">
        <f t="shared" si="17"/>
        <v>0.64210526315789507</v>
      </c>
      <c r="LO11" s="9">
        <f t="shared" si="17"/>
        <v>0.64210526315789507</v>
      </c>
      <c r="LP11" s="9">
        <f t="shared" si="17"/>
        <v>0.64210526315789507</v>
      </c>
      <c r="LQ11" s="9">
        <f t="shared" si="17"/>
        <v>0.64210526315789507</v>
      </c>
      <c r="LR11" s="9">
        <f t="shared" si="17"/>
        <v>0.64210526315789507</v>
      </c>
      <c r="LS11" s="9">
        <f t="shared" si="17"/>
        <v>0.64210526315789507</v>
      </c>
      <c r="LT11" s="9">
        <f t="shared" si="17"/>
        <v>0.64210526315789507</v>
      </c>
      <c r="LU11" s="9">
        <f t="shared" si="17"/>
        <v>0.64210526315789507</v>
      </c>
      <c r="LV11" s="9">
        <f t="shared" si="17"/>
        <v>0.64210526315789507</v>
      </c>
      <c r="LW11" s="9">
        <f t="shared" si="9"/>
        <v>0.64210526315789507</v>
      </c>
      <c r="LX11" s="9">
        <f t="shared" si="17"/>
        <v>0.64210526315789507</v>
      </c>
      <c r="LY11" s="9">
        <f t="shared" si="17"/>
        <v>0.64210526315789507</v>
      </c>
      <c r="LZ11" s="9">
        <f t="shared" si="17"/>
        <v>0.64210526315789507</v>
      </c>
      <c r="MA11" s="9">
        <f t="shared" si="17"/>
        <v>0.64210526315789507</v>
      </c>
      <c r="MB11" s="9">
        <f t="shared" si="17"/>
        <v>0.64210526315789507</v>
      </c>
      <c r="MC11" s="9">
        <f t="shared" si="17"/>
        <v>0.64210526315789507</v>
      </c>
      <c r="MD11" s="9">
        <f t="shared" si="17"/>
        <v>0.64210526315789507</v>
      </c>
      <c r="ME11" s="9">
        <f t="shared" si="17"/>
        <v>0.64210526315789507</v>
      </c>
      <c r="MF11" s="9">
        <f t="shared" si="17"/>
        <v>0.64210526315789507</v>
      </c>
      <c r="MG11" s="9">
        <f t="shared" si="17"/>
        <v>0.64210526315789507</v>
      </c>
      <c r="MH11" s="9">
        <f t="shared" si="17"/>
        <v>0.64210526315789507</v>
      </c>
      <c r="MI11" s="9">
        <f t="shared" si="17"/>
        <v>0.64210526315789507</v>
      </c>
      <c r="MJ11" s="9">
        <f t="shared" si="17"/>
        <v>0.64210526315789507</v>
      </c>
      <c r="MK11" s="9">
        <f t="shared" si="17"/>
        <v>0.64210526315789507</v>
      </c>
      <c r="ML11" s="9">
        <f t="shared" si="17"/>
        <v>0.64210526315789507</v>
      </c>
      <c r="MM11" s="9">
        <f t="shared" si="17"/>
        <v>0.64210526315789507</v>
      </c>
      <c r="MN11" s="9">
        <f t="shared" si="17"/>
        <v>0.64210526315789507</v>
      </c>
      <c r="MO11" s="9">
        <f t="shared" si="17"/>
        <v>0.64210526315789507</v>
      </c>
      <c r="MP11" s="9">
        <f t="shared" si="17"/>
        <v>0.64210526315789507</v>
      </c>
      <c r="MQ11" s="9">
        <f t="shared" si="17"/>
        <v>0.64210526315789507</v>
      </c>
      <c r="MR11" s="9">
        <f t="shared" si="17"/>
        <v>0.64210526315789507</v>
      </c>
      <c r="MS11" s="9">
        <f t="shared" si="17"/>
        <v>0.64210526315789507</v>
      </c>
      <c r="MT11" s="9">
        <f t="shared" si="17"/>
        <v>0.64210526315789507</v>
      </c>
      <c r="MU11" s="9">
        <f t="shared" si="17"/>
        <v>0.64210526315789507</v>
      </c>
      <c r="MV11" s="9">
        <f t="shared" si="17"/>
        <v>0.64210526315789507</v>
      </c>
      <c r="MW11" s="9">
        <f t="shared" si="17"/>
        <v>0.64210526315789507</v>
      </c>
    </row>
    <row r="12" spans="2:361" x14ac:dyDescent="0.3">
      <c r="C12">
        <v>9</v>
      </c>
      <c r="D12" s="4">
        <f>'Cost inputs'!G13</f>
        <v>0.65526315789473721</v>
      </c>
      <c r="E12">
        <f>(-LN(0.005/D12))/'Assumptions and results'!$K$8</f>
        <v>0.60944987628653913</v>
      </c>
      <c r="G12" s="9">
        <f t="shared" si="10"/>
        <v>0.29902943285516109</v>
      </c>
      <c r="H12" s="9">
        <f t="shared" si="0"/>
        <v>0.46159674261314099</v>
      </c>
      <c r="I12" s="9">
        <f t="shared" si="0"/>
        <v>0.54997643804849905</v>
      </c>
      <c r="J12" s="9">
        <f t="shared" si="0"/>
        <v>0.59802404723188984</v>
      </c>
      <c r="K12" s="9">
        <f t="shared" si="0"/>
        <v>0.62414512331014327</v>
      </c>
      <c r="L12" s="9">
        <f t="shared" si="0"/>
        <v>0.63834584270247818</v>
      </c>
      <c r="M12" s="9">
        <f t="shared" si="0"/>
        <v>0.6460660618334092</v>
      </c>
      <c r="N12" s="9">
        <f t="shared" si="0"/>
        <v>0.65026315789473721</v>
      </c>
      <c r="O12" s="9">
        <f t="shared" si="0"/>
        <v>0.65254490858720626</v>
      </c>
      <c r="P12" s="9">
        <f t="shared" si="0"/>
        <v>0.65378538203515879</v>
      </c>
      <c r="Q12" s="9">
        <f t="shared" si="0"/>
        <v>0.65445976525334026</v>
      </c>
      <c r="R12" s="9">
        <f t="shared" si="0"/>
        <v>0.65482639359650663</v>
      </c>
      <c r="S12" s="9">
        <f t="shared" si="0"/>
        <v>0.65502571104449336</v>
      </c>
      <c r="T12" s="9">
        <f t="shared" si="0"/>
        <v>0.65513406994748702</v>
      </c>
      <c r="U12" s="9">
        <f t="shared" si="0"/>
        <v>0.65519297925009257</v>
      </c>
      <c r="V12" s="9">
        <f t="shared" si="0"/>
        <v>0.65522500528429539</v>
      </c>
      <c r="W12" s="9">
        <f t="shared" si="0"/>
        <v>0.65524241623335444</v>
      </c>
      <c r="X12" s="9">
        <f t="shared" si="0"/>
        <v>0.6552518816933991</v>
      </c>
      <c r="Y12" s="9">
        <f t="shared" si="0"/>
        <v>0.65525702758944138</v>
      </c>
      <c r="Z12" s="9">
        <f t="shared" si="0"/>
        <v>0.65525982515511216</v>
      </c>
      <c r="AA12" s="9">
        <f t="shared" si="1"/>
        <v>0.6552613460513016</v>
      </c>
      <c r="AB12" s="9">
        <f t="shared" si="1"/>
        <v>0.65526217288630439</v>
      </c>
      <c r="AC12" s="9">
        <f t="shared" si="1"/>
        <v>0.65526262239503907</v>
      </c>
      <c r="AD12" s="9">
        <f t="shared" si="1"/>
        <v>0.65526286677040047</v>
      </c>
      <c r="AE12" s="9">
        <f t="shared" si="1"/>
        <v>0.65526299962503187</v>
      </c>
      <c r="AF12" s="9">
        <f t="shared" si="1"/>
        <v>0.65526307185143384</v>
      </c>
      <c r="AG12" s="9">
        <f t="shared" si="1"/>
        <v>0.65526311111730728</v>
      </c>
      <c r="AH12" s="9">
        <f t="shared" si="1"/>
        <v>0.65526313246419388</v>
      </c>
      <c r="AI12" s="9">
        <f t="shared" si="1"/>
        <v>0.65526314406942587</v>
      </c>
      <c r="AJ12" s="9">
        <f t="shared" si="1"/>
        <v>0.65526315037860861</v>
      </c>
      <c r="AK12" s="9">
        <f t="shared" si="1"/>
        <v>0.6552631538085949</v>
      </c>
      <c r="AL12" s="9">
        <f t="shared" si="1"/>
        <v>0.65526315567330651</v>
      </c>
      <c r="AM12" s="9">
        <f t="shared" si="1"/>
        <v>0.6552631566870567</v>
      </c>
      <c r="AN12" s="9">
        <f t="shared" si="1"/>
        <v>0.65526315723818185</v>
      </c>
      <c r="AO12" s="9">
        <f t="shared" si="1"/>
        <v>0.65526315753780096</v>
      </c>
      <c r="AP12" s="9">
        <f t="shared" si="1"/>
        <v>0.65526315770068888</v>
      </c>
      <c r="AQ12" s="9">
        <f t="shared" si="1"/>
        <v>0.65526315778924282</v>
      </c>
      <c r="AR12" s="9">
        <f t="shared" si="1"/>
        <v>0.6552631578373852</v>
      </c>
      <c r="AS12" s="9">
        <f t="shared" si="1"/>
        <v>0.65526315786355782</v>
      </c>
      <c r="AT12" s="9">
        <f t="shared" si="1"/>
        <v>0.65526315787778655</v>
      </c>
      <c r="AU12" s="9">
        <f t="shared" si="1"/>
        <v>0.65526315788552203</v>
      </c>
      <c r="AV12" s="9">
        <f t="shared" si="1"/>
        <v>0.65526315788972733</v>
      </c>
      <c r="AW12" s="9">
        <f t="shared" si="1"/>
        <v>0.65526315789201361</v>
      </c>
      <c r="AX12" s="9">
        <f t="shared" si="1"/>
        <v>0.65526315789325651</v>
      </c>
      <c r="AY12" s="9">
        <f t="shared" si="1"/>
        <v>0.65526315789393219</v>
      </c>
      <c r="AZ12" s="9">
        <f t="shared" si="1"/>
        <v>0.65526315789429956</v>
      </c>
      <c r="BA12" s="9">
        <f t="shared" si="1"/>
        <v>0.65526315789449929</v>
      </c>
      <c r="BB12" s="9">
        <f t="shared" si="2"/>
        <v>0.65526315789460787</v>
      </c>
      <c r="BC12" s="9">
        <f t="shared" si="2"/>
        <v>0.65526315789466694</v>
      </c>
      <c r="BD12" s="9">
        <f t="shared" si="2"/>
        <v>0.65526315789469902</v>
      </c>
      <c r="BE12" s="9">
        <f t="shared" si="2"/>
        <v>0.65526315789471645</v>
      </c>
      <c r="BF12" s="9">
        <f t="shared" si="2"/>
        <v>0.65526315789472589</v>
      </c>
      <c r="BG12" s="9">
        <f t="shared" si="2"/>
        <v>0.65526315789473111</v>
      </c>
      <c r="BH12" s="9">
        <f t="shared" si="2"/>
        <v>0.65526315789473388</v>
      </c>
      <c r="BI12" s="9">
        <f t="shared" si="2"/>
        <v>0.65526315789473544</v>
      </c>
      <c r="BJ12" s="9">
        <f t="shared" si="2"/>
        <v>0.65526315789473621</v>
      </c>
      <c r="BK12" s="9">
        <f t="shared" si="2"/>
        <v>0.65526315789473666</v>
      </c>
      <c r="BL12" s="9">
        <f t="shared" si="2"/>
        <v>0.65526315789473688</v>
      </c>
      <c r="BM12" s="9">
        <f t="shared" si="2"/>
        <v>0.6552631578947371</v>
      </c>
      <c r="BN12" s="9">
        <f t="shared" si="2"/>
        <v>0.6552631578947371</v>
      </c>
      <c r="BO12" s="9">
        <f t="shared" si="2"/>
        <v>0.65526315789473721</v>
      </c>
      <c r="BP12" s="9">
        <f t="shared" si="2"/>
        <v>0.65526315789473721</v>
      </c>
      <c r="BQ12" s="9">
        <f t="shared" si="2"/>
        <v>0.65526315789473721</v>
      </c>
      <c r="BR12" s="9">
        <f t="shared" si="3"/>
        <v>0.65526315789473721</v>
      </c>
      <c r="BS12" s="9">
        <f t="shared" si="3"/>
        <v>0.65526315789473721</v>
      </c>
      <c r="BT12" s="9">
        <f t="shared" si="3"/>
        <v>0.65526315789473721</v>
      </c>
      <c r="BU12" s="9">
        <f t="shared" si="3"/>
        <v>0.65526315789473721</v>
      </c>
      <c r="BV12" s="9">
        <f t="shared" si="3"/>
        <v>0.65526315789473721</v>
      </c>
      <c r="BW12" s="9">
        <f t="shared" si="3"/>
        <v>0.65526315789473721</v>
      </c>
      <c r="BX12" s="9">
        <f t="shared" si="3"/>
        <v>0.65526315789473721</v>
      </c>
      <c r="BY12" s="9">
        <f t="shared" si="3"/>
        <v>0.65526315789473721</v>
      </c>
      <c r="BZ12" s="9">
        <f t="shared" si="3"/>
        <v>0.65526315789473721</v>
      </c>
      <c r="CA12" s="9">
        <f t="shared" si="3"/>
        <v>0.65526315789473721</v>
      </c>
      <c r="CB12" s="9">
        <f t="shared" si="3"/>
        <v>0.65526315789473721</v>
      </c>
      <c r="CC12" s="9">
        <f t="shared" si="3"/>
        <v>0.65526315789473721</v>
      </c>
      <c r="CD12" s="9">
        <f t="shared" si="3"/>
        <v>0.65526315789473721</v>
      </c>
      <c r="CE12" s="9">
        <f t="shared" si="3"/>
        <v>0.65526315789473721</v>
      </c>
      <c r="CF12" s="9">
        <f t="shared" si="3"/>
        <v>0.65526315789473721</v>
      </c>
      <c r="CG12" s="9">
        <f t="shared" si="4"/>
        <v>0.65526315789473721</v>
      </c>
      <c r="CH12" s="9">
        <f t="shared" si="4"/>
        <v>0.65526315789473721</v>
      </c>
      <c r="CI12" s="9">
        <f t="shared" si="4"/>
        <v>0.65526315789473721</v>
      </c>
      <c r="CJ12" s="9">
        <f t="shared" si="4"/>
        <v>0.65526315789473721</v>
      </c>
      <c r="CK12" s="9">
        <f t="shared" si="4"/>
        <v>0.65526315789473721</v>
      </c>
      <c r="CL12" s="9">
        <f t="shared" si="4"/>
        <v>0.65526315789473721</v>
      </c>
      <c r="CM12" s="9">
        <f t="shared" si="4"/>
        <v>0.65526315789473721</v>
      </c>
      <c r="CN12" s="9">
        <f t="shared" si="4"/>
        <v>0.65526315789473721</v>
      </c>
      <c r="CO12" s="9">
        <f t="shared" si="4"/>
        <v>0.65526315789473721</v>
      </c>
      <c r="CP12" s="9">
        <f t="shared" si="4"/>
        <v>0.65526315789473721</v>
      </c>
      <c r="CQ12" s="9">
        <f t="shared" si="4"/>
        <v>0.65526315789473721</v>
      </c>
      <c r="CR12" s="9">
        <f t="shared" si="4"/>
        <v>0.65526315789473721</v>
      </c>
      <c r="CS12" s="9">
        <f t="shared" si="4"/>
        <v>0.65526315789473721</v>
      </c>
      <c r="CT12" s="9">
        <f t="shared" si="4"/>
        <v>0.65526315789473721</v>
      </c>
      <c r="CU12" s="9">
        <f t="shared" si="4"/>
        <v>0.65526315789473721</v>
      </c>
      <c r="CV12" s="9">
        <f t="shared" si="4"/>
        <v>0.65526315789473721</v>
      </c>
      <c r="CW12" s="9">
        <f t="shared" ref="CW12:FH15" si="18">$D12-($D12*EXP(-$E12*(CW$3)))</f>
        <v>0.65526315789473721</v>
      </c>
      <c r="CX12" s="9">
        <f t="shared" si="18"/>
        <v>0.65526315789473721</v>
      </c>
      <c r="CY12" s="9">
        <f t="shared" si="18"/>
        <v>0.65526315789473721</v>
      </c>
      <c r="CZ12" s="9">
        <f t="shared" si="18"/>
        <v>0.65526315789473721</v>
      </c>
      <c r="DA12" s="9">
        <f t="shared" si="18"/>
        <v>0.65526315789473721</v>
      </c>
      <c r="DB12" s="9">
        <f t="shared" si="18"/>
        <v>0.65526315789473721</v>
      </c>
      <c r="DC12" s="9">
        <f t="shared" si="18"/>
        <v>0.65526315789473721</v>
      </c>
      <c r="DD12" s="9">
        <f t="shared" si="18"/>
        <v>0.65526315789473721</v>
      </c>
      <c r="DE12" s="9">
        <f t="shared" si="18"/>
        <v>0.65526315789473721</v>
      </c>
      <c r="DF12" s="9">
        <f t="shared" si="18"/>
        <v>0.65526315789473721</v>
      </c>
      <c r="DG12" s="9">
        <f t="shared" si="18"/>
        <v>0.65526315789473721</v>
      </c>
      <c r="DH12" s="9">
        <f t="shared" si="18"/>
        <v>0.65526315789473721</v>
      </c>
      <c r="DI12" s="9">
        <f t="shared" si="18"/>
        <v>0.65526315789473721</v>
      </c>
      <c r="DJ12" s="9">
        <f t="shared" si="18"/>
        <v>0.65526315789473721</v>
      </c>
      <c r="DK12" s="9">
        <f t="shared" si="18"/>
        <v>0.65526315789473721</v>
      </c>
      <c r="DL12" s="9">
        <f t="shared" si="18"/>
        <v>0.65526315789473721</v>
      </c>
      <c r="DM12" s="9">
        <f t="shared" si="18"/>
        <v>0.65526315789473721</v>
      </c>
      <c r="DN12" s="9">
        <f t="shared" si="18"/>
        <v>0.65526315789473721</v>
      </c>
      <c r="DO12" s="9">
        <f t="shared" si="18"/>
        <v>0.65526315789473721</v>
      </c>
      <c r="DP12" s="9">
        <f t="shared" si="18"/>
        <v>0.65526315789473721</v>
      </c>
      <c r="DQ12" s="9">
        <f t="shared" si="18"/>
        <v>0.65526315789473721</v>
      </c>
      <c r="DR12" s="9">
        <f t="shared" si="18"/>
        <v>0.65526315789473721</v>
      </c>
      <c r="DS12" s="9">
        <f t="shared" si="18"/>
        <v>0.65526315789473721</v>
      </c>
      <c r="DT12" s="9">
        <f t="shared" si="18"/>
        <v>0.65526315789473721</v>
      </c>
      <c r="DU12" s="9">
        <f t="shared" si="18"/>
        <v>0.65526315789473721</v>
      </c>
      <c r="DV12" s="9">
        <f t="shared" si="18"/>
        <v>0.65526315789473721</v>
      </c>
      <c r="DW12" s="9">
        <f t="shared" si="18"/>
        <v>0.65526315789473721</v>
      </c>
      <c r="DX12" s="9">
        <f t="shared" si="18"/>
        <v>0.65526315789473721</v>
      </c>
      <c r="DY12" s="9">
        <f t="shared" si="18"/>
        <v>0.65526315789473721</v>
      </c>
      <c r="DZ12" s="9">
        <f t="shared" si="18"/>
        <v>0.65526315789473721</v>
      </c>
      <c r="EA12" s="9">
        <f t="shared" si="18"/>
        <v>0.65526315789473721</v>
      </c>
      <c r="EB12" s="9">
        <f t="shared" si="18"/>
        <v>0.65526315789473721</v>
      </c>
      <c r="EC12" s="9">
        <f t="shared" si="18"/>
        <v>0.65526315789473721</v>
      </c>
      <c r="ED12" s="9">
        <f t="shared" si="18"/>
        <v>0.65526315789473721</v>
      </c>
      <c r="EE12" s="9">
        <f t="shared" si="18"/>
        <v>0.65526315789473721</v>
      </c>
      <c r="EF12" s="9">
        <f t="shared" si="18"/>
        <v>0.65526315789473721</v>
      </c>
      <c r="EG12" s="9">
        <f t="shared" si="18"/>
        <v>0.65526315789473721</v>
      </c>
      <c r="EH12" s="9">
        <f t="shared" si="18"/>
        <v>0.65526315789473721</v>
      </c>
      <c r="EI12" s="9">
        <f t="shared" si="18"/>
        <v>0.65526315789473721</v>
      </c>
      <c r="EJ12" s="9">
        <f t="shared" si="18"/>
        <v>0.65526315789473721</v>
      </c>
      <c r="EK12" s="9">
        <f t="shared" si="18"/>
        <v>0.65526315789473721</v>
      </c>
      <c r="EL12" s="9">
        <f t="shared" si="18"/>
        <v>0.65526315789473721</v>
      </c>
      <c r="EM12" s="9">
        <f t="shared" si="18"/>
        <v>0.65526315789473721</v>
      </c>
      <c r="EN12" s="9">
        <f t="shared" si="18"/>
        <v>0.65526315789473721</v>
      </c>
      <c r="EO12" s="9">
        <f t="shared" si="18"/>
        <v>0.65526315789473721</v>
      </c>
      <c r="EP12" s="9">
        <f t="shared" si="18"/>
        <v>0.65526315789473721</v>
      </c>
      <c r="EQ12" s="9">
        <f t="shared" si="18"/>
        <v>0.65526315789473721</v>
      </c>
      <c r="ER12" s="9">
        <f t="shared" si="18"/>
        <v>0.65526315789473721</v>
      </c>
      <c r="ES12" s="9">
        <f t="shared" si="18"/>
        <v>0.65526315789473721</v>
      </c>
      <c r="ET12" s="9">
        <f t="shared" si="18"/>
        <v>0.65526315789473721</v>
      </c>
      <c r="EU12" s="9">
        <f t="shared" si="18"/>
        <v>0.65526315789473721</v>
      </c>
      <c r="EV12" s="9">
        <f t="shared" si="18"/>
        <v>0.65526315789473721</v>
      </c>
      <c r="EW12" s="9">
        <f t="shared" si="18"/>
        <v>0.65526315789473721</v>
      </c>
      <c r="EX12" s="9">
        <f t="shared" si="18"/>
        <v>0.65526315789473721</v>
      </c>
      <c r="EY12" s="9">
        <f t="shared" si="18"/>
        <v>0.65526315789473721</v>
      </c>
      <c r="EZ12" s="9">
        <f t="shared" si="18"/>
        <v>0.65526315789473721</v>
      </c>
      <c r="FA12" s="9">
        <f t="shared" si="18"/>
        <v>0.65526315789473721</v>
      </c>
      <c r="FB12" s="9">
        <f t="shared" si="18"/>
        <v>0.65526315789473721</v>
      </c>
      <c r="FC12" s="9">
        <f t="shared" si="18"/>
        <v>0.65526315789473721</v>
      </c>
      <c r="FD12" s="9">
        <f t="shared" si="18"/>
        <v>0.65526315789473721</v>
      </c>
      <c r="FE12" s="9">
        <f t="shared" si="18"/>
        <v>0.65526315789473721</v>
      </c>
      <c r="FF12" s="9">
        <f t="shared" si="18"/>
        <v>0.65526315789473721</v>
      </c>
      <c r="FG12" s="9">
        <f t="shared" si="18"/>
        <v>0.65526315789473721</v>
      </c>
      <c r="FH12" s="9">
        <f t="shared" si="18"/>
        <v>0.65526315789473721</v>
      </c>
      <c r="FI12" s="9">
        <f t="shared" si="16"/>
        <v>0.65526315789473721</v>
      </c>
      <c r="FJ12" s="9">
        <f t="shared" si="16"/>
        <v>0.65526315789473721</v>
      </c>
      <c r="FK12" s="9">
        <f t="shared" si="16"/>
        <v>0.65526315789473721</v>
      </c>
      <c r="FL12" s="9">
        <f t="shared" si="16"/>
        <v>0.65526315789473721</v>
      </c>
      <c r="FM12" s="9">
        <f t="shared" si="6"/>
        <v>0.65526315789473721</v>
      </c>
      <c r="FN12" s="9">
        <f t="shared" si="6"/>
        <v>0.65526315789473721</v>
      </c>
      <c r="FO12" s="9">
        <f t="shared" si="6"/>
        <v>0.65526315789473721</v>
      </c>
      <c r="FP12" s="9">
        <f t="shared" si="6"/>
        <v>0.65526315789473721</v>
      </c>
      <c r="FQ12" s="9">
        <f t="shared" si="6"/>
        <v>0.65526315789473721</v>
      </c>
      <c r="FR12" s="9">
        <f t="shared" si="6"/>
        <v>0.65526315789473721</v>
      </c>
      <c r="FS12" s="9">
        <f t="shared" si="6"/>
        <v>0.65526315789473721</v>
      </c>
      <c r="FT12" s="9">
        <f t="shared" si="6"/>
        <v>0.65526315789473721</v>
      </c>
      <c r="FU12" s="9">
        <f t="shared" si="6"/>
        <v>0.65526315789473721</v>
      </c>
      <c r="FV12" s="9">
        <f t="shared" si="6"/>
        <v>0.65526315789473721</v>
      </c>
      <c r="FW12" s="9">
        <f t="shared" si="6"/>
        <v>0.65526315789473721</v>
      </c>
      <c r="FX12" s="9">
        <f t="shared" si="6"/>
        <v>0.65526315789473721</v>
      </c>
      <c r="FY12" s="9">
        <f t="shared" si="6"/>
        <v>0.65526315789473721</v>
      </c>
      <c r="FZ12" s="9">
        <f t="shared" si="6"/>
        <v>0.65526315789473721</v>
      </c>
      <c r="GA12" s="9">
        <f t="shared" si="6"/>
        <v>0.65526315789473721</v>
      </c>
      <c r="GB12" s="9">
        <f t="shared" si="6"/>
        <v>0.65526315789473721</v>
      </c>
      <c r="GC12" s="9">
        <f t="shared" si="6"/>
        <v>0.65526315789473721</v>
      </c>
      <c r="GD12" s="9">
        <f t="shared" si="15"/>
        <v>0.65526315789473721</v>
      </c>
      <c r="GE12" s="9">
        <f t="shared" si="15"/>
        <v>0.65526315789473721</v>
      </c>
      <c r="GF12" s="9">
        <f t="shared" si="15"/>
        <v>0.65526315789473721</v>
      </c>
      <c r="GG12" s="9">
        <f t="shared" si="15"/>
        <v>0.65526315789473721</v>
      </c>
      <c r="GH12" s="9">
        <f t="shared" si="15"/>
        <v>0.65526315789473721</v>
      </c>
      <c r="GI12" s="9">
        <f t="shared" si="15"/>
        <v>0.65526315789473721</v>
      </c>
      <c r="GJ12" s="9">
        <f t="shared" si="15"/>
        <v>0.65526315789473721</v>
      </c>
      <c r="GK12" s="9">
        <f t="shared" si="15"/>
        <v>0.65526315789473721</v>
      </c>
      <c r="GL12" s="9">
        <f t="shared" si="15"/>
        <v>0.65526315789473721</v>
      </c>
      <c r="GM12" s="9">
        <f t="shared" si="15"/>
        <v>0.65526315789473721</v>
      </c>
      <c r="GN12" s="9">
        <f t="shared" si="15"/>
        <v>0.65526315789473721</v>
      </c>
      <c r="GO12" s="9">
        <f t="shared" si="15"/>
        <v>0.65526315789473721</v>
      </c>
      <c r="GP12" s="9">
        <f t="shared" si="15"/>
        <v>0.65526315789473721</v>
      </c>
      <c r="GQ12" s="9">
        <f t="shared" si="15"/>
        <v>0.65526315789473721</v>
      </c>
      <c r="GR12" s="9">
        <f t="shared" si="15"/>
        <v>0.65526315789473721</v>
      </c>
      <c r="GS12" s="9">
        <f t="shared" si="15"/>
        <v>0.65526315789473721</v>
      </c>
      <c r="GT12" s="9">
        <f t="shared" si="15"/>
        <v>0.65526315789473721</v>
      </c>
      <c r="GU12" s="9">
        <f t="shared" si="15"/>
        <v>0.65526315789473721</v>
      </c>
      <c r="GV12" s="9">
        <f t="shared" si="15"/>
        <v>0.65526315789473721</v>
      </c>
      <c r="GW12" s="9">
        <f t="shared" si="15"/>
        <v>0.65526315789473721</v>
      </c>
      <c r="GX12" s="9">
        <f t="shared" si="15"/>
        <v>0.65526315789473721</v>
      </c>
      <c r="GY12" s="9">
        <f t="shared" si="15"/>
        <v>0.65526315789473721</v>
      </c>
      <c r="GZ12" s="9">
        <f t="shared" si="15"/>
        <v>0.65526315789473721</v>
      </c>
      <c r="HA12" s="9">
        <f t="shared" si="15"/>
        <v>0.65526315789473721</v>
      </c>
      <c r="HB12" s="9">
        <f t="shared" si="15"/>
        <v>0.65526315789473721</v>
      </c>
      <c r="HC12" s="9">
        <f t="shared" si="15"/>
        <v>0.65526315789473721</v>
      </c>
      <c r="HD12" s="9">
        <f t="shared" si="15"/>
        <v>0.65526315789473721</v>
      </c>
      <c r="HE12" s="9">
        <f t="shared" si="15"/>
        <v>0.65526315789473721</v>
      </c>
      <c r="HF12" s="9">
        <f t="shared" si="15"/>
        <v>0.65526315789473721</v>
      </c>
      <c r="HG12" s="9">
        <f t="shared" si="15"/>
        <v>0.65526315789473721</v>
      </c>
      <c r="HH12" s="9">
        <f t="shared" si="15"/>
        <v>0.65526315789473721</v>
      </c>
      <c r="HI12" s="9">
        <f t="shared" si="15"/>
        <v>0.65526315789473721</v>
      </c>
      <c r="HJ12" s="9">
        <f t="shared" si="15"/>
        <v>0.65526315789473721</v>
      </c>
      <c r="HK12" s="9">
        <f t="shared" si="15"/>
        <v>0.65526315789473721</v>
      </c>
      <c r="HL12" s="9">
        <f t="shared" si="15"/>
        <v>0.65526315789473721</v>
      </c>
      <c r="HM12" s="9">
        <f t="shared" si="15"/>
        <v>0.65526315789473721</v>
      </c>
      <c r="HN12" s="9">
        <f t="shared" si="15"/>
        <v>0.65526315789473721</v>
      </c>
      <c r="HO12" s="9">
        <f t="shared" si="15"/>
        <v>0.65526315789473721</v>
      </c>
      <c r="HP12" s="9">
        <f t="shared" si="15"/>
        <v>0.65526315789473721</v>
      </c>
      <c r="HQ12" s="9">
        <f t="shared" si="15"/>
        <v>0.65526315789473721</v>
      </c>
      <c r="HR12" s="9">
        <f t="shared" si="15"/>
        <v>0.65526315789473721</v>
      </c>
      <c r="HS12" s="9">
        <f t="shared" si="15"/>
        <v>0.65526315789473721</v>
      </c>
      <c r="HT12" s="9">
        <f t="shared" si="15"/>
        <v>0.65526315789473721</v>
      </c>
      <c r="HU12" s="9">
        <f t="shared" si="15"/>
        <v>0.65526315789473721</v>
      </c>
      <c r="HV12" s="9">
        <f t="shared" si="15"/>
        <v>0.65526315789473721</v>
      </c>
      <c r="HW12" s="9">
        <f t="shared" si="15"/>
        <v>0.65526315789473721</v>
      </c>
      <c r="HX12" s="9">
        <f t="shared" si="15"/>
        <v>0.65526315789473721</v>
      </c>
      <c r="HY12" s="9">
        <f t="shared" si="15"/>
        <v>0.65526315789473721</v>
      </c>
      <c r="HZ12" s="9">
        <f t="shared" si="15"/>
        <v>0.65526315789473721</v>
      </c>
      <c r="IA12" s="9">
        <f t="shared" ref="IA12:KL15" si="19">$D12-($D12*EXP(-$E12*(IA$3)))</f>
        <v>0.65526315789473721</v>
      </c>
      <c r="IB12" s="9">
        <f t="shared" si="19"/>
        <v>0.65526315789473721</v>
      </c>
      <c r="IC12" s="9">
        <f t="shared" si="19"/>
        <v>0.65526315789473721</v>
      </c>
      <c r="ID12" s="9">
        <f t="shared" si="19"/>
        <v>0.65526315789473721</v>
      </c>
      <c r="IE12" s="9">
        <f t="shared" si="19"/>
        <v>0.65526315789473721</v>
      </c>
      <c r="IF12" s="9">
        <f t="shared" si="19"/>
        <v>0.65526315789473721</v>
      </c>
      <c r="IG12" s="9">
        <f t="shared" si="19"/>
        <v>0.65526315789473721</v>
      </c>
      <c r="IH12" s="9">
        <f t="shared" si="19"/>
        <v>0.65526315789473721</v>
      </c>
      <c r="II12" s="9">
        <f t="shared" si="19"/>
        <v>0.65526315789473721</v>
      </c>
      <c r="IJ12" s="9">
        <f t="shared" si="19"/>
        <v>0.65526315789473721</v>
      </c>
      <c r="IK12" s="9">
        <f t="shared" si="19"/>
        <v>0.65526315789473721</v>
      </c>
      <c r="IL12" s="9">
        <f t="shared" si="19"/>
        <v>0.65526315789473721</v>
      </c>
      <c r="IM12" s="9">
        <f t="shared" si="19"/>
        <v>0.65526315789473721</v>
      </c>
      <c r="IN12" s="9">
        <f t="shared" si="19"/>
        <v>0.65526315789473721</v>
      </c>
      <c r="IO12" s="9">
        <f t="shared" si="19"/>
        <v>0.65526315789473721</v>
      </c>
      <c r="IP12" s="9">
        <f t="shared" si="19"/>
        <v>0.65526315789473721</v>
      </c>
      <c r="IQ12" s="9">
        <f t="shared" si="19"/>
        <v>0.65526315789473721</v>
      </c>
      <c r="IR12" s="9">
        <f t="shared" si="19"/>
        <v>0.65526315789473721</v>
      </c>
      <c r="IS12" s="9">
        <f t="shared" si="19"/>
        <v>0.65526315789473721</v>
      </c>
      <c r="IT12" s="9">
        <f t="shared" si="19"/>
        <v>0.65526315789473721</v>
      </c>
      <c r="IU12" s="9">
        <f t="shared" si="19"/>
        <v>0.65526315789473721</v>
      </c>
      <c r="IV12" s="9">
        <f t="shared" si="19"/>
        <v>0.65526315789473721</v>
      </c>
      <c r="IW12" s="9">
        <f t="shared" si="19"/>
        <v>0.65526315789473721</v>
      </c>
      <c r="IX12" s="9">
        <f t="shared" si="19"/>
        <v>0.65526315789473721</v>
      </c>
      <c r="IY12" s="9">
        <f t="shared" si="19"/>
        <v>0.65526315789473721</v>
      </c>
      <c r="IZ12" s="9">
        <f t="shared" si="19"/>
        <v>0.65526315789473721</v>
      </c>
      <c r="JA12" s="9">
        <f t="shared" si="19"/>
        <v>0.65526315789473721</v>
      </c>
      <c r="JB12" s="9">
        <f t="shared" si="19"/>
        <v>0.65526315789473721</v>
      </c>
      <c r="JC12" s="9">
        <f t="shared" si="19"/>
        <v>0.65526315789473721</v>
      </c>
      <c r="JD12" s="9">
        <f t="shared" si="19"/>
        <v>0.65526315789473721</v>
      </c>
      <c r="JE12" s="9">
        <f t="shared" si="19"/>
        <v>0.65526315789473721</v>
      </c>
      <c r="JF12" s="9">
        <f t="shared" si="19"/>
        <v>0.65526315789473721</v>
      </c>
      <c r="JG12" s="9">
        <f t="shared" si="19"/>
        <v>0.65526315789473721</v>
      </c>
      <c r="JH12" s="9">
        <f t="shared" si="19"/>
        <v>0.65526315789473721</v>
      </c>
      <c r="JI12" s="9">
        <f t="shared" si="19"/>
        <v>0.65526315789473721</v>
      </c>
      <c r="JJ12" s="9">
        <f t="shared" si="19"/>
        <v>0.65526315789473721</v>
      </c>
      <c r="JK12" s="9">
        <f t="shared" si="19"/>
        <v>0.65526315789473721</v>
      </c>
      <c r="JL12" s="9">
        <f t="shared" si="19"/>
        <v>0.65526315789473721</v>
      </c>
      <c r="JM12" s="9">
        <f t="shared" si="19"/>
        <v>0.65526315789473721</v>
      </c>
      <c r="JN12" s="9">
        <f t="shared" si="19"/>
        <v>0.65526315789473721</v>
      </c>
      <c r="JO12" s="9">
        <f t="shared" si="19"/>
        <v>0.65526315789473721</v>
      </c>
      <c r="JP12" s="9">
        <f t="shared" si="19"/>
        <v>0.65526315789473721</v>
      </c>
      <c r="JQ12" s="9">
        <f t="shared" si="19"/>
        <v>0.65526315789473721</v>
      </c>
      <c r="JR12" s="9">
        <f t="shared" si="19"/>
        <v>0.65526315789473721</v>
      </c>
      <c r="JS12" s="9">
        <f t="shared" si="19"/>
        <v>0.65526315789473721</v>
      </c>
      <c r="JT12" s="9">
        <f t="shared" si="19"/>
        <v>0.65526315789473721</v>
      </c>
      <c r="JU12" s="9">
        <f t="shared" si="19"/>
        <v>0.65526315789473721</v>
      </c>
      <c r="JV12" s="9">
        <f t="shared" si="19"/>
        <v>0.65526315789473721</v>
      </c>
      <c r="JW12" s="9">
        <f t="shared" si="19"/>
        <v>0.65526315789473721</v>
      </c>
      <c r="JX12" s="9">
        <f t="shared" si="19"/>
        <v>0.65526315789473721</v>
      </c>
      <c r="JY12" s="9">
        <f t="shared" si="19"/>
        <v>0.65526315789473721</v>
      </c>
      <c r="JZ12" s="9">
        <f t="shared" si="19"/>
        <v>0.65526315789473721</v>
      </c>
      <c r="KA12" s="9">
        <f t="shared" si="19"/>
        <v>0.65526315789473721</v>
      </c>
      <c r="KB12" s="9">
        <f t="shared" si="19"/>
        <v>0.65526315789473721</v>
      </c>
      <c r="KC12" s="9">
        <f t="shared" si="19"/>
        <v>0.65526315789473721</v>
      </c>
      <c r="KD12" s="9">
        <f t="shared" si="19"/>
        <v>0.65526315789473721</v>
      </c>
      <c r="KE12" s="9">
        <f t="shared" si="19"/>
        <v>0.65526315789473721</v>
      </c>
      <c r="KF12" s="9">
        <f t="shared" si="19"/>
        <v>0.65526315789473721</v>
      </c>
      <c r="KG12" s="9">
        <f t="shared" si="19"/>
        <v>0.65526315789473721</v>
      </c>
      <c r="KH12" s="9">
        <f t="shared" si="19"/>
        <v>0.65526315789473721</v>
      </c>
      <c r="KI12" s="9">
        <f t="shared" si="19"/>
        <v>0.65526315789473721</v>
      </c>
      <c r="KJ12" s="9">
        <f t="shared" si="19"/>
        <v>0.65526315789473721</v>
      </c>
      <c r="KK12" s="9">
        <f t="shared" si="19"/>
        <v>0.65526315789473721</v>
      </c>
      <c r="KL12" s="9">
        <f t="shared" si="19"/>
        <v>0.65526315789473721</v>
      </c>
      <c r="KM12" s="9">
        <f t="shared" si="17"/>
        <v>0.65526315789473721</v>
      </c>
      <c r="KN12" s="9">
        <f t="shared" si="17"/>
        <v>0.65526315789473721</v>
      </c>
      <c r="KO12" s="9">
        <f t="shared" si="17"/>
        <v>0.65526315789473721</v>
      </c>
      <c r="KP12" s="9">
        <f t="shared" si="17"/>
        <v>0.65526315789473721</v>
      </c>
      <c r="KQ12" s="9">
        <f t="shared" si="17"/>
        <v>0.65526315789473721</v>
      </c>
      <c r="KR12" s="9">
        <f t="shared" si="17"/>
        <v>0.65526315789473721</v>
      </c>
      <c r="KS12" s="9">
        <f t="shared" si="17"/>
        <v>0.65526315789473721</v>
      </c>
      <c r="KT12" s="9">
        <f t="shared" si="17"/>
        <v>0.65526315789473721</v>
      </c>
      <c r="KU12" s="9">
        <f t="shared" si="17"/>
        <v>0.65526315789473721</v>
      </c>
      <c r="KV12" s="9">
        <f t="shared" si="17"/>
        <v>0.65526315789473721</v>
      </c>
      <c r="KW12" s="9">
        <f t="shared" si="17"/>
        <v>0.65526315789473721</v>
      </c>
      <c r="KX12" s="9">
        <f t="shared" si="17"/>
        <v>0.65526315789473721</v>
      </c>
      <c r="KY12" s="9">
        <f t="shared" si="17"/>
        <v>0.65526315789473721</v>
      </c>
      <c r="KZ12" s="9">
        <f t="shared" si="17"/>
        <v>0.65526315789473721</v>
      </c>
      <c r="LA12" s="9">
        <f t="shared" si="17"/>
        <v>0.65526315789473721</v>
      </c>
      <c r="LB12" s="9">
        <f t="shared" si="17"/>
        <v>0.65526315789473721</v>
      </c>
      <c r="LC12" s="9">
        <f t="shared" si="17"/>
        <v>0.65526315789473721</v>
      </c>
      <c r="LD12" s="9">
        <f t="shared" si="17"/>
        <v>0.65526315789473721</v>
      </c>
      <c r="LE12" s="9">
        <f t="shared" si="17"/>
        <v>0.65526315789473721</v>
      </c>
      <c r="LF12" s="9">
        <f t="shared" si="17"/>
        <v>0.65526315789473721</v>
      </c>
      <c r="LG12" s="9">
        <f t="shared" si="17"/>
        <v>0.65526315789473721</v>
      </c>
      <c r="LH12" s="9">
        <f t="shared" si="17"/>
        <v>0.65526315789473721</v>
      </c>
      <c r="LI12" s="9">
        <f t="shared" si="17"/>
        <v>0.65526315789473721</v>
      </c>
      <c r="LJ12" s="9">
        <f t="shared" si="17"/>
        <v>0.65526315789473721</v>
      </c>
      <c r="LK12" s="9">
        <f t="shared" si="17"/>
        <v>0.65526315789473721</v>
      </c>
      <c r="LL12" s="9">
        <f t="shared" si="17"/>
        <v>0.65526315789473721</v>
      </c>
      <c r="LM12" s="9">
        <f t="shared" si="17"/>
        <v>0.65526315789473721</v>
      </c>
      <c r="LN12" s="9">
        <f t="shared" si="17"/>
        <v>0.65526315789473721</v>
      </c>
      <c r="LO12" s="9">
        <f t="shared" si="17"/>
        <v>0.65526315789473721</v>
      </c>
      <c r="LP12" s="9">
        <f t="shared" si="17"/>
        <v>0.65526315789473721</v>
      </c>
      <c r="LQ12" s="9">
        <f t="shared" si="17"/>
        <v>0.65526315789473721</v>
      </c>
      <c r="LR12" s="9">
        <f t="shared" si="17"/>
        <v>0.65526315789473721</v>
      </c>
      <c r="LS12" s="9">
        <f t="shared" si="17"/>
        <v>0.65526315789473721</v>
      </c>
      <c r="LT12" s="9">
        <f t="shared" si="17"/>
        <v>0.65526315789473721</v>
      </c>
      <c r="LU12" s="9">
        <f t="shared" si="17"/>
        <v>0.65526315789473721</v>
      </c>
      <c r="LV12" s="9">
        <f t="shared" si="17"/>
        <v>0.65526315789473721</v>
      </c>
      <c r="LW12" s="9">
        <f t="shared" si="9"/>
        <v>0.65526315789473721</v>
      </c>
      <c r="LX12" s="9">
        <f t="shared" si="17"/>
        <v>0.65526315789473721</v>
      </c>
      <c r="LY12" s="9">
        <f t="shared" si="17"/>
        <v>0.65526315789473721</v>
      </c>
      <c r="LZ12" s="9">
        <f t="shared" si="17"/>
        <v>0.65526315789473721</v>
      </c>
      <c r="MA12" s="9">
        <f t="shared" si="17"/>
        <v>0.65526315789473721</v>
      </c>
      <c r="MB12" s="9">
        <f t="shared" si="17"/>
        <v>0.65526315789473721</v>
      </c>
      <c r="MC12" s="9">
        <f t="shared" si="17"/>
        <v>0.65526315789473721</v>
      </c>
      <c r="MD12" s="9">
        <f t="shared" si="17"/>
        <v>0.65526315789473721</v>
      </c>
      <c r="ME12" s="9">
        <f t="shared" si="17"/>
        <v>0.65526315789473721</v>
      </c>
      <c r="MF12" s="9">
        <f t="shared" si="17"/>
        <v>0.65526315789473721</v>
      </c>
      <c r="MG12" s="9">
        <f t="shared" si="17"/>
        <v>0.65526315789473721</v>
      </c>
      <c r="MH12" s="9">
        <f t="shared" si="17"/>
        <v>0.65526315789473721</v>
      </c>
      <c r="MI12" s="9">
        <f t="shared" si="17"/>
        <v>0.65526315789473721</v>
      </c>
      <c r="MJ12" s="9">
        <f t="shared" si="17"/>
        <v>0.65526315789473721</v>
      </c>
      <c r="MK12" s="9">
        <f t="shared" si="17"/>
        <v>0.65526315789473721</v>
      </c>
      <c r="ML12" s="9">
        <f t="shared" si="17"/>
        <v>0.65526315789473721</v>
      </c>
      <c r="MM12" s="9">
        <f t="shared" si="17"/>
        <v>0.65526315789473721</v>
      </c>
      <c r="MN12" s="9">
        <f t="shared" si="17"/>
        <v>0.65526315789473721</v>
      </c>
      <c r="MO12" s="9">
        <f t="shared" si="17"/>
        <v>0.65526315789473721</v>
      </c>
      <c r="MP12" s="9">
        <f t="shared" si="17"/>
        <v>0.65526315789473721</v>
      </c>
      <c r="MQ12" s="9">
        <f t="shared" si="17"/>
        <v>0.65526315789473721</v>
      </c>
      <c r="MR12" s="9">
        <f t="shared" si="17"/>
        <v>0.65526315789473721</v>
      </c>
      <c r="MS12" s="9">
        <f t="shared" si="17"/>
        <v>0.65526315789473721</v>
      </c>
      <c r="MT12" s="9">
        <f t="shared" si="17"/>
        <v>0.65526315789473721</v>
      </c>
      <c r="MU12" s="9">
        <f t="shared" si="17"/>
        <v>0.65526315789473721</v>
      </c>
      <c r="MV12" s="9">
        <f t="shared" si="17"/>
        <v>0.65526315789473721</v>
      </c>
      <c r="MW12" s="9">
        <f t="shared" si="17"/>
        <v>0.65526315789473721</v>
      </c>
    </row>
    <row r="13" spans="2:361" x14ac:dyDescent="0.3">
      <c r="C13">
        <v>10</v>
      </c>
      <c r="D13" s="4">
        <f>'Cost inputs'!G14</f>
        <v>0.66842105263157936</v>
      </c>
      <c r="E13">
        <f>(-LN(0.005/D13))/'Assumptions and results'!$K$8</f>
        <v>0.61193504760576778</v>
      </c>
      <c r="G13" s="9">
        <f t="shared" si="10"/>
        <v>0.30593599769833724</v>
      </c>
      <c r="H13" s="9">
        <f t="shared" si="0"/>
        <v>0.47184523484030738</v>
      </c>
      <c r="I13" s="9">
        <f t="shared" si="0"/>
        <v>0.56181789309601182</v>
      </c>
      <c r="J13" s="9">
        <f t="shared" si="0"/>
        <v>0.61061010848466291</v>
      </c>
      <c r="K13" s="9">
        <f t="shared" si="0"/>
        <v>0.63707015010938139</v>
      </c>
      <c r="L13" s="9">
        <f t="shared" si="0"/>
        <v>0.65141944327438661</v>
      </c>
      <c r="M13" s="9">
        <f t="shared" si="0"/>
        <v>0.65920107178637344</v>
      </c>
      <c r="N13" s="9">
        <f t="shared" si="0"/>
        <v>0.66342105263157936</v>
      </c>
      <c r="O13" s="9">
        <f t="shared" si="0"/>
        <v>0.6657095502521575</v>
      </c>
      <c r="P13" s="9">
        <f t="shared" si="0"/>
        <v>0.66695060360085723</v>
      </c>
      <c r="Q13" s="9">
        <f t="shared" si="0"/>
        <v>0.66762362742245507</v>
      </c>
      <c r="R13" s="9">
        <f t="shared" si="0"/>
        <v>0.66798860856118902</v>
      </c>
      <c r="S13" s="9">
        <f t="shared" si="0"/>
        <v>0.66818653800641337</v>
      </c>
      <c r="T13" s="9">
        <f t="shared" si="0"/>
        <v>0.66829387523874995</v>
      </c>
      <c r="U13" s="9">
        <f t="shared" si="0"/>
        <v>0.66835208427092629</v>
      </c>
      <c r="V13" s="9">
        <f t="shared" si="0"/>
        <v>0.66838365105677622</v>
      </c>
      <c r="W13" s="9">
        <f t="shared" si="0"/>
        <v>0.66840076973976481</v>
      </c>
      <c r="X13" s="9">
        <f t="shared" si="0"/>
        <v>0.66841005320969604</v>
      </c>
      <c r="Y13" s="9">
        <f t="shared" si="0"/>
        <v>0.66841508763985757</v>
      </c>
      <c r="Z13" s="9">
        <f t="shared" si="0"/>
        <v>0.66841781781373</v>
      </c>
      <c r="AA13" s="9">
        <f t="shared" si="1"/>
        <v>0.66841929838832026</v>
      </c>
      <c r="AB13" s="9">
        <f t="shared" si="1"/>
        <v>0.66842010130462515</v>
      </c>
      <c r="AC13" s="9">
        <f t="shared" si="1"/>
        <v>0.66842053672651935</v>
      </c>
      <c r="AD13" s="9">
        <f t="shared" si="1"/>
        <v>0.66842077285601986</v>
      </c>
      <c r="AE13" s="9">
        <f t="shared" si="1"/>
        <v>0.66842090090916029</v>
      </c>
      <c r="AF13" s="9">
        <f t="shared" si="1"/>
        <v>0.6684209703524393</v>
      </c>
      <c r="AG13" s="9">
        <f t="shared" si="1"/>
        <v>0.66842100801156257</v>
      </c>
      <c r="AH13" s="9">
        <f t="shared" si="1"/>
        <v>0.66842102843412299</v>
      </c>
      <c r="AI13" s="9">
        <f t="shared" si="1"/>
        <v>0.66842103950928722</v>
      </c>
      <c r="AJ13" s="9">
        <f t="shared" si="1"/>
        <v>0.66842104551535408</v>
      </c>
      <c r="AK13" s="9">
        <f t="shared" si="1"/>
        <v>0.66842104877244701</v>
      </c>
      <c r="AL13" s="9">
        <f t="shared" si="1"/>
        <v>0.6684210505387701</v>
      </c>
      <c r="AM13" s="9">
        <f t="shared" ref="AA13:BA23" si="20">$D13-($D13*EXP(-$E13*(AM$3)))</f>
        <v>0.66842105149664788</v>
      </c>
      <c r="AN13" s="9">
        <f t="shared" si="20"/>
        <v>0.66842105201610547</v>
      </c>
      <c r="AO13" s="9">
        <f t="shared" si="20"/>
        <v>0.66842105229780757</v>
      </c>
      <c r="AP13" s="9">
        <f t="shared" si="20"/>
        <v>0.66842105245057482</v>
      </c>
      <c r="AQ13" s="9">
        <f t="shared" si="20"/>
        <v>0.66842105253342043</v>
      </c>
      <c r="AR13" s="9">
        <f t="shared" si="20"/>
        <v>0.66842105257834772</v>
      </c>
      <c r="AS13" s="9">
        <f t="shared" si="20"/>
        <v>0.66842105260271178</v>
      </c>
      <c r="AT13" s="9">
        <f t="shared" si="20"/>
        <v>0.66842105261592444</v>
      </c>
      <c r="AU13" s="9">
        <f t="shared" si="20"/>
        <v>0.66842105262308971</v>
      </c>
      <c r="AV13" s="9">
        <f t="shared" si="20"/>
        <v>0.66842105262697538</v>
      </c>
      <c r="AW13" s="9">
        <f t="shared" si="20"/>
        <v>0.66842105262908269</v>
      </c>
      <c r="AX13" s="9">
        <f t="shared" si="20"/>
        <v>0.66842105263022544</v>
      </c>
      <c r="AY13" s="9">
        <f t="shared" si="20"/>
        <v>0.66842105263084506</v>
      </c>
      <c r="AZ13" s="9">
        <f t="shared" si="20"/>
        <v>0.66842105263118112</v>
      </c>
      <c r="BA13" s="9">
        <f t="shared" si="20"/>
        <v>0.66842105263136342</v>
      </c>
      <c r="BB13" s="9">
        <f t="shared" si="2"/>
        <v>0.66842105263146223</v>
      </c>
      <c r="BC13" s="9">
        <f t="shared" si="2"/>
        <v>0.66842105263151586</v>
      </c>
      <c r="BD13" s="9">
        <f t="shared" si="2"/>
        <v>0.66842105263154494</v>
      </c>
      <c r="BE13" s="9">
        <f t="shared" si="2"/>
        <v>0.66842105263156071</v>
      </c>
      <c r="BF13" s="9">
        <f t="shared" si="2"/>
        <v>0.66842105263156926</v>
      </c>
      <c r="BG13" s="9">
        <f t="shared" si="2"/>
        <v>0.66842105263157392</v>
      </c>
      <c r="BH13" s="9">
        <f t="shared" si="2"/>
        <v>0.66842105263157636</v>
      </c>
      <c r="BI13" s="9">
        <f t="shared" si="2"/>
        <v>0.66842105263157769</v>
      </c>
      <c r="BJ13" s="9">
        <f t="shared" si="2"/>
        <v>0.66842105263157847</v>
      </c>
      <c r="BK13" s="9">
        <f t="shared" si="2"/>
        <v>0.66842105263157892</v>
      </c>
      <c r="BL13" s="9">
        <f t="shared" si="2"/>
        <v>0.66842105263157914</v>
      </c>
      <c r="BM13" s="9">
        <f t="shared" si="2"/>
        <v>0.66842105263157925</v>
      </c>
      <c r="BN13" s="9">
        <f t="shared" si="2"/>
        <v>0.66842105263157925</v>
      </c>
      <c r="BO13" s="9">
        <f t="shared" si="2"/>
        <v>0.66842105263157936</v>
      </c>
      <c r="BP13" s="9">
        <f t="shared" si="2"/>
        <v>0.66842105263157936</v>
      </c>
      <c r="BQ13" s="9">
        <f t="shared" si="2"/>
        <v>0.66842105263157936</v>
      </c>
      <c r="BR13" s="9">
        <f t="shared" si="3"/>
        <v>0.66842105263157936</v>
      </c>
      <c r="BS13" s="9">
        <f t="shared" si="3"/>
        <v>0.66842105263157936</v>
      </c>
      <c r="BT13" s="9">
        <f t="shared" si="3"/>
        <v>0.66842105263157936</v>
      </c>
      <c r="BU13" s="9">
        <f t="shared" si="3"/>
        <v>0.66842105263157936</v>
      </c>
      <c r="BV13" s="9">
        <f t="shared" si="3"/>
        <v>0.66842105263157936</v>
      </c>
      <c r="BW13" s="9">
        <f t="shared" si="3"/>
        <v>0.66842105263157936</v>
      </c>
      <c r="BX13" s="9">
        <f t="shared" si="3"/>
        <v>0.66842105263157936</v>
      </c>
      <c r="BY13" s="9">
        <f t="shared" si="3"/>
        <v>0.66842105263157936</v>
      </c>
      <c r="BZ13" s="9">
        <f t="shared" si="3"/>
        <v>0.66842105263157936</v>
      </c>
      <c r="CA13" s="9">
        <f t="shared" si="3"/>
        <v>0.66842105263157936</v>
      </c>
      <c r="CB13" s="9">
        <f t="shared" si="3"/>
        <v>0.66842105263157936</v>
      </c>
      <c r="CC13" s="9">
        <f t="shared" si="3"/>
        <v>0.66842105263157936</v>
      </c>
      <c r="CD13" s="9">
        <f t="shared" si="3"/>
        <v>0.66842105263157936</v>
      </c>
      <c r="CE13" s="9">
        <f t="shared" si="3"/>
        <v>0.66842105263157936</v>
      </c>
      <c r="CF13" s="9">
        <f t="shared" si="3"/>
        <v>0.66842105263157936</v>
      </c>
      <c r="CG13" s="9">
        <f t="shared" si="4"/>
        <v>0.66842105263157936</v>
      </c>
      <c r="CH13" s="9">
        <f t="shared" si="4"/>
        <v>0.66842105263157936</v>
      </c>
      <c r="CI13" s="9">
        <f t="shared" si="4"/>
        <v>0.66842105263157936</v>
      </c>
      <c r="CJ13" s="9">
        <f t="shared" si="4"/>
        <v>0.66842105263157936</v>
      </c>
      <c r="CK13" s="9">
        <f t="shared" si="4"/>
        <v>0.66842105263157936</v>
      </c>
      <c r="CL13" s="9">
        <f t="shared" si="4"/>
        <v>0.66842105263157936</v>
      </c>
      <c r="CM13" s="9">
        <f t="shared" si="4"/>
        <v>0.66842105263157936</v>
      </c>
      <c r="CN13" s="9">
        <f t="shared" si="4"/>
        <v>0.66842105263157936</v>
      </c>
      <c r="CO13" s="9">
        <f t="shared" si="4"/>
        <v>0.66842105263157936</v>
      </c>
      <c r="CP13" s="9">
        <f t="shared" si="4"/>
        <v>0.66842105263157936</v>
      </c>
      <c r="CQ13" s="9">
        <f t="shared" si="4"/>
        <v>0.66842105263157936</v>
      </c>
      <c r="CR13" s="9">
        <f t="shared" si="4"/>
        <v>0.66842105263157936</v>
      </c>
      <c r="CS13" s="9">
        <f t="shared" si="4"/>
        <v>0.66842105263157936</v>
      </c>
      <c r="CT13" s="9">
        <f t="shared" si="4"/>
        <v>0.66842105263157936</v>
      </c>
      <c r="CU13" s="9">
        <f t="shared" si="4"/>
        <v>0.66842105263157936</v>
      </c>
      <c r="CV13" s="9">
        <f t="shared" si="4"/>
        <v>0.66842105263157936</v>
      </c>
      <c r="CW13" s="9">
        <f t="shared" si="18"/>
        <v>0.66842105263157936</v>
      </c>
      <c r="CX13" s="9">
        <f t="shared" si="18"/>
        <v>0.66842105263157936</v>
      </c>
      <c r="CY13" s="9">
        <f t="shared" si="18"/>
        <v>0.66842105263157936</v>
      </c>
      <c r="CZ13" s="9">
        <f t="shared" si="18"/>
        <v>0.66842105263157936</v>
      </c>
      <c r="DA13" s="9">
        <f t="shared" si="18"/>
        <v>0.66842105263157936</v>
      </c>
      <c r="DB13" s="9">
        <f t="shared" si="18"/>
        <v>0.66842105263157936</v>
      </c>
      <c r="DC13" s="9">
        <f t="shared" si="18"/>
        <v>0.66842105263157936</v>
      </c>
      <c r="DD13" s="9">
        <f t="shared" si="18"/>
        <v>0.66842105263157936</v>
      </c>
      <c r="DE13" s="9">
        <f t="shared" si="18"/>
        <v>0.66842105263157936</v>
      </c>
      <c r="DF13" s="9">
        <f t="shared" si="18"/>
        <v>0.66842105263157936</v>
      </c>
      <c r="DG13" s="9">
        <f t="shared" si="18"/>
        <v>0.66842105263157936</v>
      </c>
      <c r="DH13" s="9">
        <f t="shared" si="18"/>
        <v>0.66842105263157936</v>
      </c>
      <c r="DI13" s="9">
        <f t="shared" si="18"/>
        <v>0.66842105263157936</v>
      </c>
      <c r="DJ13" s="9">
        <f t="shared" si="18"/>
        <v>0.66842105263157936</v>
      </c>
      <c r="DK13" s="9">
        <f t="shared" si="18"/>
        <v>0.66842105263157936</v>
      </c>
      <c r="DL13" s="9">
        <f t="shared" si="18"/>
        <v>0.66842105263157936</v>
      </c>
      <c r="DM13" s="9">
        <f t="shared" si="18"/>
        <v>0.66842105263157936</v>
      </c>
      <c r="DN13" s="9">
        <f t="shared" si="18"/>
        <v>0.66842105263157936</v>
      </c>
      <c r="DO13" s="9">
        <f t="shared" si="18"/>
        <v>0.66842105263157936</v>
      </c>
      <c r="DP13" s="9">
        <f t="shared" si="18"/>
        <v>0.66842105263157936</v>
      </c>
      <c r="DQ13" s="9">
        <f t="shared" si="18"/>
        <v>0.66842105263157936</v>
      </c>
      <c r="DR13" s="9">
        <f t="shared" si="18"/>
        <v>0.66842105263157936</v>
      </c>
      <c r="DS13" s="9">
        <f t="shared" si="18"/>
        <v>0.66842105263157936</v>
      </c>
      <c r="DT13" s="9">
        <f t="shared" si="18"/>
        <v>0.66842105263157936</v>
      </c>
      <c r="DU13" s="9">
        <f t="shared" si="18"/>
        <v>0.66842105263157936</v>
      </c>
      <c r="DV13" s="9">
        <f t="shared" si="18"/>
        <v>0.66842105263157936</v>
      </c>
      <c r="DW13" s="9">
        <f t="shared" si="18"/>
        <v>0.66842105263157936</v>
      </c>
      <c r="DX13" s="9">
        <f t="shared" si="18"/>
        <v>0.66842105263157936</v>
      </c>
      <c r="DY13" s="9">
        <f t="shared" si="18"/>
        <v>0.66842105263157936</v>
      </c>
      <c r="DZ13" s="9">
        <f t="shared" si="18"/>
        <v>0.66842105263157936</v>
      </c>
      <c r="EA13" s="9">
        <f t="shared" si="18"/>
        <v>0.66842105263157936</v>
      </c>
      <c r="EB13" s="9">
        <f t="shared" si="18"/>
        <v>0.66842105263157936</v>
      </c>
      <c r="EC13" s="9">
        <f t="shared" si="18"/>
        <v>0.66842105263157936</v>
      </c>
      <c r="ED13" s="9">
        <f t="shared" si="18"/>
        <v>0.66842105263157936</v>
      </c>
      <c r="EE13" s="9">
        <f t="shared" si="18"/>
        <v>0.66842105263157936</v>
      </c>
      <c r="EF13" s="9">
        <f t="shared" si="18"/>
        <v>0.66842105263157936</v>
      </c>
      <c r="EG13" s="9">
        <f t="shared" si="18"/>
        <v>0.66842105263157936</v>
      </c>
      <c r="EH13" s="9">
        <f t="shared" si="18"/>
        <v>0.66842105263157936</v>
      </c>
      <c r="EI13" s="9">
        <f t="shared" si="18"/>
        <v>0.66842105263157936</v>
      </c>
      <c r="EJ13" s="9">
        <f t="shared" si="18"/>
        <v>0.66842105263157936</v>
      </c>
      <c r="EK13" s="9">
        <f t="shared" si="18"/>
        <v>0.66842105263157936</v>
      </c>
      <c r="EL13" s="9">
        <f t="shared" si="18"/>
        <v>0.66842105263157936</v>
      </c>
      <c r="EM13" s="9">
        <f t="shared" si="18"/>
        <v>0.66842105263157936</v>
      </c>
      <c r="EN13" s="9">
        <f t="shared" si="18"/>
        <v>0.66842105263157936</v>
      </c>
      <c r="EO13" s="9">
        <f t="shared" si="18"/>
        <v>0.66842105263157936</v>
      </c>
      <c r="EP13" s="9">
        <f t="shared" si="18"/>
        <v>0.66842105263157936</v>
      </c>
      <c r="EQ13" s="9">
        <f t="shared" si="18"/>
        <v>0.66842105263157936</v>
      </c>
      <c r="ER13" s="9">
        <f t="shared" si="18"/>
        <v>0.66842105263157936</v>
      </c>
      <c r="ES13" s="9">
        <f t="shared" si="18"/>
        <v>0.66842105263157936</v>
      </c>
      <c r="ET13" s="9">
        <f t="shared" si="18"/>
        <v>0.66842105263157936</v>
      </c>
      <c r="EU13" s="9">
        <f t="shared" si="18"/>
        <v>0.66842105263157936</v>
      </c>
      <c r="EV13" s="9">
        <f t="shared" si="18"/>
        <v>0.66842105263157936</v>
      </c>
      <c r="EW13" s="9">
        <f t="shared" si="18"/>
        <v>0.66842105263157936</v>
      </c>
      <c r="EX13" s="9">
        <f t="shared" si="18"/>
        <v>0.66842105263157936</v>
      </c>
      <c r="EY13" s="9">
        <f t="shared" si="18"/>
        <v>0.66842105263157936</v>
      </c>
      <c r="EZ13" s="9">
        <f t="shared" si="18"/>
        <v>0.66842105263157936</v>
      </c>
      <c r="FA13" s="9">
        <f t="shared" si="18"/>
        <v>0.66842105263157936</v>
      </c>
      <c r="FB13" s="9">
        <f t="shared" si="18"/>
        <v>0.66842105263157936</v>
      </c>
      <c r="FC13" s="9">
        <f t="shared" si="18"/>
        <v>0.66842105263157936</v>
      </c>
      <c r="FD13" s="9">
        <f t="shared" si="18"/>
        <v>0.66842105263157936</v>
      </c>
      <c r="FE13" s="9">
        <f t="shared" si="18"/>
        <v>0.66842105263157936</v>
      </c>
      <c r="FF13" s="9">
        <f t="shared" si="18"/>
        <v>0.66842105263157936</v>
      </c>
      <c r="FG13" s="9">
        <f t="shared" si="18"/>
        <v>0.66842105263157936</v>
      </c>
      <c r="FH13" s="9">
        <f t="shared" si="18"/>
        <v>0.66842105263157936</v>
      </c>
      <c r="FI13" s="9">
        <f t="shared" si="16"/>
        <v>0.66842105263157936</v>
      </c>
      <c r="FJ13" s="9">
        <f t="shared" si="16"/>
        <v>0.66842105263157936</v>
      </c>
      <c r="FK13" s="9">
        <f t="shared" si="16"/>
        <v>0.66842105263157936</v>
      </c>
      <c r="FL13" s="9">
        <f t="shared" si="16"/>
        <v>0.66842105263157936</v>
      </c>
      <c r="FM13" s="9">
        <f t="shared" si="6"/>
        <v>0.66842105263157936</v>
      </c>
      <c r="FN13" s="9">
        <f t="shared" si="6"/>
        <v>0.66842105263157936</v>
      </c>
      <c r="FO13" s="9">
        <f t="shared" si="6"/>
        <v>0.66842105263157936</v>
      </c>
      <c r="FP13" s="9">
        <f t="shared" si="6"/>
        <v>0.66842105263157936</v>
      </c>
      <c r="FQ13" s="9">
        <f t="shared" si="6"/>
        <v>0.66842105263157936</v>
      </c>
      <c r="FR13" s="9">
        <f t="shared" si="6"/>
        <v>0.66842105263157936</v>
      </c>
      <c r="FS13" s="9">
        <f t="shared" si="6"/>
        <v>0.66842105263157936</v>
      </c>
      <c r="FT13" s="9">
        <f t="shared" si="6"/>
        <v>0.66842105263157936</v>
      </c>
      <c r="FU13" s="9">
        <f t="shared" si="6"/>
        <v>0.66842105263157936</v>
      </c>
      <c r="FV13" s="9">
        <f t="shared" si="6"/>
        <v>0.66842105263157936</v>
      </c>
      <c r="FW13" s="9">
        <f t="shared" si="6"/>
        <v>0.66842105263157936</v>
      </c>
      <c r="FX13" s="9">
        <f t="shared" si="6"/>
        <v>0.66842105263157936</v>
      </c>
      <c r="FY13" s="9">
        <f t="shared" si="6"/>
        <v>0.66842105263157936</v>
      </c>
      <c r="FZ13" s="9">
        <f t="shared" si="6"/>
        <v>0.66842105263157936</v>
      </c>
      <c r="GA13" s="9">
        <f t="shared" si="6"/>
        <v>0.66842105263157936</v>
      </c>
      <c r="GB13" s="9">
        <f t="shared" si="6"/>
        <v>0.66842105263157936</v>
      </c>
      <c r="GC13" s="9">
        <f t="shared" si="6"/>
        <v>0.66842105263157936</v>
      </c>
      <c r="GD13" s="9">
        <f t="shared" si="15"/>
        <v>0.66842105263157936</v>
      </c>
      <c r="GE13" s="9">
        <f t="shared" si="15"/>
        <v>0.66842105263157936</v>
      </c>
      <c r="GF13" s="9">
        <f t="shared" si="15"/>
        <v>0.66842105263157936</v>
      </c>
      <c r="GG13" s="9">
        <f t="shared" si="15"/>
        <v>0.66842105263157936</v>
      </c>
      <c r="GH13" s="9">
        <f t="shared" si="15"/>
        <v>0.66842105263157936</v>
      </c>
      <c r="GI13" s="9">
        <f t="shared" si="15"/>
        <v>0.66842105263157936</v>
      </c>
      <c r="GJ13" s="9">
        <f t="shared" si="15"/>
        <v>0.66842105263157936</v>
      </c>
      <c r="GK13" s="9">
        <f t="shared" si="15"/>
        <v>0.66842105263157936</v>
      </c>
      <c r="GL13" s="9">
        <f t="shared" si="15"/>
        <v>0.66842105263157936</v>
      </c>
      <c r="GM13" s="9">
        <f t="shared" si="15"/>
        <v>0.66842105263157936</v>
      </c>
      <c r="GN13" s="9">
        <f t="shared" si="15"/>
        <v>0.66842105263157936</v>
      </c>
      <c r="GO13" s="9">
        <f t="shared" si="15"/>
        <v>0.66842105263157936</v>
      </c>
      <c r="GP13" s="9">
        <f t="shared" si="15"/>
        <v>0.66842105263157936</v>
      </c>
      <c r="GQ13" s="9">
        <f t="shared" si="15"/>
        <v>0.66842105263157936</v>
      </c>
      <c r="GR13" s="9">
        <f t="shared" si="15"/>
        <v>0.66842105263157936</v>
      </c>
      <c r="GS13" s="9">
        <f t="shared" si="15"/>
        <v>0.66842105263157936</v>
      </c>
      <c r="GT13" s="9">
        <f t="shared" si="15"/>
        <v>0.66842105263157936</v>
      </c>
      <c r="GU13" s="9">
        <f t="shared" si="15"/>
        <v>0.66842105263157936</v>
      </c>
      <c r="GV13" s="9">
        <f t="shared" si="15"/>
        <v>0.66842105263157936</v>
      </c>
      <c r="GW13" s="9">
        <f t="shared" si="15"/>
        <v>0.66842105263157936</v>
      </c>
      <c r="GX13" s="9">
        <f t="shared" si="15"/>
        <v>0.66842105263157936</v>
      </c>
      <c r="GY13" s="9">
        <f t="shared" si="15"/>
        <v>0.66842105263157936</v>
      </c>
      <c r="GZ13" s="9">
        <f t="shared" si="15"/>
        <v>0.66842105263157936</v>
      </c>
      <c r="HA13" s="9">
        <f t="shared" si="15"/>
        <v>0.66842105263157936</v>
      </c>
      <c r="HB13" s="9">
        <f t="shared" si="15"/>
        <v>0.66842105263157936</v>
      </c>
      <c r="HC13" s="9">
        <f t="shared" si="15"/>
        <v>0.66842105263157936</v>
      </c>
      <c r="HD13" s="9">
        <f t="shared" si="15"/>
        <v>0.66842105263157936</v>
      </c>
      <c r="HE13" s="9">
        <f t="shared" si="15"/>
        <v>0.66842105263157936</v>
      </c>
      <c r="HF13" s="9">
        <f t="shared" si="15"/>
        <v>0.66842105263157936</v>
      </c>
      <c r="HG13" s="9">
        <f t="shared" si="15"/>
        <v>0.66842105263157936</v>
      </c>
      <c r="HH13" s="9">
        <f t="shared" si="15"/>
        <v>0.66842105263157936</v>
      </c>
      <c r="HI13" s="9">
        <f t="shared" si="15"/>
        <v>0.66842105263157936</v>
      </c>
      <c r="HJ13" s="9">
        <f t="shared" si="15"/>
        <v>0.66842105263157936</v>
      </c>
      <c r="HK13" s="9">
        <f t="shared" si="15"/>
        <v>0.66842105263157936</v>
      </c>
      <c r="HL13" s="9">
        <f t="shared" si="15"/>
        <v>0.66842105263157936</v>
      </c>
      <c r="HM13" s="9">
        <f t="shared" si="15"/>
        <v>0.66842105263157936</v>
      </c>
      <c r="HN13" s="9">
        <f t="shared" si="15"/>
        <v>0.66842105263157936</v>
      </c>
      <c r="HO13" s="9">
        <f t="shared" si="15"/>
        <v>0.66842105263157936</v>
      </c>
      <c r="HP13" s="9">
        <f t="shared" si="15"/>
        <v>0.66842105263157936</v>
      </c>
      <c r="HQ13" s="9">
        <f t="shared" si="15"/>
        <v>0.66842105263157936</v>
      </c>
      <c r="HR13" s="9">
        <f t="shared" si="15"/>
        <v>0.66842105263157936</v>
      </c>
      <c r="HS13" s="9">
        <f t="shared" si="15"/>
        <v>0.66842105263157936</v>
      </c>
      <c r="HT13" s="9">
        <f t="shared" si="15"/>
        <v>0.66842105263157936</v>
      </c>
      <c r="HU13" s="9">
        <f t="shared" si="15"/>
        <v>0.66842105263157936</v>
      </c>
      <c r="HV13" s="9">
        <f t="shared" si="15"/>
        <v>0.66842105263157936</v>
      </c>
      <c r="HW13" s="9">
        <f t="shared" si="15"/>
        <v>0.66842105263157936</v>
      </c>
      <c r="HX13" s="9">
        <f t="shared" si="15"/>
        <v>0.66842105263157936</v>
      </c>
      <c r="HY13" s="9">
        <f t="shared" si="15"/>
        <v>0.66842105263157936</v>
      </c>
      <c r="HZ13" s="9">
        <f t="shared" si="15"/>
        <v>0.66842105263157936</v>
      </c>
      <c r="IA13" s="9">
        <f t="shared" si="19"/>
        <v>0.66842105263157936</v>
      </c>
      <c r="IB13" s="9">
        <f t="shared" si="19"/>
        <v>0.66842105263157936</v>
      </c>
      <c r="IC13" s="9">
        <f t="shared" si="19"/>
        <v>0.66842105263157936</v>
      </c>
      <c r="ID13" s="9">
        <f t="shared" si="19"/>
        <v>0.66842105263157936</v>
      </c>
      <c r="IE13" s="9">
        <f t="shared" si="19"/>
        <v>0.66842105263157936</v>
      </c>
      <c r="IF13" s="9">
        <f t="shared" si="19"/>
        <v>0.66842105263157936</v>
      </c>
      <c r="IG13" s="9">
        <f t="shared" si="19"/>
        <v>0.66842105263157936</v>
      </c>
      <c r="IH13" s="9">
        <f t="shared" si="19"/>
        <v>0.66842105263157936</v>
      </c>
      <c r="II13" s="9">
        <f t="shared" si="19"/>
        <v>0.66842105263157936</v>
      </c>
      <c r="IJ13" s="9">
        <f t="shared" si="19"/>
        <v>0.66842105263157936</v>
      </c>
      <c r="IK13" s="9">
        <f t="shared" si="19"/>
        <v>0.66842105263157936</v>
      </c>
      <c r="IL13" s="9">
        <f t="shared" si="19"/>
        <v>0.66842105263157936</v>
      </c>
      <c r="IM13" s="9">
        <f t="shared" si="19"/>
        <v>0.66842105263157936</v>
      </c>
      <c r="IN13" s="9">
        <f t="shared" si="19"/>
        <v>0.66842105263157936</v>
      </c>
      <c r="IO13" s="9">
        <f t="shared" si="19"/>
        <v>0.66842105263157936</v>
      </c>
      <c r="IP13" s="9">
        <f t="shared" si="19"/>
        <v>0.66842105263157936</v>
      </c>
      <c r="IQ13" s="9">
        <f t="shared" si="19"/>
        <v>0.66842105263157936</v>
      </c>
      <c r="IR13" s="9">
        <f t="shared" si="19"/>
        <v>0.66842105263157936</v>
      </c>
      <c r="IS13" s="9">
        <f t="shared" si="19"/>
        <v>0.66842105263157936</v>
      </c>
      <c r="IT13" s="9">
        <f t="shared" si="19"/>
        <v>0.66842105263157936</v>
      </c>
      <c r="IU13" s="9">
        <f t="shared" si="19"/>
        <v>0.66842105263157936</v>
      </c>
      <c r="IV13" s="9">
        <f t="shared" si="19"/>
        <v>0.66842105263157936</v>
      </c>
      <c r="IW13" s="9">
        <f t="shared" si="19"/>
        <v>0.66842105263157936</v>
      </c>
      <c r="IX13" s="9">
        <f t="shared" si="19"/>
        <v>0.66842105263157936</v>
      </c>
      <c r="IY13" s="9">
        <f t="shared" si="19"/>
        <v>0.66842105263157936</v>
      </c>
      <c r="IZ13" s="9">
        <f t="shared" si="19"/>
        <v>0.66842105263157936</v>
      </c>
      <c r="JA13" s="9">
        <f t="shared" si="19"/>
        <v>0.66842105263157936</v>
      </c>
      <c r="JB13" s="9">
        <f t="shared" si="19"/>
        <v>0.66842105263157936</v>
      </c>
      <c r="JC13" s="9">
        <f t="shared" si="19"/>
        <v>0.66842105263157936</v>
      </c>
      <c r="JD13" s="9">
        <f t="shared" si="19"/>
        <v>0.66842105263157936</v>
      </c>
      <c r="JE13" s="9">
        <f t="shared" si="19"/>
        <v>0.66842105263157936</v>
      </c>
      <c r="JF13" s="9">
        <f t="shared" si="19"/>
        <v>0.66842105263157936</v>
      </c>
      <c r="JG13" s="9">
        <f t="shared" si="19"/>
        <v>0.66842105263157936</v>
      </c>
      <c r="JH13" s="9">
        <f t="shared" si="19"/>
        <v>0.66842105263157936</v>
      </c>
      <c r="JI13" s="9">
        <f t="shared" si="19"/>
        <v>0.66842105263157936</v>
      </c>
      <c r="JJ13" s="9">
        <f t="shared" si="19"/>
        <v>0.66842105263157936</v>
      </c>
      <c r="JK13" s="9">
        <f t="shared" si="19"/>
        <v>0.66842105263157936</v>
      </c>
      <c r="JL13" s="9">
        <f t="shared" si="19"/>
        <v>0.66842105263157936</v>
      </c>
      <c r="JM13" s="9">
        <f t="shared" si="19"/>
        <v>0.66842105263157936</v>
      </c>
      <c r="JN13" s="9">
        <f t="shared" si="19"/>
        <v>0.66842105263157936</v>
      </c>
      <c r="JO13" s="9">
        <f t="shared" si="19"/>
        <v>0.66842105263157936</v>
      </c>
      <c r="JP13" s="9">
        <f t="shared" si="19"/>
        <v>0.66842105263157936</v>
      </c>
      <c r="JQ13" s="9">
        <f t="shared" si="19"/>
        <v>0.66842105263157936</v>
      </c>
      <c r="JR13" s="9">
        <f t="shared" si="19"/>
        <v>0.66842105263157936</v>
      </c>
      <c r="JS13" s="9">
        <f t="shared" si="19"/>
        <v>0.66842105263157936</v>
      </c>
      <c r="JT13" s="9">
        <f t="shared" si="19"/>
        <v>0.66842105263157936</v>
      </c>
      <c r="JU13" s="9">
        <f t="shared" si="19"/>
        <v>0.66842105263157936</v>
      </c>
      <c r="JV13" s="9">
        <f t="shared" si="19"/>
        <v>0.66842105263157936</v>
      </c>
      <c r="JW13" s="9">
        <f t="shared" si="19"/>
        <v>0.66842105263157936</v>
      </c>
      <c r="JX13" s="9">
        <f t="shared" si="19"/>
        <v>0.66842105263157936</v>
      </c>
      <c r="JY13" s="9">
        <f t="shared" si="19"/>
        <v>0.66842105263157936</v>
      </c>
      <c r="JZ13" s="9">
        <f t="shared" si="19"/>
        <v>0.66842105263157936</v>
      </c>
      <c r="KA13" s="9">
        <f t="shared" si="19"/>
        <v>0.66842105263157936</v>
      </c>
      <c r="KB13" s="9">
        <f t="shared" si="19"/>
        <v>0.66842105263157936</v>
      </c>
      <c r="KC13" s="9">
        <f t="shared" si="19"/>
        <v>0.66842105263157936</v>
      </c>
      <c r="KD13" s="9">
        <f t="shared" si="19"/>
        <v>0.66842105263157936</v>
      </c>
      <c r="KE13" s="9">
        <f t="shared" si="19"/>
        <v>0.66842105263157936</v>
      </c>
      <c r="KF13" s="9">
        <f t="shared" si="19"/>
        <v>0.66842105263157936</v>
      </c>
      <c r="KG13" s="9">
        <f t="shared" si="19"/>
        <v>0.66842105263157936</v>
      </c>
      <c r="KH13" s="9">
        <f t="shared" si="19"/>
        <v>0.66842105263157936</v>
      </c>
      <c r="KI13" s="9">
        <f t="shared" si="19"/>
        <v>0.66842105263157936</v>
      </c>
      <c r="KJ13" s="9">
        <f t="shared" si="19"/>
        <v>0.66842105263157936</v>
      </c>
      <c r="KK13" s="9">
        <f t="shared" si="19"/>
        <v>0.66842105263157936</v>
      </c>
      <c r="KL13" s="9">
        <f t="shared" si="19"/>
        <v>0.66842105263157936</v>
      </c>
      <c r="KM13" s="9">
        <f t="shared" si="17"/>
        <v>0.66842105263157936</v>
      </c>
      <c r="KN13" s="9">
        <f t="shared" si="17"/>
        <v>0.66842105263157936</v>
      </c>
      <c r="KO13" s="9">
        <f t="shared" si="17"/>
        <v>0.66842105263157936</v>
      </c>
      <c r="KP13" s="9">
        <f t="shared" si="17"/>
        <v>0.66842105263157936</v>
      </c>
      <c r="KQ13" s="9">
        <f t="shared" si="17"/>
        <v>0.66842105263157936</v>
      </c>
      <c r="KR13" s="9">
        <f t="shared" si="17"/>
        <v>0.66842105263157936</v>
      </c>
      <c r="KS13" s="9">
        <f t="shared" si="17"/>
        <v>0.66842105263157936</v>
      </c>
      <c r="KT13" s="9">
        <f t="shared" si="17"/>
        <v>0.66842105263157936</v>
      </c>
      <c r="KU13" s="9">
        <f t="shared" si="17"/>
        <v>0.66842105263157936</v>
      </c>
      <c r="KV13" s="9">
        <f t="shared" si="17"/>
        <v>0.66842105263157936</v>
      </c>
      <c r="KW13" s="9">
        <f t="shared" si="17"/>
        <v>0.66842105263157936</v>
      </c>
      <c r="KX13" s="9">
        <f t="shared" si="17"/>
        <v>0.66842105263157936</v>
      </c>
      <c r="KY13" s="9">
        <f t="shared" si="17"/>
        <v>0.66842105263157936</v>
      </c>
      <c r="KZ13" s="9">
        <f t="shared" si="17"/>
        <v>0.66842105263157936</v>
      </c>
      <c r="LA13" s="9">
        <f t="shared" si="17"/>
        <v>0.66842105263157936</v>
      </c>
      <c r="LB13" s="9">
        <f t="shared" si="17"/>
        <v>0.66842105263157936</v>
      </c>
      <c r="LC13" s="9">
        <f t="shared" si="17"/>
        <v>0.66842105263157936</v>
      </c>
      <c r="LD13" s="9">
        <f t="shared" si="17"/>
        <v>0.66842105263157936</v>
      </c>
      <c r="LE13" s="9">
        <f t="shared" si="17"/>
        <v>0.66842105263157936</v>
      </c>
      <c r="LF13" s="9">
        <f t="shared" si="17"/>
        <v>0.66842105263157936</v>
      </c>
      <c r="LG13" s="9">
        <f t="shared" si="17"/>
        <v>0.66842105263157936</v>
      </c>
      <c r="LH13" s="9">
        <f t="shared" si="17"/>
        <v>0.66842105263157936</v>
      </c>
      <c r="LI13" s="9">
        <f t="shared" si="17"/>
        <v>0.66842105263157936</v>
      </c>
      <c r="LJ13" s="9">
        <f t="shared" si="17"/>
        <v>0.66842105263157936</v>
      </c>
      <c r="LK13" s="9">
        <f t="shared" si="17"/>
        <v>0.66842105263157936</v>
      </c>
      <c r="LL13" s="9">
        <f t="shared" si="17"/>
        <v>0.66842105263157936</v>
      </c>
      <c r="LM13" s="9">
        <f t="shared" si="17"/>
        <v>0.66842105263157936</v>
      </c>
      <c r="LN13" s="9">
        <f t="shared" si="17"/>
        <v>0.66842105263157936</v>
      </c>
      <c r="LO13" s="9">
        <f t="shared" si="17"/>
        <v>0.66842105263157936</v>
      </c>
      <c r="LP13" s="9">
        <f t="shared" si="17"/>
        <v>0.66842105263157936</v>
      </c>
      <c r="LQ13" s="9">
        <f t="shared" si="17"/>
        <v>0.66842105263157936</v>
      </c>
      <c r="LR13" s="9">
        <f t="shared" si="17"/>
        <v>0.66842105263157936</v>
      </c>
      <c r="LS13" s="9">
        <f t="shared" si="17"/>
        <v>0.66842105263157936</v>
      </c>
      <c r="LT13" s="9">
        <f t="shared" si="17"/>
        <v>0.66842105263157936</v>
      </c>
      <c r="LU13" s="9">
        <f t="shared" si="17"/>
        <v>0.66842105263157936</v>
      </c>
      <c r="LV13" s="9">
        <f t="shared" si="17"/>
        <v>0.66842105263157936</v>
      </c>
      <c r="LW13" s="9">
        <f t="shared" si="9"/>
        <v>0.66842105263157936</v>
      </c>
      <c r="LX13" s="9">
        <f t="shared" si="17"/>
        <v>0.66842105263157936</v>
      </c>
      <c r="LY13" s="9">
        <f t="shared" si="17"/>
        <v>0.66842105263157936</v>
      </c>
      <c r="LZ13" s="9">
        <f t="shared" si="17"/>
        <v>0.66842105263157936</v>
      </c>
      <c r="MA13" s="9">
        <f t="shared" si="17"/>
        <v>0.66842105263157936</v>
      </c>
      <c r="MB13" s="9">
        <f t="shared" si="17"/>
        <v>0.66842105263157936</v>
      </c>
      <c r="MC13" s="9">
        <f t="shared" si="17"/>
        <v>0.66842105263157936</v>
      </c>
      <c r="MD13" s="9">
        <f t="shared" si="17"/>
        <v>0.66842105263157936</v>
      </c>
      <c r="ME13" s="9">
        <f t="shared" si="17"/>
        <v>0.66842105263157936</v>
      </c>
      <c r="MF13" s="9">
        <f t="shared" si="17"/>
        <v>0.66842105263157936</v>
      </c>
      <c r="MG13" s="9">
        <f t="shared" si="17"/>
        <v>0.66842105263157936</v>
      </c>
      <c r="MH13" s="9">
        <f t="shared" si="17"/>
        <v>0.66842105263157936</v>
      </c>
      <c r="MI13" s="9">
        <f t="shared" si="17"/>
        <v>0.66842105263157936</v>
      </c>
      <c r="MJ13" s="9">
        <f t="shared" si="17"/>
        <v>0.66842105263157936</v>
      </c>
      <c r="MK13" s="9">
        <f t="shared" si="17"/>
        <v>0.66842105263157936</v>
      </c>
      <c r="ML13" s="9">
        <f t="shared" si="17"/>
        <v>0.66842105263157936</v>
      </c>
      <c r="MM13" s="9">
        <f t="shared" si="17"/>
        <v>0.66842105263157936</v>
      </c>
      <c r="MN13" s="9">
        <f t="shared" si="17"/>
        <v>0.66842105263157936</v>
      </c>
      <c r="MO13" s="9">
        <f t="shared" si="17"/>
        <v>0.66842105263157936</v>
      </c>
      <c r="MP13" s="9">
        <f t="shared" si="17"/>
        <v>0.66842105263157936</v>
      </c>
      <c r="MQ13" s="9">
        <f t="shared" si="17"/>
        <v>0.66842105263157936</v>
      </c>
      <c r="MR13" s="9">
        <f t="shared" si="17"/>
        <v>0.66842105263157936</v>
      </c>
      <c r="MS13" s="9">
        <f t="shared" si="17"/>
        <v>0.66842105263157936</v>
      </c>
      <c r="MT13" s="9">
        <f t="shared" si="17"/>
        <v>0.66842105263157936</v>
      </c>
      <c r="MU13" s="9">
        <f t="shared" si="17"/>
        <v>0.66842105263157936</v>
      </c>
      <c r="MV13" s="9">
        <f t="shared" si="17"/>
        <v>0.66842105263157936</v>
      </c>
      <c r="MW13" s="9">
        <f t="shared" si="17"/>
        <v>0.66842105263157936</v>
      </c>
    </row>
    <row r="14" spans="2:361" x14ac:dyDescent="0.3">
      <c r="C14">
        <v>11</v>
      </c>
      <c r="D14" s="4">
        <f>'Cost inputs'!G15</f>
        <v>0.68157894736842151</v>
      </c>
      <c r="E14">
        <f>(-LN(0.005/D14))/'Assumptions and results'!$K$8</f>
        <v>0.61437177194089299</v>
      </c>
      <c r="G14" s="9">
        <f t="shared" si="10"/>
        <v>0.31285792689455139</v>
      </c>
      <c r="H14" s="9">
        <f t="shared" si="0"/>
        <v>0.48210801085517452</v>
      </c>
      <c r="I14" s="9">
        <f t="shared" si="0"/>
        <v>0.57366903091631216</v>
      </c>
      <c r="J14" s="9">
        <f t="shared" si="0"/>
        <v>0.62320177086216944</v>
      </c>
      <c r="K14" s="9">
        <f t="shared" si="0"/>
        <v>0.64999802460536349</v>
      </c>
      <c r="L14" s="9">
        <f t="shared" si="0"/>
        <v>0.66449427931395644</v>
      </c>
      <c r="M14" s="9">
        <f t="shared" si="0"/>
        <v>0.67233647257687756</v>
      </c>
      <c r="N14" s="9">
        <f t="shared" si="0"/>
        <v>0.6765789473684215</v>
      </c>
      <c r="O14" s="9">
        <f t="shared" si="0"/>
        <v>0.67887404412942398</v>
      </c>
      <c r="P14" s="9">
        <f t="shared" si="0"/>
        <v>0.68011564706195371</v>
      </c>
      <c r="Q14" s="9">
        <f t="shared" si="0"/>
        <v>0.68078733022070337</v>
      </c>
      <c r="R14" s="9">
        <f t="shared" si="0"/>
        <v>0.68115069781103976</v>
      </c>
      <c r="S14" s="9">
        <f t="shared" si="0"/>
        <v>0.68134727264544925</v>
      </c>
      <c r="T14" s="9">
        <f t="shared" si="0"/>
        <v>0.68145361582670927</v>
      </c>
      <c r="U14" s="9">
        <f t="shared" si="0"/>
        <v>0.68151114542979629</v>
      </c>
      <c r="V14" s="9">
        <f t="shared" si="0"/>
        <v>0.68154226783174199</v>
      </c>
      <c r="W14" s="9">
        <f t="shared" si="0"/>
        <v>0.68155910444890766</v>
      </c>
      <c r="X14" s="9">
        <f t="shared" si="0"/>
        <v>0.68156821273296864</v>
      </c>
      <c r="Y14" s="9">
        <f t="shared" si="0"/>
        <v>0.68157314013838033</v>
      </c>
      <c r="Z14" s="9">
        <f t="shared" si="0"/>
        <v>0.68157580576935195</v>
      </c>
      <c r="AA14" s="9">
        <f t="shared" si="20"/>
        <v>0.68157724782412166</v>
      </c>
      <c r="AB14" s="9">
        <f t="shared" si="20"/>
        <v>0.68157802794784528</v>
      </c>
      <c r="AC14" s="9">
        <f t="shared" si="20"/>
        <v>0.68157844997968253</v>
      </c>
      <c r="AD14" s="9">
        <f t="shared" si="20"/>
        <v>0.68157867829073926</v>
      </c>
      <c r="AE14" s="9">
        <f t="shared" si="20"/>
        <v>0.68157880180260266</v>
      </c>
      <c r="AF14" s="9">
        <f t="shared" si="20"/>
        <v>0.68157886862013051</v>
      </c>
      <c r="AG14" s="9">
        <f t="shared" si="20"/>
        <v>0.68157890476712002</v>
      </c>
      <c r="AH14" s="9">
        <f t="shared" si="20"/>
        <v>0.68157892432194189</v>
      </c>
      <c r="AI14" s="9">
        <f t="shared" si="20"/>
        <v>0.68157893490072197</v>
      </c>
      <c r="AJ14" s="9">
        <f t="shared" si="20"/>
        <v>0.68157894062363733</v>
      </c>
      <c r="AK14" s="9">
        <f t="shared" si="20"/>
        <v>0.6815789437196238</v>
      </c>
      <c r="AL14" s="9">
        <f t="shared" si="20"/>
        <v>0.6815789453944926</v>
      </c>
      <c r="AM14" s="9">
        <f t="shared" si="20"/>
        <v>0.68157894630056415</v>
      </c>
      <c r="AN14" s="9">
        <f t="shared" si="20"/>
        <v>0.68157894679073139</v>
      </c>
      <c r="AO14" s="9">
        <f t="shared" si="20"/>
        <v>0.68157894705590227</v>
      </c>
      <c r="AP14" s="9">
        <f t="shared" si="20"/>
        <v>0.68157894719935463</v>
      </c>
      <c r="AQ14" s="9">
        <f t="shared" si="20"/>
        <v>0.68157894727695967</v>
      </c>
      <c r="AR14" s="9">
        <f t="shared" si="20"/>
        <v>0.68157894731894242</v>
      </c>
      <c r="AS14" s="9">
        <f t="shared" si="20"/>
        <v>0.68157894734165425</v>
      </c>
      <c r="AT14" s="9">
        <f t="shared" si="20"/>
        <v>0.68157894735394098</v>
      </c>
      <c r="AU14" s="9">
        <f t="shared" si="20"/>
        <v>0.68157894736058777</v>
      </c>
      <c r="AV14" s="9">
        <f t="shared" si="20"/>
        <v>0.68157894736418367</v>
      </c>
      <c r="AW14" s="9">
        <f t="shared" si="20"/>
        <v>0.6815789473661289</v>
      </c>
      <c r="AX14" s="9">
        <f t="shared" si="20"/>
        <v>0.68157894736718128</v>
      </c>
      <c r="AY14" s="9">
        <f t="shared" si="20"/>
        <v>0.6815789473677506</v>
      </c>
      <c r="AZ14" s="9">
        <f t="shared" si="20"/>
        <v>0.68157894736805857</v>
      </c>
      <c r="BA14" s="9">
        <f t="shared" si="20"/>
        <v>0.68157894736822511</v>
      </c>
      <c r="BB14" s="9">
        <f t="shared" si="2"/>
        <v>0.68157894736831526</v>
      </c>
      <c r="BC14" s="9">
        <f t="shared" si="2"/>
        <v>0.681578947368364</v>
      </c>
      <c r="BD14" s="9">
        <f t="shared" si="2"/>
        <v>0.68157894736839042</v>
      </c>
      <c r="BE14" s="9">
        <f t="shared" si="2"/>
        <v>0.68157894736840474</v>
      </c>
      <c r="BF14" s="9">
        <f t="shared" si="2"/>
        <v>0.6815789473684124</v>
      </c>
      <c r="BG14" s="9">
        <f t="shared" si="2"/>
        <v>0.68157894736841662</v>
      </c>
      <c r="BH14" s="9">
        <f t="shared" si="2"/>
        <v>0.68157894736841884</v>
      </c>
      <c r="BI14" s="9">
        <f t="shared" si="2"/>
        <v>0.68157894736842006</v>
      </c>
      <c r="BJ14" s="9">
        <f t="shared" si="2"/>
        <v>0.68157894736842073</v>
      </c>
      <c r="BK14" s="9">
        <f t="shared" si="2"/>
        <v>0.68157894736842106</v>
      </c>
      <c r="BL14" s="9">
        <f t="shared" si="2"/>
        <v>0.68157894736842128</v>
      </c>
      <c r="BM14" s="9">
        <f t="shared" si="2"/>
        <v>0.6815789473684214</v>
      </c>
      <c r="BN14" s="9">
        <f t="shared" si="2"/>
        <v>0.6815789473684214</v>
      </c>
      <c r="BO14" s="9">
        <f t="shared" si="2"/>
        <v>0.68157894736842151</v>
      </c>
      <c r="BP14" s="9">
        <f t="shared" si="2"/>
        <v>0.68157894736842151</v>
      </c>
      <c r="BQ14" s="9">
        <f t="shared" si="2"/>
        <v>0.68157894736842151</v>
      </c>
      <c r="BR14" s="9">
        <f t="shared" si="3"/>
        <v>0.68157894736842151</v>
      </c>
      <c r="BS14" s="9">
        <f t="shared" si="3"/>
        <v>0.68157894736842151</v>
      </c>
      <c r="BT14" s="9">
        <f t="shared" si="3"/>
        <v>0.68157894736842151</v>
      </c>
      <c r="BU14" s="9">
        <f t="shared" si="3"/>
        <v>0.68157894736842151</v>
      </c>
      <c r="BV14" s="9">
        <f t="shared" si="3"/>
        <v>0.68157894736842151</v>
      </c>
      <c r="BW14" s="9">
        <f t="shared" si="3"/>
        <v>0.68157894736842151</v>
      </c>
      <c r="BX14" s="9">
        <f t="shared" si="3"/>
        <v>0.68157894736842151</v>
      </c>
      <c r="BY14" s="9">
        <f t="shared" si="3"/>
        <v>0.68157894736842151</v>
      </c>
      <c r="BZ14" s="9">
        <f t="shared" si="3"/>
        <v>0.68157894736842151</v>
      </c>
      <c r="CA14" s="9">
        <f t="shared" si="3"/>
        <v>0.68157894736842151</v>
      </c>
      <c r="CB14" s="9">
        <f t="shared" si="3"/>
        <v>0.68157894736842151</v>
      </c>
      <c r="CC14" s="9">
        <f t="shared" si="3"/>
        <v>0.68157894736842151</v>
      </c>
      <c r="CD14" s="9">
        <f t="shared" si="3"/>
        <v>0.68157894736842151</v>
      </c>
      <c r="CE14" s="9">
        <f t="shared" si="3"/>
        <v>0.68157894736842151</v>
      </c>
      <c r="CF14" s="9">
        <f t="shared" si="3"/>
        <v>0.68157894736842151</v>
      </c>
      <c r="CG14" s="9">
        <f t="shared" si="4"/>
        <v>0.68157894736842151</v>
      </c>
      <c r="CH14" s="9">
        <f t="shared" si="4"/>
        <v>0.68157894736842151</v>
      </c>
      <c r="CI14" s="9">
        <f t="shared" si="4"/>
        <v>0.68157894736842151</v>
      </c>
      <c r="CJ14" s="9">
        <f t="shared" si="4"/>
        <v>0.68157894736842151</v>
      </c>
      <c r="CK14" s="9">
        <f t="shared" si="4"/>
        <v>0.68157894736842151</v>
      </c>
      <c r="CL14" s="9">
        <f t="shared" si="4"/>
        <v>0.68157894736842151</v>
      </c>
      <c r="CM14" s="9">
        <f t="shared" si="4"/>
        <v>0.68157894736842151</v>
      </c>
      <c r="CN14" s="9">
        <f t="shared" si="4"/>
        <v>0.68157894736842151</v>
      </c>
      <c r="CO14" s="9">
        <f t="shared" si="4"/>
        <v>0.68157894736842151</v>
      </c>
      <c r="CP14" s="9">
        <f t="shared" si="4"/>
        <v>0.68157894736842151</v>
      </c>
      <c r="CQ14" s="9">
        <f t="shared" si="4"/>
        <v>0.68157894736842151</v>
      </c>
      <c r="CR14" s="9">
        <f t="shared" si="4"/>
        <v>0.68157894736842151</v>
      </c>
      <c r="CS14" s="9">
        <f t="shared" si="4"/>
        <v>0.68157894736842151</v>
      </c>
      <c r="CT14" s="9">
        <f t="shared" si="4"/>
        <v>0.68157894736842151</v>
      </c>
      <c r="CU14" s="9">
        <f t="shared" si="4"/>
        <v>0.68157894736842151</v>
      </c>
      <c r="CV14" s="9">
        <f t="shared" si="4"/>
        <v>0.68157894736842151</v>
      </c>
      <c r="CW14" s="9">
        <f t="shared" si="18"/>
        <v>0.68157894736842151</v>
      </c>
      <c r="CX14" s="9">
        <f t="shared" si="18"/>
        <v>0.68157894736842151</v>
      </c>
      <c r="CY14" s="9">
        <f t="shared" si="18"/>
        <v>0.68157894736842151</v>
      </c>
      <c r="CZ14" s="9">
        <f t="shared" si="18"/>
        <v>0.68157894736842151</v>
      </c>
      <c r="DA14" s="9">
        <f t="shared" si="18"/>
        <v>0.68157894736842151</v>
      </c>
      <c r="DB14" s="9">
        <f t="shared" si="18"/>
        <v>0.68157894736842151</v>
      </c>
      <c r="DC14" s="9">
        <f t="shared" si="18"/>
        <v>0.68157894736842151</v>
      </c>
      <c r="DD14" s="9">
        <f t="shared" si="18"/>
        <v>0.68157894736842151</v>
      </c>
      <c r="DE14" s="9">
        <f t="shared" si="18"/>
        <v>0.68157894736842151</v>
      </c>
      <c r="DF14" s="9">
        <f t="shared" si="18"/>
        <v>0.68157894736842151</v>
      </c>
      <c r="DG14" s="9">
        <f t="shared" si="18"/>
        <v>0.68157894736842151</v>
      </c>
      <c r="DH14" s="9">
        <f t="shared" si="18"/>
        <v>0.68157894736842151</v>
      </c>
      <c r="DI14" s="9">
        <f t="shared" si="18"/>
        <v>0.68157894736842151</v>
      </c>
      <c r="DJ14" s="9">
        <f t="shared" si="18"/>
        <v>0.68157894736842151</v>
      </c>
      <c r="DK14" s="9">
        <f t="shared" si="18"/>
        <v>0.68157894736842151</v>
      </c>
      <c r="DL14" s="9">
        <f t="shared" si="18"/>
        <v>0.68157894736842151</v>
      </c>
      <c r="DM14" s="9">
        <f t="shared" si="18"/>
        <v>0.68157894736842151</v>
      </c>
      <c r="DN14" s="9">
        <f t="shared" si="18"/>
        <v>0.68157894736842151</v>
      </c>
      <c r="DO14" s="9">
        <f t="shared" si="18"/>
        <v>0.68157894736842151</v>
      </c>
      <c r="DP14" s="9">
        <f t="shared" si="18"/>
        <v>0.68157894736842151</v>
      </c>
      <c r="DQ14" s="9">
        <f t="shared" si="18"/>
        <v>0.68157894736842151</v>
      </c>
      <c r="DR14" s="9">
        <f t="shared" si="18"/>
        <v>0.68157894736842151</v>
      </c>
      <c r="DS14" s="9">
        <f t="shared" si="18"/>
        <v>0.68157894736842151</v>
      </c>
      <c r="DT14" s="9">
        <f t="shared" si="18"/>
        <v>0.68157894736842151</v>
      </c>
      <c r="DU14" s="9">
        <f t="shared" si="18"/>
        <v>0.68157894736842151</v>
      </c>
      <c r="DV14" s="9">
        <f t="shared" si="18"/>
        <v>0.68157894736842151</v>
      </c>
      <c r="DW14" s="9">
        <f t="shared" si="18"/>
        <v>0.68157894736842151</v>
      </c>
      <c r="DX14" s="9">
        <f t="shared" si="18"/>
        <v>0.68157894736842151</v>
      </c>
      <c r="DY14" s="9">
        <f t="shared" si="18"/>
        <v>0.68157894736842151</v>
      </c>
      <c r="DZ14" s="9">
        <f t="shared" si="18"/>
        <v>0.68157894736842151</v>
      </c>
      <c r="EA14" s="9">
        <f t="shared" si="18"/>
        <v>0.68157894736842151</v>
      </c>
      <c r="EB14" s="9">
        <f t="shared" si="18"/>
        <v>0.68157894736842151</v>
      </c>
      <c r="EC14" s="9">
        <f t="shared" si="18"/>
        <v>0.68157894736842151</v>
      </c>
      <c r="ED14" s="9">
        <f t="shared" si="18"/>
        <v>0.68157894736842151</v>
      </c>
      <c r="EE14" s="9">
        <f t="shared" si="18"/>
        <v>0.68157894736842151</v>
      </c>
      <c r="EF14" s="9">
        <f t="shared" si="18"/>
        <v>0.68157894736842151</v>
      </c>
      <c r="EG14" s="9">
        <f t="shared" si="18"/>
        <v>0.68157894736842151</v>
      </c>
      <c r="EH14" s="9">
        <f t="shared" si="18"/>
        <v>0.68157894736842151</v>
      </c>
      <c r="EI14" s="9">
        <f t="shared" si="18"/>
        <v>0.68157894736842151</v>
      </c>
      <c r="EJ14" s="9">
        <f t="shared" si="18"/>
        <v>0.68157894736842151</v>
      </c>
      <c r="EK14" s="9">
        <f t="shared" si="18"/>
        <v>0.68157894736842151</v>
      </c>
      <c r="EL14" s="9">
        <f t="shared" si="18"/>
        <v>0.68157894736842151</v>
      </c>
      <c r="EM14" s="9">
        <f t="shared" si="18"/>
        <v>0.68157894736842151</v>
      </c>
      <c r="EN14" s="9">
        <f t="shared" si="18"/>
        <v>0.68157894736842151</v>
      </c>
      <c r="EO14" s="9">
        <f t="shared" si="18"/>
        <v>0.68157894736842151</v>
      </c>
      <c r="EP14" s="9">
        <f t="shared" si="18"/>
        <v>0.68157894736842151</v>
      </c>
      <c r="EQ14" s="9">
        <f t="shared" si="18"/>
        <v>0.68157894736842151</v>
      </c>
      <c r="ER14" s="9">
        <f t="shared" si="18"/>
        <v>0.68157894736842151</v>
      </c>
      <c r="ES14" s="9">
        <f t="shared" si="18"/>
        <v>0.68157894736842151</v>
      </c>
      <c r="ET14" s="9">
        <f t="shared" si="18"/>
        <v>0.68157894736842151</v>
      </c>
      <c r="EU14" s="9">
        <f t="shared" si="18"/>
        <v>0.68157894736842151</v>
      </c>
      <c r="EV14" s="9">
        <f t="shared" si="18"/>
        <v>0.68157894736842151</v>
      </c>
      <c r="EW14" s="9">
        <f t="shared" si="18"/>
        <v>0.68157894736842151</v>
      </c>
      <c r="EX14" s="9">
        <f t="shared" si="18"/>
        <v>0.68157894736842151</v>
      </c>
      <c r="EY14" s="9">
        <f t="shared" si="18"/>
        <v>0.68157894736842151</v>
      </c>
      <c r="EZ14" s="9">
        <f t="shared" si="18"/>
        <v>0.68157894736842151</v>
      </c>
      <c r="FA14" s="9">
        <f t="shared" si="18"/>
        <v>0.68157894736842151</v>
      </c>
      <c r="FB14" s="9">
        <f t="shared" si="18"/>
        <v>0.68157894736842151</v>
      </c>
      <c r="FC14" s="9">
        <f t="shared" si="18"/>
        <v>0.68157894736842151</v>
      </c>
      <c r="FD14" s="9">
        <f t="shared" si="18"/>
        <v>0.68157894736842151</v>
      </c>
      <c r="FE14" s="9">
        <f t="shared" si="18"/>
        <v>0.68157894736842151</v>
      </c>
      <c r="FF14" s="9">
        <f t="shared" si="18"/>
        <v>0.68157894736842151</v>
      </c>
      <c r="FG14" s="9">
        <f t="shared" si="18"/>
        <v>0.68157894736842151</v>
      </c>
      <c r="FH14" s="9">
        <f t="shared" si="18"/>
        <v>0.68157894736842151</v>
      </c>
      <c r="FI14" s="9">
        <f t="shared" si="16"/>
        <v>0.68157894736842151</v>
      </c>
      <c r="FJ14" s="9">
        <f t="shared" si="16"/>
        <v>0.68157894736842151</v>
      </c>
      <c r="FK14" s="9">
        <f t="shared" si="16"/>
        <v>0.68157894736842151</v>
      </c>
      <c r="FL14" s="9">
        <f t="shared" si="16"/>
        <v>0.68157894736842151</v>
      </c>
      <c r="FM14" s="9">
        <f t="shared" si="6"/>
        <v>0.68157894736842151</v>
      </c>
      <c r="FN14" s="9">
        <f t="shared" si="6"/>
        <v>0.68157894736842151</v>
      </c>
      <c r="FO14" s="9">
        <f t="shared" si="6"/>
        <v>0.68157894736842151</v>
      </c>
      <c r="FP14" s="9">
        <f t="shared" si="6"/>
        <v>0.68157894736842151</v>
      </c>
      <c r="FQ14" s="9">
        <f t="shared" si="6"/>
        <v>0.68157894736842151</v>
      </c>
      <c r="FR14" s="9">
        <f t="shared" si="6"/>
        <v>0.68157894736842151</v>
      </c>
      <c r="FS14" s="9">
        <f t="shared" si="6"/>
        <v>0.68157894736842151</v>
      </c>
      <c r="FT14" s="9">
        <f t="shared" si="6"/>
        <v>0.68157894736842151</v>
      </c>
      <c r="FU14" s="9">
        <f t="shared" si="6"/>
        <v>0.68157894736842151</v>
      </c>
      <c r="FV14" s="9">
        <f t="shared" si="6"/>
        <v>0.68157894736842151</v>
      </c>
      <c r="FW14" s="9">
        <f t="shared" si="6"/>
        <v>0.68157894736842151</v>
      </c>
      <c r="FX14" s="9">
        <f t="shared" si="6"/>
        <v>0.68157894736842151</v>
      </c>
      <c r="FY14" s="9">
        <f t="shared" si="6"/>
        <v>0.68157894736842151</v>
      </c>
      <c r="FZ14" s="9">
        <f t="shared" si="6"/>
        <v>0.68157894736842151</v>
      </c>
      <c r="GA14" s="9">
        <f t="shared" si="6"/>
        <v>0.68157894736842151</v>
      </c>
      <c r="GB14" s="9">
        <f t="shared" si="6"/>
        <v>0.68157894736842151</v>
      </c>
      <c r="GC14" s="9">
        <f t="shared" si="6"/>
        <v>0.68157894736842151</v>
      </c>
      <c r="GD14" s="9">
        <f t="shared" si="15"/>
        <v>0.68157894736842151</v>
      </c>
      <c r="GE14" s="9">
        <f t="shared" si="15"/>
        <v>0.68157894736842151</v>
      </c>
      <c r="GF14" s="9">
        <f t="shared" si="15"/>
        <v>0.68157894736842151</v>
      </c>
      <c r="GG14" s="9">
        <f t="shared" si="15"/>
        <v>0.68157894736842151</v>
      </c>
      <c r="GH14" s="9">
        <f t="shared" si="15"/>
        <v>0.68157894736842151</v>
      </c>
      <c r="GI14" s="9">
        <f t="shared" si="15"/>
        <v>0.68157894736842151</v>
      </c>
      <c r="GJ14" s="9">
        <f t="shared" si="15"/>
        <v>0.68157894736842151</v>
      </c>
      <c r="GK14" s="9">
        <f t="shared" si="15"/>
        <v>0.68157894736842151</v>
      </c>
      <c r="GL14" s="9">
        <f t="shared" si="15"/>
        <v>0.68157894736842151</v>
      </c>
      <c r="GM14" s="9">
        <f t="shared" si="15"/>
        <v>0.68157894736842151</v>
      </c>
      <c r="GN14" s="9">
        <f t="shared" si="15"/>
        <v>0.68157894736842151</v>
      </c>
      <c r="GO14" s="9">
        <f t="shared" si="15"/>
        <v>0.68157894736842151</v>
      </c>
      <c r="GP14" s="9">
        <f t="shared" si="15"/>
        <v>0.68157894736842151</v>
      </c>
      <c r="GQ14" s="9">
        <f t="shared" si="15"/>
        <v>0.68157894736842151</v>
      </c>
      <c r="GR14" s="9">
        <f t="shared" si="15"/>
        <v>0.68157894736842151</v>
      </c>
      <c r="GS14" s="9">
        <f t="shared" si="15"/>
        <v>0.68157894736842151</v>
      </c>
      <c r="GT14" s="9">
        <f t="shared" si="15"/>
        <v>0.68157894736842151</v>
      </c>
      <c r="GU14" s="9">
        <f t="shared" si="15"/>
        <v>0.68157894736842151</v>
      </c>
      <c r="GV14" s="9">
        <f t="shared" si="15"/>
        <v>0.68157894736842151</v>
      </c>
      <c r="GW14" s="9">
        <f t="shared" si="15"/>
        <v>0.68157894736842151</v>
      </c>
      <c r="GX14" s="9">
        <f t="shared" ref="GD14:HZ19" si="21">$D14-($D14*EXP(-$E14*(GX$3)))</f>
        <v>0.68157894736842151</v>
      </c>
      <c r="GY14" s="9">
        <f t="shared" si="21"/>
        <v>0.68157894736842151</v>
      </c>
      <c r="GZ14" s="9">
        <f t="shared" si="21"/>
        <v>0.68157894736842151</v>
      </c>
      <c r="HA14" s="9">
        <f t="shared" si="21"/>
        <v>0.68157894736842151</v>
      </c>
      <c r="HB14" s="9">
        <f t="shared" si="21"/>
        <v>0.68157894736842151</v>
      </c>
      <c r="HC14" s="9">
        <f t="shared" si="21"/>
        <v>0.68157894736842151</v>
      </c>
      <c r="HD14" s="9">
        <f t="shared" si="21"/>
        <v>0.68157894736842151</v>
      </c>
      <c r="HE14" s="9">
        <f t="shared" si="21"/>
        <v>0.68157894736842151</v>
      </c>
      <c r="HF14" s="9">
        <f t="shared" si="21"/>
        <v>0.68157894736842151</v>
      </c>
      <c r="HG14" s="9">
        <f t="shared" si="21"/>
        <v>0.68157894736842151</v>
      </c>
      <c r="HH14" s="9">
        <f t="shared" si="21"/>
        <v>0.68157894736842151</v>
      </c>
      <c r="HI14" s="9">
        <f t="shared" si="21"/>
        <v>0.68157894736842151</v>
      </c>
      <c r="HJ14" s="9">
        <f t="shared" si="21"/>
        <v>0.68157894736842151</v>
      </c>
      <c r="HK14" s="9">
        <f t="shared" si="21"/>
        <v>0.68157894736842151</v>
      </c>
      <c r="HL14" s="9">
        <f t="shared" si="21"/>
        <v>0.68157894736842151</v>
      </c>
      <c r="HM14" s="9">
        <f t="shared" si="21"/>
        <v>0.68157894736842151</v>
      </c>
      <c r="HN14" s="9">
        <f t="shared" si="21"/>
        <v>0.68157894736842151</v>
      </c>
      <c r="HO14" s="9">
        <f t="shared" si="21"/>
        <v>0.68157894736842151</v>
      </c>
      <c r="HP14" s="9">
        <f t="shared" si="21"/>
        <v>0.68157894736842151</v>
      </c>
      <c r="HQ14" s="9">
        <f t="shared" si="21"/>
        <v>0.68157894736842151</v>
      </c>
      <c r="HR14" s="9">
        <f t="shared" si="21"/>
        <v>0.68157894736842151</v>
      </c>
      <c r="HS14" s="9">
        <f t="shared" si="21"/>
        <v>0.68157894736842151</v>
      </c>
      <c r="HT14" s="9">
        <f t="shared" si="21"/>
        <v>0.68157894736842151</v>
      </c>
      <c r="HU14" s="9">
        <f t="shared" si="21"/>
        <v>0.68157894736842151</v>
      </c>
      <c r="HV14" s="9">
        <f t="shared" si="21"/>
        <v>0.68157894736842151</v>
      </c>
      <c r="HW14" s="9">
        <f t="shared" si="21"/>
        <v>0.68157894736842151</v>
      </c>
      <c r="HX14" s="9">
        <f t="shared" si="21"/>
        <v>0.68157894736842151</v>
      </c>
      <c r="HY14" s="9">
        <f t="shared" si="21"/>
        <v>0.68157894736842151</v>
      </c>
      <c r="HZ14" s="9">
        <f t="shared" si="21"/>
        <v>0.68157894736842151</v>
      </c>
      <c r="IA14" s="9">
        <f t="shared" si="19"/>
        <v>0.68157894736842151</v>
      </c>
      <c r="IB14" s="9">
        <f t="shared" si="19"/>
        <v>0.68157894736842151</v>
      </c>
      <c r="IC14" s="9">
        <f t="shared" si="19"/>
        <v>0.68157894736842151</v>
      </c>
      <c r="ID14" s="9">
        <f t="shared" si="19"/>
        <v>0.68157894736842151</v>
      </c>
      <c r="IE14" s="9">
        <f t="shared" si="19"/>
        <v>0.68157894736842151</v>
      </c>
      <c r="IF14" s="9">
        <f t="shared" si="19"/>
        <v>0.68157894736842151</v>
      </c>
      <c r="IG14" s="9">
        <f t="shared" si="19"/>
        <v>0.68157894736842151</v>
      </c>
      <c r="IH14" s="9">
        <f t="shared" si="19"/>
        <v>0.68157894736842151</v>
      </c>
      <c r="II14" s="9">
        <f t="shared" si="19"/>
        <v>0.68157894736842151</v>
      </c>
      <c r="IJ14" s="9">
        <f t="shared" si="19"/>
        <v>0.68157894736842151</v>
      </c>
      <c r="IK14" s="9">
        <f t="shared" si="19"/>
        <v>0.68157894736842151</v>
      </c>
      <c r="IL14" s="9">
        <f t="shared" si="19"/>
        <v>0.68157894736842151</v>
      </c>
      <c r="IM14" s="9">
        <f t="shared" si="19"/>
        <v>0.68157894736842151</v>
      </c>
      <c r="IN14" s="9">
        <f t="shared" si="19"/>
        <v>0.68157894736842151</v>
      </c>
      <c r="IO14" s="9">
        <f t="shared" si="19"/>
        <v>0.68157894736842151</v>
      </c>
      <c r="IP14" s="9">
        <f t="shared" si="19"/>
        <v>0.68157894736842151</v>
      </c>
      <c r="IQ14" s="9">
        <f t="shared" si="19"/>
        <v>0.68157894736842151</v>
      </c>
      <c r="IR14" s="9">
        <f t="shared" si="19"/>
        <v>0.68157894736842151</v>
      </c>
      <c r="IS14" s="9">
        <f t="shared" si="19"/>
        <v>0.68157894736842151</v>
      </c>
      <c r="IT14" s="9">
        <f t="shared" si="19"/>
        <v>0.68157894736842151</v>
      </c>
      <c r="IU14" s="9">
        <f t="shared" si="19"/>
        <v>0.68157894736842151</v>
      </c>
      <c r="IV14" s="9">
        <f t="shared" si="19"/>
        <v>0.68157894736842151</v>
      </c>
      <c r="IW14" s="9">
        <f t="shared" si="19"/>
        <v>0.68157894736842151</v>
      </c>
      <c r="IX14" s="9">
        <f t="shared" si="19"/>
        <v>0.68157894736842151</v>
      </c>
      <c r="IY14" s="9">
        <f t="shared" si="19"/>
        <v>0.68157894736842151</v>
      </c>
      <c r="IZ14" s="9">
        <f t="shared" si="19"/>
        <v>0.68157894736842151</v>
      </c>
      <c r="JA14" s="9">
        <f t="shared" si="19"/>
        <v>0.68157894736842151</v>
      </c>
      <c r="JB14" s="9">
        <f t="shared" si="19"/>
        <v>0.68157894736842151</v>
      </c>
      <c r="JC14" s="9">
        <f t="shared" si="19"/>
        <v>0.68157894736842151</v>
      </c>
      <c r="JD14" s="9">
        <f t="shared" si="19"/>
        <v>0.68157894736842151</v>
      </c>
      <c r="JE14" s="9">
        <f t="shared" si="19"/>
        <v>0.68157894736842151</v>
      </c>
      <c r="JF14" s="9">
        <f t="shared" si="19"/>
        <v>0.68157894736842151</v>
      </c>
      <c r="JG14" s="9">
        <f t="shared" si="19"/>
        <v>0.68157894736842151</v>
      </c>
      <c r="JH14" s="9">
        <f t="shared" si="19"/>
        <v>0.68157894736842151</v>
      </c>
      <c r="JI14" s="9">
        <f t="shared" si="19"/>
        <v>0.68157894736842151</v>
      </c>
      <c r="JJ14" s="9">
        <f t="shared" si="19"/>
        <v>0.68157894736842151</v>
      </c>
      <c r="JK14" s="9">
        <f t="shared" si="19"/>
        <v>0.68157894736842151</v>
      </c>
      <c r="JL14" s="9">
        <f t="shared" si="19"/>
        <v>0.68157894736842151</v>
      </c>
      <c r="JM14" s="9">
        <f t="shared" si="19"/>
        <v>0.68157894736842151</v>
      </c>
      <c r="JN14" s="9">
        <f t="shared" si="19"/>
        <v>0.68157894736842151</v>
      </c>
      <c r="JO14" s="9">
        <f t="shared" si="19"/>
        <v>0.68157894736842151</v>
      </c>
      <c r="JP14" s="9">
        <f t="shared" si="19"/>
        <v>0.68157894736842151</v>
      </c>
      <c r="JQ14" s="9">
        <f t="shared" si="19"/>
        <v>0.68157894736842151</v>
      </c>
      <c r="JR14" s="9">
        <f t="shared" si="19"/>
        <v>0.68157894736842151</v>
      </c>
      <c r="JS14" s="9">
        <f t="shared" si="19"/>
        <v>0.68157894736842151</v>
      </c>
      <c r="JT14" s="9">
        <f t="shared" si="19"/>
        <v>0.68157894736842151</v>
      </c>
      <c r="JU14" s="9">
        <f t="shared" si="19"/>
        <v>0.68157894736842151</v>
      </c>
      <c r="JV14" s="9">
        <f t="shared" si="19"/>
        <v>0.68157894736842151</v>
      </c>
      <c r="JW14" s="9">
        <f t="shared" si="19"/>
        <v>0.68157894736842151</v>
      </c>
      <c r="JX14" s="9">
        <f t="shared" si="19"/>
        <v>0.68157894736842151</v>
      </c>
      <c r="JY14" s="9">
        <f t="shared" si="19"/>
        <v>0.68157894736842151</v>
      </c>
      <c r="JZ14" s="9">
        <f t="shared" si="19"/>
        <v>0.68157894736842151</v>
      </c>
      <c r="KA14" s="9">
        <f t="shared" si="19"/>
        <v>0.68157894736842151</v>
      </c>
      <c r="KB14" s="9">
        <f t="shared" si="19"/>
        <v>0.68157894736842151</v>
      </c>
      <c r="KC14" s="9">
        <f t="shared" si="19"/>
        <v>0.68157894736842151</v>
      </c>
      <c r="KD14" s="9">
        <f t="shared" si="19"/>
        <v>0.68157894736842151</v>
      </c>
      <c r="KE14" s="9">
        <f t="shared" si="19"/>
        <v>0.68157894736842151</v>
      </c>
      <c r="KF14" s="9">
        <f t="shared" si="19"/>
        <v>0.68157894736842151</v>
      </c>
      <c r="KG14" s="9">
        <f t="shared" si="19"/>
        <v>0.68157894736842151</v>
      </c>
      <c r="KH14" s="9">
        <f t="shared" si="19"/>
        <v>0.68157894736842151</v>
      </c>
      <c r="KI14" s="9">
        <f t="shared" si="19"/>
        <v>0.68157894736842151</v>
      </c>
      <c r="KJ14" s="9">
        <f t="shared" si="19"/>
        <v>0.68157894736842151</v>
      </c>
      <c r="KK14" s="9">
        <f t="shared" si="19"/>
        <v>0.68157894736842151</v>
      </c>
      <c r="KL14" s="9">
        <f t="shared" si="19"/>
        <v>0.68157894736842151</v>
      </c>
      <c r="KM14" s="9">
        <f t="shared" si="17"/>
        <v>0.68157894736842151</v>
      </c>
      <c r="KN14" s="9">
        <f t="shared" si="17"/>
        <v>0.68157894736842151</v>
      </c>
      <c r="KO14" s="9">
        <f t="shared" si="17"/>
        <v>0.68157894736842151</v>
      </c>
      <c r="KP14" s="9">
        <f t="shared" si="17"/>
        <v>0.68157894736842151</v>
      </c>
      <c r="KQ14" s="9">
        <f t="shared" si="17"/>
        <v>0.68157894736842151</v>
      </c>
      <c r="KR14" s="9">
        <f t="shared" si="17"/>
        <v>0.68157894736842151</v>
      </c>
      <c r="KS14" s="9">
        <f t="shared" si="17"/>
        <v>0.68157894736842151</v>
      </c>
      <c r="KT14" s="9">
        <f t="shared" si="17"/>
        <v>0.68157894736842151</v>
      </c>
      <c r="KU14" s="9">
        <f t="shared" si="17"/>
        <v>0.68157894736842151</v>
      </c>
      <c r="KV14" s="9">
        <f t="shared" si="17"/>
        <v>0.68157894736842151</v>
      </c>
      <c r="KW14" s="9">
        <f t="shared" si="17"/>
        <v>0.68157894736842151</v>
      </c>
      <c r="KX14" s="9">
        <f t="shared" si="17"/>
        <v>0.68157894736842151</v>
      </c>
      <c r="KY14" s="9">
        <f t="shared" si="17"/>
        <v>0.68157894736842151</v>
      </c>
      <c r="KZ14" s="9">
        <f t="shared" si="17"/>
        <v>0.68157894736842151</v>
      </c>
      <c r="LA14" s="9">
        <f t="shared" si="17"/>
        <v>0.68157894736842151</v>
      </c>
      <c r="LB14" s="9">
        <f t="shared" si="17"/>
        <v>0.68157894736842151</v>
      </c>
      <c r="LC14" s="9">
        <f t="shared" si="17"/>
        <v>0.68157894736842151</v>
      </c>
      <c r="LD14" s="9">
        <f t="shared" si="17"/>
        <v>0.68157894736842151</v>
      </c>
      <c r="LE14" s="9">
        <f t="shared" si="17"/>
        <v>0.68157894736842151</v>
      </c>
      <c r="LF14" s="9">
        <f t="shared" si="17"/>
        <v>0.68157894736842151</v>
      </c>
      <c r="LG14" s="9">
        <f t="shared" si="17"/>
        <v>0.68157894736842151</v>
      </c>
      <c r="LH14" s="9">
        <f t="shared" si="17"/>
        <v>0.68157894736842151</v>
      </c>
      <c r="LI14" s="9">
        <f t="shared" si="17"/>
        <v>0.68157894736842151</v>
      </c>
      <c r="LJ14" s="9">
        <f t="shared" si="17"/>
        <v>0.68157894736842151</v>
      </c>
      <c r="LK14" s="9">
        <f t="shared" si="17"/>
        <v>0.68157894736842151</v>
      </c>
      <c r="LL14" s="9">
        <f t="shared" si="17"/>
        <v>0.68157894736842151</v>
      </c>
      <c r="LM14" s="9">
        <f t="shared" si="17"/>
        <v>0.68157894736842151</v>
      </c>
      <c r="LN14" s="9">
        <f t="shared" si="17"/>
        <v>0.68157894736842151</v>
      </c>
      <c r="LO14" s="9">
        <f t="shared" si="17"/>
        <v>0.68157894736842151</v>
      </c>
      <c r="LP14" s="9">
        <f t="shared" si="17"/>
        <v>0.68157894736842151</v>
      </c>
      <c r="LQ14" s="9">
        <f t="shared" si="17"/>
        <v>0.68157894736842151</v>
      </c>
      <c r="LR14" s="9">
        <f t="shared" si="17"/>
        <v>0.68157894736842151</v>
      </c>
      <c r="LS14" s="9">
        <f t="shared" si="17"/>
        <v>0.68157894736842151</v>
      </c>
      <c r="LT14" s="9">
        <f t="shared" si="17"/>
        <v>0.68157894736842151</v>
      </c>
      <c r="LU14" s="9">
        <f t="shared" si="17"/>
        <v>0.68157894736842151</v>
      </c>
      <c r="LV14" s="9">
        <f t="shared" si="17"/>
        <v>0.68157894736842151</v>
      </c>
      <c r="LW14" s="9">
        <f t="shared" si="9"/>
        <v>0.68157894736842151</v>
      </c>
      <c r="LX14" s="9">
        <f t="shared" si="17"/>
        <v>0.68157894736842151</v>
      </c>
      <c r="LY14" s="9">
        <f t="shared" si="17"/>
        <v>0.68157894736842151</v>
      </c>
      <c r="LZ14" s="9">
        <f t="shared" si="17"/>
        <v>0.68157894736842151</v>
      </c>
      <c r="MA14" s="9">
        <f t="shared" si="17"/>
        <v>0.68157894736842151</v>
      </c>
      <c r="MB14" s="9">
        <f t="shared" si="17"/>
        <v>0.68157894736842151</v>
      </c>
      <c r="MC14" s="9">
        <f t="shared" si="17"/>
        <v>0.68157894736842151</v>
      </c>
      <c r="MD14" s="9">
        <f t="shared" si="17"/>
        <v>0.68157894736842151</v>
      </c>
      <c r="ME14" s="9">
        <f t="shared" si="17"/>
        <v>0.68157894736842151</v>
      </c>
      <c r="MF14" s="9">
        <f t="shared" si="17"/>
        <v>0.68157894736842151</v>
      </c>
      <c r="MG14" s="9">
        <f t="shared" si="17"/>
        <v>0.68157894736842151</v>
      </c>
      <c r="MH14" s="9">
        <f t="shared" si="17"/>
        <v>0.68157894736842151</v>
      </c>
      <c r="MI14" s="9">
        <f t="shared" si="17"/>
        <v>0.68157894736842151</v>
      </c>
      <c r="MJ14" s="9">
        <f t="shared" si="17"/>
        <v>0.68157894736842151</v>
      </c>
      <c r="MK14" s="9">
        <f t="shared" si="17"/>
        <v>0.68157894736842151</v>
      </c>
      <c r="ML14" s="9">
        <f t="shared" si="17"/>
        <v>0.68157894736842151</v>
      </c>
      <c r="MM14" s="9">
        <f t="shared" si="17"/>
        <v>0.68157894736842151</v>
      </c>
      <c r="MN14" s="9">
        <f t="shared" si="17"/>
        <v>0.68157894736842151</v>
      </c>
      <c r="MO14" s="9">
        <f t="shared" si="17"/>
        <v>0.68157894736842151</v>
      </c>
      <c r="MP14" s="9">
        <f t="shared" si="17"/>
        <v>0.68157894736842151</v>
      </c>
      <c r="MQ14" s="9">
        <f t="shared" si="17"/>
        <v>0.68157894736842151</v>
      </c>
      <c r="MR14" s="9">
        <f t="shared" si="17"/>
        <v>0.68157894736842151</v>
      </c>
      <c r="MS14" s="9">
        <f t="shared" si="17"/>
        <v>0.68157894736842151</v>
      </c>
      <c r="MT14" s="9">
        <f t="shared" si="17"/>
        <v>0.68157894736842151</v>
      </c>
      <c r="MU14" s="9">
        <f t="shared" si="17"/>
        <v>0.68157894736842151</v>
      </c>
      <c r="MV14" s="9">
        <f t="shared" si="17"/>
        <v>0.68157894736842151</v>
      </c>
      <c r="MW14" s="9">
        <f t="shared" si="17"/>
        <v>0.68157894736842151</v>
      </c>
    </row>
    <row r="15" spans="2:361" x14ac:dyDescent="0.3">
      <c r="C15">
        <v>12</v>
      </c>
      <c r="D15" s="4">
        <f>'Cost inputs'!G16</f>
        <v>0.69473684210526365</v>
      </c>
      <c r="E15">
        <f>(-LN(0.005/D15))/'Assumptions and results'!$K$8</f>
        <v>0.6167619021217402</v>
      </c>
      <c r="G15" s="9">
        <f t="shared" si="10"/>
        <v>0.31979488711905008</v>
      </c>
      <c r="H15" s="9">
        <f t="shared" si="0"/>
        <v>0.49238472675914313</v>
      </c>
      <c r="I15" s="9">
        <f t="shared" si="0"/>
        <v>0.58552959538208693</v>
      </c>
      <c r="J15" s="9">
        <f t="shared" si="0"/>
        <v>0.63579887292981341</v>
      </c>
      <c r="K15" s="9">
        <f t="shared" si="0"/>
        <v>0.66292865798968414</v>
      </c>
      <c r="L15" s="9">
        <f t="shared" si="0"/>
        <v>0.6775703093779698</v>
      </c>
      <c r="M15" s="9">
        <f t="shared" si="0"/>
        <v>0.68547225017488322</v>
      </c>
      <c r="N15" s="9">
        <f t="shared" si="0"/>
        <v>0.68973684210526365</v>
      </c>
      <c r="O15" s="9">
        <f t="shared" si="0"/>
        <v>0.69203839621710528</v>
      </c>
      <c r="P15" s="9">
        <f t="shared" si="0"/>
        <v>0.69328052006299989</v>
      </c>
      <c r="Q15" s="9">
        <f t="shared" si="0"/>
        <v>0.69395088085990742</v>
      </c>
      <c r="R15" s="9">
        <f t="shared" si="0"/>
        <v>0.69431266732710706</v>
      </c>
      <c r="S15" s="9">
        <f t="shared" si="0"/>
        <v>0.69450791956806823</v>
      </c>
      <c r="T15" s="9">
        <f t="shared" si="0"/>
        <v>0.69461329508942327</v>
      </c>
      <c r="U15" s="9">
        <f t="shared" si="0"/>
        <v>0.69467016511788593</v>
      </c>
      <c r="V15" s="9">
        <f t="shared" si="0"/>
        <v>0.69470085725677877</v>
      </c>
      <c r="W15" s="9">
        <f t="shared" si="0"/>
        <v>0.69471742147197768</v>
      </c>
      <c r="X15" s="9">
        <f t="shared" si="0"/>
        <v>0.69472636099965646</v>
      </c>
      <c r="Y15" s="9">
        <f t="shared" si="0"/>
        <v>0.69473118556599778</v>
      </c>
      <c r="Z15" s="9">
        <f t="shared" si="0"/>
        <v>0.69473378933223906</v>
      </c>
      <c r="AA15" s="9">
        <f t="shared" si="20"/>
        <v>0.69473519455670052</v>
      </c>
      <c r="AB15" s="9">
        <f t="shared" si="20"/>
        <v>0.69473595294113455</v>
      </c>
      <c r="AC15" s="9">
        <f t="shared" si="20"/>
        <v>0.69473636223300606</v>
      </c>
      <c r="AD15" s="9">
        <f t="shared" si="20"/>
        <v>0.69473658312339959</v>
      </c>
      <c r="AE15" s="9">
        <f t="shared" si="20"/>
        <v>0.6947367023355544</v>
      </c>
      <c r="AF15" s="9">
        <f t="shared" si="20"/>
        <v>0.69473676667306417</v>
      </c>
      <c r="AG15" s="9">
        <f t="shared" si="20"/>
        <v>0.69473680139532201</v>
      </c>
      <c r="AH15" s="9">
        <f t="shared" si="20"/>
        <v>0.69473682013454874</v>
      </c>
      <c r="AI15" s="9">
        <f t="shared" si="20"/>
        <v>0.69473683024790656</v>
      </c>
      <c r="AJ15" s="9">
        <f t="shared" si="20"/>
        <v>0.69473683570597633</v>
      </c>
      <c r="AK15" s="9">
        <f t="shared" si="20"/>
        <v>0.6947368386516376</v>
      </c>
      <c r="AL15" s="9">
        <f t="shared" si="20"/>
        <v>0.69473684024137905</v>
      </c>
      <c r="AM15" s="9">
        <f t="shared" si="20"/>
        <v>0.6947368410993453</v>
      </c>
      <c r="AN15" s="9">
        <f t="shared" si="20"/>
        <v>0.69473684156238036</v>
      </c>
      <c r="AO15" s="9">
        <f t="shared" si="20"/>
        <v>0.69473684181227546</v>
      </c>
      <c r="AP15" s="9">
        <f t="shared" si="20"/>
        <v>0.69473684194714114</v>
      </c>
      <c r="AQ15" s="9">
        <f t="shared" si="20"/>
        <v>0.69473684201992658</v>
      </c>
      <c r="AR15" s="9">
        <f t="shared" si="20"/>
        <v>0.69473684205920816</v>
      </c>
      <c r="AS15" s="9">
        <f t="shared" si="20"/>
        <v>0.69473684208040798</v>
      </c>
      <c r="AT15" s="9">
        <f t="shared" si="20"/>
        <v>0.69473684209184938</v>
      </c>
      <c r="AU15" s="9">
        <f t="shared" si="20"/>
        <v>0.69473684209802411</v>
      </c>
      <c r="AV15" s="9">
        <f t="shared" si="20"/>
        <v>0.69473684210135656</v>
      </c>
      <c r="AW15" s="9">
        <f t="shared" si="20"/>
        <v>0.69473684210315501</v>
      </c>
      <c r="AX15" s="9">
        <f t="shared" si="20"/>
        <v>0.69473684210412567</v>
      </c>
      <c r="AY15" s="9">
        <f t="shared" si="20"/>
        <v>0.69473684210464948</v>
      </c>
      <c r="AZ15" s="9">
        <f t="shared" si="20"/>
        <v>0.69473684210493214</v>
      </c>
      <c r="BA15" s="9">
        <f t="shared" si="20"/>
        <v>0.6947368421050848</v>
      </c>
      <c r="BB15" s="9">
        <f t="shared" si="2"/>
        <v>0.69473684210516706</v>
      </c>
      <c r="BC15" s="9">
        <f t="shared" si="2"/>
        <v>0.69473684210521158</v>
      </c>
      <c r="BD15" s="9">
        <f t="shared" si="2"/>
        <v>0.69473684210523556</v>
      </c>
      <c r="BE15" s="9">
        <f t="shared" si="2"/>
        <v>0.69473684210524844</v>
      </c>
      <c r="BF15" s="9">
        <f t="shared" si="2"/>
        <v>0.69473684210525544</v>
      </c>
      <c r="BG15" s="9">
        <f t="shared" si="2"/>
        <v>0.69473684210525921</v>
      </c>
      <c r="BH15" s="9">
        <f t="shared" si="2"/>
        <v>0.69473684210526132</v>
      </c>
      <c r="BI15" s="9">
        <f t="shared" si="2"/>
        <v>0.69473684210526232</v>
      </c>
      <c r="BJ15" s="9">
        <f t="shared" si="2"/>
        <v>0.69473684210526299</v>
      </c>
      <c r="BK15" s="9">
        <f t="shared" si="2"/>
        <v>0.69473684210526332</v>
      </c>
      <c r="BL15" s="9">
        <f t="shared" si="2"/>
        <v>0.69473684210526343</v>
      </c>
      <c r="BM15" s="9">
        <f t="shared" si="2"/>
        <v>0.69473684210526354</v>
      </c>
      <c r="BN15" s="9">
        <f t="shared" si="2"/>
        <v>0.69473684210526354</v>
      </c>
      <c r="BO15" s="9">
        <f t="shared" si="2"/>
        <v>0.69473684210526365</v>
      </c>
      <c r="BP15" s="9">
        <f t="shared" si="2"/>
        <v>0.69473684210526365</v>
      </c>
      <c r="BQ15" s="9">
        <f t="shared" si="2"/>
        <v>0.69473684210526365</v>
      </c>
      <c r="BR15" s="9">
        <f t="shared" si="3"/>
        <v>0.69473684210526365</v>
      </c>
      <c r="BS15" s="9">
        <f t="shared" si="3"/>
        <v>0.69473684210526365</v>
      </c>
      <c r="BT15" s="9">
        <f t="shared" si="3"/>
        <v>0.69473684210526365</v>
      </c>
      <c r="BU15" s="9">
        <f t="shared" si="3"/>
        <v>0.69473684210526365</v>
      </c>
      <c r="BV15" s="9">
        <f t="shared" si="3"/>
        <v>0.69473684210526365</v>
      </c>
      <c r="BW15" s="9">
        <f t="shared" si="3"/>
        <v>0.69473684210526365</v>
      </c>
      <c r="BX15" s="9">
        <f t="shared" si="3"/>
        <v>0.69473684210526365</v>
      </c>
      <c r="BY15" s="9">
        <f t="shared" si="3"/>
        <v>0.69473684210526365</v>
      </c>
      <c r="BZ15" s="9">
        <f t="shared" si="3"/>
        <v>0.69473684210526365</v>
      </c>
      <c r="CA15" s="9">
        <f t="shared" si="3"/>
        <v>0.69473684210526365</v>
      </c>
      <c r="CB15" s="9">
        <f t="shared" si="3"/>
        <v>0.69473684210526365</v>
      </c>
      <c r="CC15" s="9">
        <f t="shared" si="3"/>
        <v>0.69473684210526365</v>
      </c>
      <c r="CD15" s="9">
        <f t="shared" si="3"/>
        <v>0.69473684210526365</v>
      </c>
      <c r="CE15" s="9">
        <f t="shared" si="3"/>
        <v>0.69473684210526365</v>
      </c>
      <c r="CF15" s="9">
        <f t="shared" si="3"/>
        <v>0.69473684210526365</v>
      </c>
      <c r="CG15" s="9">
        <f t="shared" si="4"/>
        <v>0.69473684210526365</v>
      </c>
      <c r="CH15" s="9">
        <f t="shared" si="4"/>
        <v>0.69473684210526365</v>
      </c>
      <c r="CI15" s="9">
        <f t="shared" si="4"/>
        <v>0.69473684210526365</v>
      </c>
      <c r="CJ15" s="9">
        <f t="shared" si="4"/>
        <v>0.69473684210526365</v>
      </c>
      <c r="CK15" s="9">
        <f t="shared" si="4"/>
        <v>0.69473684210526365</v>
      </c>
      <c r="CL15" s="9">
        <f t="shared" si="4"/>
        <v>0.69473684210526365</v>
      </c>
      <c r="CM15" s="9">
        <f t="shared" si="4"/>
        <v>0.69473684210526365</v>
      </c>
      <c r="CN15" s="9">
        <f t="shared" si="4"/>
        <v>0.69473684210526365</v>
      </c>
      <c r="CO15" s="9">
        <f t="shared" si="4"/>
        <v>0.69473684210526365</v>
      </c>
      <c r="CP15" s="9">
        <f t="shared" si="4"/>
        <v>0.69473684210526365</v>
      </c>
      <c r="CQ15" s="9">
        <f t="shared" si="4"/>
        <v>0.69473684210526365</v>
      </c>
      <c r="CR15" s="9">
        <f t="shared" si="4"/>
        <v>0.69473684210526365</v>
      </c>
      <c r="CS15" s="9">
        <f t="shared" si="4"/>
        <v>0.69473684210526365</v>
      </c>
      <c r="CT15" s="9">
        <f t="shared" si="4"/>
        <v>0.69473684210526365</v>
      </c>
      <c r="CU15" s="9">
        <f t="shared" si="4"/>
        <v>0.69473684210526365</v>
      </c>
      <c r="CV15" s="9">
        <f t="shared" si="4"/>
        <v>0.69473684210526365</v>
      </c>
      <c r="CW15" s="9">
        <f t="shared" si="18"/>
        <v>0.69473684210526365</v>
      </c>
      <c r="CX15" s="9">
        <f t="shared" si="18"/>
        <v>0.69473684210526365</v>
      </c>
      <c r="CY15" s="9">
        <f t="shared" si="18"/>
        <v>0.69473684210526365</v>
      </c>
      <c r="CZ15" s="9">
        <f t="shared" si="18"/>
        <v>0.69473684210526365</v>
      </c>
      <c r="DA15" s="9">
        <f t="shared" si="18"/>
        <v>0.69473684210526365</v>
      </c>
      <c r="DB15" s="9">
        <f t="shared" si="18"/>
        <v>0.69473684210526365</v>
      </c>
      <c r="DC15" s="9">
        <f t="shared" si="18"/>
        <v>0.69473684210526365</v>
      </c>
      <c r="DD15" s="9">
        <f t="shared" si="18"/>
        <v>0.69473684210526365</v>
      </c>
      <c r="DE15" s="9">
        <f t="shared" si="18"/>
        <v>0.69473684210526365</v>
      </c>
      <c r="DF15" s="9">
        <f t="shared" si="18"/>
        <v>0.69473684210526365</v>
      </c>
      <c r="DG15" s="9">
        <f t="shared" si="18"/>
        <v>0.69473684210526365</v>
      </c>
      <c r="DH15" s="9">
        <f t="shared" si="18"/>
        <v>0.69473684210526365</v>
      </c>
      <c r="DI15" s="9">
        <f t="shared" si="18"/>
        <v>0.69473684210526365</v>
      </c>
      <c r="DJ15" s="9">
        <f t="shared" si="18"/>
        <v>0.69473684210526365</v>
      </c>
      <c r="DK15" s="9">
        <f t="shared" si="18"/>
        <v>0.69473684210526365</v>
      </c>
      <c r="DL15" s="9">
        <f t="shared" si="18"/>
        <v>0.69473684210526365</v>
      </c>
      <c r="DM15" s="9">
        <f t="shared" si="18"/>
        <v>0.69473684210526365</v>
      </c>
      <c r="DN15" s="9">
        <f t="shared" si="18"/>
        <v>0.69473684210526365</v>
      </c>
      <c r="DO15" s="9">
        <f t="shared" si="18"/>
        <v>0.69473684210526365</v>
      </c>
      <c r="DP15" s="9">
        <f t="shared" si="18"/>
        <v>0.69473684210526365</v>
      </c>
      <c r="DQ15" s="9">
        <f t="shared" si="18"/>
        <v>0.69473684210526365</v>
      </c>
      <c r="DR15" s="9">
        <f t="shared" si="18"/>
        <v>0.69473684210526365</v>
      </c>
      <c r="DS15" s="9">
        <f t="shared" si="18"/>
        <v>0.69473684210526365</v>
      </c>
      <c r="DT15" s="9">
        <f t="shared" si="18"/>
        <v>0.69473684210526365</v>
      </c>
      <c r="DU15" s="9">
        <f t="shared" si="18"/>
        <v>0.69473684210526365</v>
      </c>
      <c r="DV15" s="9">
        <f t="shared" si="18"/>
        <v>0.69473684210526365</v>
      </c>
      <c r="DW15" s="9">
        <f t="shared" si="18"/>
        <v>0.69473684210526365</v>
      </c>
      <c r="DX15" s="9">
        <f t="shared" si="18"/>
        <v>0.69473684210526365</v>
      </c>
      <c r="DY15" s="9">
        <f t="shared" si="18"/>
        <v>0.69473684210526365</v>
      </c>
      <c r="DZ15" s="9">
        <f t="shared" si="18"/>
        <v>0.69473684210526365</v>
      </c>
      <c r="EA15" s="9">
        <f t="shared" si="18"/>
        <v>0.69473684210526365</v>
      </c>
      <c r="EB15" s="9">
        <f t="shared" si="18"/>
        <v>0.69473684210526365</v>
      </c>
      <c r="EC15" s="9">
        <f t="shared" si="18"/>
        <v>0.69473684210526365</v>
      </c>
      <c r="ED15" s="9">
        <f t="shared" si="18"/>
        <v>0.69473684210526365</v>
      </c>
      <c r="EE15" s="9">
        <f t="shared" si="18"/>
        <v>0.69473684210526365</v>
      </c>
      <c r="EF15" s="9">
        <f t="shared" si="18"/>
        <v>0.69473684210526365</v>
      </c>
      <c r="EG15" s="9">
        <f t="shared" si="18"/>
        <v>0.69473684210526365</v>
      </c>
      <c r="EH15" s="9">
        <f t="shared" si="18"/>
        <v>0.69473684210526365</v>
      </c>
      <c r="EI15" s="9">
        <f t="shared" si="18"/>
        <v>0.69473684210526365</v>
      </c>
      <c r="EJ15" s="9">
        <f t="shared" si="18"/>
        <v>0.69473684210526365</v>
      </c>
      <c r="EK15" s="9">
        <f t="shared" si="18"/>
        <v>0.69473684210526365</v>
      </c>
      <c r="EL15" s="9">
        <f t="shared" si="18"/>
        <v>0.69473684210526365</v>
      </c>
      <c r="EM15" s="9">
        <f t="shared" si="18"/>
        <v>0.69473684210526365</v>
      </c>
      <c r="EN15" s="9">
        <f t="shared" si="18"/>
        <v>0.69473684210526365</v>
      </c>
      <c r="EO15" s="9">
        <f t="shared" si="18"/>
        <v>0.69473684210526365</v>
      </c>
      <c r="EP15" s="9">
        <f t="shared" si="18"/>
        <v>0.69473684210526365</v>
      </c>
      <c r="EQ15" s="9">
        <f t="shared" si="18"/>
        <v>0.69473684210526365</v>
      </c>
      <c r="ER15" s="9">
        <f t="shared" si="18"/>
        <v>0.69473684210526365</v>
      </c>
      <c r="ES15" s="9">
        <f t="shared" si="18"/>
        <v>0.69473684210526365</v>
      </c>
      <c r="ET15" s="9">
        <f t="shared" si="18"/>
        <v>0.69473684210526365</v>
      </c>
      <c r="EU15" s="9">
        <f t="shared" si="18"/>
        <v>0.69473684210526365</v>
      </c>
      <c r="EV15" s="9">
        <f t="shared" si="18"/>
        <v>0.69473684210526365</v>
      </c>
      <c r="EW15" s="9">
        <f t="shared" si="18"/>
        <v>0.69473684210526365</v>
      </c>
      <c r="EX15" s="9">
        <f t="shared" si="18"/>
        <v>0.69473684210526365</v>
      </c>
      <c r="EY15" s="9">
        <f t="shared" si="18"/>
        <v>0.69473684210526365</v>
      </c>
      <c r="EZ15" s="9">
        <f t="shared" si="18"/>
        <v>0.69473684210526365</v>
      </c>
      <c r="FA15" s="9">
        <f t="shared" si="18"/>
        <v>0.69473684210526365</v>
      </c>
      <c r="FB15" s="9">
        <f t="shared" si="18"/>
        <v>0.69473684210526365</v>
      </c>
      <c r="FC15" s="9">
        <f t="shared" si="18"/>
        <v>0.69473684210526365</v>
      </c>
      <c r="FD15" s="9">
        <f t="shared" si="18"/>
        <v>0.69473684210526365</v>
      </c>
      <c r="FE15" s="9">
        <f t="shared" si="18"/>
        <v>0.69473684210526365</v>
      </c>
      <c r="FF15" s="9">
        <f t="shared" si="18"/>
        <v>0.69473684210526365</v>
      </c>
      <c r="FG15" s="9">
        <f t="shared" si="18"/>
        <v>0.69473684210526365</v>
      </c>
      <c r="FH15" s="9">
        <f t="shared" ref="FH15:FL18" si="22">$D15-($D15*EXP(-$E15*(FH$3)))</f>
        <v>0.69473684210526365</v>
      </c>
      <c r="FI15" s="9">
        <f t="shared" si="22"/>
        <v>0.69473684210526365</v>
      </c>
      <c r="FJ15" s="9">
        <f t="shared" si="22"/>
        <v>0.69473684210526365</v>
      </c>
      <c r="FK15" s="9">
        <f t="shared" si="22"/>
        <v>0.69473684210526365</v>
      </c>
      <c r="FL15" s="9">
        <f t="shared" si="22"/>
        <v>0.69473684210526365</v>
      </c>
      <c r="FM15" s="9">
        <f t="shared" si="6"/>
        <v>0.69473684210526365</v>
      </c>
      <c r="FN15" s="9">
        <f t="shared" si="6"/>
        <v>0.69473684210526365</v>
      </c>
      <c r="FO15" s="9">
        <f t="shared" si="6"/>
        <v>0.69473684210526365</v>
      </c>
      <c r="FP15" s="9">
        <f t="shared" si="6"/>
        <v>0.69473684210526365</v>
      </c>
      <c r="FQ15" s="9">
        <f t="shared" si="6"/>
        <v>0.69473684210526365</v>
      </c>
      <c r="FR15" s="9">
        <f t="shared" si="6"/>
        <v>0.69473684210526365</v>
      </c>
      <c r="FS15" s="9">
        <f t="shared" si="6"/>
        <v>0.69473684210526365</v>
      </c>
      <c r="FT15" s="9">
        <f t="shared" si="6"/>
        <v>0.69473684210526365</v>
      </c>
      <c r="FU15" s="9">
        <f t="shared" si="6"/>
        <v>0.69473684210526365</v>
      </c>
      <c r="FV15" s="9">
        <f t="shared" si="6"/>
        <v>0.69473684210526365</v>
      </c>
      <c r="FW15" s="9">
        <f t="shared" si="6"/>
        <v>0.69473684210526365</v>
      </c>
      <c r="FX15" s="9">
        <f t="shared" si="6"/>
        <v>0.69473684210526365</v>
      </c>
      <c r="FY15" s="9">
        <f t="shared" si="6"/>
        <v>0.69473684210526365</v>
      </c>
      <c r="FZ15" s="9">
        <f t="shared" si="6"/>
        <v>0.69473684210526365</v>
      </c>
      <c r="GA15" s="9">
        <f t="shared" si="6"/>
        <v>0.69473684210526365</v>
      </c>
      <c r="GB15" s="9">
        <f t="shared" si="6"/>
        <v>0.69473684210526365</v>
      </c>
      <c r="GC15" s="9">
        <f t="shared" si="6"/>
        <v>0.69473684210526365</v>
      </c>
      <c r="GD15" s="9">
        <f t="shared" si="21"/>
        <v>0.69473684210526365</v>
      </c>
      <c r="GE15" s="9">
        <f t="shared" si="21"/>
        <v>0.69473684210526365</v>
      </c>
      <c r="GF15" s="9">
        <f t="shared" si="21"/>
        <v>0.69473684210526365</v>
      </c>
      <c r="GG15" s="9">
        <f t="shared" si="21"/>
        <v>0.69473684210526365</v>
      </c>
      <c r="GH15" s="9">
        <f t="shared" si="21"/>
        <v>0.69473684210526365</v>
      </c>
      <c r="GI15" s="9">
        <f t="shared" si="21"/>
        <v>0.69473684210526365</v>
      </c>
      <c r="GJ15" s="9">
        <f t="shared" si="21"/>
        <v>0.69473684210526365</v>
      </c>
      <c r="GK15" s="9">
        <f t="shared" si="21"/>
        <v>0.69473684210526365</v>
      </c>
      <c r="GL15" s="9">
        <f t="shared" si="21"/>
        <v>0.69473684210526365</v>
      </c>
      <c r="GM15" s="9">
        <f t="shared" si="21"/>
        <v>0.69473684210526365</v>
      </c>
      <c r="GN15" s="9">
        <f t="shared" si="21"/>
        <v>0.69473684210526365</v>
      </c>
      <c r="GO15" s="9">
        <f t="shared" si="21"/>
        <v>0.69473684210526365</v>
      </c>
      <c r="GP15" s="9">
        <f t="shared" si="21"/>
        <v>0.69473684210526365</v>
      </c>
      <c r="GQ15" s="9">
        <f t="shared" si="21"/>
        <v>0.69473684210526365</v>
      </c>
      <c r="GR15" s="9">
        <f t="shared" si="21"/>
        <v>0.69473684210526365</v>
      </c>
      <c r="GS15" s="9">
        <f t="shared" si="21"/>
        <v>0.69473684210526365</v>
      </c>
      <c r="GT15" s="9">
        <f t="shared" si="21"/>
        <v>0.69473684210526365</v>
      </c>
      <c r="GU15" s="9">
        <f t="shared" si="21"/>
        <v>0.69473684210526365</v>
      </c>
      <c r="GV15" s="9">
        <f t="shared" si="21"/>
        <v>0.69473684210526365</v>
      </c>
      <c r="GW15" s="9">
        <f t="shared" si="21"/>
        <v>0.69473684210526365</v>
      </c>
      <c r="GX15" s="9">
        <f t="shared" si="21"/>
        <v>0.69473684210526365</v>
      </c>
      <c r="GY15" s="9">
        <f t="shared" si="21"/>
        <v>0.69473684210526365</v>
      </c>
      <c r="GZ15" s="9">
        <f t="shared" si="21"/>
        <v>0.69473684210526365</v>
      </c>
      <c r="HA15" s="9">
        <f t="shared" si="21"/>
        <v>0.69473684210526365</v>
      </c>
      <c r="HB15" s="9">
        <f t="shared" si="21"/>
        <v>0.69473684210526365</v>
      </c>
      <c r="HC15" s="9">
        <f t="shared" si="21"/>
        <v>0.69473684210526365</v>
      </c>
      <c r="HD15" s="9">
        <f t="shared" si="21"/>
        <v>0.69473684210526365</v>
      </c>
      <c r="HE15" s="9">
        <f t="shared" si="21"/>
        <v>0.69473684210526365</v>
      </c>
      <c r="HF15" s="9">
        <f t="shared" si="21"/>
        <v>0.69473684210526365</v>
      </c>
      <c r="HG15" s="9">
        <f t="shared" si="21"/>
        <v>0.69473684210526365</v>
      </c>
      <c r="HH15" s="9">
        <f t="shared" si="21"/>
        <v>0.69473684210526365</v>
      </c>
      <c r="HI15" s="9">
        <f t="shared" si="21"/>
        <v>0.69473684210526365</v>
      </c>
      <c r="HJ15" s="9">
        <f t="shared" si="21"/>
        <v>0.69473684210526365</v>
      </c>
      <c r="HK15" s="9">
        <f t="shared" si="21"/>
        <v>0.69473684210526365</v>
      </c>
      <c r="HL15" s="9">
        <f t="shared" si="21"/>
        <v>0.69473684210526365</v>
      </c>
      <c r="HM15" s="9">
        <f t="shared" si="21"/>
        <v>0.69473684210526365</v>
      </c>
      <c r="HN15" s="9">
        <f t="shared" si="21"/>
        <v>0.69473684210526365</v>
      </c>
      <c r="HO15" s="9">
        <f t="shared" si="21"/>
        <v>0.69473684210526365</v>
      </c>
      <c r="HP15" s="9">
        <f t="shared" si="21"/>
        <v>0.69473684210526365</v>
      </c>
      <c r="HQ15" s="9">
        <f t="shared" si="21"/>
        <v>0.69473684210526365</v>
      </c>
      <c r="HR15" s="9">
        <f t="shared" si="21"/>
        <v>0.69473684210526365</v>
      </c>
      <c r="HS15" s="9">
        <f t="shared" si="21"/>
        <v>0.69473684210526365</v>
      </c>
      <c r="HT15" s="9">
        <f t="shared" si="21"/>
        <v>0.69473684210526365</v>
      </c>
      <c r="HU15" s="9">
        <f t="shared" si="21"/>
        <v>0.69473684210526365</v>
      </c>
      <c r="HV15" s="9">
        <f t="shared" si="21"/>
        <v>0.69473684210526365</v>
      </c>
      <c r="HW15" s="9">
        <f t="shared" si="21"/>
        <v>0.69473684210526365</v>
      </c>
      <c r="HX15" s="9">
        <f t="shared" si="21"/>
        <v>0.69473684210526365</v>
      </c>
      <c r="HY15" s="9">
        <f t="shared" si="21"/>
        <v>0.69473684210526365</v>
      </c>
      <c r="HZ15" s="9">
        <f t="shared" si="21"/>
        <v>0.69473684210526365</v>
      </c>
      <c r="IA15" s="9">
        <f t="shared" si="19"/>
        <v>0.69473684210526365</v>
      </c>
      <c r="IB15" s="9">
        <f t="shared" si="19"/>
        <v>0.69473684210526365</v>
      </c>
      <c r="IC15" s="9">
        <f t="shared" si="19"/>
        <v>0.69473684210526365</v>
      </c>
      <c r="ID15" s="9">
        <f t="shared" si="19"/>
        <v>0.69473684210526365</v>
      </c>
      <c r="IE15" s="9">
        <f t="shared" si="19"/>
        <v>0.69473684210526365</v>
      </c>
      <c r="IF15" s="9">
        <f t="shared" si="19"/>
        <v>0.69473684210526365</v>
      </c>
      <c r="IG15" s="9">
        <f t="shared" si="19"/>
        <v>0.69473684210526365</v>
      </c>
      <c r="IH15" s="9">
        <f t="shared" si="19"/>
        <v>0.69473684210526365</v>
      </c>
      <c r="II15" s="9">
        <f t="shared" si="19"/>
        <v>0.69473684210526365</v>
      </c>
      <c r="IJ15" s="9">
        <f t="shared" si="19"/>
        <v>0.69473684210526365</v>
      </c>
      <c r="IK15" s="9">
        <f t="shared" si="19"/>
        <v>0.69473684210526365</v>
      </c>
      <c r="IL15" s="9">
        <f t="shared" si="19"/>
        <v>0.69473684210526365</v>
      </c>
      <c r="IM15" s="9">
        <f t="shared" si="19"/>
        <v>0.69473684210526365</v>
      </c>
      <c r="IN15" s="9">
        <f t="shared" si="19"/>
        <v>0.69473684210526365</v>
      </c>
      <c r="IO15" s="9">
        <f t="shared" si="19"/>
        <v>0.69473684210526365</v>
      </c>
      <c r="IP15" s="9">
        <f t="shared" si="19"/>
        <v>0.69473684210526365</v>
      </c>
      <c r="IQ15" s="9">
        <f t="shared" si="19"/>
        <v>0.69473684210526365</v>
      </c>
      <c r="IR15" s="9">
        <f t="shared" si="19"/>
        <v>0.69473684210526365</v>
      </c>
      <c r="IS15" s="9">
        <f t="shared" si="19"/>
        <v>0.69473684210526365</v>
      </c>
      <c r="IT15" s="9">
        <f t="shared" si="19"/>
        <v>0.69473684210526365</v>
      </c>
      <c r="IU15" s="9">
        <f t="shared" si="19"/>
        <v>0.69473684210526365</v>
      </c>
      <c r="IV15" s="9">
        <f t="shared" si="19"/>
        <v>0.69473684210526365</v>
      </c>
      <c r="IW15" s="9">
        <f t="shared" si="19"/>
        <v>0.69473684210526365</v>
      </c>
      <c r="IX15" s="9">
        <f t="shared" si="19"/>
        <v>0.69473684210526365</v>
      </c>
      <c r="IY15" s="9">
        <f t="shared" si="19"/>
        <v>0.69473684210526365</v>
      </c>
      <c r="IZ15" s="9">
        <f t="shared" si="19"/>
        <v>0.69473684210526365</v>
      </c>
      <c r="JA15" s="9">
        <f t="shared" si="19"/>
        <v>0.69473684210526365</v>
      </c>
      <c r="JB15" s="9">
        <f t="shared" si="19"/>
        <v>0.69473684210526365</v>
      </c>
      <c r="JC15" s="9">
        <f t="shared" si="19"/>
        <v>0.69473684210526365</v>
      </c>
      <c r="JD15" s="9">
        <f t="shared" si="19"/>
        <v>0.69473684210526365</v>
      </c>
      <c r="JE15" s="9">
        <f t="shared" si="19"/>
        <v>0.69473684210526365</v>
      </c>
      <c r="JF15" s="9">
        <f t="shared" si="19"/>
        <v>0.69473684210526365</v>
      </c>
      <c r="JG15" s="9">
        <f t="shared" si="19"/>
        <v>0.69473684210526365</v>
      </c>
      <c r="JH15" s="9">
        <f t="shared" si="19"/>
        <v>0.69473684210526365</v>
      </c>
      <c r="JI15" s="9">
        <f t="shared" si="19"/>
        <v>0.69473684210526365</v>
      </c>
      <c r="JJ15" s="9">
        <f t="shared" si="19"/>
        <v>0.69473684210526365</v>
      </c>
      <c r="JK15" s="9">
        <f t="shared" si="19"/>
        <v>0.69473684210526365</v>
      </c>
      <c r="JL15" s="9">
        <f t="shared" si="19"/>
        <v>0.69473684210526365</v>
      </c>
      <c r="JM15" s="9">
        <f t="shared" si="19"/>
        <v>0.69473684210526365</v>
      </c>
      <c r="JN15" s="9">
        <f t="shared" si="19"/>
        <v>0.69473684210526365</v>
      </c>
      <c r="JO15" s="9">
        <f t="shared" si="19"/>
        <v>0.69473684210526365</v>
      </c>
      <c r="JP15" s="9">
        <f t="shared" si="19"/>
        <v>0.69473684210526365</v>
      </c>
      <c r="JQ15" s="9">
        <f t="shared" si="19"/>
        <v>0.69473684210526365</v>
      </c>
      <c r="JR15" s="9">
        <f t="shared" si="19"/>
        <v>0.69473684210526365</v>
      </c>
      <c r="JS15" s="9">
        <f t="shared" si="19"/>
        <v>0.69473684210526365</v>
      </c>
      <c r="JT15" s="9">
        <f t="shared" si="19"/>
        <v>0.69473684210526365</v>
      </c>
      <c r="JU15" s="9">
        <f t="shared" si="19"/>
        <v>0.69473684210526365</v>
      </c>
      <c r="JV15" s="9">
        <f t="shared" si="19"/>
        <v>0.69473684210526365</v>
      </c>
      <c r="JW15" s="9">
        <f t="shared" si="19"/>
        <v>0.69473684210526365</v>
      </c>
      <c r="JX15" s="9">
        <f t="shared" si="19"/>
        <v>0.69473684210526365</v>
      </c>
      <c r="JY15" s="9">
        <f t="shared" si="19"/>
        <v>0.69473684210526365</v>
      </c>
      <c r="JZ15" s="9">
        <f t="shared" si="19"/>
        <v>0.69473684210526365</v>
      </c>
      <c r="KA15" s="9">
        <f t="shared" si="19"/>
        <v>0.69473684210526365</v>
      </c>
      <c r="KB15" s="9">
        <f t="shared" si="19"/>
        <v>0.69473684210526365</v>
      </c>
      <c r="KC15" s="9">
        <f t="shared" si="19"/>
        <v>0.69473684210526365</v>
      </c>
      <c r="KD15" s="9">
        <f t="shared" si="19"/>
        <v>0.69473684210526365</v>
      </c>
      <c r="KE15" s="9">
        <f t="shared" si="19"/>
        <v>0.69473684210526365</v>
      </c>
      <c r="KF15" s="9">
        <f t="shared" si="19"/>
        <v>0.69473684210526365</v>
      </c>
      <c r="KG15" s="9">
        <f t="shared" si="19"/>
        <v>0.69473684210526365</v>
      </c>
      <c r="KH15" s="9">
        <f t="shared" si="19"/>
        <v>0.69473684210526365</v>
      </c>
      <c r="KI15" s="9">
        <f t="shared" si="19"/>
        <v>0.69473684210526365</v>
      </c>
      <c r="KJ15" s="9">
        <f t="shared" si="19"/>
        <v>0.69473684210526365</v>
      </c>
      <c r="KK15" s="9">
        <f t="shared" si="19"/>
        <v>0.69473684210526365</v>
      </c>
      <c r="KL15" s="9">
        <f t="shared" ref="KL15:MW19" si="23">$D15-($D15*EXP(-$E15*(KL$3)))</f>
        <v>0.69473684210526365</v>
      </c>
      <c r="KM15" s="9">
        <f t="shared" si="23"/>
        <v>0.69473684210526365</v>
      </c>
      <c r="KN15" s="9">
        <f t="shared" si="23"/>
        <v>0.69473684210526365</v>
      </c>
      <c r="KO15" s="9">
        <f t="shared" si="23"/>
        <v>0.69473684210526365</v>
      </c>
      <c r="KP15" s="9">
        <f t="shared" si="23"/>
        <v>0.69473684210526365</v>
      </c>
      <c r="KQ15" s="9">
        <f t="shared" si="23"/>
        <v>0.69473684210526365</v>
      </c>
      <c r="KR15" s="9">
        <f t="shared" si="23"/>
        <v>0.69473684210526365</v>
      </c>
      <c r="KS15" s="9">
        <f t="shared" si="23"/>
        <v>0.69473684210526365</v>
      </c>
      <c r="KT15" s="9">
        <f t="shared" si="23"/>
        <v>0.69473684210526365</v>
      </c>
      <c r="KU15" s="9">
        <f t="shared" si="23"/>
        <v>0.69473684210526365</v>
      </c>
      <c r="KV15" s="9">
        <f t="shared" si="23"/>
        <v>0.69473684210526365</v>
      </c>
      <c r="KW15" s="9">
        <f t="shared" si="23"/>
        <v>0.69473684210526365</v>
      </c>
      <c r="KX15" s="9">
        <f t="shared" si="23"/>
        <v>0.69473684210526365</v>
      </c>
      <c r="KY15" s="9">
        <f t="shared" si="23"/>
        <v>0.69473684210526365</v>
      </c>
      <c r="KZ15" s="9">
        <f t="shared" si="23"/>
        <v>0.69473684210526365</v>
      </c>
      <c r="LA15" s="9">
        <f t="shared" si="23"/>
        <v>0.69473684210526365</v>
      </c>
      <c r="LB15" s="9">
        <f t="shared" si="23"/>
        <v>0.69473684210526365</v>
      </c>
      <c r="LC15" s="9">
        <f t="shared" si="23"/>
        <v>0.69473684210526365</v>
      </c>
      <c r="LD15" s="9">
        <f t="shared" si="23"/>
        <v>0.69473684210526365</v>
      </c>
      <c r="LE15" s="9">
        <f t="shared" si="23"/>
        <v>0.69473684210526365</v>
      </c>
      <c r="LF15" s="9">
        <f t="shared" si="23"/>
        <v>0.69473684210526365</v>
      </c>
      <c r="LG15" s="9">
        <f t="shared" si="23"/>
        <v>0.69473684210526365</v>
      </c>
      <c r="LH15" s="9">
        <f t="shared" si="23"/>
        <v>0.69473684210526365</v>
      </c>
      <c r="LI15" s="9">
        <f t="shared" si="23"/>
        <v>0.69473684210526365</v>
      </c>
      <c r="LJ15" s="9">
        <f t="shared" si="23"/>
        <v>0.69473684210526365</v>
      </c>
      <c r="LK15" s="9">
        <f t="shared" si="23"/>
        <v>0.69473684210526365</v>
      </c>
      <c r="LL15" s="9">
        <f t="shared" si="23"/>
        <v>0.69473684210526365</v>
      </c>
      <c r="LM15" s="9">
        <f t="shared" si="23"/>
        <v>0.69473684210526365</v>
      </c>
      <c r="LN15" s="9">
        <f t="shared" si="23"/>
        <v>0.69473684210526365</v>
      </c>
      <c r="LO15" s="9">
        <f t="shared" si="23"/>
        <v>0.69473684210526365</v>
      </c>
      <c r="LP15" s="9">
        <f t="shared" si="23"/>
        <v>0.69473684210526365</v>
      </c>
      <c r="LQ15" s="9">
        <f t="shared" si="23"/>
        <v>0.69473684210526365</v>
      </c>
      <c r="LR15" s="9">
        <f t="shared" si="23"/>
        <v>0.69473684210526365</v>
      </c>
      <c r="LS15" s="9">
        <f t="shared" si="23"/>
        <v>0.69473684210526365</v>
      </c>
      <c r="LT15" s="9">
        <f t="shared" si="23"/>
        <v>0.69473684210526365</v>
      </c>
      <c r="LU15" s="9">
        <f t="shared" si="23"/>
        <v>0.69473684210526365</v>
      </c>
      <c r="LV15" s="9">
        <f t="shared" si="23"/>
        <v>0.69473684210526365</v>
      </c>
      <c r="LW15" s="9">
        <f t="shared" si="9"/>
        <v>0.69473684210526365</v>
      </c>
      <c r="LX15" s="9">
        <f t="shared" si="23"/>
        <v>0.69473684210526365</v>
      </c>
      <c r="LY15" s="9">
        <f t="shared" si="23"/>
        <v>0.69473684210526365</v>
      </c>
      <c r="LZ15" s="9">
        <f t="shared" si="23"/>
        <v>0.69473684210526365</v>
      </c>
      <c r="MA15" s="9">
        <f t="shared" si="23"/>
        <v>0.69473684210526365</v>
      </c>
      <c r="MB15" s="9">
        <f t="shared" si="23"/>
        <v>0.69473684210526365</v>
      </c>
      <c r="MC15" s="9">
        <f t="shared" si="23"/>
        <v>0.69473684210526365</v>
      </c>
      <c r="MD15" s="9">
        <f t="shared" si="23"/>
        <v>0.69473684210526365</v>
      </c>
      <c r="ME15" s="9">
        <f t="shared" si="23"/>
        <v>0.69473684210526365</v>
      </c>
      <c r="MF15" s="9">
        <f t="shared" si="23"/>
        <v>0.69473684210526365</v>
      </c>
      <c r="MG15" s="9">
        <f t="shared" si="23"/>
        <v>0.69473684210526365</v>
      </c>
      <c r="MH15" s="9">
        <f t="shared" si="23"/>
        <v>0.69473684210526365</v>
      </c>
      <c r="MI15" s="9">
        <f t="shared" si="23"/>
        <v>0.69473684210526365</v>
      </c>
      <c r="MJ15" s="9">
        <f t="shared" si="23"/>
        <v>0.69473684210526365</v>
      </c>
      <c r="MK15" s="9">
        <f t="shared" si="23"/>
        <v>0.69473684210526365</v>
      </c>
      <c r="ML15" s="9">
        <f t="shared" si="23"/>
        <v>0.69473684210526365</v>
      </c>
      <c r="MM15" s="9">
        <f t="shared" si="23"/>
        <v>0.69473684210526365</v>
      </c>
      <c r="MN15" s="9">
        <f t="shared" si="23"/>
        <v>0.69473684210526365</v>
      </c>
      <c r="MO15" s="9">
        <f t="shared" si="23"/>
        <v>0.69473684210526365</v>
      </c>
      <c r="MP15" s="9">
        <f t="shared" si="23"/>
        <v>0.69473684210526365</v>
      </c>
      <c r="MQ15" s="9">
        <f t="shared" si="23"/>
        <v>0.69473684210526365</v>
      </c>
      <c r="MR15" s="9">
        <f t="shared" si="23"/>
        <v>0.69473684210526365</v>
      </c>
      <c r="MS15" s="9">
        <f t="shared" si="23"/>
        <v>0.69473684210526365</v>
      </c>
      <c r="MT15" s="9">
        <f t="shared" si="23"/>
        <v>0.69473684210526365</v>
      </c>
      <c r="MU15" s="9">
        <f t="shared" si="23"/>
        <v>0.69473684210526365</v>
      </c>
      <c r="MV15" s="9">
        <f t="shared" si="23"/>
        <v>0.69473684210526365</v>
      </c>
      <c r="MW15" s="9">
        <f t="shared" si="23"/>
        <v>0.69473684210526365</v>
      </c>
    </row>
    <row r="16" spans="2:361" x14ac:dyDescent="0.3">
      <c r="C16">
        <v>13</v>
      </c>
      <c r="D16" s="4">
        <f>'Cost inputs'!G17</f>
        <v>0.7078947368421058</v>
      </c>
      <c r="E16">
        <f>(-LN(0.005/D16))/'Assumptions and results'!$K$8</f>
        <v>0.61910718667868059</v>
      </c>
      <c r="G16" s="9">
        <f t="shared" si="10"/>
        <v>0.32674655844866846</v>
      </c>
      <c r="H16" s="9">
        <f t="shared" si="0"/>
        <v>0.50267505327630113</v>
      </c>
      <c r="I16" s="9">
        <f t="shared" si="0"/>
        <v>0.59739934184804655</v>
      </c>
      <c r="J16" s="9">
        <f t="shared" si="0"/>
        <v>0.64840126086187311</v>
      </c>
      <c r="K16" s="9">
        <f t="shared" si="0"/>
        <v>0.67586196584381364</v>
      </c>
      <c r="L16" s="9">
        <f t="shared" si="0"/>
        <v>0.69064749416679205</v>
      </c>
      <c r="M16" s="9">
        <f t="shared" si="0"/>
        <v>0.69860839130812047</v>
      </c>
      <c r="N16" s="9">
        <f t="shared" si="0"/>
        <v>0.70289473684210579</v>
      </c>
      <c r="O16" s="9">
        <f t="shared" si="0"/>
        <v>0.70520261216200342</v>
      </c>
      <c r="P16" s="9">
        <f t="shared" si="0"/>
        <v>0.70644522978346258</v>
      </c>
      <c r="Q16" s="9">
        <f t="shared" si="0"/>
        <v>0.70711428609679461</v>
      </c>
      <c r="R16" s="9">
        <f t="shared" si="0"/>
        <v>0.70747452269949451</v>
      </c>
      <c r="S16" s="9">
        <f t="shared" si="0"/>
        <v>0.70766848306925545</v>
      </c>
      <c r="T16" s="9">
        <f t="shared" si="0"/>
        <v>0.70777291616893445</v>
      </c>
      <c r="U16" s="9">
        <f t="shared" si="0"/>
        <v>0.70782914555394749</v>
      </c>
      <c r="V16" s="9">
        <f t="shared" si="0"/>
        <v>0.70785942085697573</v>
      </c>
      <c r="W16" s="9">
        <f t="shared" si="0"/>
        <v>0.70787572183507164</v>
      </c>
      <c r="X16" s="9">
        <f t="shared" si="0"/>
        <v>0.70788449868815995</v>
      </c>
      <c r="Y16" s="9">
        <f t="shared" si="0"/>
        <v>0.70788922436472257</v>
      </c>
      <c r="Z16" s="9">
        <f t="shared" si="0"/>
        <v>0.70789176878682336</v>
      </c>
      <c r="AA16" s="9">
        <f t="shared" si="20"/>
        <v>0.70789313876713023</v>
      </c>
      <c r="AB16" s="9">
        <f t="shared" si="20"/>
        <v>0.70789387639868939</v>
      </c>
      <c r="AC16" s="9">
        <f t="shared" si="20"/>
        <v>0.70789427355791434</v>
      </c>
      <c r="AD16" s="9">
        <f t="shared" si="20"/>
        <v>0.70789448739834471</v>
      </c>
      <c r="AE16" s="9">
        <f t="shared" si="20"/>
        <v>0.70789460253536463</v>
      </c>
      <c r="AF16" s="9">
        <f t="shared" si="20"/>
        <v>0.70789466452800731</v>
      </c>
      <c r="AG16" s="9">
        <f t="shared" si="20"/>
        <v>0.70789469790639192</v>
      </c>
      <c r="AH16" s="9">
        <f t="shared" si="20"/>
        <v>0.70789471587814656</v>
      </c>
      <c r="AI16" s="9">
        <f t="shared" si="20"/>
        <v>0.70789472555458743</v>
      </c>
      <c r="AJ16" s="9">
        <f t="shared" si="20"/>
        <v>0.70789473076462439</v>
      </c>
      <c r="AK16" s="9">
        <f t="shared" si="20"/>
        <v>0.70789473356983823</v>
      </c>
      <c r="AL16" s="9">
        <f t="shared" si="20"/>
        <v>0.70789473508023537</v>
      </c>
      <c r="AM16" s="9">
        <f t="shared" si="20"/>
        <v>0.70789473589347085</v>
      </c>
      <c r="AN16" s="9">
        <f t="shared" si="20"/>
        <v>0.70789473633133704</v>
      </c>
      <c r="AO16" s="9">
        <f t="shared" si="20"/>
        <v>0.70789473656709523</v>
      </c>
      <c r="AP16" s="9">
        <f t="shared" si="20"/>
        <v>0.70789473669403324</v>
      </c>
      <c r="AQ16" s="9">
        <f t="shared" si="20"/>
        <v>0.70789473676237979</v>
      </c>
      <c r="AR16" s="9">
        <f t="shared" si="20"/>
        <v>0.70789473679917936</v>
      </c>
      <c r="AS16" s="9">
        <f t="shared" si="20"/>
        <v>0.70789473681899318</v>
      </c>
      <c r="AT16" s="9">
        <f t="shared" si="20"/>
        <v>0.70789473682966131</v>
      </c>
      <c r="AU16" s="9">
        <f t="shared" si="20"/>
        <v>0.70789473683540538</v>
      </c>
      <c r="AV16" s="9">
        <f t="shared" si="20"/>
        <v>0.70789473683849813</v>
      </c>
      <c r="AW16" s="9">
        <f t="shared" si="20"/>
        <v>0.70789473684016335</v>
      </c>
      <c r="AX16" s="9">
        <f t="shared" si="20"/>
        <v>0.70789473684105997</v>
      </c>
      <c r="AY16" s="9">
        <f t="shared" si="20"/>
        <v>0.70789473684154269</v>
      </c>
      <c r="AZ16" s="9">
        <f t="shared" si="20"/>
        <v>0.7078947368418026</v>
      </c>
      <c r="BA16" s="9">
        <f t="shared" si="20"/>
        <v>0.7078947368419426</v>
      </c>
      <c r="BB16" s="9">
        <f t="shared" si="2"/>
        <v>0.70789473684201787</v>
      </c>
      <c r="BC16" s="9">
        <f t="shared" si="2"/>
        <v>0.7078947368420585</v>
      </c>
      <c r="BD16" s="9">
        <f t="shared" si="2"/>
        <v>0.70789473684208026</v>
      </c>
      <c r="BE16" s="9">
        <f t="shared" si="2"/>
        <v>0.70789473684209203</v>
      </c>
      <c r="BF16" s="9">
        <f t="shared" si="2"/>
        <v>0.70789473684209836</v>
      </c>
      <c r="BG16" s="9">
        <f t="shared" si="2"/>
        <v>0.7078947368421018</v>
      </c>
      <c r="BH16" s="9">
        <f t="shared" si="2"/>
        <v>0.70789473684210369</v>
      </c>
      <c r="BI16" s="9">
        <f t="shared" si="2"/>
        <v>0.70789473684210469</v>
      </c>
      <c r="BJ16" s="9">
        <f t="shared" si="2"/>
        <v>0.70789473684210513</v>
      </c>
      <c r="BK16" s="9">
        <f t="shared" si="2"/>
        <v>0.70789473684210547</v>
      </c>
      <c r="BL16" s="9">
        <f t="shared" si="2"/>
        <v>0.70789473684210558</v>
      </c>
      <c r="BM16" s="9">
        <f t="shared" si="2"/>
        <v>0.70789473684210569</v>
      </c>
      <c r="BN16" s="9">
        <f t="shared" si="2"/>
        <v>0.7078947368421058</v>
      </c>
      <c r="BO16" s="9">
        <f t="shared" si="2"/>
        <v>0.7078947368421058</v>
      </c>
      <c r="BP16" s="9">
        <f t="shared" si="2"/>
        <v>0.7078947368421058</v>
      </c>
      <c r="BQ16" s="9">
        <f t="shared" si="2"/>
        <v>0.7078947368421058</v>
      </c>
      <c r="BR16" s="9">
        <f t="shared" si="3"/>
        <v>0.7078947368421058</v>
      </c>
      <c r="BS16" s="9">
        <f t="shared" si="3"/>
        <v>0.7078947368421058</v>
      </c>
      <c r="BT16" s="9">
        <f t="shared" si="3"/>
        <v>0.7078947368421058</v>
      </c>
      <c r="BU16" s="9">
        <f t="shared" si="3"/>
        <v>0.7078947368421058</v>
      </c>
      <c r="BV16" s="9">
        <f t="shared" si="3"/>
        <v>0.7078947368421058</v>
      </c>
      <c r="BW16" s="9">
        <f t="shared" si="3"/>
        <v>0.7078947368421058</v>
      </c>
      <c r="BX16" s="9">
        <f t="shared" si="3"/>
        <v>0.7078947368421058</v>
      </c>
      <c r="BY16" s="9">
        <f t="shared" si="3"/>
        <v>0.7078947368421058</v>
      </c>
      <c r="BZ16" s="9">
        <f t="shared" si="3"/>
        <v>0.7078947368421058</v>
      </c>
      <c r="CA16" s="9">
        <f t="shared" si="3"/>
        <v>0.7078947368421058</v>
      </c>
      <c r="CB16" s="9">
        <f t="shared" si="3"/>
        <v>0.7078947368421058</v>
      </c>
      <c r="CC16" s="9">
        <f t="shared" si="3"/>
        <v>0.7078947368421058</v>
      </c>
      <c r="CD16" s="9">
        <f t="shared" si="3"/>
        <v>0.7078947368421058</v>
      </c>
      <c r="CE16" s="9">
        <f t="shared" si="3"/>
        <v>0.7078947368421058</v>
      </c>
      <c r="CF16" s="9">
        <f t="shared" si="3"/>
        <v>0.7078947368421058</v>
      </c>
      <c r="CG16" s="9">
        <f t="shared" si="4"/>
        <v>0.7078947368421058</v>
      </c>
      <c r="CH16" s="9">
        <f t="shared" si="4"/>
        <v>0.7078947368421058</v>
      </c>
      <c r="CI16" s="9">
        <f t="shared" si="4"/>
        <v>0.7078947368421058</v>
      </c>
      <c r="CJ16" s="9">
        <f t="shared" si="4"/>
        <v>0.7078947368421058</v>
      </c>
      <c r="CK16" s="9">
        <f t="shared" si="4"/>
        <v>0.7078947368421058</v>
      </c>
      <c r="CL16" s="9">
        <f t="shared" si="4"/>
        <v>0.7078947368421058</v>
      </c>
      <c r="CM16" s="9">
        <f t="shared" si="4"/>
        <v>0.7078947368421058</v>
      </c>
      <c r="CN16" s="9">
        <f t="shared" si="4"/>
        <v>0.7078947368421058</v>
      </c>
      <c r="CO16" s="9">
        <f t="shared" si="4"/>
        <v>0.7078947368421058</v>
      </c>
      <c r="CP16" s="9">
        <f t="shared" si="4"/>
        <v>0.7078947368421058</v>
      </c>
      <c r="CQ16" s="9">
        <f t="shared" si="4"/>
        <v>0.7078947368421058</v>
      </c>
      <c r="CR16" s="9">
        <f t="shared" si="4"/>
        <v>0.7078947368421058</v>
      </c>
      <c r="CS16" s="9">
        <f t="shared" si="4"/>
        <v>0.7078947368421058</v>
      </c>
      <c r="CT16" s="9">
        <f t="shared" si="4"/>
        <v>0.7078947368421058</v>
      </c>
      <c r="CU16" s="9">
        <f t="shared" si="4"/>
        <v>0.7078947368421058</v>
      </c>
      <c r="CV16" s="9">
        <f t="shared" si="4"/>
        <v>0.7078947368421058</v>
      </c>
      <c r="CW16" s="9">
        <f t="shared" ref="CW16:FH19" si="24">$D16-($D16*EXP(-$E16*(CW$3)))</f>
        <v>0.7078947368421058</v>
      </c>
      <c r="CX16" s="9">
        <f t="shared" si="24"/>
        <v>0.7078947368421058</v>
      </c>
      <c r="CY16" s="9">
        <f t="shared" si="24"/>
        <v>0.7078947368421058</v>
      </c>
      <c r="CZ16" s="9">
        <f t="shared" si="24"/>
        <v>0.7078947368421058</v>
      </c>
      <c r="DA16" s="9">
        <f t="shared" si="24"/>
        <v>0.7078947368421058</v>
      </c>
      <c r="DB16" s="9">
        <f t="shared" si="24"/>
        <v>0.7078947368421058</v>
      </c>
      <c r="DC16" s="9">
        <f t="shared" si="24"/>
        <v>0.7078947368421058</v>
      </c>
      <c r="DD16" s="9">
        <f t="shared" si="24"/>
        <v>0.7078947368421058</v>
      </c>
      <c r="DE16" s="9">
        <f t="shared" si="24"/>
        <v>0.7078947368421058</v>
      </c>
      <c r="DF16" s="9">
        <f t="shared" si="24"/>
        <v>0.7078947368421058</v>
      </c>
      <c r="DG16" s="9">
        <f t="shared" si="24"/>
        <v>0.7078947368421058</v>
      </c>
      <c r="DH16" s="9">
        <f t="shared" si="24"/>
        <v>0.7078947368421058</v>
      </c>
      <c r="DI16" s="9">
        <f t="shared" si="24"/>
        <v>0.7078947368421058</v>
      </c>
      <c r="DJ16" s="9">
        <f t="shared" si="24"/>
        <v>0.7078947368421058</v>
      </c>
      <c r="DK16" s="9">
        <f t="shared" si="24"/>
        <v>0.7078947368421058</v>
      </c>
      <c r="DL16" s="9">
        <f t="shared" si="24"/>
        <v>0.7078947368421058</v>
      </c>
      <c r="DM16" s="9">
        <f t="shared" si="24"/>
        <v>0.7078947368421058</v>
      </c>
      <c r="DN16" s="9">
        <f t="shared" si="24"/>
        <v>0.7078947368421058</v>
      </c>
      <c r="DO16" s="9">
        <f t="shared" si="24"/>
        <v>0.7078947368421058</v>
      </c>
      <c r="DP16" s="9">
        <f t="shared" si="24"/>
        <v>0.7078947368421058</v>
      </c>
      <c r="DQ16" s="9">
        <f t="shared" si="24"/>
        <v>0.7078947368421058</v>
      </c>
      <c r="DR16" s="9">
        <f t="shared" si="24"/>
        <v>0.7078947368421058</v>
      </c>
      <c r="DS16" s="9">
        <f t="shared" si="24"/>
        <v>0.7078947368421058</v>
      </c>
      <c r="DT16" s="9">
        <f t="shared" si="24"/>
        <v>0.7078947368421058</v>
      </c>
      <c r="DU16" s="9">
        <f t="shared" si="24"/>
        <v>0.7078947368421058</v>
      </c>
      <c r="DV16" s="9">
        <f t="shared" si="24"/>
        <v>0.7078947368421058</v>
      </c>
      <c r="DW16" s="9">
        <f t="shared" si="24"/>
        <v>0.7078947368421058</v>
      </c>
      <c r="DX16" s="9">
        <f t="shared" si="24"/>
        <v>0.7078947368421058</v>
      </c>
      <c r="DY16" s="9">
        <f t="shared" si="24"/>
        <v>0.7078947368421058</v>
      </c>
      <c r="DZ16" s="9">
        <f t="shared" si="24"/>
        <v>0.7078947368421058</v>
      </c>
      <c r="EA16" s="9">
        <f t="shared" si="24"/>
        <v>0.7078947368421058</v>
      </c>
      <c r="EB16" s="9">
        <f t="shared" si="24"/>
        <v>0.7078947368421058</v>
      </c>
      <c r="EC16" s="9">
        <f t="shared" si="24"/>
        <v>0.7078947368421058</v>
      </c>
      <c r="ED16" s="9">
        <f t="shared" si="24"/>
        <v>0.7078947368421058</v>
      </c>
      <c r="EE16" s="9">
        <f t="shared" si="24"/>
        <v>0.7078947368421058</v>
      </c>
      <c r="EF16" s="9">
        <f t="shared" si="24"/>
        <v>0.7078947368421058</v>
      </c>
      <c r="EG16" s="9">
        <f t="shared" si="24"/>
        <v>0.7078947368421058</v>
      </c>
      <c r="EH16" s="9">
        <f t="shared" si="24"/>
        <v>0.7078947368421058</v>
      </c>
      <c r="EI16" s="9">
        <f t="shared" si="24"/>
        <v>0.7078947368421058</v>
      </c>
      <c r="EJ16" s="9">
        <f t="shared" si="24"/>
        <v>0.7078947368421058</v>
      </c>
      <c r="EK16" s="9">
        <f t="shared" si="24"/>
        <v>0.7078947368421058</v>
      </c>
      <c r="EL16" s="9">
        <f t="shared" si="24"/>
        <v>0.7078947368421058</v>
      </c>
      <c r="EM16" s="9">
        <f t="shared" si="24"/>
        <v>0.7078947368421058</v>
      </c>
      <c r="EN16" s="9">
        <f t="shared" si="24"/>
        <v>0.7078947368421058</v>
      </c>
      <c r="EO16" s="9">
        <f t="shared" si="24"/>
        <v>0.7078947368421058</v>
      </c>
      <c r="EP16" s="9">
        <f t="shared" si="24"/>
        <v>0.7078947368421058</v>
      </c>
      <c r="EQ16" s="9">
        <f t="shared" si="24"/>
        <v>0.7078947368421058</v>
      </c>
      <c r="ER16" s="9">
        <f t="shared" si="24"/>
        <v>0.7078947368421058</v>
      </c>
      <c r="ES16" s="9">
        <f t="shared" si="24"/>
        <v>0.7078947368421058</v>
      </c>
      <c r="ET16" s="9">
        <f t="shared" si="24"/>
        <v>0.7078947368421058</v>
      </c>
      <c r="EU16" s="9">
        <f t="shared" si="24"/>
        <v>0.7078947368421058</v>
      </c>
      <c r="EV16" s="9">
        <f t="shared" si="24"/>
        <v>0.7078947368421058</v>
      </c>
      <c r="EW16" s="9">
        <f t="shared" si="24"/>
        <v>0.7078947368421058</v>
      </c>
      <c r="EX16" s="9">
        <f t="shared" si="24"/>
        <v>0.7078947368421058</v>
      </c>
      <c r="EY16" s="9">
        <f t="shared" si="24"/>
        <v>0.7078947368421058</v>
      </c>
      <c r="EZ16" s="9">
        <f t="shared" si="24"/>
        <v>0.7078947368421058</v>
      </c>
      <c r="FA16" s="9">
        <f t="shared" si="24"/>
        <v>0.7078947368421058</v>
      </c>
      <c r="FB16" s="9">
        <f t="shared" si="24"/>
        <v>0.7078947368421058</v>
      </c>
      <c r="FC16" s="9">
        <f t="shared" si="24"/>
        <v>0.7078947368421058</v>
      </c>
      <c r="FD16" s="9">
        <f t="shared" si="24"/>
        <v>0.7078947368421058</v>
      </c>
      <c r="FE16" s="9">
        <f t="shared" si="24"/>
        <v>0.7078947368421058</v>
      </c>
      <c r="FF16" s="9">
        <f t="shared" si="24"/>
        <v>0.7078947368421058</v>
      </c>
      <c r="FG16" s="9">
        <f t="shared" si="24"/>
        <v>0.7078947368421058</v>
      </c>
      <c r="FH16" s="9">
        <f t="shared" si="24"/>
        <v>0.7078947368421058</v>
      </c>
      <c r="FI16" s="9">
        <f t="shared" si="22"/>
        <v>0.7078947368421058</v>
      </c>
      <c r="FJ16" s="9">
        <f t="shared" si="22"/>
        <v>0.7078947368421058</v>
      </c>
      <c r="FK16" s="9">
        <f t="shared" si="22"/>
        <v>0.7078947368421058</v>
      </c>
      <c r="FL16" s="9">
        <f t="shared" si="22"/>
        <v>0.7078947368421058</v>
      </c>
      <c r="FM16" s="9">
        <f t="shared" si="6"/>
        <v>0.7078947368421058</v>
      </c>
      <c r="FN16" s="9">
        <f t="shared" si="6"/>
        <v>0.7078947368421058</v>
      </c>
      <c r="FO16" s="9">
        <f t="shared" si="6"/>
        <v>0.7078947368421058</v>
      </c>
      <c r="FP16" s="9">
        <f t="shared" si="6"/>
        <v>0.7078947368421058</v>
      </c>
      <c r="FQ16" s="9">
        <f t="shared" si="6"/>
        <v>0.7078947368421058</v>
      </c>
      <c r="FR16" s="9">
        <f t="shared" si="6"/>
        <v>0.7078947368421058</v>
      </c>
      <c r="FS16" s="9">
        <f t="shared" si="6"/>
        <v>0.7078947368421058</v>
      </c>
      <c r="FT16" s="9">
        <f t="shared" si="6"/>
        <v>0.7078947368421058</v>
      </c>
      <c r="FU16" s="9">
        <f t="shared" si="6"/>
        <v>0.7078947368421058</v>
      </c>
      <c r="FV16" s="9">
        <f t="shared" si="6"/>
        <v>0.7078947368421058</v>
      </c>
      <c r="FW16" s="9">
        <f t="shared" si="6"/>
        <v>0.7078947368421058</v>
      </c>
      <c r="FX16" s="9">
        <f t="shared" si="6"/>
        <v>0.7078947368421058</v>
      </c>
      <c r="FY16" s="9">
        <f t="shared" si="6"/>
        <v>0.7078947368421058</v>
      </c>
      <c r="FZ16" s="9">
        <f t="shared" si="6"/>
        <v>0.7078947368421058</v>
      </c>
      <c r="GA16" s="9">
        <f t="shared" si="6"/>
        <v>0.7078947368421058</v>
      </c>
      <c r="GB16" s="9">
        <f t="shared" si="6"/>
        <v>0.7078947368421058</v>
      </c>
      <c r="GC16" s="9">
        <f t="shared" si="6"/>
        <v>0.7078947368421058</v>
      </c>
      <c r="GD16" s="9">
        <f t="shared" si="21"/>
        <v>0.7078947368421058</v>
      </c>
      <c r="GE16" s="9">
        <f t="shared" si="21"/>
        <v>0.7078947368421058</v>
      </c>
      <c r="GF16" s="9">
        <f t="shared" si="21"/>
        <v>0.7078947368421058</v>
      </c>
      <c r="GG16" s="9">
        <f t="shared" si="21"/>
        <v>0.7078947368421058</v>
      </c>
      <c r="GH16" s="9">
        <f t="shared" si="21"/>
        <v>0.7078947368421058</v>
      </c>
      <c r="GI16" s="9">
        <f t="shared" si="21"/>
        <v>0.7078947368421058</v>
      </c>
      <c r="GJ16" s="9">
        <f t="shared" si="21"/>
        <v>0.7078947368421058</v>
      </c>
      <c r="GK16" s="9">
        <f t="shared" si="21"/>
        <v>0.7078947368421058</v>
      </c>
      <c r="GL16" s="9">
        <f t="shared" si="21"/>
        <v>0.7078947368421058</v>
      </c>
      <c r="GM16" s="9">
        <f t="shared" si="21"/>
        <v>0.7078947368421058</v>
      </c>
      <c r="GN16" s="9">
        <f t="shared" si="21"/>
        <v>0.7078947368421058</v>
      </c>
      <c r="GO16" s="9">
        <f t="shared" si="21"/>
        <v>0.7078947368421058</v>
      </c>
      <c r="GP16" s="9">
        <f t="shared" si="21"/>
        <v>0.7078947368421058</v>
      </c>
      <c r="GQ16" s="9">
        <f t="shared" si="21"/>
        <v>0.7078947368421058</v>
      </c>
      <c r="GR16" s="9">
        <f t="shared" si="21"/>
        <v>0.7078947368421058</v>
      </c>
      <c r="GS16" s="9">
        <f t="shared" si="21"/>
        <v>0.7078947368421058</v>
      </c>
      <c r="GT16" s="9">
        <f t="shared" si="21"/>
        <v>0.7078947368421058</v>
      </c>
      <c r="GU16" s="9">
        <f t="shared" si="21"/>
        <v>0.7078947368421058</v>
      </c>
      <c r="GV16" s="9">
        <f t="shared" si="21"/>
        <v>0.7078947368421058</v>
      </c>
      <c r="GW16" s="9">
        <f t="shared" si="21"/>
        <v>0.7078947368421058</v>
      </c>
      <c r="GX16" s="9">
        <f t="shared" si="21"/>
        <v>0.7078947368421058</v>
      </c>
      <c r="GY16" s="9">
        <f t="shared" si="21"/>
        <v>0.7078947368421058</v>
      </c>
      <c r="GZ16" s="9">
        <f t="shared" si="21"/>
        <v>0.7078947368421058</v>
      </c>
      <c r="HA16" s="9">
        <f t="shared" si="21"/>
        <v>0.7078947368421058</v>
      </c>
      <c r="HB16" s="9">
        <f t="shared" si="21"/>
        <v>0.7078947368421058</v>
      </c>
      <c r="HC16" s="9">
        <f t="shared" si="21"/>
        <v>0.7078947368421058</v>
      </c>
      <c r="HD16" s="9">
        <f t="shared" si="21"/>
        <v>0.7078947368421058</v>
      </c>
      <c r="HE16" s="9">
        <f t="shared" si="21"/>
        <v>0.7078947368421058</v>
      </c>
      <c r="HF16" s="9">
        <f t="shared" si="21"/>
        <v>0.7078947368421058</v>
      </c>
      <c r="HG16" s="9">
        <f t="shared" si="21"/>
        <v>0.7078947368421058</v>
      </c>
      <c r="HH16" s="9">
        <f t="shared" si="21"/>
        <v>0.7078947368421058</v>
      </c>
      <c r="HI16" s="9">
        <f t="shared" si="21"/>
        <v>0.7078947368421058</v>
      </c>
      <c r="HJ16" s="9">
        <f t="shared" si="21"/>
        <v>0.7078947368421058</v>
      </c>
      <c r="HK16" s="9">
        <f t="shared" si="21"/>
        <v>0.7078947368421058</v>
      </c>
      <c r="HL16" s="9">
        <f t="shared" si="21"/>
        <v>0.7078947368421058</v>
      </c>
      <c r="HM16" s="9">
        <f t="shared" si="21"/>
        <v>0.7078947368421058</v>
      </c>
      <c r="HN16" s="9">
        <f t="shared" si="21"/>
        <v>0.7078947368421058</v>
      </c>
      <c r="HO16" s="9">
        <f t="shared" si="21"/>
        <v>0.7078947368421058</v>
      </c>
      <c r="HP16" s="9">
        <f t="shared" si="21"/>
        <v>0.7078947368421058</v>
      </c>
      <c r="HQ16" s="9">
        <f t="shared" si="21"/>
        <v>0.7078947368421058</v>
      </c>
      <c r="HR16" s="9">
        <f t="shared" si="21"/>
        <v>0.7078947368421058</v>
      </c>
      <c r="HS16" s="9">
        <f t="shared" si="21"/>
        <v>0.7078947368421058</v>
      </c>
      <c r="HT16" s="9">
        <f t="shared" si="21"/>
        <v>0.7078947368421058</v>
      </c>
      <c r="HU16" s="9">
        <f t="shared" si="21"/>
        <v>0.7078947368421058</v>
      </c>
      <c r="HV16" s="9">
        <f t="shared" si="21"/>
        <v>0.7078947368421058</v>
      </c>
      <c r="HW16" s="9">
        <f t="shared" si="21"/>
        <v>0.7078947368421058</v>
      </c>
      <c r="HX16" s="9">
        <f t="shared" si="21"/>
        <v>0.7078947368421058</v>
      </c>
      <c r="HY16" s="9">
        <f t="shared" si="21"/>
        <v>0.7078947368421058</v>
      </c>
      <c r="HZ16" s="9">
        <f t="shared" si="21"/>
        <v>0.7078947368421058</v>
      </c>
      <c r="IA16" s="9">
        <f t="shared" ref="IA16:KL19" si="25">$D16-($D16*EXP(-$E16*(IA$3)))</f>
        <v>0.7078947368421058</v>
      </c>
      <c r="IB16" s="9">
        <f t="shared" si="25"/>
        <v>0.7078947368421058</v>
      </c>
      <c r="IC16" s="9">
        <f t="shared" si="25"/>
        <v>0.7078947368421058</v>
      </c>
      <c r="ID16" s="9">
        <f t="shared" si="25"/>
        <v>0.7078947368421058</v>
      </c>
      <c r="IE16" s="9">
        <f t="shared" si="25"/>
        <v>0.7078947368421058</v>
      </c>
      <c r="IF16" s="9">
        <f t="shared" si="25"/>
        <v>0.7078947368421058</v>
      </c>
      <c r="IG16" s="9">
        <f t="shared" si="25"/>
        <v>0.7078947368421058</v>
      </c>
      <c r="IH16" s="9">
        <f t="shared" si="25"/>
        <v>0.7078947368421058</v>
      </c>
      <c r="II16" s="9">
        <f t="shared" si="25"/>
        <v>0.7078947368421058</v>
      </c>
      <c r="IJ16" s="9">
        <f t="shared" si="25"/>
        <v>0.7078947368421058</v>
      </c>
      <c r="IK16" s="9">
        <f t="shared" si="25"/>
        <v>0.7078947368421058</v>
      </c>
      <c r="IL16" s="9">
        <f t="shared" si="25"/>
        <v>0.7078947368421058</v>
      </c>
      <c r="IM16" s="9">
        <f t="shared" si="25"/>
        <v>0.7078947368421058</v>
      </c>
      <c r="IN16" s="9">
        <f t="shared" si="25"/>
        <v>0.7078947368421058</v>
      </c>
      <c r="IO16" s="9">
        <f t="shared" si="25"/>
        <v>0.7078947368421058</v>
      </c>
      <c r="IP16" s="9">
        <f t="shared" si="25"/>
        <v>0.7078947368421058</v>
      </c>
      <c r="IQ16" s="9">
        <f t="shared" si="25"/>
        <v>0.7078947368421058</v>
      </c>
      <c r="IR16" s="9">
        <f t="shared" si="25"/>
        <v>0.7078947368421058</v>
      </c>
      <c r="IS16" s="9">
        <f t="shared" si="25"/>
        <v>0.7078947368421058</v>
      </c>
      <c r="IT16" s="9">
        <f t="shared" si="25"/>
        <v>0.7078947368421058</v>
      </c>
      <c r="IU16" s="9">
        <f t="shared" si="25"/>
        <v>0.7078947368421058</v>
      </c>
      <c r="IV16" s="9">
        <f t="shared" si="25"/>
        <v>0.7078947368421058</v>
      </c>
      <c r="IW16" s="9">
        <f t="shared" si="25"/>
        <v>0.7078947368421058</v>
      </c>
      <c r="IX16" s="9">
        <f t="shared" si="25"/>
        <v>0.7078947368421058</v>
      </c>
      <c r="IY16" s="9">
        <f t="shared" si="25"/>
        <v>0.7078947368421058</v>
      </c>
      <c r="IZ16" s="9">
        <f t="shared" si="25"/>
        <v>0.7078947368421058</v>
      </c>
      <c r="JA16" s="9">
        <f t="shared" si="25"/>
        <v>0.7078947368421058</v>
      </c>
      <c r="JB16" s="9">
        <f t="shared" si="25"/>
        <v>0.7078947368421058</v>
      </c>
      <c r="JC16" s="9">
        <f t="shared" si="25"/>
        <v>0.7078947368421058</v>
      </c>
      <c r="JD16" s="9">
        <f t="shared" si="25"/>
        <v>0.7078947368421058</v>
      </c>
      <c r="JE16" s="9">
        <f t="shared" si="25"/>
        <v>0.7078947368421058</v>
      </c>
      <c r="JF16" s="9">
        <f t="shared" si="25"/>
        <v>0.7078947368421058</v>
      </c>
      <c r="JG16" s="9">
        <f t="shared" si="25"/>
        <v>0.7078947368421058</v>
      </c>
      <c r="JH16" s="9">
        <f t="shared" si="25"/>
        <v>0.7078947368421058</v>
      </c>
      <c r="JI16" s="9">
        <f t="shared" si="25"/>
        <v>0.7078947368421058</v>
      </c>
      <c r="JJ16" s="9">
        <f t="shared" si="25"/>
        <v>0.7078947368421058</v>
      </c>
      <c r="JK16" s="9">
        <f t="shared" si="25"/>
        <v>0.7078947368421058</v>
      </c>
      <c r="JL16" s="9">
        <f t="shared" si="25"/>
        <v>0.7078947368421058</v>
      </c>
      <c r="JM16" s="9">
        <f t="shared" si="25"/>
        <v>0.7078947368421058</v>
      </c>
      <c r="JN16" s="9">
        <f t="shared" si="25"/>
        <v>0.7078947368421058</v>
      </c>
      <c r="JO16" s="9">
        <f t="shared" si="25"/>
        <v>0.7078947368421058</v>
      </c>
      <c r="JP16" s="9">
        <f t="shared" si="25"/>
        <v>0.7078947368421058</v>
      </c>
      <c r="JQ16" s="9">
        <f t="shared" si="25"/>
        <v>0.7078947368421058</v>
      </c>
      <c r="JR16" s="9">
        <f t="shared" si="25"/>
        <v>0.7078947368421058</v>
      </c>
      <c r="JS16" s="9">
        <f t="shared" si="25"/>
        <v>0.7078947368421058</v>
      </c>
      <c r="JT16" s="9">
        <f t="shared" si="25"/>
        <v>0.7078947368421058</v>
      </c>
      <c r="JU16" s="9">
        <f t="shared" si="25"/>
        <v>0.7078947368421058</v>
      </c>
      <c r="JV16" s="9">
        <f t="shared" si="25"/>
        <v>0.7078947368421058</v>
      </c>
      <c r="JW16" s="9">
        <f t="shared" si="25"/>
        <v>0.7078947368421058</v>
      </c>
      <c r="JX16" s="9">
        <f t="shared" si="25"/>
        <v>0.7078947368421058</v>
      </c>
      <c r="JY16" s="9">
        <f t="shared" si="25"/>
        <v>0.7078947368421058</v>
      </c>
      <c r="JZ16" s="9">
        <f t="shared" si="25"/>
        <v>0.7078947368421058</v>
      </c>
      <c r="KA16" s="9">
        <f t="shared" si="25"/>
        <v>0.7078947368421058</v>
      </c>
      <c r="KB16" s="9">
        <f t="shared" si="25"/>
        <v>0.7078947368421058</v>
      </c>
      <c r="KC16" s="9">
        <f t="shared" si="25"/>
        <v>0.7078947368421058</v>
      </c>
      <c r="KD16" s="9">
        <f t="shared" si="25"/>
        <v>0.7078947368421058</v>
      </c>
      <c r="KE16" s="9">
        <f t="shared" si="25"/>
        <v>0.7078947368421058</v>
      </c>
      <c r="KF16" s="9">
        <f t="shared" si="25"/>
        <v>0.7078947368421058</v>
      </c>
      <c r="KG16" s="9">
        <f t="shared" si="25"/>
        <v>0.7078947368421058</v>
      </c>
      <c r="KH16" s="9">
        <f t="shared" si="25"/>
        <v>0.7078947368421058</v>
      </c>
      <c r="KI16" s="9">
        <f t="shared" si="25"/>
        <v>0.7078947368421058</v>
      </c>
      <c r="KJ16" s="9">
        <f t="shared" si="25"/>
        <v>0.7078947368421058</v>
      </c>
      <c r="KK16" s="9">
        <f t="shared" si="25"/>
        <v>0.7078947368421058</v>
      </c>
      <c r="KL16" s="9">
        <f t="shared" si="25"/>
        <v>0.7078947368421058</v>
      </c>
      <c r="KM16" s="9">
        <f t="shared" si="23"/>
        <v>0.7078947368421058</v>
      </c>
      <c r="KN16" s="9">
        <f t="shared" si="23"/>
        <v>0.7078947368421058</v>
      </c>
      <c r="KO16" s="9">
        <f t="shared" si="23"/>
        <v>0.7078947368421058</v>
      </c>
      <c r="KP16" s="9">
        <f t="shared" si="23"/>
        <v>0.7078947368421058</v>
      </c>
      <c r="KQ16" s="9">
        <f t="shared" si="23"/>
        <v>0.7078947368421058</v>
      </c>
      <c r="KR16" s="9">
        <f t="shared" si="23"/>
        <v>0.7078947368421058</v>
      </c>
      <c r="KS16" s="9">
        <f t="shared" si="23"/>
        <v>0.7078947368421058</v>
      </c>
      <c r="KT16" s="9">
        <f t="shared" si="23"/>
        <v>0.7078947368421058</v>
      </c>
      <c r="KU16" s="9">
        <f t="shared" si="23"/>
        <v>0.7078947368421058</v>
      </c>
      <c r="KV16" s="9">
        <f t="shared" si="23"/>
        <v>0.7078947368421058</v>
      </c>
      <c r="KW16" s="9">
        <f t="shared" si="23"/>
        <v>0.7078947368421058</v>
      </c>
      <c r="KX16" s="9">
        <f t="shared" si="23"/>
        <v>0.7078947368421058</v>
      </c>
      <c r="KY16" s="9">
        <f t="shared" si="23"/>
        <v>0.7078947368421058</v>
      </c>
      <c r="KZ16" s="9">
        <f t="shared" si="23"/>
        <v>0.7078947368421058</v>
      </c>
      <c r="LA16" s="9">
        <f t="shared" si="23"/>
        <v>0.7078947368421058</v>
      </c>
      <c r="LB16" s="9">
        <f t="shared" si="23"/>
        <v>0.7078947368421058</v>
      </c>
      <c r="LC16" s="9">
        <f t="shared" si="23"/>
        <v>0.7078947368421058</v>
      </c>
      <c r="LD16" s="9">
        <f t="shared" si="23"/>
        <v>0.7078947368421058</v>
      </c>
      <c r="LE16" s="9">
        <f t="shared" si="23"/>
        <v>0.7078947368421058</v>
      </c>
      <c r="LF16" s="9">
        <f t="shared" si="23"/>
        <v>0.7078947368421058</v>
      </c>
      <c r="LG16" s="9">
        <f t="shared" si="23"/>
        <v>0.7078947368421058</v>
      </c>
      <c r="LH16" s="9">
        <f t="shared" si="23"/>
        <v>0.7078947368421058</v>
      </c>
      <c r="LI16" s="9">
        <f t="shared" si="23"/>
        <v>0.7078947368421058</v>
      </c>
      <c r="LJ16" s="9">
        <f t="shared" si="23"/>
        <v>0.7078947368421058</v>
      </c>
      <c r="LK16" s="9">
        <f t="shared" si="23"/>
        <v>0.7078947368421058</v>
      </c>
      <c r="LL16" s="9">
        <f t="shared" si="23"/>
        <v>0.7078947368421058</v>
      </c>
      <c r="LM16" s="9">
        <f t="shared" si="23"/>
        <v>0.7078947368421058</v>
      </c>
      <c r="LN16" s="9">
        <f t="shared" si="23"/>
        <v>0.7078947368421058</v>
      </c>
      <c r="LO16" s="9">
        <f t="shared" si="23"/>
        <v>0.7078947368421058</v>
      </c>
      <c r="LP16" s="9">
        <f t="shared" si="23"/>
        <v>0.7078947368421058</v>
      </c>
      <c r="LQ16" s="9">
        <f t="shared" si="23"/>
        <v>0.7078947368421058</v>
      </c>
      <c r="LR16" s="9">
        <f t="shared" si="23"/>
        <v>0.7078947368421058</v>
      </c>
      <c r="LS16" s="9">
        <f t="shared" si="23"/>
        <v>0.7078947368421058</v>
      </c>
      <c r="LT16" s="9">
        <f t="shared" si="23"/>
        <v>0.7078947368421058</v>
      </c>
      <c r="LU16" s="9">
        <f t="shared" si="23"/>
        <v>0.7078947368421058</v>
      </c>
      <c r="LV16" s="9">
        <f t="shared" si="23"/>
        <v>0.7078947368421058</v>
      </c>
      <c r="LW16" s="9">
        <f t="shared" si="9"/>
        <v>0.7078947368421058</v>
      </c>
      <c r="LX16" s="9">
        <f t="shared" si="23"/>
        <v>0.7078947368421058</v>
      </c>
      <c r="LY16" s="9">
        <f t="shared" si="23"/>
        <v>0.7078947368421058</v>
      </c>
      <c r="LZ16" s="9">
        <f t="shared" si="23"/>
        <v>0.7078947368421058</v>
      </c>
      <c r="MA16" s="9">
        <f t="shared" si="23"/>
        <v>0.7078947368421058</v>
      </c>
      <c r="MB16" s="9">
        <f t="shared" si="23"/>
        <v>0.7078947368421058</v>
      </c>
      <c r="MC16" s="9">
        <f t="shared" si="23"/>
        <v>0.7078947368421058</v>
      </c>
      <c r="MD16" s="9">
        <f t="shared" si="23"/>
        <v>0.7078947368421058</v>
      </c>
      <c r="ME16" s="9">
        <f t="shared" si="23"/>
        <v>0.7078947368421058</v>
      </c>
      <c r="MF16" s="9">
        <f t="shared" si="23"/>
        <v>0.7078947368421058</v>
      </c>
      <c r="MG16" s="9">
        <f t="shared" si="23"/>
        <v>0.7078947368421058</v>
      </c>
      <c r="MH16" s="9">
        <f t="shared" si="23"/>
        <v>0.7078947368421058</v>
      </c>
      <c r="MI16" s="9">
        <f t="shared" si="23"/>
        <v>0.7078947368421058</v>
      </c>
      <c r="MJ16" s="9">
        <f t="shared" si="23"/>
        <v>0.7078947368421058</v>
      </c>
      <c r="MK16" s="9">
        <f t="shared" si="23"/>
        <v>0.7078947368421058</v>
      </c>
      <c r="ML16" s="9">
        <f t="shared" si="23"/>
        <v>0.7078947368421058</v>
      </c>
      <c r="MM16" s="9">
        <f t="shared" si="23"/>
        <v>0.7078947368421058</v>
      </c>
      <c r="MN16" s="9">
        <f t="shared" si="23"/>
        <v>0.7078947368421058</v>
      </c>
      <c r="MO16" s="9">
        <f t="shared" si="23"/>
        <v>0.7078947368421058</v>
      </c>
      <c r="MP16" s="9">
        <f t="shared" si="23"/>
        <v>0.7078947368421058</v>
      </c>
      <c r="MQ16" s="9">
        <f t="shared" si="23"/>
        <v>0.7078947368421058</v>
      </c>
      <c r="MR16" s="9">
        <f t="shared" si="23"/>
        <v>0.7078947368421058</v>
      </c>
      <c r="MS16" s="9">
        <f t="shared" si="23"/>
        <v>0.7078947368421058</v>
      </c>
      <c r="MT16" s="9">
        <f t="shared" si="23"/>
        <v>0.7078947368421058</v>
      </c>
      <c r="MU16" s="9">
        <f t="shared" si="23"/>
        <v>0.7078947368421058</v>
      </c>
      <c r="MV16" s="9">
        <f t="shared" si="23"/>
        <v>0.7078947368421058</v>
      </c>
      <c r="MW16" s="9">
        <f t="shared" si="23"/>
        <v>0.7078947368421058</v>
      </c>
    </row>
    <row r="17" spans="2:361" x14ac:dyDescent="0.3">
      <c r="C17">
        <v>14</v>
      </c>
      <c r="D17" s="4">
        <f>'Cost inputs'!G18</f>
        <v>0.72105263157894794</v>
      </c>
      <c r="E17">
        <f>(-LN(0.005/D17))/'Assumptions and results'!$K$8</f>
        <v>0.62140927752695951</v>
      </c>
      <c r="G17" s="9">
        <f t="shared" si="10"/>
        <v>0.33371263358411757</v>
      </c>
      <c r="H17" s="9">
        <f t="shared" si="0"/>
        <v>0.51297867487193571</v>
      </c>
      <c r="I17" s="9">
        <f t="shared" si="0"/>
        <v>0.60927803643298162</v>
      </c>
      <c r="J17" s="9">
        <f t="shared" si="0"/>
        <v>0.661008787948691</v>
      </c>
      <c r="K17" s="9">
        <f t="shared" si="0"/>
        <v>0.68879786784496499</v>
      </c>
      <c r="L17" s="9">
        <f t="shared" si="0"/>
        <v>0.70372579637596633</v>
      </c>
      <c r="M17" s="9">
        <f t="shared" si="0"/>
        <v>0.71174488340793962</v>
      </c>
      <c r="N17" s="9">
        <f t="shared" si="0"/>
        <v>0.71605263157894794</v>
      </c>
      <c r="O17" s="9">
        <f t="shared" si="0"/>
        <v>0.71836669728628311</v>
      </c>
      <c r="P17" s="9">
        <f t="shared" ref="P17:AE23" si="26">$D17-($D17*EXP(-$E17*(P$3)))</f>
        <v>0.71960978297404532</v>
      </c>
      <c r="Q17" s="9">
        <f t="shared" si="26"/>
        <v>0.7202775522695416</v>
      </c>
      <c r="R17" s="9">
        <f t="shared" si="26"/>
        <v>0.7206362691596141</v>
      </c>
      <c r="S17" s="9">
        <f t="shared" si="26"/>
        <v>0.72082896715889477</v>
      </c>
      <c r="T17" s="9">
        <f t="shared" si="26"/>
        <v>0.72093248199177395</v>
      </c>
      <c r="U17" s="9">
        <f t="shared" si="26"/>
        <v>0.72098808879965992</v>
      </c>
      <c r="V17" s="9">
        <f t="shared" si="26"/>
        <v>0.72101796004610119</v>
      </c>
      <c r="W17" s="9">
        <f t="shared" si="26"/>
        <v>0.72103400648713745</v>
      </c>
      <c r="X17" s="9">
        <f t="shared" si="26"/>
        <v>0.72104262642438843</v>
      </c>
      <c r="Y17" s="9">
        <f t="shared" si="26"/>
        <v>0.72104725694140093</v>
      </c>
      <c r="Z17" s="9">
        <f t="shared" si="26"/>
        <v>0.72104974439428837</v>
      </c>
      <c r="AA17" s="9">
        <f t="shared" si="26"/>
        <v>0.72105108062129064</v>
      </c>
      <c r="AB17" s="9">
        <f t="shared" si="26"/>
        <v>0.72105179842487632</v>
      </c>
      <c r="AC17" s="9">
        <f t="shared" si="26"/>
        <v>0.72105218401952953</v>
      </c>
      <c r="AD17" s="9">
        <f t="shared" si="26"/>
        <v>0.72105239115590991</v>
      </c>
      <c r="AE17" s="9">
        <f t="shared" si="26"/>
        <v>0.72105250242685148</v>
      </c>
      <c r="AF17" s="9">
        <f t="shared" si="20"/>
        <v>0.72105256220013891</v>
      </c>
      <c r="AG17" s="9">
        <f t="shared" si="20"/>
        <v>0.72105259430956348</v>
      </c>
      <c r="AH17" s="9">
        <f t="shared" si="20"/>
        <v>0.72105261155832434</v>
      </c>
      <c r="AI17" s="9">
        <f t="shared" si="20"/>
        <v>0.72105262082413202</v>
      </c>
      <c r="AJ17" s="9">
        <f t="shared" si="20"/>
        <v>0.72105262580160223</v>
      </c>
      <c r="AK17" s="9">
        <f t="shared" si="20"/>
        <v>0.72105262847543372</v>
      </c>
      <c r="AL17" s="9">
        <f t="shared" si="20"/>
        <v>0.72105262991178087</v>
      </c>
      <c r="AM17" s="9">
        <f t="shared" si="20"/>
        <v>0.72105263068336767</v>
      </c>
      <c r="AN17" s="9">
        <f t="shared" si="20"/>
        <v>0.721052631097854</v>
      </c>
      <c r="AO17" s="9">
        <f t="shared" si="20"/>
        <v>0.72105263132051056</v>
      </c>
      <c r="AP17" s="9">
        <f t="shared" si="20"/>
        <v>0.72105263144011877</v>
      </c>
      <c r="AQ17" s="9">
        <f t="shared" si="20"/>
        <v>0.72105263150437071</v>
      </c>
      <c r="AR17" s="9">
        <f t="shared" si="20"/>
        <v>0.7210526315388861</v>
      </c>
      <c r="AS17" s="9">
        <f t="shared" si="20"/>
        <v>0.72105263155742727</v>
      </c>
      <c r="AT17" s="9">
        <f t="shared" si="20"/>
        <v>0.7210526315673873</v>
      </c>
      <c r="AU17" s="9">
        <f t="shared" si="20"/>
        <v>0.72105263157273769</v>
      </c>
      <c r="AV17" s="9">
        <f t="shared" si="20"/>
        <v>0.72105263157561195</v>
      </c>
      <c r="AW17" s="9">
        <f t="shared" si="20"/>
        <v>0.72105263157715582</v>
      </c>
      <c r="AX17" s="9">
        <f t="shared" si="20"/>
        <v>0.72105263157798527</v>
      </c>
      <c r="AY17" s="9">
        <f t="shared" si="20"/>
        <v>0.7210526315784308</v>
      </c>
      <c r="AZ17" s="9">
        <f t="shared" si="20"/>
        <v>0.72105263157867017</v>
      </c>
      <c r="BA17" s="9">
        <f t="shared" si="20"/>
        <v>0.72105263157879873</v>
      </c>
      <c r="BB17" s="9">
        <f t="shared" si="2"/>
        <v>0.72105263157886779</v>
      </c>
      <c r="BC17" s="9">
        <f t="shared" si="2"/>
        <v>0.72105263157890487</v>
      </c>
      <c r="BD17" s="9">
        <f t="shared" si="2"/>
        <v>0.72105263157892485</v>
      </c>
      <c r="BE17" s="9">
        <f t="shared" si="2"/>
        <v>0.72105263157893551</v>
      </c>
      <c r="BF17" s="9">
        <f t="shared" si="2"/>
        <v>0.72105263157894128</v>
      </c>
      <c r="BG17" s="9">
        <f t="shared" si="2"/>
        <v>0.72105263157894439</v>
      </c>
      <c r="BH17" s="9">
        <f t="shared" si="2"/>
        <v>0.72105263157894606</v>
      </c>
      <c r="BI17" s="9">
        <f t="shared" si="2"/>
        <v>0.72105263157894695</v>
      </c>
      <c r="BJ17" s="9">
        <f t="shared" si="2"/>
        <v>0.72105263157894739</v>
      </c>
      <c r="BK17" s="9">
        <f t="shared" si="2"/>
        <v>0.72105263157894761</v>
      </c>
      <c r="BL17" s="9">
        <f t="shared" si="2"/>
        <v>0.72105263157894783</v>
      </c>
      <c r="BM17" s="9">
        <f t="shared" si="2"/>
        <v>0.72105263157894783</v>
      </c>
      <c r="BN17" s="9">
        <f t="shared" si="2"/>
        <v>0.72105263157894794</v>
      </c>
      <c r="BO17" s="9">
        <f t="shared" si="2"/>
        <v>0.72105263157894794</v>
      </c>
      <c r="BP17" s="9">
        <f t="shared" si="2"/>
        <v>0.72105263157894794</v>
      </c>
      <c r="BQ17" s="9">
        <f t="shared" si="2"/>
        <v>0.72105263157894794</v>
      </c>
      <c r="BR17" s="9">
        <f t="shared" si="3"/>
        <v>0.72105263157894794</v>
      </c>
      <c r="BS17" s="9">
        <f t="shared" si="3"/>
        <v>0.72105263157894794</v>
      </c>
      <c r="BT17" s="9">
        <f t="shared" si="3"/>
        <v>0.72105263157894794</v>
      </c>
      <c r="BU17" s="9">
        <f t="shared" si="3"/>
        <v>0.72105263157894794</v>
      </c>
      <c r="BV17" s="9">
        <f t="shared" si="3"/>
        <v>0.72105263157894794</v>
      </c>
      <c r="BW17" s="9">
        <f t="shared" si="3"/>
        <v>0.72105263157894794</v>
      </c>
      <c r="BX17" s="9">
        <f t="shared" si="3"/>
        <v>0.72105263157894794</v>
      </c>
      <c r="BY17" s="9">
        <f t="shared" si="3"/>
        <v>0.72105263157894794</v>
      </c>
      <c r="BZ17" s="9">
        <f t="shared" si="3"/>
        <v>0.72105263157894794</v>
      </c>
      <c r="CA17" s="9">
        <f t="shared" si="3"/>
        <v>0.72105263157894794</v>
      </c>
      <c r="CB17" s="9">
        <f t="shared" si="3"/>
        <v>0.72105263157894794</v>
      </c>
      <c r="CC17" s="9">
        <f t="shared" si="3"/>
        <v>0.72105263157894794</v>
      </c>
      <c r="CD17" s="9">
        <f t="shared" si="3"/>
        <v>0.72105263157894794</v>
      </c>
      <c r="CE17" s="9">
        <f t="shared" si="3"/>
        <v>0.72105263157894794</v>
      </c>
      <c r="CF17" s="9">
        <f t="shared" si="3"/>
        <v>0.72105263157894794</v>
      </c>
      <c r="CG17" s="9">
        <f t="shared" si="4"/>
        <v>0.72105263157894794</v>
      </c>
      <c r="CH17" s="9">
        <f t="shared" si="4"/>
        <v>0.72105263157894794</v>
      </c>
      <c r="CI17" s="9">
        <f t="shared" si="4"/>
        <v>0.72105263157894794</v>
      </c>
      <c r="CJ17" s="9">
        <f t="shared" si="4"/>
        <v>0.72105263157894794</v>
      </c>
      <c r="CK17" s="9">
        <f t="shared" si="4"/>
        <v>0.72105263157894794</v>
      </c>
      <c r="CL17" s="9">
        <f t="shared" si="4"/>
        <v>0.72105263157894794</v>
      </c>
      <c r="CM17" s="9">
        <f t="shared" si="4"/>
        <v>0.72105263157894794</v>
      </c>
      <c r="CN17" s="9">
        <f t="shared" si="4"/>
        <v>0.72105263157894794</v>
      </c>
      <c r="CO17" s="9">
        <f t="shared" si="4"/>
        <v>0.72105263157894794</v>
      </c>
      <c r="CP17" s="9">
        <f t="shared" si="4"/>
        <v>0.72105263157894794</v>
      </c>
      <c r="CQ17" s="9">
        <f t="shared" si="4"/>
        <v>0.72105263157894794</v>
      </c>
      <c r="CR17" s="9">
        <f t="shared" si="4"/>
        <v>0.72105263157894794</v>
      </c>
      <c r="CS17" s="9">
        <f t="shared" si="4"/>
        <v>0.72105263157894794</v>
      </c>
      <c r="CT17" s="9">
        <f t="shared" si="4"/>
        <v>0.72105263157894794</v>
      </c>
      <c r="CU17" s="9">
        <f t="shared" si="4"/>
        <v>0.72105263157894794</v>
      </c>
      <c r="CV17" s="9">
        <f t="shared" si="4"/>
        <v>0.72105263157894794</v>
      </c>
      <c r="CW17" s="9">
        <f t="shared" si="24"/>
        <v>0.72105263157894794</v>
      </c>
      <c r="CX17" s="9">
        <f t="shared" si="24"/>
        <v>0.72105263157894794</v>
      </c>
      <c r="CY17" s="9">
        <f t="shared" si="24"/>
        <v>0.72105263157894794</v>
      </c>
      <c r="CZ17" s="9">
        <f t="shared" si="24"/>
        <v>0.72105263157894794</v>
      </c>
      <c r="DA17" s="9">
        <f t="shared" si="24"/>
        <v>0.72105263157894794</v>
      </c>
      <c r="DB17" s="9">
        <f t="shared" si="24"/>
        <v>0.72105263157894794</v>
      </c>
      <c r="DC17" s="9">
        <f t="shared" si="24"/>
        <v>0.72105263157894794</v>
      </c>
      <c r="DD17" s="9">
        <f t="shared" si="24"/>
        <v>0.72105263157894794</v>
      </c>
      <c r="DE17" s="9">
        <f t="shared" si="24"/>
        <v>0.72105263157894794</v>
      </c>
      <c r="DF17" s="9">
        <f t="shared" si="24"/>
        <v>0.72105263157894794</v>
      </c>
      <c r="DG17" s="9">
        <f t="shared" si="24"/>
        <v>0.72105263157894794</v>
      </c>
      <c r="DH17" s="9">
        <f t="shared" si="24"/>
        <v>0.72105263157894794</v>
      </c>
      <c r="DI17" s="9">
        <f t="shared" si="24"/>
        <v>0.72105263157894794</v>
      </c>
      <c r="DJ17" s="9">
        <f t="shared" si="24"/>
        <v>0.72105263157894794</v>
      </c>
      <c r="DK17" s="9">
        <f t="shared" si="24"/>
        <v>0.72105263157894794</v>
      </c>
      <c r="DL17" s="9">
        <f t="shared" si="24"/>
        <v>0.72105263157894794</v>
      </c>
      <c r="DM17" s="9">
        <f t="shared" si="24"/>
        <v>0.72105263157894794</v>
      </c>
      <c r="DN17" s="9">
        <f t="shared" si="24"/>
        <v>0.72105263157894794</v>
      </c>
      <c r="DO17" s="9">
        <f t="shared" si="24"/>
        <v>0.72105263157894794</v>
      </c>
      <c r="DP17" s="9">
        <f t="shared" si="24"/>
        <v>0.72105263157894794</v>
      </c>
      <c r="DQ17" s="9">
        <f t="shared" si="24"/>
        <v>0.72105263157894794</v>
      </c>
      <c r="DR17" s="9">
        <f t="shared" si="24"/>
        <v>0.72105263157894794</v>
      </c>
      <c r="DS17" s="9">
        <f t="shared" si="24"/>
        <v>0.72105263157894794</v>
      </c>
      <c r="DT17" s="9">
        <f t="shared" si="24"/>
        <v>0.72105263157894794</v>
      </c>
      <c r="DU17" s="9">
        <f t="shared" si="24"/>
        <v>0.72105263157894794</v>
      </c>
      <c r="DV17" s="9">
        <f t="shared" si="24"/>
        <v>0.72105263157894794</v>
      </c>
      <c r="DW17" s="9">
        <f t="shared" si="24"/>
        <v>0.72105263157894794</v>
      </c>
      <c r="DX17" s="9">
        <f t="shared" si="24"/>
        <v>0.72105263157894794</v>
      </c>
      <c r="DY17" s="9">
        <f t="shared" si="24"/>
        <v>0.72105263157894794</v>
      </c>
      <c r="DZ17" s="9">
        <f t="shared" si="24"/>
        <v>0.72105263157894794</v>
      </c>
      <c r="EA17" s="9">
        <f t="shared" si="24"/>
        <v>0.72105263157894794</v>
      </c>
      <c r="EB17" s="9">
        <f t="shared" si="24"/>
        <v>0.72105263157894794</v>
      </c>
      <c r="EC17" s="9">
        <f t="shared" si="24"/>
        <v>0.72105263157894794</v>
      </c>
      <c r="ED17" s="9">
        <f t="shared" si="24"/>
        <v>0.72105263157894794</v>
      </c>
      <c r="EE17" s="9">
        <f t="shared" si="24"/>
        <v>0.72105263157894794</v>
      </c>
      <c r="EF17" s="9">
        <f t="shared" si="24"/>
        <v>0.72105263157894794</v>
      </c>
      <c r="EG17" s="9">
        <f t="shared" si="24"/>
        <v>0.72105263157894794</v>
      </c>
      <c r="EH17" s="9">
        <f t="shared" si="24"/>
        <v>0.72105263157894794</v>
      </c>
      <c r="EI17" s="9">
        <f t="shared" si="24"/>
        <v>0.72105263157894794</v>
      </c>
      <c r="EJ17" s="9">
        <f t="shared" si="24"/>
        <v>0.72105263157894794</v>
      </c>
      <c r="EK17" s="9">
        <f t="shared" si="24"/>
        <v>0.72105263157894794</v>
      </c>
      <c r="EL17" s="9">
        <f t="shared" si="24"/>
        <v>0.72105263157894794</v>
      </c>
      <c r="EM17" s="9">
        <f t="shared" si="24"/>
        <v>0.72105263157894794</v>
      </c>
      <c r="EN17" s="9">
        <f t="shared" si="24"/>
        <v>0.72105263157894794</v>
      </c>
      <c r="EO17" s="9">
        <f t="shared" si="24"/>
        <v>0.72105263157894794</v>
      </c>
      <c r="EP17" s="9">
        <f t="shared" si="24"/>
        <v>0.72105263157894794</v>
      </c>
      <c r="EQ17" s="9">
        <f t="shared" si="24"/>
        <v>0.72105263157894794</v>
      </c>
      <c r="ER17" s="9">
        <f t="shared" si="24"/>
        <v>0.72105263157894794</v>
      </c>
      <c r="ES17" s="9">
        <f t="shared" si="24"/>
        <v>0.72105263157894794</v>
      </c>
      <c r="ET17" s="9">
        <f t="shared" si="24"/>
        <v>0.72105263157894794</v>
      </c>
      <c r="EU17" s="9">
        <f t="shared" si="24"/>
        <v>0.72105263157894794</v>
      </c>
      <c r="EV17" s="9">
        <f t="shared" si="24"/>
        <v>0.72105263157894794</v>
      </c>
      <c r="EW17" s="9">
        <f t="shared" si="24"/>
        <v>0.72105263157894794</v>
      </c>
      <c r="EX17" s="9">
        <f t="shared" si="24"/>
        <v>0.72105263157894794</v>
      </c>
      <c r="EY17" s="9">
        <f t="shared" si="24"/>
        <v>0.72105263157894794</v>
      </c>
      <c r="EZ17" s="9">
        <f t="shared" si="24"/>
        <v>0.72105263157894794</v>
      </c>
      <c r="FA17" s="9">
        <f t="shared" si="24"/>
        <v>0.72105263157894794</v>
      </c>
      <c r="FB17" s="9">
        <f t="shared" si="24"/>
        <v>0.72105263157894794</v>
      </c>
      <c r="FC17" s="9">
        <f t="shared" si="24"/>
        <v>0.72105263157894794</v>
      </c>
      <c r="FD17" s="9">
        <f t="shared" si="24"/>
        <v>0.72105263157894794</v>
      </c>
      <c r="FE17" s="9">
        <f t="shared" si="24"/>
        <v>0.72105263157894794</v>
      </c>
      <c r="FF17" s="9">
        <f t="shared" si="24"/>
        <v>0.72105263157894794</v>
      </c>
      <c r="FG17" s="9">
        <f t="shared" si="24"/>
        <v>0.72105263157894794</v>
      </c>
      <c r="FH17" s="9">
        <f t="shared" si="24"/>
        <v>0.72105263157894794</v>
      </c>
      <c r="FI17" s="9">
        <f t="shared" si="22"/>
        <v>0.72105263157894794</v>
      </c>
      <c r="FJ17" s="9">
        <f t="shared" si="22"/>
        <v>0.72105263157894794</v>
      </c>
      <c r="FK17" s="9">
        <f t="shared" si="22"/>
        <v>0.72105263157894794</v>
      </c>
      <c r="FL17" s="9">
        <f t="shared" si="22"/>
        <v>0.72105263157894794</v>
      </c>
      <c r="FM17" s="9">
        <f t="shared" si="6"/>
        <v>0.72105263157894794</v>
      </c>
      <c r="FN17" s="9">
        <f t="shared" si="6"/>
        <v>0.72105263157894794</v>
      </c>
      <c r="FO17" s="9">
        <f t="shared" si="6"/>
        <v>0.72105263157894794</v>
      </c>
      <c r="FP17" s="9">
        <f t="shared" si="6"/>
        <v>0.72105263157894794</v>
      </c>
      <c r="FQ17" s="9">
        <f t="shared" si="6"/>
        <v>0.72105263157894794</v>
      </c>
      <c r="FR17" s="9">
        <f t="shared" si="6"/>
        <v>0.72105263157894794</v>
      </c>
      <c r="FS17" s="9">
        <f t="shared" si="6"/>
        <v>0.72105263157894794</v>
      </c>
      <c r="FT17" s="9">
        <f t="shared" si="6"/>
        <v>0.72105263157894794</v>
      </c>
      <c r="FU17" s="9">
        <f t="shared" si="6"/>
        <v>0.72105263157894794</v>
      </c>
      <c r="FV17" s="9">
        <f t="shared" si="6"/>
        <v>0.72105263157894794</v>
      </c>
      <c r="FW17" s="9">
        <f t="shared" si="6"/>
        <v>0.72105263157894794</v>
      </c>
      <c r="FX17" s="9">
        <f t="shared" si="6"/>
        <v>0.72105263157894794</v>
      </c>
      <c r="FY17" s="9">
        <f t="shared" si="6"/>
        <v>0.72105263157894794</v>
      </c>
      <c r="FZ17" s="9">
        <f t="shared" si="6"/>
        <v>0.72105263157894794</v>
      </c>
      <c r="GA17" s="9">
        <f t="shared" si="6"/>
        <v>0.72105263157894794</v>
      </c>
      <c r="GB17" s="9">
        <f t="shared" si="6"/>
        <v>0.72105263157894794</v>
      </c>
      <c r="GC17" s="9">
        <f t="shared" si="6"/>
        <v>0.72105263157894794</v>
      </c>
      <c r="GD17" s="9">
        <f t="shared" si="21"/>
        <v>0.72105263157894794</v>
      </c>
      <c r="GE17" s="9">
        <f t="shared" si="21"/>
        <v>0.72105263157894794</v>
      </c>
      <c r="GF17" s="9">
        <f t="shared" si="21"/>
        <v>0.72105263157894794</v>
      </c>
      <c r="GG17" s="9">
        <f t="shared" si="21"/>
        <v>0.72105263157894794</v>
      </c>
      <c r="GH17" s="9">
        <f t="shared" si="21"/>
        <v>0.72105263157894794</v>
      </c>
      <c r="GI17" s="9">
        <f t="shared" si="21"/>
        <v>0.72105263157894794</v>
      </c>
      <c r="GJ17" s="9">
        <f t="shared" si="21"/>
        <v>0.72105263157894794</v>
      </c>
      <c r="GK17" s="9">
        <f t="shared" si="21"/>
        <v>0.72105263157894794</v>
      </c>
      <c r="GL17" s="9">
        <f t="shared" si="21"/>
        <v>0.72105263157894794</v>
      </c>
      <c r="GM17" s="9">
        <f t="shared" si="21"/>
        <v>0.72105263157894794</v>
      </c>
      <c r="GN17" s="9">
        <f t="shared" si="21"/>
        <v>0.72105263157894794</v>
      </c>
      <c r="GO17" s="9">
        <f t="shared" si="21"/>
        <v>0.72105263157894794</v>
      </c>
      <c r="GP17" s="9">
        <f t="shared" si="21"/>
        <v>0.72105263157894794</v>
      </c>
      <c r="GQ17" s="9">
        <f t="shared" si="21"/>
        <v>0.72105263157894794</v>
      </c>
      <c r="GR17" s="9">
        <f t="shared" si="21"/>
        <v>0.72105263157894794</v>
      </c>
      <c r="GS17" s="9">
        <f t="shared" si="21"/>
        <v>0.72105263157894794</v>
      </c>
      <c r="GT17" s="9">
        <f t="shared" si="21"/>
        <v>0.72105263157894794</v>
      </c>
      <c r="GU17" s="9">
        <f t="shared" si="21"/>
        <v>0.72105263157894794</v>
      </c>
      <c r="GV17" s="9">
        <f t="shared" si="21"/>
        <v>0.72105263157894794</v>
      </c>
      <c r="GW17" s="9">
        <f t="shared" si="21"/>
        <v>0.72105263157894794</v>
      </c>
      <c r="GX17" s="9">
        <f t="shared" si="21"/>
        <v>0.72105263157894794</v>
      </c>
      <c r="GY17" s="9">
        <f t="shared" si="21"/>
        <v>0.72105263157894794</v>
      </c>
      <c r="GZ17" s="9">
        <f t="shared" si="21"/>
        <v>0.72105263157894794</v>
      </c>
      <c r="HA17" s="9">
        <f t="shared" si="21"/>
        <v>0.72105263157894794</v>
      </c>
      <c r="HB17" s="9">
        <f t="shared" si="21"/>
        <v>0.72105263157894794</v>
      </c>
      <c r="HC17" s="9">
        <f t="shared" si="21"/>
        <v>0.72105263157894794</v>
      </c>
      <c r="HD17" s="9">
        <f t="shared" si="21"/>
        <v>0.72105263157894794</v>
      </c>
      <c r="HE17" s="9">
        <f t="shared" si="21"/>
        <v>0.72105263157894794</v>
      </c>
      <c r="HF17" s="9">
        <f t="shared" si="21"/>
        <v>0.72105263157894794</v>
      </c>
      <c r="HG17" s="9">
        <f t="shared" si="21"/>
        <v>0.72105263157894794</v>
      </c>
      <c r="HH17" s="9">
        <f t="shared" si="21"/>
        <v>0.72105263157894794</v>
      </c>
      <c r="HI17" s="9">
        <f t="shared" si="21"/>
        <v>0.72105263157894794</v>
      </c>
      <c r="HJ17" s="9">
        <f t="shared" si="21"/>
        <v>0.72105263157894794</v>
      </c>
      <c r="HK17" s="9">
        <f t="shared" si="21"/>
        <v>0.72105263157894794</v>
      </c>
      <c r="HL17" s="9">
        <f t="shared" si="21"/>
        <v>0.72105263157894794</v>
      </c>
      <c r="HM17" s="9">
        <f t="shared" si="21"/>
        <v>0.72105263157894794</v>
      </c>
      <c r="HN17" s="9">
        <f t="shared" si="21"/>
        <v>0.72105263157894794</v>
      </c>
      <c r="HO17" s="9">
        <f t="shared" si="21"/>
        <v>0.72105263157894794</v>
      </c>
      <c r="HP17" s="9">
        <f t="shared" si="21"/>
        <v>0.72105263157894794</v>
      </c>
      <c r="HQ17" s="9">
        <f t="shared" si="21"/>
        <v>0.72105263157894794</v>
      </c>
      <c r="HR17" s="9">
        <f t="shared" si="21"/>
        <v>0.72105263157894794</v>
      </c>
      <c r="HS17" s="9">
        <f t="shared" si="21"/>
        <v>0.72105263157894794</v>
      </c>
      <c r="HT17" s="9">
        <f t="shared" si="21"/>
        <v>0.72105263157894794</v>
      </c>
      <c r="HU17" s="9">
        <f t="shared" si="21"/>
        <v>0.72105263157894794</v>
      </c>
      <c r="HV17" s="9">
        <f t="shared" si="21"/>
        <v>0.72105263157894794</v>
      </c>
      <c r="HW17" s="9">
        <f t="shared" si="21"/>
        <v>0.72105263157894794</v>
      </c>
      <c r="HX17" s="9">
        <f t="shared" si="21"/>
        <v>0.72105263157894794</v>
      </c>
      <c r="HY17" s="9">
        <f t="shared" si="21"/>
        <v>0.72105263157894794</v>
      </c>
      <c r="HZ17" s="9">
        <f t="shared" si="21"/>
        <v>0.72105263157894794</v>
      </c>
      <c r="IA17" s="9">
        <f t="shared" si="25"/>
        <v>0.72105263157894794</v>
      </c>
      <c r="IB17" s="9">
        <f t="shared" si="25"/>
        <v>0.72105263157894794</v>
      </c>
      <c r="IC17" s="9">
        <f t="shared" si="25"/>
        <v>0.72105263157894794</v>
      </c>
      <c r="ID17" s="9">
        <f t="shared" si="25"/>
        <v>0.72105263157894794</v>
      </c>
      <c r="IE17" s="9">
        <f t="shared" si="25"/>
        <v>0.72105263157894794</v>
      </c>
      <c r="IF17" s="9">
        <f t="shared" si="25"/>
        <v>0.72105263157894794</v>
      </c>
      <c r="IG17" s="9">
        <f t="shared" si="25"/>
        <v>0.72105263157894794</v>
      </c>
      <c r="IH17" s="9">
        <f t="shared" si="25"/>
        <v>0.72105263157894794</v>
      </c>
      <c r="II17" s="9">
        <f t="shared" si="25"/>
        <v>0.72105263157894794</v>
      </c>
      <c r="IJ17" s="9">
        <f t="shared" si="25"/>
        <v>0.72105263157894794</v>
      </c>
      <c r="IK17" s="9">
        <f t="shared" si="25"/>
        <v>0.72105263157894794</v>
      </c>
      <c r="IL17" s="9">
        <f t="shared" si="25"/>
        <v>0.72105263157894794</v>
      </c>
      <c r="IM17" s="9">
        <f t="shared" si="25"/>
        <v>0.72105263157894794</v>
      </c>
      <c r="IN17" s="9">
        <f t="shared" si="25"/>
        <v>0.72105263157894794</v>
      </c>
      <c r="IO17" s="9">
        <f t="shared" si="25"/>
        <v>0.72105263157894794</v>
      </c>
      <c r="IP17" s="9">
        <f t="shared" si="25"/>
        <v>0.72105263157894794</v>
      </c>
      <c r="IQ17" s="9">
        <f t="shared" si="25"/>
        <v>0.72105263157894794</v>
      </c>
      <c r="IR17" s="9">
        <f t="shared" si="25"/>
        <v>0.72105263157894794</v>
      </c>
      <c r="IS17" s="9">
        <f t="shared" si="25"/>
        <v>0.72105263157894794</v>
      </c>
      <c r="IT17" s="9">
        <f t="shared" si="25"/>
        <v>0.72105263157894794</v>
      </c>
      <c r="IU17" s="9">
        <f t="shared" si="25"/>
        <v>0.72105263157894794</v>
      </c>
      <c r="IV17" s="9">
        <f t="shared" si="25"/>
        <v>0.72105263157894794</v>
      </c>
      <c r="IW17" s="9">
        <f t="shared" si="25"/>
        <v>0.72105263157894794</v>
      </c>
      <c r="IX17" s="9">
        <f t="shared" si="25"/>
        <v>0.72105263157894794</v>
      </c>
      <c r="IY17" s="9">
        <f t="shared" si="25"/>
        <v>0.72105263157894794</v>
      </c>
      <c r="IZ17" s="9">
        <f t="shared" si="25"/>
        <v>0.72105263157894794</v>
      </c>
      <c r="JA17" s="9">
        <f t="shared" si="25"/>
        <v>0.72105263157894794</v>
      </c>
      <c r="JB17" s="9">
        <f t="shared" si="25"/>
        <v>0.72105263157894794</v>
      </c>
      <c r="JC17" s="9">
        <f t="shared" si="25"/>
        <v>0.72105263157894794</v>
      </c>
      <c r="JD17" s="9">
        <f t="shared" si="25"/>
        <v>0.72105263157894794</v>
      </c>
      <c r="JE17" s="9">
        <f t="shared" si="25"/>
        <v>0.72105263157894794</v>
      </c>
      <c r="JF17" s="9">
        <f t="shared" si="25"/>
        <v>0.72105263157894794</v>
      </c>
      <c r="JG17" s="9">
        <f t="shared" si="25"/>
        <v>0.72105263157894794</v>
      </c>
      <c r="JH17" s="9">
        <f t="shared" si="25"/>
        <v>0.72105263157894794</v>
      </c>
      <c r="JI17" s="9">
        <f t="shared" si="25"/>
        <v>0.72105263157894794</v>
      </c>
      <c r="JJ17" s="9">
        <f t="shared" si="25"/>
        <v>0.72105263157894794</v>
      </c>
      <c r="JK17" s="9">
        <f t="shared" si="25"/>
        <v>0.72105263157894794</v>
      </c>
      <c r="JL17" s="9">
        <f t="shared" si="25"/>
        <v>0.72105263157894794</v>
      </c>
      <c r="JM17" s="9">
        <f t="shared" si="25"/>
        <v>0.72105263157894794</v>
      </c>
      <c r="JN17" s="9">
        <f t="shared" si="25"/>
        <v>0.72105263157894794</v>
      </c>
      <c r="JO17" s="9">
        <f t="shared" si="25"/>
        <v>0.72105263157894794</v>
      </c>
      <c r="JP17" s="9">
        <f t="shared" si="25"/>
        <v>0.72105263157894794</v>
      </c>
      <c r="JQ17" s="9">
        <f t="shared" si="25"/>
        <v>0.72105263157894794</v>
      </c>
      <c r="JR17" s="9">
        <f t="shared" si="25"/>
        <v>0.72105263157894794</v>
      </c>
      <c r="JS17" s="9">
        <f t="shared" si="25"/>
        <v>0.72105263157894794</v>
      </c>
      <c r="JT17" s="9">
        <f t="shared" si="25"/>
        <v>0.72105263157894794</v>
      </c>
      <c r="JU17" s="9">
        <f t="shared" si="25"/>
        <v>0.72105263157894794</v>
      </c>
      <c r="JV17" s="9">
        <f t="shared" si="25"/>
        <v>0.72105263157894794</v>
      </c>
      <c r="JW17" s="9">
        <f t="shared" si="25"/>
        <v>0.72105263157894794</v>
      </c>
      <c r="JX17" s="9">
        <f t="shared" si="25"/>
        <v>0.72105263157894794</v>
      </c>
      <c r="JY17" s="9">
        <f t="shared" si="25"/>
        <v>0.72105263157894794</v>
      </c>
      <c r="JZ17" s="9">
        <f t="shared" si="25"/>
        <v>0.72105263157894794</v>
      </c>
      <c r="KA17" s="9">
        <f t="shared" si="25"/>
        <v>0.72105263157894794</v>
      </c>
      <c r="KB17" s="9">
        <f t="shared" si="25"/>
        <v>0.72105263157894794</v>
      </c>
      <c r="KC17" s="9">
        <f t="shared" si="25"/>
        <v>0.72105263157894794</v>
      </c>
      <c r="KD17" s="9">
        <f t="shared" si="25"/>
        <v>0.72105263157894794</v>
      </c>
      <c r="KE17" s="9">
        <f t="shared" si="25"/>
        <v>0.72105263157894794</v>
      </c>
      <c r="KF17" s="9">
        <f t="shared" si="25"/>
        <v>0.72105263157894794</v>
      </c>
      <c r="KG17" s="9">
        <f t="shared" si="25"/>
        <v>0.72105263157894794</v>
      </c>
      <c r="KH17" s="9">
        <f t="shared" si="25"/>
        <v>0.72105263157894794</v>
      </c>
      <c r="KI17" s="9">
        <f t="shared" si="25"/>
        <v>0.72105263157894794</v>
      </c>
      <c r="KJ17" s="9">
        <f t="shared" si="25"/>
        <v>0.72105263157894794</v>
      </c>
      <c r="KK17" s="9">
        <f t="shared" si="25"/>
        <v>0.72105263157894794</v>
      </c>
      <c r="KL17" s="9">
        <f t="shared" si="25"/>
        <v>0.72105263157894794</v>
      </c>
      <c r="KM17" s="9">
        <f t="shared" si="23"/>
        <v>0.72105263157894794</v>
      </c>
      <c r="KN17" s="9">
        <f t="shared" si="23"/>
        <v>0.72105263157894794</v>
      </c>
      <c r="KO17" s="9">
        <f t="shared" si="23"/>
        <v>0.72105263157894794</v>
      </c>
      <c r="KP17" s="9">
        <f t="shared" si="23"/>
        <v>0.72105263157894794</v>
      </c>
      <c r="KQ17" s="9">
        <f t="shared" si="23"/>
        <v>0.72105263157894794</v>
      </c>
      <c r="KR17" s="9">
        <f t="shared" si="23"/>
        <v>0.72105263157894794</v>
      </c>
      <c r="KS17" s="9">
        <f t="shared" si="23"/>
        <v>0.72105263157894794</v>
      </c>
      <c r="KT17" s="9">
        <f t="shared" si="23"/>
        <v>0.72105263157894794</v>
      </c>
      <c r="KU17" s="9">
        <f t="shared" si="23"/>
        <v>0.72105263157894794</v>
      </c>
      <c r="KV17" s="9">
        <f t="shared" si="23"/>
        <v>0.72105263157894794</v>
      </c>
      <c r="KW17" s="9">
        <f t="shared" si="23"/>
        <v>0.72105263157894794</v>
      </c>
      <c r="KX17" s="9">
        <f t="shared" si="23"/>
        <v>0.72105263157894794</v>
      </c>
      <c r="KY17" s="9">
        <f t="shared" si="23"/>
        <v>0.72105263157894794</v>
      </c>
      <c r="KZ17" s="9">
        <f t="shared" si="23"/>
        <v>0.72105263157894794</v>
      </c>
      <c r="LA17" s="9">
        <f t="shared" si="23"/>
        <v>0.72105263157894794</v>
      </c>
      <c r="LB17" s="9">
        <f t="shared" si="23"/>
        <v>0.72105263157894794</v>
      </c>
      <c r="LC17" s="9">
        <f t="shared" si="23"/>
        <v>0.72105263157894794</v>
      </c>
      <c r="LD17" s="9">
        <f t="shared" si="23"/>
        <v>0.72105263157894794</v>
      </c>
      <c r="LE17" s="9">
        <f t="shared" si="23"/>
        <v>0.72105263157894794</v>
      </c>
      <c r="LF17" s="9">
        <f t="shared" si="23"/>
        <v>0.72105263157894794</v>
      </c>
      <c r="LG17" s="9">
        <f t="shared" si="23"/>
        <v>0.72105263157894794</v>
      </c>
      <c r="LH17" s="9">
        <f t="shared" si="23"/>
        <v>0.72105263157894794</v>
      </c>
      <c r="LI17" s="9">
        <f t="shared" si="23"/>
        <v>0.72105263157894794</v>
      </c>
      <c r="LJ17" s="9">
        <f t="shared" si="23"/>
        <v>0.72105263157894794</v>
      </c>
      <c r="LK17" s="9">
        <f t="shared" si="23"/>
        <v>0.72105263157894794</v>
      </c>
      <c r="LL17" s="9">
        <f t="shared" si="23"/>
        <v>0.72105263157894794</v>
      </c>
      <c r="LM17" s="9">
        <f t="shared" si="23"/>
        <v>0.72105263157894794</v>
      </c>
      <c r="LN17" s="9">
        <f t="shared" si="23"/>
        <v>0.72105263157894794</v>
      </c>
      <c r="LO17" s="9">
        <f t="shared" si="23"/>
        <v>0.72105263157894794</v>
      </c>
      <c r="LP17" s="9">
        <f t="shared" si="23"/>
        <v>0.72105263157894794</v>
      </c>
      <c r="LQ17" s="9">
        <f t="shared" si="23"/>
        <v>0.72105263157894794</v>
      </c>
      <c r="LR17" s="9">
        <f t="shared" si="23"/>
        <v>0.72105263157894794</v>
      </c>
      <c r="LS17" s="9">
        <f t="shared" si="23"/>
        <v>0.72105263157894794</v>
      </c>
      <c r="LT17" s="9">
        <f t="shared" si="23"/>
        <v>0.72105263157894794</v>
      </c>
      <c r="LU17" s="9">
        <f t="shared" si="23"/>
        <v>0.72105263157894794</v>
      </c>
      <c r="LV17" s="9">
        <f t="shared" si="23"/>
        <v>0.72105263157894794</v>
      </c>
      <c r="LW17" s="9">
        <f t="shared" si="9"/>
        <v>0.72105263157894794</v>
      </c>
      <c r="LX17" s="9">
        <f t="shared" si="23"/>
        <v>0.72105263157894794</v>
      </c>
      <c r="LY17" s="9">
        <f t="shared" si="23"/>
        <v>0.72105263157894794</v>
      </c>
      <c r="LZ17" s="9">
        <f t="shared" si="23"/>
        <v>0.72105263157894794</v>
      </c>
      <c r="MA17" s="9">
        <f t="shared" si="23"/>
        <v>0.72105263157894794</v>
      </c>
      <c r="MB17" s="9">
        <f t="shared" si="23"/>
        <v>0.72105263157894794</v>
      </c>
      <c r="MC17" s="9">
        <f t="shared" si="23"/>
        <v>0.72105263157894794</v>
      </c>
      <c r="MD17" s="9">
        <f t="shared" si="23"/>
        <v>0.72105263157894794</v>
      </c>
      <c r="ME17" s="9">
        <f t="shared" si="23"/>
        <v>0.72105263157894794</v>
      </c>
      <c r="MF17" s="9">
        <f t="shared" si="23"/>
        <v>0.72105263157894794</v>
      </c>
      <c r="MG17" s="9">
        <f t="shared" si="23"/>
        <v>0.72105263157894794</v>
      </c>
      <c r="MH17" s="9">
        <f t="shared" si="23"/>
        <v>0.72105263157894794</v>
      </c>
      <c r="MI17" s="9">
        <f t="shared" si="23"/>
        <v>0.72105263157894794</v>
      </c>
      <c r="MJ17" s="9">
        <f t="shared" si="23"/>
        <v>0.72105263157894794</v>
      </c>
      <c r="MK17" s="9">
        <f t="shared" si="23"/>
        <v>0.72105263157894794</v>
      </c>
      <c r="ML17" s="9">
        <f t="shared" si="23"/>
        <v>0.72105263157894794</v>
      </c>
      <c r="MM17" s="9">
        <f t="shared" si="23"/>
        <v>0.72105263157894794</v>
      </c>
      <c r="MN17" s="9">
        <f t="shared" si="23"/>
        <v>0.72105263157894794</v>
      </c>
      <c r="MO17" s="9">
        <f t="shared" si="23"/>
        <v>0.72105263157894794</v>
      </c>
      <c r="MP17" s="9">
        <f t="shared" si="23"/>
        <v>0.72105263157894794</v>
      </c>
      <c r="MQ17" s="9">
        <f t="shared" si="23"/>
        <v>0.72105263157894794</v>
      </c>
      <c r="MR17" s="9">
        <f t="shared" si="23"/>
        <v>0.72105263157894794</v>
      </c>
      <c r="MS17" s="9">
        <f t="shared" si="23"/>
        <v>0.72105263157894794</v>
      </c>
      <c r="MT17" s="9">
        <f t="shared" si="23"/>
        <v>0.72105263157894794</v>
      </c>
      <c r="MU17" s="9">
        <f t="shared" si="23"/>
        <v>0.72105263157894794</v>
      </c>
      <c r="MV17" s="9">
        <f t="shared" si="23"/>
        <v>0.72105263157894794</v>
      </c>
      <c r="MW17" s="9">
        <f t="shared" si="23"/>
        <v>0.72105263157894794</v>
      </c>
    </row>
    <row r="18" spans="2:361" x14ac:dyDescent="0.3">
      <c r="C18">
        <v>15</v>
      </c>
      <c r="D18" s="4">
        <f>'Cost inputs'!G19</f>
        <v>0.73421052631579009</v>
      </c>
      <c r="E18">
        <f>(-LN(0.005/D18))/'Assumptions and results'!$K$8</f>
        <v>0.62366973695612149</v>
      </c>
      <c r="G18" s="9">
        <f t="shared" si="10"/>
        <v>0.3406928171307621</v>
      </c>
      <c r="H18" s="9">
        <f t="shared" si="10"/>
        <v>0.52329528893927324</v>
      </c>
      <c r="I18" s="9">
        <f t="shared" si="10"/>
        <v>0.62116545535895551</v>
      </c>
      <c r="J18" s="9">
        <f t="shared" si="10"/>
        <v>0.67362131414415882</v>
      </c>
      <c r="K18" s="9">
        <f t="shared" si="10"/>
        <v>0.7017362874966494</v>
      </c>
      <c r="L18" s="9">
        <f t="shared" si="10"/>
        <v>0.71680518056058729</v>
      </c>
      <c r="M18" s="9">
        <f t="shared" si="10"/>
        <v>0.72488171455994388</v>
      </c>
      <c r="N18" s="9">
        <f t="shared" si="10"/>
        <v>0.72921052631579009</v>
      </c>
      <c r="O18" s="9">
        <f t="shared" si="10"/>
        <v>0.73153065661166261</v>
      </c>
      <c r="P18" s="9">
        <f t="shared" si="10"/>
        <v>0.73277418598957011</v>
      </c>
      <c r="Q18" s="9">
        <f t="shared" si="10"/>
        <v>0.73344068533077944</v>
      </c>
      <c r="R18" s="9">
        <f t="shared" si="10"/>
        <v>0.7337979116092449</v>
      </c>
      <c r="S18" s="9">
        <f t="shared" si="10"/>
        <v>0.7339893755854805</v>
      </c>
      <c r="T18" s="9">
        <f t="shared" si="10"/>
        <v>0.7340919952873497</v>
      </c>
      <c r="U18" s="9">
        <f t="shared" si="10"/>
        <v>0.73414699677336681</v>
      </c>
      <c r="V18" s="9">
        <f t="shared" si="10"/>
        <v>0.73417647613657866</v>
      </c>
      <c r="W18" s="9">
        <f t="shared" si="26"/>
        <v>0.73419227630705231</v>
      </c>
      <c r="X18" s="9">
        <f t="shared" si="26"/>
        <v>0.73420074478668684</v>
      </c>
      <c r="Y18" s="9">
        <f t="shared" si="26"/>
        <v>0.73420528367108928</v>
      </c>
      <c r="Z18" s="9">
        <f t="shared" si="26"/>
        <v>0.7342077163948495</v>
      </c>
      <c r="AA18" s="9">
        <f t="shared" si="20"/>
        <v>0.73420902027139012</v>
      </c>
      <c r="AB18" s="9">
        <f t="shared" si="20"/>
        <v>0.73420971911523802</v>
      </c>
      <c r="AC18" s="9">
        <f t="shared" si="20"/>
        <v>0.73421009367732915</v>
      </c>
      <c r="AD18" s="9">
        <f t="shared" si="20"/>
        <v>0.73421029443284924</v>
      </c>
      <c r="AE18" s="9">
        <f t="shared" si="20"/>
        <v>0.73421040203257648</v>
      </c>
      <c r="AF18" s="9">
        <f t="shared" si="20"/>
        <v>0.73421045970322629</v>
      </c>
      <c r="AG18" s="9">
        <f t="shared" si="20"/>
        <v>0.73421049061319177</v>
      </c>
      <c r="AH18" s="9">
        <f t="shared" si="20"/>
        <v>0.73421050718012781</v>
      </c>
      <c r="AI18" s="9">
        <f t="shared" si="20"/>
        <v>0.73421051605957377</v>
      </c>
      <c r="AJ18" s="9">
        <f t="shared" si="20"/>
        <v>0.7342105208187254</v>
      </c>
      <c r="AK18" s="9">
        <f t="shared" si="20"/>
        <v>0.73421052336950665</v>
      </c>
      <c r="AL18" s="9">
        <f t="shared" si="20"/>
        <v>0.73421052473665893</v>
      </c>
      <c r="AM18" s="9">
        <f t="shared" si="20"/>
        <v>0.7342105254694169</v>
      </c>
      <c r="AN18" s="9">
        <f t="shared" si="20"/>
        <v>0.73421052586215618</v>
      </c>
      <c r="AO18" s="9">
        <f t="shared" si="20"/>
        <v>0.73421052607265413</v>
      </c>
      <c r="AP18" s="9">
        <f t="shared" si="20"/>
        <v>0.73421052618547555</v>
      </c>
      <c r="AQ18" s="9">
        <f t="shared" si="20"/>
        <v>0.73421052624594485</v>
      </c>
      <c r="AR18" s="9">
        <f t="shared" si="20"/>
        <v>0.73421052627835492</v>
      </c>
      <c r="AS18" s="9">
        <f t="shared" si="20"/>
        <v>0.73421052629572581</v>
      </c>
      <c r="AT18" s="9">
        <f t="shared" si="20"/>
        <v>0.73421052630503614</v>
      </c>
      <c r="AU18" s="9">
        <f t="shared" si="20"/>
        <v>0.73421052631002626</v>
      </c>
      <c r="AV18" s="9">
        <f t="shared" si="20"/>
        <v>0.73421052631270078</v>
      </c>
      <c r="AW18" s="9">
        <f t="shared" si="20"/>
        <v>0.7342105263141343</v>
      </c>
      <c r="AX18" s="9">
        <f t="shared" si="20"/>
        <v>0.73421052631490269</v>
      </c>
      <c r="AY18" s="9">
        <f t="shared" si="20"/>
        <v>0.73421052631531447</v>
      </c>
      <c r="AZ18" s="9">
        <f t="shared" si="20"/>
        <v>0.73421052631553518</v>
      </c>
      <c r="BA18" s="9">
        <f t="shared" si="20"/>
        <v>0.73421052631565342</v>
      </c>
      <c r="BB18" s="9">
        <f t="shared" si="2"/>
        <v>0.73421052631571682</v>
      </c>
      <c r="BC18" s="9">
        <f t="shared" si="2"/>
        <v>0.73421052631575079</v>
      </c>
      <c r="BD18" s="9">
        <f t="shared" si="2"/>
        <v>0.73421052631576911</v>
      </c>
      <c r="BE18" s="9">
        <f t="shared" si="2"/>
        <v>0.73421052631577877</v>
      </c>
      <c r="BF18" s="9">
        <f t="shared" si="2"/>
        <v>0.7342105263157841</v>
      </c>
      <c r="BG18" s="9">
        <f t="shared" si="2"/>
        <v>0.73421052631578687</v>
      </c>
      <c r="BH18" s="9">
        <f t="shared" si="2"/>
        <v>0.73421052631578831</v>
      </c>
      <c r="BI18" s="9">
        <f t="shared" si="2"/>
        <v>0.7342105263157892</v>
      </c>
      <c r="BJ18" s="9">
        <f t="shared" si="2"/>
        <v>0.73421052631578965</v>
      </c>
      <c r="BK18" s="9">
        <f t="shared" si="2"/>
        <v>0.73421052631578987</v>
      </c>
      <c r="BL18" s="9">
        <f t="shared" si="2"/>
        <v>0.73421052631578998</v>
      </c>
      <c r="BM18" s="9">
        <f t="shared" si="2"/>
        <v>0.73421052631578998</v>
      </c>
      <c r="BN18" s="9">
        <f t="shared" si="2"/>
        <v>0.73421052631579009</v>
      </c>
      <c r="BO18" s="9">
        <f t="shared" si="2"/>
        <v>0.73421052631579009</v>
      </c>
      <c r="BP18" s="9">
        <f t="shared" si="2"/>
        <v>0.73421052631579009</v>
      </c>
      <c r="BQ18" s="9">
        <f t="shared" si="2"/>
        <v>0.73421052631579009</v>
      </c>
      <c r="BR18" s="9">
        <f t="shared" si="3"/>
        <v>0.73421052631579009</v>
      </c>
      <c r="BS18" s="9">
        <f t="shared" si="3"/>
        <v>0.73421052631579009</v>
      </c>
      <c r="BT18" s="9">
        <f t="shared" si="3"/>
        <v>0.73421052631579009</v>
      </c>
      <c r="BU18" s="9">
        <f t="shared" si="3"/>
        <v>0.73421052631579009</v>
      </c>
      <c r="BV18" s="9">
        <f t="shared" si="3"/>
        <v>0.73421052631579009</v>
      </c>
      <c r="BW18" s="9">
        <f t="shared" si="3"/>
        <v>0.73421052631579009</v>
      </c>
      <c r="BX18" s="9">
        <f t="shared" si="3"/>
        <v>0.73421052631579009</v>
      </c>
      <c r="BY18" s="9">
        <f t="shared" si="3"/>
        <v>0.73421052631579009</v>
      </c>
      <c r="BZ18" s="9">
        <f t="shared" si="3"/>
        <v>0.73421052631579009</v>
      </c>
      <c r="CA18" s="9">
        <f t="shared" si="3"/>
        <v>0.73421052631579009</v>
      </c>
      <c r="CB18" s="9">
        <f t="shared" si="3"/>
        <v>0.73421052631579009</v>
      </c>
      <c r="CC18" s="9">
        <f t="shared" si="3"/>
        <v>0.73421052631579009</v>
      </c>
      <c r="CD18" s="9">
        <f t="shared" si="3"/>
        <v>0.73421052631579009</v>
      </c>
      <c r="CE18" s="9">
        <f t="shared" si="3"/>
        <v>0.73421052631579009</v>
      </c>
      <c r="CF18" s="9">
        <f t="shared" si="3"/>
        <v>0.73421052631579009</v>
      </c>
      <c r="CG18" s="9">
        <f t="shared" si="4"/>
        <v>0.73421052631579009</v>
      </c>
      <c r="CH18" s="9">
        <f t="shared" si="4"/>
        <v>0.73421052631579009</v>
      </c>
      <c r="CI18" s="9">
        <f t="shared" si="4"/>
        <v>0.73421052631579009</v>
      </c>
      <c r="CJ18" s="9">
        <f t="shared" si="4"/>
        <v>0.73421052631579009</v>
      </c>
      <c r="CK18" s="9">
        <f t="shared" si="4"/>
        <v>0.73421052631579009</v>
      </c>
      <c r="CL18" s="9">
        <f t="shared" si="4"/>
        <v>0.73421052631579009</v>
      </c>
      <c r="CM18" s="9">
        <f t="shared" si="4"/>
        <v>0.73421052631579009</v>
      </c>
      <c r="CN18" s="9">
        <f t="shared" si="4"/>
        <v>0.73421052631579009</v>
      </c>
      <c r="CO18" s="9">
        <f t="shared" si="4"/>
        <v>0.73421052631579009</v>
      </c>
      <c r="CP18" s="9">
        <f t="shared" si="4"/>
        <v>0.73421052631579009</v>
      </c>
      <c r="CQ18" s="9">
        <f t="shared" si="4"/>
        <v>0.73421052631579009</v>
      </c>
      <c r="CR18" s="9">
        <f t="shared" si="4"/>
        <v>0.73421052631579009</v>
      </c>
      <c r="CS18" s="9">
        <f t="shared" si="4"/>
        <v>0.73421052631579009</v>
      </c>
      <c r="CT18" s="9">
        <f t="shared" si="4"/>
        <v>0.73421052631579009</v>
      </c>
      <c r="CU18" s="9">
        <f t="shared" si="4"/>
        <v>0.73421052631579009</v>
      </c>
      <c r="CV18" s="9">
        <f t="shared" si="4"/>
        <v>0.73421052631579009</v>
      </c>
      <c r="CW18" s="9">
        <f t="shared" si="24"/>
        <v>0.73421052631579009</v>
      </c>
      <c r="CX18" s="9">
        <f t="shared" si="24"/>
        <v>0.73421052631579009</v>
      </c>
      <c r="CY18" s="9">
        <f t="shared" si="24"/>
        <v>0.73421052631579009</v>
      </c>
      <c r="CZ18" s="9">
        <f t="shared" si="24"/>
        <v>0.73421052631579009</v>
      </c>
      <c r="DA18" s="9">
        <f t="shared" si="24"/>
        <v>0.73421052631579009</v>
      </c>
      <c r="DB18" s="9">
        <f t="shared" si="24"/>
        <v>0.73421052631579009</v>
      </c>
      <c r="DC18" s="9">
        <f t="shared" si="24"/>
        <v>0.73421052631579009</v>
      </c>
      <c r="DD18" s="9">
        <f t="shared" si="24"/>
        <v>0.73421052631579009</v>
      </c>
      <c r="DE18" s="9">
        <f t="shared" si="24"/>
        <v>0.73421052631579009</v>
      </c>
      <c r="DF18" s="9">
        <f t="shared" si="24"/>
        <v>0.73421052631579009</v>
      </c>
      <c r="DG18" s="9">
        <f t="shared" si="24"/>
        <v>0.73421052631579009</v>
      </c>
      <c r="DH18" s="9">
        <f t="shared" si="24"/>
        <v>0.73421052631579009</v>
      </c>
      <c r="DI18" s="9">
        <f t="shared" si="24"/>
        <v>0.73421052631579009</v>
      </c>
      <c r="DJ18" s="9">
        <f t="shared" si="24"/>
        <v>0.73421052631579009</v>
      </c>
      <c r="DK18" s="9">
        <f t="shared" si="24"/>
        <v>0.73421052631579009</v>
      </c>
      <c r="DL18" s="9">
        <f t="shared" si="24"/>
        <v>0.73421052631579009</v>
      </c>
      <c r="DM18" s="9">
        <f t="shared" si="24"/>
        <v>0.73421052631579009</v>
      </c>
      <c r="DN18" s="9">
        <f t="shared" si="24"/>
        <v>0.73421052631579009</v>
      </c>
      <c r="DO18" s="9">
        <f t="shared" si="24"/>
        <v>0.73421052631579009</v>
      </c>
      <c r="DP18" s="9">
        <f t="shared" si="24"/>
        <v>0.73421052631579009</v>
      </c>
      <c r="DQ18" s="9">
        <f t="shared" si="24"/>
        <v>0.73421052631579009</v>
      </c>
      <c r="DR18" s="9">
        <f t="shared" si="24"/>
        <v>0.73421052631579009</v>
      </c>
      <c r="DS18" s="9">
        <f t="shared" si="24"/>
        <v>0.73421052631579009</v>
      </c>
      <c r="DT18" s="9">
        <f t="shared" si="24"/>
        <v>0.73421052631579009</v>
      </c>
      <c r="DU18" s="9">
        <f t="shared" si="24"/>
        <v>0.73421052631579009</v>
      </c>
      <c r="DV18" s="9">
        <f t="shared" si="24"/>
        <v>0.73421052631579009</v>
      </c>
      <c r="DW18" s="9">
        <f t="shared" si="24"/>
        <v>0.73421052631579009</v>
      </c>
      <c r="DX18" s="9">
        <f t="shared" si="24"/>
        <v>0.73421052631579009</v>
      </c>
      <c r="DY18" s="9">
        <f t="shared" si="24"/>
        <v>0.73421052631579009</v>
      </c>
      <c r="DZ18" s="9">
        <f t="shared" si="24"/>
        <v>0.73421052631579009</v>
      </c>
      <c r="EA18" s="9">
        <f t="shared" si="24"/>
        <v>0.73421052631579009</v>
      </c>
      <c r="EB18" s="9">
        <f t="shared" si="24"/>
        <v>0.73421052631579009</v>
      </c>
      <c r="EC18" s="9">
        <f t="shared" si="24"/>
        <v>0.73421052631579009</v>
      </c>
      <c r="ED18" s="9">
        <f t="shared" si="24"/>
        <v>0.73421052631579009</v>
      </c>
      <c r="EE18" s="9">
        <f t="shared" si="24"/>
        <v>0.73421052631579009</v>
      </c>
      <c r="EF18" s="9">
        <f t="shared" si="24"/>
        <v>0.73421052631579009</v>
      </c>
      <c r="EG18" s="9">
        <f t="shared" si="24"/>
        <v>0.73421052631579009</v>
      </c>
      <c r="EH18" s="9">
        <f t="shared" si="24"/>
        <v>0.73421052631579009</v>
      </c>
      <c r="EI18" s="9">
        <f t="shared" si="24"/>
        <v>0.73421052631579009</v>
      </c>
      <c r="EJ18" s="9">
        <f t="shared" si="24"/>
        <v>0.73421052631579009</v>
      </c>
      <c r="EK18" s="9">
        <f t="shared" si="24"/>
        <v>0.73421052631579009</v>
      </c>
      <c r="EL18" s="9">
        <f t="shared" si="24"/>
        <v>0.73421052631579009</v>
      </c>
      <c r="EM18" s="9">
        <f t="shared" si="24"/>
        <v>0.73421052631579009</v>
      </c>
      <c r="EN18" s="9">
        <f t="shared" si="24"/>
        <v>0.73421052631579009</v>
      </c>
      <c r="EO18" s="9">
        <f t="shared" si="24"/>
        <v>0.73421052631579009</v>
      </c>
      <c r="EP18" s="9">
        <f t="shared" si="24"/>
        <v>0.73421052631579009</v>
      </c>
      <c r="EQ18" s="9">
        <f t="shared" si="24"/>
        <v>0.73421052631579009</v>
      </c>
      <c r="ER18" s="9">
        <f t="shared" si="24"/>
        <v>0.73421052631579009</v>
      </c>
      <c r="ES18" s="9">
        <f t="shared" si="24"/>
        <v>0.73421052631579009</v>
      </c>
      <c r="ET18" s="9">
        <f t="shared" si="24"/>
        <v>0.73421052631579009</v>
      </c>
      <c r="EU18" s="9">
        <f t="shared" si="24"/>
        <v>0.73421052631579009</v>
      </c>
      <c r="EV18" s="9">
        <f t="shared" si="24"/>
        <v>0.73421052631579009</v>
      </c>
      <c r="EW18" s="9">
        <f t="shared" si="24"/>
        <v>0.73421052631579009</v>
      </c>
      <c r="EX18" s="9">
        <f t="shared" si="24"/>
        <v>0.73421052631579009</v>
      </c>
      <c r="EY18" s="9">
        <f t="shared" si="24"/>
        <v>0.73421052631579009</v>
      </c>
      <c r="EZ18" s="9">
        <f t="shared" si="24"/>
        <v>0.73421052631579009</v>
      </c>
      <c r="FA18" s="9">
        <f t="shared" si="24"/>
        <v>0.73421052631579009</v>
      </c>
      <c r="FB18" s="9">
        <f t="shared" si="24"/>
        <v>0.73421052631579009</v>
      </c>
      <c r="FC18" s="9">
        <f t="shared" si="24"/>
        <v>0.73421052631579009</v>
      </c>
      <c r="FD18" s="9">
        <f t="shared" si="24"/>
        <v>0.73421052631579009</v>
      </c>
      <c r="FE18" s="9">
        <f t="shared" si="24"/>
        <v>0.73421052631579009</v>
      </c>
      <c r="FF18" s="9">
        <f t="shared" si="24"/>
        <v>0.73421052631579009</v>
      </c>
      <c r="FG18" s="9">
        <f t="shared" si="24"/>
        <v>0.73421052631579009</v>
      </c>
      <c r="FH18" s="9">
        <f t="shared" si="24"/>
        <v>0.73421052631579009</v>
      </c>
      <c r="FI18" s="9">
        <f t="shared" si="22"/>
        <v>0.73421052631579009</v>
      </c>
      <c r="FJ18" s="9">
        <f t="shared" si="22"/>
        <v>0.73421052631579009</v>
      </c>
      <c r="FK18" s="9">
        <f t="shared" si="22"/>
        <v>0.73421052631579009</v>
      </c>
      <c r="FL18" s="9">
        <f t="shared" si="22"/>
        <v>0.73421052631579009</v>
      </c>
      <c r="FM18" s="9">
        <f t="shared" si="6"/>
        <v>0.73421052631579009</v>
      </c>
      <c r="FN18" s="9">
        <f t="shared" si="6"/>
        <v>0.73421052631579009</v>
      </c>
      <c r="FO18" s="9">
        <f t="shared" si="6"/>
        <v>0.73421052631579009</v>
      </c>
      <c r="FP18" s="9">
        <f t="shared" si="6"/>
        <v>0.73421052631579009</v>
      </c>
      <c r="FQ18" s="9">
        <f t="shared" si="6"/>
        <v>0.73421052631579009</v>
      </c>
      <c r="FR18" s="9">
        <f t="shared" ref="FR18:GG22" si="27">$D18-($D18*EXP(-$E18*(FR$3)))</f>
        <v>0.73421052631579009</v>
      </c>
      <c r="FS18" s="9">
        <f t="shared" si="27"/>
        <v>0.73421052631579009</v>
      </c>
      <c r="FT18" s="9">
        <f t="shared" si="27"/>
        <v>0.73421052631579009</v>
      </c>
      <c r="FU18" s="9">
        <f t="shared" si="27"/>
        <v>0.73421052631579009</v>
      </c>
      <c r="FV18" s="9">
        <f t="shared" si="27"/>
        <v>0.73421052631579009</v>
      </c>
      <c r="FW18" s="9">
        <f t="shared" si="27"/>
        <v>0.73421052631579009</v>
      </c>
      <c r="FX18" s="9">
        <f t="shared" si="27"/>
        <v>0.73421052631579009</v>
      </c>
      <c r="FY18" s="9">
        <f t="shared" si="27"/>
        <v>0.73421052631579009</v>
      </c>
      <c r="FZ18" s="9">
        <f t="shared" si="27"/>
        <v>0.73421052631579009</v>
      </c>
      <c r="GA18" s="9">
        <f t="shared" si="27"/>
        <v>0.73421052631579009</v>
      </c>
      <c r="GB18" s="9">
        <f t="shared" si="27"/>
        <v>0.73421052631579009</v>
      </c>
      <c r="GC18" s="9">
        <f t="shared" si="27"/>
        <v>0.73421052631579009</v>
      </c>
      <c r="GD18" s="9">
        <f t="shared" si="27"/>
        <v>0.73421052631579009</v>
      </c>
      <c r="GE18" s="9">
        <f t="shared" si="27"/>
        <v>0.73421052631579009</v>
      </c>
      <c r="GF18" s="9">
        <f t="shared" si="27"/>
        <v>0.73421052631579009</v>
      </c>
      <c r="GG18" s="9">
        <f t="shared" si="27"/>
        <v>0.73421052631579009</v>
      </c>
      <c r="GH18" s="9">
        <f t="shared" si="21"/>
        <v>0.73421052631579009</v>
      </c>
      <c r="GI18" s="9">
        <f t="shared" si="21"/>
        <v>0.73421052631579009</v>
      </c>
      <c r="GJ18" s="9">
        <f t="shared" si="21"/>
        <v>0.73421052631579009</v>
      </c>
      <c r="GK18" s="9">
        <f t="shared" si="21"/>
        <v>0.73421052631579009</v>
      </c>
      <c r="GL18" s="9">
        <f t="shared" si="21"/>
        <v>0.73421052631579009</v>
      </c>
      <c r="GM18" s="9">
        <f t="shared" si="21"/>
        <v>0.73421052631579009</v>
      </c>
      <c r="GN18" s="9">
        <f t="shared" si="21"/>
        <v>0.73421052631579009</v>
      </c>
      <c r="GO18" s="9">
        <f t="shared" si="21"/>
        <v>0.73421052631579009</v>
      </c>
      <c r="GP18" s="9">
        <f t="shared" si="21"/>
        <v>0.73421052631579009</v>
      </c>
      <c r="GQ18" s="9">
        <f t="shared" si="21"/>
        <v>0.73421052631579009</v>
      </c>
      <c r="GR18" s="9">
        <f t="shared" si="21"/>
        <v>0.73421052631579009</v>
      </c>
      <c r="GS18" s="9">
        <f t="shared" si="21"/>
        <v>0.73421052631579009</v>
      </c>
      <c r="GT18" s="9">
        <f t="shared" si="21"/>
        <v>0.73421052631579009</v>
      </c>
      <c r="GU18" s="9">
        <f t="shared" si="21"/>
        <v>0.73421052631579009</v>
      </c>
      <c r="GV18" s="9">
        <f t="shared" si="21"/>
        <v>0.73421052631579009</v>
      </c>
      <c r="GW18" s="9">
        <f t="shared" si="21"/>
        <v>0.73421052631579009</v>
      </c>
      <c r="GX18" s="9">
        <f t="shared" si="21"/>
        <v>0.73421052631579009</v>
      </c>
      <c r="GY18" s="9">
        <f t="shared" si="21"/>
        <v>0.73421052631579009</v>
      </c>
      <c r="GZ18" s="9">
        <f t="shared" si="21"/>
        <v>0.73421052631579009</v>
      </c>
      <c r="HA18" s="9">
        <f t="shared" si="21"/>
        <v>0.73421052631579009</v>
      </c>
      <c r="HB18" s="9">
        <f t="shared" si="21"/>
        <v>0.73421052631579009</v>
      </c>
      <c r="HC18" s="9">
        <f t="shared" si="21"/>
        <v>0.73421052631579009</v>
      </c>
      <c r="HD18" s="9">
        <f t="shared" si="21"/>
        <v>0.73421052631579009</v>
      </c>
      <c r="HE18" s="9">
        <f t="shared" si="21"/>
        <v>0.73421052631579009</v>
      </c>
      <c r="HF18" s="9">
        <f t="shared" si="21"/>
        <v>0.73421052631579009</v>
      </c>
      <c r="HG18" s="9">
        <f t="shared" si="21"/>
        <v>0.73421052631579009</v>
      </c>
      <c r="HH18" s="9">
        <f t="shared" si="21"/>
        <v>0.73421052631579009</v>
      </c>
      <c r="HI18" s="9">
        <f t="shared" si="21"/>
        <v>0.73421052631579009</v>
      </c>
      <c r="HJ18" s="9">
        <f t="shared" si="21"/>
        <v>0.73421052631579009</v>
      </c>
      <c r="HK18" s="9">
        <f t="shared" si="21"/>
        <v>0.73421052631579009</v>
      </c>
      <c r="HL18" s="9">
        <f t="shared" si="21"/>
        <v>0.73421052631579009</v>
      </c>
      <c r="HM18" s="9">
        <f t="shared" si="21"/>
        <v>0.73421052631579009</v>
      </c>
      <c r="HN18" s="9">
        <f t="shared" si="21"/>
        <v>0.73421052631579009</v>
      </c>
      <c r="HO18" s="9">
        <f t="shared" si="21"/>
        <v>0.73421052631579009</v>
      </c>
      <c r="HP18" s="9">
        <f t="shared" si="21"/>
        <v>0.73421052631579009</v>
      </c>
      <c r="HQ18" s="9">
        <f t="shared" si="21"/>
        <v>0.73421052631579009</v>
      </c>
      <c r="HR18" s="9">
        <f t="shared" si="21"/>
        <v>0.73421052631579009</v>
      </c>
      <c r="HS18" s="9">
        <f t="shared" si="21"/>
        <v>0.73421052631579009</v>
      </c>
      <c r="HT18" s="9">
        <f t="shared" si="21"/>
        <v>0.73421052631579009</v>
      </c>
      <c r="HU18" s="9">
        <f t="shared" si="21"/>
        <v>0.73421052631579009</v>
      </c>
      <c r="HV18" s="9">
        <f t="shared" si="21"/>
        <v>0.73421052631579009</v>
      </c>
      <c r="HW18" s="9">
        <f t="shared" si="21"/>
        <v>0.73421052631579009</v>
      </c>
      <c r="HX18" s="9">
        <f t="shared" si="21"/>
        <v>0.73421052631579009</v>
      </c>
      <c r="HY18" s="9">
        <f t="shared" si="21"/>
        <v>0.73421052631579009</v>
      </c>
      <c r="HZ18" s="9">
        <f t="shared" si="21"/>
        <v>0.73421052631579009</v>
      </c>
      <c r="IA18" s="9">
        <f t="shared" si="25"/>
        <v>0.73421052631579009</v>
      </c>
      <c r="IB18" s="9">
        <f t="shared" si="25"/>
        <v>0.73421052631579009</v>
      </c>
      <c r="IC18" s="9">
        <f t="shared" si="25"/>
        <v>0.73421052631579009</v>
      </c>
      <c r="ID18" s="9">
        <f t="shared" si="25"/>
        <v>0.73421052631579009</v>
      </c>
      <c r="IE18" s="9">
        <f t="shared" si="25"/>
        <v>0.73421052631579009</v>
      </c>
      <c r="IF18" s="9">
        <f t="shared" si="25"/>
        <v>0.73421052631579009</v>
      </c>
      <c r="IG18" s="9">
        <f t="shared" si="25"/>
        <v>0.73421052631579009</v>
      </c>
      <c r="IH18" s="9">
        <f t="shared" si="25"/>
        <v>0.73421052631579009</v>
      </c>
      <c r="II18" s="9">
        <f t="shared" si="25"/>
        <v>0.73421052631579009</v>
      </c>
      <c r="IJ18" s="9">
        <f t="shared" si="25"/>
        <v>0.73421052631579009</v>
      </c>
      <c r="IK18" s="9">
        <f t="shared" si="25"/>
        <v>0.73421052631579009</v>
      </c>
      <c r="IL18" s="9">
        <f t="shared" si="25"/>
        <v>0.73421052631579009</v>
      </c>
      <c r="IM18" s="9">
        <f t="shared" si="25"/>
        <v>0.73421052631579009</v>
      </c>
      <c r="IN18" s="9">
        <f t="shared" si="25"/>
        <v>0.73421052631579009</v>
      </c>
      <c r="IO18" s="9">
        <f t="shared" si="25"/>
        <v>0.73421052631579009</v>
      </c>
      <c r="IP18" s="9">
        <f t="shared" si="25"/>
        <v>0.73421052631579009</v>
      </c>
      <c r="IQ18" s="9">
        <f t="shared" si="25"/>
        <v>0.73421052631579009</v>
      </c>
      <c r="IR18" s="9">
        <f t="shared" si="25"/>
        <v>0.73421052631579009</v>
      </c>
      <c r="IS18" s="9">
        <f t="shared" si="25"/>
        <v>0.73421052631579009</v>
      </c>
      <c r="IT18" s="9">
        <f t="shared" si="25"/>
        <v>0.73421052631579009</v>
      </c>
      <c r="IU18" s="9">
        <f t="shared" si="25"/>
        <v>0.73421052631579009</v>
      </c>
      <c r="IV18" s="9">
        <f t="shared" si="25"/>
        <v>0.73421052631579009</v>
      </c>
      <c r="IW18" s="9">
        <f t="shared" si="25"/>
        <v>0.73421052631579009</v>
      </c>
      <c r="IX18" s="9">
        <f t="shared" si="25"/>
        <v>0.73421052631579009</v>
      </c>
      <c r="IY18" s="9">
        <f t="shared" si="25"/>
        <v>0.73421052631579009</v>
      </c>
      <c r="IZ18" s="9">
        <f t="shared" si="25"/>
        <v>0.73421052631579009</v>
      </c>
      <c r="JA18" s="9">
        <f t="shared" si="25"/>
        <v>0.73421052631579009</v>
      </c>
      <c r="JB18" s="9">
        <f t="shared" si="25"/>
        <v>0.73421052631579009</v>
      </c>
      <c r="JC18" s="9">
        <f t="shared" si="25"/>
        <v>0.73421052631579009</v>
      </c>
      <c r="JD18" s="9">
        <f t="shared" si="25"/>
        <v>0.73421052631579009</v>
      </c>
      <c r="JE18" s="9">
        <f t="shared" si="25"/>
        <v>0.73421052631579009</v>
      </c>
      <c r="JF18" s="9">
        <f t="shared" si="25"/>
        <v>0.73421052631579009</v>
      </c>
      <c r="JG18" s="9">
        <f t="shared" si="25"/>
        <v>0.73421052631579009</v>
      </c>
      <c r="JH18" s="9">
        <f t="shared" si="25"/>
        <v>0.73421052631579009</v>
      </c>
      <c r="JI18" s="9">
        <f t="shared" si="25"/>
        <v>0.73421052631579009</v>
      </c>
      <c r="JJ18" s="9">
        <f t="shared" si="25"/>
        <v>0.73421052631579009</v>
      </c>
      <c r="JK18" s="9">
        <f t="shared" si="25"/>
        <v>0.73421052631579009</v>
      </c>
      <c r="JL18" s="9">
        <f t="shared" si="25"/>
        <v>0.73421052631579009</v>
      </c>
      <c r="JM18" s="9">
        <f t="shared" si="25"/>
        <v>0.73421052631579009</v>
      </c>
      <c r="JN18" s="9">
        <f t="shared" si="25"/>
        <v>0.73421052631579009</v>
      </c>
      <c r="JO18" s="9">
        <f t="shared" si="25"/>
        <v>0.73421052631579009</v>
      </c>
      <c r="JP18" s="9">
        <f t="shared" si="25"/>
        <v>0.73421052631579009</v>
      </c>
      <c r="JQ18" s="9">
        <f t="shared" si="25"/>
        <v>0.73421052631579009</v>
      </c>
      <c r="JR18" s="9">
        <f t="shared" si="25"/>
        <v>0.73421052631579009</v>
      </c>
      <c r="JS18" s="9">
        <f t="shared" si="25"/>
        <v>0.73421052631579009</v>
      </c>
      <c r="JT18" s="9">
        <f t="shared" si="25"/>
        <v>0.73421052631579009</v>
      </c>
      <c r="JU18" s="9">
        <f t="shared" si="25"/>
        <v>0.73421052631579009</v>
      </c>
      <c r="JV18" s="9">
        <f t="shared" si="25"/>
        <v>0.73421052631579009</v>
      </c>
      <c r="JW18" s="9">
        <f t="shared" si="25"/>
        <v>0.73421052631579009</v>
      </c>
      <c r="JX18" s="9">
        <f t="shared" si="25"/>
        <v>0.73421052631579009</v>
      </c>
      <c r="JY18" s="9">
        <f t="shared" si="25"/>
        <v>0.73421052631579009</v>
      </c>
      <c r="JZ18" s="9">
        <f t="shared" si="25"/>
        <v>0.73421052631579009</v>
      </c>
      <c r="KA18" s="9">
        <f t="shared" si="25"/>
        <v>0.73421052631579009</v>
      </c>
      <c r="KB18" s="9">
        <f t="shared" si="25"/>
        <v>0.73421052631579009</v>
      </c>
      <c r="KC18" s="9">
        <f t="shared" si="25"/>
        <v>0.73421052631579009</v>
      </c>
      <c r="KD18" s="9">
        <f t="shared" si="25"/>
        <v>0.73421052631579009</v>
      </c>
      <c r="KE18" s="9">
        <f t="shared" si="25"/>
        <v>0.73421052631579009</v>
      </c>
      <c r="KF18" s="9">
        <f t="shared" si="25"/>
        <v>0.73421052631579009</v>
      </c>
      <c r="KG18" s="9">
        <f t="shared" si="25"/>
        <v>0.73421052631579009</v>
      </c>
      <c r="KH18" s="9">
        <f t="shared" si="25"/>
        <v>0.73421052631579009</v>
      </c>
      <c r="KI18" s="9">
        <f t="shared" si="25"/>
        <v>0.73421052631579009</v>
      </c>
      <c r="KJ18" s="9">
        <f t="shared" si="25"/>
        <v>0.73421052631579009</v>
      </c>
      <c r="KK18" s="9">
        <f t="shared" si="25"/>
        <v>0.73421052631579009</v>
      </c>
      <c r="KL18" s="9">
        <f t="shared" si="25"/>
        <v>0.73421052631579009</v>
      </c>
      <c r="KM18" s="9">
        <f t="shared" si="23"/>
        <v>0.73421052631579009</v>
      </c>
      <c r="KN18" s="9">
        <f t="shared" si="23"/>
        <v>0.73421052631579009</v>
      </c>
      <c r="KO18" s="9">
        <f t="shared" si="23"/>
        <v>0.73421052631579009</v>
      </c>
      <c r="KP18" s="9">
        <f t="shared" si="23"/>
        <v>0.73421052631579009</v>
      </c>
      <c r="KQ18" s="9">
        <f t="shared" si="23"/>
        <v>0.73421052631579009</v>
      </c>
      <c r="KR18" s="9">
        <f t="shared" si="23"/>
        <v>0.73421052631579009</v>
      </c>
      <c r="KS18" s="9">
        <f t="shared" si="23"/>
        <v>0.73421052631579009</v>
      </c>
      <c r="KT18" s="9">
        <f t="shared" si="23"/>
        <v>0.73421052631579009</v>
      </c>
      <c r="KU18" s="9">
        <f t="shared" si="23"/>
        <v>0.73421052631579009</v>
      </c>
      <c r="KV18" s="9">
        <f t="shared" si="23"/>
        <v>0.73421052631579009</v>
      </c>
      <c r="KW18" s="9">
        <f t="shared" si="23"/>
        <v>0.73421052631579009</v>
      </c>
      <c r="KX18" s="9">
        <f t="shared" si="23"/>
        <v>0.73421052631579009</v>
      </c>
      <c r="KY18" s="9">
        <f t="shared" si="23"/>
        <v>0.73421052631579009</v>
      </c>
      <c r="KZ18" s="9">
        <f t="shared" si="23"/>
        <v>0.73421052631579009</v>
      </c>
      <c r="LA18" s="9">
        <f t="shared" si="23"/>
        <v>0.73421052631579009</v>
      </c>
      <c r="LB18" s="9">
        <f t="shared" si="23"/>
        <v>0.73421052631579009</v>
      </c>
      <c r="LC18" s="9">
        <f t="shared" si="23"/>
        <v>0.73421052631579009</v>
      </c>
      <c r="LD18" s="9">
        <f t="shared" si="23"/>
        <v>0.73421052631579009</v>
      </c>
      <c r="LE18" s="9">
        <f t="shared" si="23"/>
        <v>0.73421052631579009</v>
      </c>
      <c r="LF18" s="9">
        <f t="shared" si="23"/>
        <v>0.73421052631579009</v>
      </c>
      <c r="LG18" s="9">
        <f t="shared" si="23"/>
        <v>0.73421052631579009</v>
      </c>
      <c r="LH18" s="9">
        <f t="shared" si="23"/>
        <v>0.73421052631579009</v>
      </c>
      <c r="LI18" s="9">
        <f t="shared" si="23"/>
        <v>0.73421052631579009</v>
      </c>
      <c r="LJ18" s="9">
        <f t="shared" si="23"/>
        <v>0.73421052631579009</v>
      </c>
      <c r="LK18" s="9">
        <f t="shared" si="23"/>
        <v>0.73421052631579009</v>
      </c>
      <c r="LL18" s="9">
        <f t="shared" si="23"/>
        <v>0.73421052631579009</v>
      </c>
      <c r="LM18" s="9">
        <f t="shared" si="23"/>
        <v>0.73421052631579009</v>
      </c>
      <c r="LN18" s="9">
        <f t="shared" si="23"/>
        <v>0.73421052631579009</v>
      </c>
      <c r="LO18" s="9">
        <f t="shared" si="23"/>
        <v>0.73421052631579009</v>
      </c>
      <c r="LP18" s="9">
        <f t="shared" si="23"/>
        <v>0.73421052631579009</v>
      </c>
      <c r="LQ18" s="9">
        <f t="shared" si="23"/>
        <v>0.73421052631579009</v>
      </c>
      <c r="LR18" s="9">
        <f t="shared" si="23"/>
        <v>0.73421052631579009</v>
      </c>
      <c r="LS18" s="9">
        <f t="shared" si="23"/>
        <v>0.73421052631579009</v>
      </c>
      <c r="LT18" s="9">
        <f t="shared" si="23"/>
        <v>0.73421052631579009</v>
      </c>
      <c r="LU18" s="9">
        <f t="shared" si="23"/>
        <v>0.73421052631579009</v>
      </c>
      <c r="LV18" s="9">
        <f t="shared" si="23"/>
        <v>0.73421052631579009</v>
      </c>
      <c r="LW18" s="9">
        <f t="shared" si="9"/>
        <v>0.73421052631579009</v>
      </c>
      <c r="LX18" s="9">
        <f t="shared" si="9"/>
        <v>0.73421052631579009</v>
      </c>
      <c r="LY18" s="9">
        <f t="shared" si="9"/>
        <v>0.73421052631579009</v>
      </c>
      <c r="LZ18" s="9">
        <f t="shared" si="9"/>
        <v>0.73421052631579009</v>
      </c>
      <c r="MA18" s="9">
        <f t="shared" si="9"/>
        <v>0.73421052631579009</v>
      </c>
      <c r="MB18" s="9">
        <f t="shared" si="23"/>
        <v>0.73421052631579009</v>
      </c>
      <c r="MC18" s="9">
        <f t="shared" si="23"/>
        <v>0.73421052631579009</v>
      </c>
      <c r="MD18" s="9">
        <f t="shared" si="23"/>
        <v>0.73421052631579009</v>
      </c>
      <c r="ME18" s="9">
        <f t="shared" si="23"/>
        <v>0.73421052631579009</v>
      </c>
      <c r="MF18" s="9">
        <f t="shared" si="23"/>
        <v>0.73421052631579009</v>
      </c>
      <c r="MG18" s="9">
        <f t="shared" si="23"/>
        <v>0.73421052631579009</v>
      </c>
      <c r="MH18" s="9">
        <f t="shared" si="23"/>
        <v>0.73421052631579009</v>
      </c>
      <c r="MI18" s="9">
        <f t="shared" si="23"/>
        <v>0.73421052631579009</v>
      </c>
      <c r="MJ18" s="9">
        <f t="shared" si="23"/>
        <v>0.73421052631579009</v>
      </c>
      <c r="MK18" s="9">
        <f t="shared" si="23"/>
        <v>0.73421052631579009</v>
      </c>
      <c r="ML18" s="9">
        <f t="shared" si="23"/>
        <v>0.73421052631579009</v>
      </c>
      <c r="MM18" s="9">
        <f t="shared" si="23"/>
        <v>0.73421052631579009</v>
      </c>
      <c r="MN18" s="9">
        <f t="shared" si="23"/>
        <v>0.73421052631579009</v>
      </c>
      <c r="MO18" s="9">
        <f t="shared" si="23"/>
        <v>0.73421052631579009</v>
      </c>
      <c r="MP18" s="9">
        <f t="shared" si="23"/>
        <v>0.73421052631579009</v>
      </c>
      <c r="MQ18" s="9">
        <f t="shared" si="23"/>
        <v>0.73421052631579009</v>
      </c>
      <c r="MR18" s="9">
        <f t="shared" si="23"/>
        <v>0.73421052631579009</v>
      </c>
      <c r="MS18" s="9">
        <f t="shared" si="23"/>
        <v>0.73421052631579009</v>
      </c>
      <c r="MT18" s="9">
        <f t="shared" si="23"/>
        <v>0.73421052631579009</v>
      </c>
      <c r="MU18" s="9">
        <f t="shared" si="23"/>
        <v>0.73421052631579009</v>
      </c>
      <c r="MV18" s="9">
        <f t="shared" si="23"/>
        <v>0.73421052631579009</v>
      </c>
      <c r="MW18" s="9">
        <f t="shared" si="23"/>
        <v>0.73421052631579009</v>
      </c>
    </row>
    <row r="19" spans="2:361" x14ac:dyDescent="0.3">
      <c r="C19">
        <v>16</v>
      </c>
      <c r="D19" s="4">
        <f>'Cost inputs'!G20</f>
        <v>0.74736842105263224</v>
      </c>
      <c r="E19">
        <f>(-LN(0.005/D19))/'Assumptions and results'!$K$8</f>
        <v>0.62589004399860149</v>
      </c>
      <c r="G19" s="9">
        <f t="shared" si="10"/>
        <v>0.34768682493252179</v>
      </c>
      <c r="H19" s="9">
        <f t="shared" si="10"/>
        <v>0.53362460504803644</v>
      </c>
      <c r="I19" s="9">
        <f t="shared" si="10"/>
        <v>0.63306138434214776</v>
      </c>
      <c r="J19" s="9">
        <f t="shared" si="10"/>
        <v>0.68623870564953915</v>
      </c>
      <c r="K19" s="9">
        <f t="shared" si="10"/>
        <v>0.71467715188144554</v>
      </c>
      <c r="L19" s="9">
        <f t="shared" si="10"/>
        <v>0.72988561301114574</v>
      </c>
      <c r="M19" s="9">
        <f t="shared" si="10"/>
        <v>0.73801887345890171</v>
      </c>
      <c r="N19" s="9">
        <f t="shared" si="10"/>
        <v>0.74236842105263223</v>
      </c>
      <c r="O19" s="9">
        <f t="shared" si="10"/>
        <v>0.74469449488140615</v>
      </c>
      <c r="P19" s="9">
        <f t="shared" si="10"/>
        <v>0.74593844481879867</v>
      </c>
      <c r="Q19" s="9">
        <f t="shared" si="10"/>
        <v>0.74660369087745648</v>
      </c>
      <c r="R19" s="9">
        <f t="shared" si="10"/>
        <v>0.7469594546467665</v>
      </c>
      <c r="S19" s="9">
        <f t="shared" si="10"/>
        <v>0.74714971185747292</v>
      </c>
      <c r="T19" s="9">
        <f t="shared" si="10"/>
        <v>0.7472514586044674</v>
      </c>
      <c r="U19" s="9">
        <f t="shared" si="10"/>
        <v>0.74730587126239245</v>
      </c>
      <c r="V19" s="9">
        <f t="shared" si="10"/>
        <v>0.7473349703484069</v>
      </c>
      <c r="W19" s="9">
        <f t="shared" si="26"/>
        <v>0.7473505321099374</v>
      </c>
      <c r="X19" s="9">
        <f t="shared" si="26"/>
        <v>0.74735885431022275</v>
      </c>
      <c r="Y19" s="9">
        <f t="shared" si="26"/>
        <v>0.74736330490005187</v>
      </c>
      <c r="Z19" s="9">
        <f t="shared" si="26"/>
        <v>0.74736568500977607</v>
      </c>
      <c r="AA19" s="9">
        <f t="shared" si="20"/>
        <v>0.74736695785731255</v>
      </c>
      <c r="AB19" s="9">
        <f t="shared" si="20"/>
        <v>0.74736763855738042</v>
      </c>
      <c r="AC19" s="9">
        <f t="shared" si="20"/>
        <v>0.74736800258572567</v>
      </c>
      <c r="AD19" s="9">
        <f t="shared" si="20"/>
        <v>0.74736819726270964</v>
      </c>
      <c r="AE19" s="9">
        <f t="shared" si="20"/>
        <v>0.74736830137308607</v>
      </c>
      <c r="AF19" s="9">
        <f t="shared" si="20"/>
        <v>0.74736835704977811</v>
      </c>
      <c r="AG19" s="9">
        <f t="shared" si="20"/>
        <v>0.74736838682485085</v>
      </c>
      <c r="AH19" s="9">
        <f t="shared" si="20"/>
        <v>0.74736840274812022</v>
      </c>
      <c r="AI19" s="9">
        <f t="shared" si="20"/>
        <v>0.7473684112636495</v>
      </c>
      <c r="AJ19" s="9">
        <f t="shared" si="20"/>
        <v>0.74736841581762881</v>
      </c>
      <c r="AK19" s="9">
        <f t="shared" si="20"/>
        <v>0.74736841825302969</v>
      </c>
      <c r="AL19" s="9">
        <f t="shared" si="20"/>
        <v>0.74736841955544608</v>
      </c>
      <c r="AM19" s="9">
        <f t="shared" si="20"/>
        <v>0.74736842025195926</v>
      </c>
      <c r="AN19" s="9">
        <f t="shared" si="20"/>
        <v>0.74736842062444409</v>
      </c>
      <c r="AO19" s="9">
        <f t="shared" si="20"/>
        <v>0.74736842082364352</v>
      </c>
      <c r="AP19" s="9">
        <f t="shared" si="20"/>
        <v>0.74736842093017253</v>
      </c>
      <c r="AQ19" s="9">
        <f t="shared" si="20"/>
        <v>0.74736842098714251</v>
      </c>
      <c r="AR19" s="9">
        <f t="shared" si="20"/>
        <v>0.74736842101760936</v>
      </c>
      <c r="AS19" s="9">
        <f t="shared" si="20"/>
        <v>0.74736842103390255</v>
      </c>
      <c r="AT19" s="9">
        <f t="shared" si="20"/>
        <v>0.7473684210426158</v>
      </c>
      <c r="AU19" s="9">
        <f t="shared" si="20"/>
        <v>0.74736842104727563</v>
      </c>
      <c r="AV19" s="9">
        <f t="shared" si="20"/>
        <v>0.74736842104976764</v>
      </c>
      <c r="AW19" s="9">
        <f t="shared" si="20"/>
        <v>0.74736842105110024</v>
      </c>
      <c r="AX19" s="9">
        <f t="shared" si="20"/>
        <v>0.747368421051813</v>
      </c>
      <c r="AY19" s="9">
        <f t="shared" si="20"/>
        <v>0.74736842105219414</v>
      </c>
      <c r="AZ19" s="9">
        <f t="shared" si="20"/>
        <v>0.74736842105239798</v>
      </c>
      <c r="BA19" s="9">
        <f t="shared" si="20"/>
        <v>0.74736842105250689</v>
      </c>
      <c r="BB19" s="9">
        <f t="shared" si="2"/>
        <v>0.74736842105256518</v>
      </c>
      <c r="BC19" s="9">
        <f t="shared" si="2"/>
        <v>0.74736842105259638</v>
      </c>
      <c r="BD19" s="9">
        <f t="shared" si="2"/>
        <v>0.74736842105261303</v>
      </c>
      <c r="BE19" s="9">
        <f t="shared" si="2"/>
        <v>0.74736842105262202</v>
      </c>
      <c r="BF19" s="9">
        <f t="shared" si="2"/>
        <v>0.7473684210526268</v>
      </c>
      <c r="BG19" s="9">
        <f t="shared" si="2"/>
        <v>0.74736842105262935</v>
      </c>
      <c r="BH19" s="9">
        <f t="shared" si="2"/>
        <v>0.74736842105263068</v>
      </c>
      <c r="BI19" s="9">
        <f t="shared" si="2"/>
        <v>0.74736842105263135</v>
      </c>
      <c r="BJ19" s="9">
        <f t="shared" si="2"/>
        <v>0.74736842105263179</v>
      </c>
      <c r="BK19" s="9">
        <f t="shared" si="2"/>
        <v>0.74736842105263201</v>
      </c>
      <c r="BL19" s="9">
        <f t="shared" si="2"/>
        <v>0.74736842105263213</v>
      </c>
      <c r="BM19" s="9">
        <f t="shared" si="2"/>
        <v>0.74736842105263213</v>
      </c>
      <c r="BN19" s="9">
        <f t="shared" si="2"/>
        <v>0.74736842105263224</v>
      </c>
      <c r="BO19" s="9">
        <f t="shared" si="2"/>
        <v>0.74736842105263224</v>
      </c>
      <c r="BP19" s="9">
        <f t="shared" si="2"/>
        <v>0.74736842105263224</v>
      </c>
      <c r="BQ19" s="9">
        <f t="shared" ref="BB19:BQ22" si="28">$D19-($D19*EXP(-$E19*(BQ$3)))</f>
        <v>0.74736842105263224</v>
      </c>
      <c r="BR19" s="9">
        <f t="shared" si="3"/>
        <v>0.74736842105263224</v>
      </c>
      <c r="BS19" s="9">
        <f t="shared" si="3"/>
        <v>0.74736842105263224</v>
      </c>
      <c r="BT19" s="9">
        <f t="shared" si="3"/>
        <v>0.74736842105263224</v>
      </c>
      <c r="BU19" s="9">
        <f t="shared" si="3"/>
        <v>0.74736842105263224</v>
      </c>
      <c r="BV19" s="9">
        <f t="shared" si="3"/>
        <v>0.74736842105263224</v>
      </c>
      <c r="BW19" s="9">
        <f t="shared" si="3"/>
        <v>0.74736842105263224</v>
      </c>
      <c r="BX19" s="9">
        <f t="shared" si="3"/>
        <v>0.74736842105263224</v>
      </c>
      <c r="BY19" s="9">
        <f t="shared" si="3"/>
        <v>0.74736842105263224</v>
      </c>
      <c r="BZ19" s="9">
        <f t="shared" si="3"/>
        <v>0.74736842105263224</v>
      </c>
      <c r="CA19" s="9">
        <f t="shared" si="3"/>
        <v>0.74736842105263224</v>
      </c>
      <c r="CB19" s="9">
        <f t="shared" si="3"/>
        <v>0.74736842105263224</v>
      </c>
      <c r="CC19" s="9">
        <f t="shared" si="3"/>
        <v>0.74736842105263224</v>
      </c>
      <c r="CD19" s="9">
        <f t="shared" si="3"/>
        <v>0.74736842105263224</v>
      </c>
      <c r="CE19" s="9">
        <f t="shared" si="3"/>
        <v>0.74736842105263224</v>
      </c>
      <c r="CF19" s="9">
        <f t="shared" si="3"/>
        <v>0.74736842105263224</v>
      </c>
      <c r="CG19" s="9">
        <f t="shared" si="4"/>
        <v>0.74736842105263224</v>
      </c>
      <c r="CH19" s="9">
        <f t="shared" si="4"/>
        <v>0.74736842105263224</v>
      </c>
      <c r="CI19" s="9">
        <f t="shared" si="4"/>
        <v>0.74736842105263224</v>
      </c>
      <c r="CJ19" s="9">
        <f t="shared" si="4"/>
        <v>0.74736842105263224</v>
      </c>
      <c r="CK19" s="9">
        <f t="shared" si="4"/>
        <v>0.74736842105263224</v>
      </c>
      <c r="CL19" s="9">
        <f t="shared" si="4"/>
        <v>0.74736842105263224</v>
      </c>
      <c r="CM19" s="9">
        <f t="shared" si="4"/>
        <v>0.74736842105263224</v>
      </c>
      <c r="CN19" s="9">
        <f t="shared" si="4"/>
        <v>0.74736842105263224</v>
      </c>
      <c r="CO19" s="9">
        <f t="shared" si="4"/>
        <v>0.74736842105263224</v>
      </c>
      <c r="CP19" s="9">
        <f t="shared" si="4"/>
        <v>0.74736842105263224</v>
      </c>
      <c r="CQ19" s="9">
        <f t="shared" si="4"/>
        <v>0.74736842105263224</v>
      </c>
      <c r="CR19" s="9">
        <f t="shared" si="4"/>
        <v>0.74736842105263224</v>
      </c>
      <c r="CS19" s="9">
        <f t="shared" si="4"/>
        <v>0.74736842105263224</v>
      </c>
      <c r="CT19" s="9">
        <f t="shared" si="4"/>
        <v>0.74736842105263224</v>
      </c>
      <c r="CU19" s="9">
        <f t="shared" si="4"/>
        <v>0.74736842105263224</v>
      </c>
      <c r="CV19" s="9">
        <f t="shared" si="4"/>
        <v>0.74736842105263224</v>
      </c>
      <c r="CW19" s="9">
        <f t="shared" si="24"/>
        <v>0.74736842105263224</v>
      </c>
      <c r="CX19" s="9">
        <f t="shared" si="24"/>
        <v>0.74736842105263224</v>
      </c>
      <c r="CY19" s="9">
        <f t="shared" si="24"/>
        <v>0.74736842105263224</v>
      </c>
      <c r="CZ19" s="9">
        <f t="shared" si="24"/>
        <v>0.74736842105263224</v>
      </c>
      <c r="DA19" s="9">
        <f t="shared" si="24"/>
        <v>0.74736842105263224</v>
      </c>
      <c r="DB19" s="9">
        <f t="shared" si="24"/>
        <v>0.74736842105263224</v>
      </c>
      <c r="DC19" s="9">
        <f t="shared" si="24"/>
        <v>0.74736842105263224</v>
      </c>
      <c r="DD19" s="9">
        <f t="shared" si="24"/>
        <v>0.74736842105263224</v>
      </c>
      <c r="DE19" s="9">
        <f t="shared" si="24"/>
        <v>0.74736842105263224</v>
      </c>
      <c r="DF19" s="9">
        <f t="shared" si="24"/>
        <v>0.74736842105263224</v>
      </c>
      <c r="DG19" s="9">
        <f t="shared" si="24"/>
        <v>0.74736842105263224</v>
      </c>
      <c r="DH19" s="9">
        <f t="shared" si="24"/>
        <v>0.74736842105263224</v>
      </c>
      <c r="DI19" s="9">
        <f t="shared" si="24"/>
        <v>0.74736842105263224</v>
      </c>
      <c r="DJ19" s="9">
        <f t="shared" si="24"/>
        <v>0.74736842105263224</v>
      </c>
      <c r="DK19" s="9">
        <f t="shared" si="24"/>
        <v>0.74736842105263224</v>
      </c>
      <c r="DL19" s="9">
        <f t="shared" si="24"/>
        <v>0.74736842105263224</v>
      </c>
      <c r="DM19" s="9">
        <f t="shared" si="24"/>
        <v>0.74736842105263224</v>
      </c>
      <c r="DN19" s="9">
        <f t="shared" si="24"/>
        <v>0.74736842105263224</v>
      </c>
      <c r="DO19" s="9">
        <f t="shared" si="24"/>
        <v>0.74736842105263224</v>
      </c>
      <c r="DP19" s="9">
        <f t="shared" si="24"/>
        <v>0.74736842105263224</v>
      </c>
      <c r="DQ19" s="9">
        <f t="shared" si="24"/>
        <v>0.74736842105263224</v>
      </c>
      <c r="DR19" s="9">
        <f t="shared" si="24"/>
        <v>0.74736842105263224</v>
      </c>
      <c r="DS19" s="9">
        <f t="shared" si="24"/>
        <v>0.74736842105263224</v>
      </c>
      <c r="DT19" s="9">
        <f t="shared" si="24"/>
        <v>0.74736842105263224</v>
      </c>
      <c r="DU19" s="9">
        <f t="shared" si="24"/>
        <v>0.74736842105263224</v>
      </c>
      <c r="DV19" s="9">
        <f t="shared" si="24"/>
        <v>0.74736842105263224</v>
      </c>
      <c r="DW19" s="9">
        <f t="shared" si="24"/>
        <v>0.74736842105263224</v>
      </c>
      <c r="DX19" s="9">
        <f t="shared" si="24"/>
        <v>0.74736842105263224</v>
      </c>
      <c r="DY19" s="9">
        <f t="shared" si="24"/>
        <v>0.74736842105263224</v>
      </c>
      <c r="DZ19" s="9">
        <f t="shared" si="24"/>
        <v>0.74736842105263224</v>
      </c>
      <c r="EA19" s="9">
        <f t="shared" si="24"/>
        <v>0.74736842105263224</v>
      </c>
      <c r="EB19" s="9">
        <f t="shared" si="24"/>
        <v>0.74736842105263224</v>
      </c>
      <c r="EC19" s="9">
        <f t="shared" si="24"/>
        <v>0.74736842105263224</v>
      </c>
      <c r="ED19" s="9">
        <f t="shared" si="24"/>
        <v>0.74736842105263224</v>
      </c>
      <c r="EE19" s="9">
        <f t="shared" si="24"/>
        <v>0.74736842105263224</v>
      </c>
      <c r="EF19" s="9">
        <f t="shared" si="24"/>
        <v>0.74736842105263224</v>
      </c>
      <c r="EG19" s="9">
        <f t="shared" si="24"/>
        <v>0.74736842105263224</v>
      </c>
      <c r="EH19" s="9">
        <f t="shared" si="24"/>
        <v>0.74736842105263224</v>
      </c>
      <c r="EI19" s="9">
        <f t="shared" si="24"/>
        <v>0.74736842105263224</v>
      </c>
      <c r="EJ19" s="9">
        <f t="shared" si="24"/>
        <v>0.74736842105263224</v>
      </c>
      <c r="EK19" s="9">
        <f t="shared" si="24"/>
        <v>0.74736842105263224</v>
      </c>
      <c r="EL19" s="9">
        <f t="shared" si="24"/>
        <v>0.74736842105263224</v>
      </c>
      <c r="EM19" s="9">
        <f t="shared" si="24"/>
        <v>0.74736842105263224</v>
      </c>
      <c r="EN19" s="9">
        <f t="shared" si="24"/>
        <v>0.74736842105263224</v>
      </c>
      <c r="EO19" s="9">
        <f t="shared" si="24"/>
        <v>0.74736842105263224</v>
      </c>
      <c r="EP19" s="9">
        <f t="shared" si="24"/>
        <v>0.74736842105263224</v>
      </c>
      <c r="EQ19" s="9">
        <f t="shared" si="24"/>
        <v>0.74736842105263224</v>
      </c>
      <c r="ER19" s="9">
        <f t="shared" si="24"/>
        <v>0.74736842105263224</v>
      </c>
      <c r="ES19" s="9">
        <f t="shared" si="24"/>
        <v>0.74736842105263224</v>
      </c>
      <c r="ET19" s="9">
        <f t="shared" si="24"/>
        <v>0.74736842105263224</v>
      </c>
      <c r="EU19" s="9">
        <f t="shared" si="24"/>
        <v>0.74736842105263224</v>
      </c>
      <c r="EV19" s="9">
        <f t="shared" si="24"/>
        <v>0.74736842105263224</v>
      </c>
      <c r="EW19" s="9">
        <f t="shared" si="24"/>
        <v>0.74736842105263224</v>
      </c>
      <c r="EX19" s="9">
        <f t="shared" si="24"/>
        <v>0.74736842105263224</v>
      </c>
      <c r="EY19" s="9">
        <f t="shared" si="24"/>
        <v>0.74736842105263224</v>
      </c>
      <c r="EZ19" s="9">
        <f t="shared" si="24"/>
        <v>0.74736842105263224</v>
      </c>
      <c r="FA19" s="9">
        <f t="shared" si="24"/>
        <v>0.74736842105263224</v>
      </c>
      <c r="FB19" s="9">
        <f t="shared" si="24"/>
        <v>0.74736842105263224</v>
      </c>
      <c r="FC19" s="9">
        <f t="shared" si="24"/>
        <v>0.74736842105263224</v>
      </c>
      <c r="FD19" s="9">
        <f t="shared" si="24"/>
        <v>0.74736842105263224</v>
      </c>
      <c r="FE19" s="9">
        <f t="shared" si="24"/>
        <v>0.74736842105263224</v>
      </c>
      <c r="FF19" s="9">
        <f t="shared" si="24"/>
        <v>0.74736842105263224</v>
      </c>
      <c r="FG19" s="9">
        <f t="shared" si="24"/>
        <v>0.74736842105263224</v>
      </c>
      <c r="FH19" s="9">
        <f t="shared" ref="FH19:GD23" si="29">$D19-($D19*EXP(-$E19*(FH$3)))</f>
        <v>0.74736842105263224</v>
      </c>
      <c r="FI19" s="9">
        <f t="shared" si="29"/>
        <v>0.74736842105263224</v>
      </c>
      <c r="FJ19" s="9">
        <f t="shared" si="29"/>
        <v>0.74736842105263224</v>
      </c>
      <c r="FK19" s="9">
        <f t="shared" si="29"/>
        <v>0.74736842105263224</v>
      </c>
      <c r="FL19" s="9">
        <f t="shared" si="29"/>
        <v>0.74736842105263224</v>
      </c>
      <c r="FM19" s="9">
        <f t="shared" si="29"/>
        <v>0.74736842105263224</v>
      </c>
      <c r="FN19" s="9">
        <f t="shared" si="29"/>
        <v>0.74736842105263224</v>
      </c>
      <c r="FO19" s="9">
        <f t="shared" si="29"/>
        <v>0.74736842105263224</v>
      </c>
      <c r="FP19" s="9">
        <f t="shared" si="29"/>
        <v>0.74736842105263224</v>
      </c>
      <c r="FQ19" s="9">
        <f t="shared" si="29"/>
        <v>0.74736842105263224</v>
      </c>
      <c r="FR19" s="9">
        <f t="shared" si="27"/>
        <v>0.74736842105263224</v>
      </c>
      <c r="FS19" s="9">
        <f t="shared" si="27"/>
        <v>0.74736842105263224</v>
      </c>
      <c r="FT19" s="9">
        <f t="shared" si="27"/>
        <v>0.74736842105263224</v>
      </c>
      <c r="FU19" s="9">
        <f t="shared" si="27"/>
        <v>0.74736842105263224</v>
      </c>
      <c r="FV19" s="9">
        <f t="shared" si="27"/>
        <v>0.74736842105263224</v>
      </c>
      <c r="FW19" s="9">
        <f t="shared" si="27"/>
        <v>0.74736842105263224</v>
      </c>
      <c r="FX19" s="9">
        <f t="shared" si="27"/>
        <v>0.74736842105263224</v>
      </c>
      <c r="FY19" s="9">
        <f t="shared" si="27"/>
        <v>0.74736842105263224</v>
      </c>
      <c r="FZ19" s="9">
        <f t="shared" si="27"/>
        <v>0.74736842105263224</v>
      </c>
      <c r="GA19" s="9">
        <f t="shared" si="27"/>
        <v>0.74736842105263224</v>
      </c>
      <c r="GB19" s="9">
        <f t="shared" si="27"/>
        <v>0.74736842105263224</v>
      </c>
      <c r="GC19" s="9">
        <f t="shared" si="27"/>
        <v>0.74736842105263224</v>
      </c>
      <c r="GD19" s="9">
        <f t="shared" si="21"/>
        <v>0.74736842105263224</v>
      </c>
      <c r="GE19" s="9">
        <f t="shared" si="21"/>
        <v>0.74736842105263224</v>
      </c>
      <c r="GF19" s="9">
        <f t="shared" si="21"/>
        <v>0.74736842105263224</v>
      </c>
      <c r="GG19" s="9">
        <f t="shared" si="21"/>
        <v>0.74736842105263224</v>
      </c>
      <c r="GH19" s="9">
        <f t="shared" si="21"/>
        <v>0.74736842105263224</v>
      </c>
      <c r="GI19" s="9">
        <f t="shared" si="21"/>
        <v>0.74736842105263224</v>
      </c>
      <c r="GJ19" s="9">
        <f t="shared" si="21"/>
        <v>0.74736842105263224</v>
      </c>
      <c r="GK19" s="9">
        <f t="shared" si="21"/>
        <v>0.74736842105263224</v>
      </c>
      <c r="GL19" s="9">
        <f t="shared" si="21"/>
        <v>0.74736842105263224</v>
      </c>
      <c r="GM19" s="9">
        <f t="shared" si="21"/>
        <v>0.74736842105263224</v>
      </c>
      <c r="GN19" s="9">
        <f t="shared" si="21"/>
        <v>0.74736842105263224</v>
      </c>
      <c r="GO19" s="9">
        <f t="shared" si="21"/>
        <v>0.74736842105263224</v>
      </c>
      <c r="GP19" s="9">
        <f t="shared" si="21"/>
        <v>0.74736842105263224</v>
      </c>
      <c r="GQ19" s="9">
        <f t="shared" si="21"/>
        <v>0.74736842105263224</v>
      </c>
      <c r="GR19" s="9">
        <f t="shared" si="21"/>
        <v>0.74736842105263224</v>
      </c>
      <c r="GS19" s="9">
        <f t="shared" si="21"/>
        <v>0.74736842105263224</v>
      </c>
      <c r="GT19" s="9">
        <f t="shared" si="21"/>
        <v>0.74736842105263224</v>
      </c>
      <c r="GU19" s="9">
        <f t="shared" si="21"/>
        <v>0.74736842105263224</v>
      </c>
      <c r="GV19" s="9">
        <f t="shared" si="21"/>
        <v>0.74736842105263224</v>
      </c>
      <c r="GW19" s="9">
        <f t="shared" si="21"/>
        <v>0.74736842105263224</v>
      </c>
      <c r="GX19" s="9">
        <f t="shared" si="21"/>
        <v>0.74736842105263224</v>
      </c>
      <c r="GY19" s="9">
        <f t="shared" si="21"/>
        <v>0.74736842105263224</v>
      </c>
      <c r="GZ19" s="9">
        <f t="shared" si="21"/>
        <v>0.74736842105263224</v>
      </c>
      <c r="HA19" s="9">
        <f t="shared" si="21"/>
        <v>0.74736842105263224</v>
      </c>
      <c r="HB19" s="9">
        <f t="shared" si="21"/>
        <v>0.74736842105263224</v>
      </c>
      <c r="HC19" s="9">
        <f t="shared" si="21"/>
        <v>0.74736842105263224</v>
      </c>
      <c r="HD19" s="9">
        <f t="shared" si="21"/>
        <v>0.74736842105263224</v>
      </c>
      <c r="HE19" s="9">
        <f t="shared" si="21"/>
        <v>0.74736842105263224</v>
      </c>
      <c r="HF19" s="9">
        <f t="shared" si="21"/>
        <v>0.74736842105263224</v>
      </c>
      <c r="HG19" s="9">
        <f t="shared" si="21"/>
        <v>0.74736842105263224</v>
      </c>
      <c r="HH19" s="9">
        <f t="shared" si="21"/>
        <v>0.74736842105263224</v>
      </c>
      <c r="HI19" s="9">
        <f t="shared" si="21"/>
        <v>0.74736842105263224</v>
      </c>
      <c r="HJ19" s="9">
        <f t="shared" si="21"/>
        <v>0.74736842105263224</v>
      </c>
      <c r="HK19" s="9">
        <f t="shared" si="21"/>
        <v>0.74736842105263224</v>
      </c>
      <c r="HL19" s="9">
        <f t="shared" ref="GD19:HZ23" si="30">$D19-($D19*EXP(-$E19*(HL$3)))</f>
        <v>0.74736842105263224</v>
      </c>
      <c r="HM19" s="9">
        <f t="shared" si="30"/>
        <v>0.74736842105263224</v>
      </c>
      <c r="HN19" s="9">
        <f t="shared" si="30"/>
        <v>0.74736842105263224</v>
      </c>
      <c r="HO19" s="9">
        <f t="shared" si="30"/>
        <v>0.74736842105263224</v>
      </c>
      <c r="HP19" s="9">
        <f t="shared" si="30"/>
        <v>0.74736842105263224</v>
      </c>
      <c r="HQ19" s="9">
        <f t="shared" si="30"/>
        <v>0.74736842105263224</v>
      </c>
      <c r="HR19" s="9">
        <f t="shared" si="30"/>
        <v>0.74736842105263224</v>
      </c>
      <c r="HS19" s="9">
        <f t="shared" si="30"/>
        <v>0.74736842105263224</v>
      </c>
      <c r="HT19" s="9">
        <f t="shared" si="30"/>
        <v>0.74736842105263224</v>
      </c>
      <c r="HU19" s="9">
        <f t="shared" si="30"/>
        <v>0.74736842105263224</v>
      </c>
      <c r="HV19" s="9">
        <f t="shared" si="30"/>
        <v>0.74736842105263224</v>
      </c>
      <c r="HW19" s="9">
        <f t="shared" si="30"/>
        <v>0.74736842105263224</v>
      </c>
      <c r="HX19" s="9">
        <f t="shared" si="30"/>
        <v>0.74736842105263224</v>
      </c>
      <c r="HY19" s="9">
        <f t="shared" si="30"/>
        <v>0.74736842105263224</v>
      </c>
      <c r="HZ19" s="9">
        <f t="shared" si="30"/>
        <v>0.74736842105263224</v>
      </c>
      <c r="IA19" s="9">
        <f t="shared" si="25"/>
        <v>0.74736842105263224</v>
      </c>
      <c r="IB19" s="9">
        <f t="shared" si="25"/>
        <v>0.74736842105263224</v>
      </c>
      <c r="IC19" s="9">
        <f t="shared" si="25"/>
        <v>0.74736842105263224</v>
      </c>
      <c r="ID19" s="9">
        <f t="shared" si="25"/>
        <v>0.74736842105263224</v>
      </c>
      <c r="IE19" s="9">
        <f t="shared" si="25"/>
        <v>0.74736842105263224</v>
      </c>
      <c r="IF19" s="9">
        <f t="shared" si="25"/>
        <v>0.74736842105263224</v>
      </c>
      <c r="IG19" s="9">
        <f t="shared" si="25"/>
        <v>0.74736842105263224</v>
      </c>
      <c r="IH19" s="9">
        <f t="shared" si="25"/>
        <v>0.74736842105263224</v>
      </c>
      <c r="II19" s="9">
        <f t="shared" si="25"/>
        <v>0.74736842105263224</v>
      </c>
      <c r="IJ19" s="9">
        <f t="shared" si="25"/>
        <v>0.74736842105263224</v>
      </c>
      <c r="IK19" s="9">
        <f t="shared" si="25"/>
        <v>0.74736842105263224</v>
      </c>
      <c r="IL19" s="9">
        <f t="shared" si="25"/>
        <v>0.74736842105263224</v>
      </c>
      <c r="IM19" s="9">
        <f t="shared" si="25"/>
        <v>0.74736842105263224</v>
      </c>
      <c r="IN19" s="9">
        <f t="shared" si="25"/>
        <v>0.74736842105263224</v>
      </c>
      <c r="IO19" s="9">
        <f t="shared" si="25"/>
        <v>0.74736842105263224</v>
      </c>
      <c r="IP19" s="9">
        <f t="shared" si="25"/>
        <v>0.74736842105263224</v>
      </c>
      <c r="IQ19" s="9">
        <f t="shared" si="25"/>
        <v>0.74736842105263224</v>
      </c>
      <c r="IR19" s="9">
        <f t="shared" si="25"/>
        <v>0.74736842105263224</v>
      </c>
      <c r="IS19" s="9">
        <f t="shared" si="25"/>
        <v>0.74736842105263224</v>
      </c>
      <c r="IT19" s="9">
        <f t="shared" si="25"/>
        <v>0.74736842105263224</v>
      </c>
      <c r="IU19" s="9">
        <f t="shared" si="25"/>
        <v>0.74736842105263224</v>
      </c>
      <c r="IV19" s="9">
        <f t="shared" si="25"/>
        <v>0.74736842105263224</v>
      </c>
      <c r="IW19" s="9">
        <f t="shared" si="25"/>
        <v>0.74736842105263224</v>
      </c>
      <c r="IX19" s="9">
        <f t="shared" si="25"/>
        <v>0.74736842105263224</v>
      </c>
      <c r="IY19" s="9">
        <f t="shared" si="25"/>
        <v>0.74736842105263224</v>
      </c>
      <c r="IZ19" s="9">
        <f t="shared" si="25"/>
        <v>0.74736842105263224</v>
      </c>
      <c r="JA19" s="9">
        <f t="shared" si="25"/>
        <v>0.74736842105263224</v>
      </c>
      <c r="JB19" s="9">
        <f t="shared" si="25"/>
        <v>0.74736842105263224</v>
      </c>
      <c r="JC19" s="9">
        <f t="shared" si="25"/>
        <v>0.74736842105263224</v>
      </c>
      <c r="JD19" s="9">
        <f t="shared" si="25"/>
        <v>0.74736842105263224</v>
      </c>
      <c r="JE19" s="9">
        <f t="shared" si="25"/>
        <v>0.74736842105263224</v>
      </c>
      <c r="JF19" s="9">
        <f t="shared" si="25"/>
        <v>0.74736842105263224</v>
      </c>
      <c r="JG19" s="9">
        <f t="shared" si="25"/>
        <v>0.74736842105263224</v>
      </c>
      <c r="JH19" s="9">
        <f t="shared" si="25"/>
        <v>0.74736842105263224</v>
      </c>
      <c r="JI19" s="9">
        <f t="shared" si="25"/>
        <v>0.74736842105263224</v>
      </c>
      <c r="JJ19" s="9">
        <f t="shared" si="25"/>
        <v>0.74736842105263224</v>
      </c>
      <c r="JK19" s="9">
        <f t="shared" si="25"/>
        <v>0.74736842105263224</v>
      </c>
      <c r="JL19" s="9">
        <f t="shared" si="25"/>
        <v>0.74736842105263224</v>
      </c>
      <c r="JM19" s="9">
        <f t="shared" si="25"/>
        <v>0.74736842105263224</v>
      </c>
      <c r="JN19" s="9">
        <f t="shared" si="25"/>
        <v>0.74736842105263224</v>
      </c>
      <c r="JO19" s="9">
        <f t="shared" si="25"/>
        <v>0.74736842105263224</v>
      </c>
      <c r="JP19" s="9">
        <f t="shared" si="25"/>
        <v>0.74736842105263224</v>
      </c>
      <c r="JQ19" s="9">
        <f t="shared" si="25"/>
        <v>0.74736842105263224</v>
      </c>
      <c r="JR19" s="9">
        <f t="shared" si="25"/>
        <v>0.74736842105263224</v>
      </c>
      <c r="JS19" s="9">
        <f t="shared" si="25"/>
        <v>0.74736842105263224</v>
      </c>
      <c r="JT19" s="9">
        <f t="shared" si="25"/>
        <v>0.74736842105263224</v>
      </c>
      <c r="JU19" s="9">
        <f t="shared" si="25"/>
        <v>0.74736842105263224</v>
      </c>
      <c r="JV19" s="9">
        <f t="shared" si="25"/>
        <v>0.74736842105263224</v>
      </c>
      <c r="JW19" s="9">
        <f t="shared" si="25"/>
        <v>0.74736842105263224</v>
      </c>
      <c r="JX19" s="9">
        <f t="shared" si="25"/>
        <v>0.74736842105263224</v>
      </c>
      <c r="JY19" s="9">
        <f t="shared" si="25"/>
        <v>0.74736842105263224</v>
      </c>
      <c r="JZ19" s="9">
        <f t="shared" si="25"/>
        <v>0.74736842105263224</v>
      </c>
      <c r="KA19" s="9">
        <f t="shared" si="25"/>
        <v>0.74736842105263224</v>
      </c>
      <c r="KB19" s="9">
        <f t="shared" si="25"/>
        <v>0.74736842105263224</v>
      </c>
      <c r="KC19" s="9">
        <f t="shared" si="25"/>
        <v>0.74736842105263224</v>
      </c>
      <c r="KD19" s="9">
        <f t="shared" si="25"/>
        <v>0.74736842105263224</v>
      </c>
      <c r="KE19" s="9">
        <f t="shared" si="25"/>
        <v>0.74736842105263224</v>
      </c>
      <c r="KF19" s="9">
        <f t="shared" si="25"/>
        <v>0.74736842105263224</v>
      </c>
      <c r="KG19" s="9">
        <f t="shared" si="25"/>
        <v>0.74736842105263224</v>
      </c>
      <c r="KH19" s="9">
        <f t="shared" si="25"/>
        <v>0.74736842105263224</v>
      </c>
      <c r="KI19" s="9">
        <f t="shared" si="25"/>
        <v>0.74736842105263224</v>
      </c>
      <c r="KJ19" s="9">
        <f t="shared" si="25"/>
        <v>0.74736842105263224</v>
      </c>
      <c r="KK19" s="9">
        <f t="shared" si="25"/>
        <v>0.74736842105263224</v>
      </c>
      <c r="KL19" s="9">
        <f t="shared" ref="KL19:MW23" si="31">$D19-($D19*EXP(-$E19*(KL$3)))</f>
        <v>0.74736842105263224</v>
      </c>
      <c r="KM19" s="9">
        <f t="shared" si="31"/>
        <v>0.74736842105263224</v>
      </c>
      <c r="KN19" s="9">
        <f t="shared" si="31"/>
        <v>0.74736842105263224</v>
      </c>
      <c r="KO19" s="9">
        <f t="shared" si="31"/>
        <v>0.74736842105263224</v>
      </c>
      <c r="KP19" s="9">
        <f t="shared" si="31"/>
        <v>0.74736842105263224</v>
      </c>
      <c r="KQ19" s="9">
        <f t="shared" si="31"/>
        <v>0.74736842105263224</v>
      </c>
      <c r="KR19" s="9">
        <f t="shared" si="31"/>
        <v>0.74736842105263224</v>
      </c>
      <c r="KS19" s="9">
        <f t="shared" si="31"/>
        <v>0.74736842105263224</v>
      </c>
      <c r="KT19" s="9">
        <f t="shared" si="31"/>
        <v>0.74736842105263224</v>
      </c>
      <c r="KU19" s="9">
        <f t="shared" si="31"/>
        <v>0.74736842105263224</v>
      </c>
      <c r="KV19" s="9">
        <f t="shared" si="31"/>
        <v>0.74736842105263224</v>
      </c>
      <c r="KW19" s="9">
        <f t="shared" si="31"/>
        <v>0.74736842105263224</v>
      </c>
      <c r="KX19" s="9">
        <f t="shared" si="31"/>
        <v>0.74736842105263224</v>
      </c>
      <c r="KY19" s="9">
        <f t="shared" si="31"/>
        <v>0.74736842105263224</v>
      </c>
      <c r="KZ19" s="9">
        <f t="shared" si="31"/>
        <v>0.74736842105263224</v>
      </c>
      <c r="LA19" s="9">
        <f t="shared" si="31"/>
        <v>0.74736842105263224</v>
      </c>
      <c r="LB19" s="9">
        <f t="shared" si="31"/>
        <v>0.74736842105263224</v>
      </c>
      <c r="LC19" s="9">
        <f t="shared" si="31"/>
        <v>0.74736842105263224</v>
      </c>
      <c r="LD19" s="9">
        <f t="shared" si="31"/>
        <v>0.74736842105263224</v>
      </c>
      <c r="LE19" s="9">
        <f t="shared" si="31"/>
        <v>0.74736842105263224</v>
      </c>
      <c r="LF19" s="9">
        <f t="shared" si="31"/>
        <v>0.74736842105263224</v>
      </c>
      <c r="LG19" s="9">
        <f t="shared" si="31"/>
        <v>0.74736842105263224</v>
      </c>
      <c r="LH19" s="9">
        <f t="shared" si="23"/>
        <v>0.74736842105263224</v>
      </c>
      <c r="LI19" s="9">
        <f t="shared" si="23"/>
        <v>0.74736842105263224</v>
      </c>
      <c r="LJ19" s="9">
        <f t="shared" si="23"/>
        <v>0.74736842105263224</v>
      </c>
      <c r="LK19" s="9">
        <f t="shared" si="23"/>
        <v>0.74736842105263224</v>
      </c>
      <c r="LL19" s="9">
        <f t="shared" si="23"/>
        <v>0.74736842105263224</v>
      </c>
      <c r="LM19" s="9">
        <f t="shared" si="23"/>
        <v>0.74736842105263224</v>
      </c>
      <c r="LN19" s="9">
        <f t="shared" si="23"/>
        <v>0.74736842105263224</v>
      </c>
      <c r="LO19" s="9">
        <f t="shared" si="23"/>
        <v>0.74736842105263224</v>
      </c>
      <c r="LP19" s="9">
        <f t="shared" si="23"/>
        <v>0.74736842105263224</v>
      </c>
      <c r="LQ19" s="9">
        <f t="shared" si="23"/>
        <v>0.74736842105263224</v>
      </c>
      <c r="LR19" s="9">
        <f t="shared" ref="LR19:LV19" si="32">$D19-($D19*EXP(-$E19*(LR$3)))</f>
        <v>0.74736842105263224</v>
      </c>
      <c r="LS19" s="9">
        <f t="shared" si="32"/>
        <v>0.74736842105263224</v>
      </c>
      <c r="LT19" s="9">
        <f t="shared" si="32"/>
        <v>0.74736842105263224</v>
      </c>
      <c r="LU19" s="9">
        <f t="shared" si="32"/>
        <v>0.74736842105263224</v>
      </c>
      <c r="LV19" s="9">
        <f t="shared" si="32"/>
        <v>0.74736842105263224</v>
      </c>
      <c r="LW19" s="9">
        <f t="shared" si="9"/>
        <v>0.74736842105263224</v>
      </c>
      <c r="LX19" s="9">
        <f t="shared" si="31"/>
        <v>0.74736842105263224</v>
      </c>
      <c r="LY19" s="9">
        <f t="shared" si="31"/>
        <v>0.74736842105263224</v>
      </c>
      <c r="LZ19" s="9">
        <f t="shared" si="31"/>
        <v>0.74736842105263224</v>
      </c>
      <c r="MA19" s="9">
        <f t="shared" si="31"/>
        <v>0.74736842105263224</v>
      </c>
      <c r="MB19" s="9">
        <f t="shared" si="31"/>
        <v>0.74736842105263224</v>
      </c>
      <c r="MC19" s="9">
        <f t="shared" si="31"/>
        <v>0.74736842105263224</v>
      </c>
      <c r="MD19" s="9">
        <f t="shared" si="31"/>
        <v>0.74736842105263224</v>
      </c>
      <c r="ME19" s="9">
        <f t="shared" si="31"/>
        <v>0.74736842105263224</v>
      </c>
      <c r="MF19" s="9">
        <f t="shared" si="31"/>
        <v>0.74736842105263224</v>
      </c>
      <c r="MG19" s="9">
        <f t="shared" si="31"/>
        <v>0.74736842105263224</v>
      </c>
      <c r="MH19" s="9">
        <f t="shared" si="31"/>
        <v>0.74736842105263224</v>
      </c>
      <c r="MI19" s="9">
        <f t="shared" si="31"/>
        <v>0.74736842105263224</v>
      </c>
      <c r="MJ19" s="9">
        <f t="shared" si="31"/>
        <v>0.74736842105263224</v>
      </c>
      <c r="MK19" s="9">
        <f t="shared" si="31"/>
        <v>0.74736842105263224</v>
      </c>
      <c r="ML19" s="9">
        <f t="shared" si="31"/>
        <v>0.74736842105263224</v>
      </c>
      <c r="MM19" s="9">
        <f t="shared" si="31"/>
        <v>0.74736842105263224</v>
      </c>
      <c r="MN19" s="9">
        <f t="shared" si="31"/>
        <v>0.74736842105263224</v>
      </c>
      <c r="MO19" s="9">
        <f t="shared" si="31"/>
        <v>0.74736842105263224</v>
      </c>
      <c r="MP19" s="9">
        <f t="shared" si="31"/>
        <v>0.74736842105263224</v>
      </c>
      <c r="MQ19" s="9">
        <f t="shared" si="31"/>
        <v>0.74736842105263224</v>
      </c>
      <c r="MR19" s="9">
        <f t="shared" si="31"/>
        <v>0.74736842105263224</v>
      </c>
      <c r="MS19" s="9">
        <f t="shared" si="31"/>
        <v>0.74736842105263224</v>
      </c>
      <c r="MT19" s="9">
        <f t="shared" si="31"/>
        <v>0.74736842105263224</v>
      </c>
      <c r="MU19" s="9">
        <f t="shared" si="31"/>
        <v>0.74736842105263224</v>
      </c>
      <c r="MV19" s="9">
        <f t="shared" si="31"/>
        <v>0.74736842105263224</v>
      </c>
      <c r="MW19" s="9">
        <f t="shared" si="31"/>
        <v>0.74736842105263224</v>
      </c>
    </row>
    <row r="20" spans="2:361" x14ac:dyDescent="0.3">
      <c r="C20">
        <v>17</v>
      </c>
      <c r="D20" s="4">
        <f>'Cost inputs'!G21</f>
        <v>0.76052631578947438</v>
      </c>
      <c r="E20">
        <f>(-LN(0.005/D20))/'Assumptions and results'!$K$8</f>
        <v>0.62807160024250475</v>
      </c>
      <c r="G20" s="9">
        <f t="shared" si="10"/>
        <v>0.35469438345410581</v>
      </c>
      <c r="H20" s="9">
        <f t="shared" si="10"/>
        <v>0.54396634424911994</v>
      </c>
      <c r="I20" s="9">
        <f t="shared" si="10"/>
        <v>0.64496561803047281</v>
      </c>
      <c r="J20" s="9">
        <f t="shared" si="10"/>
        <v>0.69886083453012338</v>
      </c>
      <c r="K20" s="9">
        <f t="shared" si="10"/>
        <v>0.72762039143379376</v>
      </c>
      <c r="L20" s="9">
        <f t="shared" si="10"/>
        <v>0.74296706163968895</v>
      </c>
      <c r="M20" s="9">
        <f t="shared" si="10"/>
        <v>0.75115634936749998</v>
      </c>
      <c r="N20" s="9">
        <f t="shared" si="10"/>
        <v>0.75552631578947438</v>
      </c>
      <c r="O20" s="9">
        <f t="shared" si="10"/>
        <v>0.75785821658034913</v>
      </c>
      <c r="P20" s="9">
        <f t="shared" si="10"/>
        <v>0.75910256511152741</v>
      </c>
      <c r="Q20" s="9">
        <f t="shared" si="10"/>
        <v>0.75976657417791005</v>
      </c>
      <c r="R20" s="9">
        <f t="shared" si="10"/>
        <v>0.7601209025908835</v>
      </c>
      <c r="S20" s="9">
        <f t="shared" si="10"/>
        <v>0.76030997926256849</v>
      </c>
      <c r="T20" s="9">
        <f t="shared" si="10"/>
        <v>0.76041087432620591</v>
      </c>
      <c r="U20" s="9">
        <f t="shared" si="10"/>
        <v>0.76046471393410497</v>
      </c>
      <c r="V20" s="9">
        <f t="shared" si="10"/>
        <v>0.760493443817156</v>
      </c>
      <c r="W20" s="9">
        <f t="shared" si="26"/>
        <v>0.76050877465280542</v>
      </c>
      <c r="X20" s="9">
        <f t="shared" si="26"/>
        <v>0.76051695549089959</v>
      </c>
      <c r="Y20" s="9">
        <f t="shared" si="26"/>
        <v>0.7605213209484295</v>
      </c>
      <c r="Z20" s="9">
        <f t="shared" si="26"/>
        <v>0.76052365044318604</v>
      </c>
      <c r="AA20" s="9">
        <f t="shared" si="20"/>
        <v>0.76052489350780961</v>
      </c>
      <c r="AB20" s="9">
        <f t="shared" si="20"/>
        <v>0.76052555683175738</v>
      </c>
      <c r="AC20" s="9">
        <f t="shared" si="20"/>
        <v>0.76052591079457754</v>
      </c>
      <c r="AD20" s="9">
        <f t="shared" si="20"/>
        <v>0.76052609967616158</v>
      </c>
      <c r="AE20" s="9">
        <f t="shared" si="20"/>
        <v>0.7605262004671226</v>
      </c>
      <c r="AF20" s="9">
        <f t="shared" si="20"/>
        <v>0.76052625425117926</v>
      </c>
      <c r="AG20" s="9">
        <f t="shared" si="20"/>
        <v>0.76052628295141911</v>
      </c>
      <c r="AH20" s="9">
        <f t="shared" si="20"/>
        <v>0.76052629826643647</v>
      </c>
      <c r="AI20" s="9">
        <f t="shared" si="20"/>
        <v>0.76052630643883368</v>
      </c>
      <c r="AJ20" s="9">
        <f t="shared" si="20"/>
        <v>0.76052631079978694</v>
      </c>
      <c r="AK20" s="9">
        <f t="shared" si="20"/>
        <v>0.76052631312687813</v>
      </c>
      <c r="AL20" s="9">
        <f t="shared" si="20"/>
        <v>0.76052631436866025</v>
      </c>
      <c r="AM20" s="9">
        <f t="shared" si="20"/>
        <v>0.76052631503129975</v>
      </c>
      <c r="AN20" s="9">
        <f t="shared" si="20"/>
        <v>0.76052631538489734</v>
      </c>
      <c r="AO20" s="9">
        <f t="shared" si="20"/>
        <v>0.76052631557358408</v>
      </c>
      <c r="AP20" s="9">
        <f t="shared" si="20"/>
        <v>0.76052631567427098</v>
      </c>
      <c r="AQ20" s="9">
        <f t="shared" si="20"/>
        <v>0.76052631572799956</v>
      </c>
      <c r="AR20" s="9">
        <f t="shared" si="20"/>
        <v>0.76052631575667018</v>
      </c>
      <c r="AS20" s="9">
        <f t="shared" si="20"/>
        <v>0.76052631577196939</v>
      </c>
      <c r="AT20" s="9">
        <f t="shared" si="20"/>
        <v>0.76052631578013341</v>
      </c>
      <c r="AU20" s="9">
        <f t="shared" si="20"/>
        <v>0.76052631578448981</v>
      </c>
      <c r="AV20" s="9">
        <f t="shared" si="20"/>
        <v>0.76052631578681451</v>
      </c>
      <c r="AW20" s="9">
        <f t="shared" si="20"/>
        <v>0.76052631578805507</v>
      </c>
      <c r="AX20" s="9">
        <f t="shared" si="20"/>
        <v>0.76052631578871699</v>
      </c>
      <c r="AY20" s="9">
        <f t="shared" si="20"/>
        <v>0.76052631578907026</v>
      </c>
      <c r="AZ20" s="9">
        <f t="shared" si="20"/>
        <v>0.76052631578925867</v>
      </c>
      <c r="BA20" s="9">
        <f t="shared" si="20"/>
        <v>0.76052631578935925</v>
      </c>
      <c r="BB20" s="9">
        <f t="shared" si="28"/>
        <v>0.76052631578941299</v>
      </c>
      <c r="BC20" s="9">
        <f t="shared" si="28"/>
        <v>0.76052631578944163</v>
      </c>
      <c r="BD20" s="9">
        <f t="shared" si="28"/>
        <v>0.76052631578945684</v>
      </c>
      <c r="BE20" s="9">
        <f t="shared" si="28"/>
        <v>0.76052631578946506</v>
      </c>
      <c r="BF20" s="9">
        <f t="shared" si="28"/>
        <v>0.76052631578946939</v>
      </c>
      <c r="BG20" s="9">
        <f t="shared" si="28"/>
        <v>0.76052631578947172</v>
      </c>
      <c r="BH20" s="9">
        <f t="shared" si="28"/>
        <v>0.76052631578947294</v>
      </c>
      <c r="BI20" s="9">
        <f t="shared" si="28"/>
        <v>0.76052631578947361</v>
      </c>
      <c r="BJ20" s="9">
        <f t="shared" si="28"/>
        <v>0.76052631578947394</v>
      </c>
      <c r="BK20" s="9">
        <f t="shared" si="28"/>
        <v>0.76052631578947416</v>
      </c>
      <c r="BL20" s="9">
        <f t="shared" si="28"/>
        <v>0.76052631578947427</v>
      </c>
      <c r="BM20" s="9">
        <f t="shared" si="28"/>
        <v>0.76052631578947427</v>
      </c>
      <c r="BN20" s="9">
        <f t="shared" si="28"/>
        <v>0.76052631578947438</v>
      </c>
      <c r="BO20" s="9">
        <f t="shared" si="28"/>
        <v>0.76052631578947438</v>
      </c>
      <c r="BP20" s="9">
        <f t="shared" si="28"/>
        <v>0.76052631578947438</v>
      </c>
      <c r="BQ20" s="9">
        <f t="shared" si="28"/>
        <v>0.76052631578947438</v>
      </c>
      <c r="BR20" s="9">
        <f t="shared" ref="BR20:CG22" si="33">$D20-($D20*EXP(-$E20*(BR$3)))</f>
        <v>0.76052631578947438</v>
      </c>
      <c r="BS20" s="9">
        <f t="shared" si="33"/>
        <v>0.76052631578947438</v>
      </c>
      <c r="BT20" s="9">
        <f t="shared" si="33"/>
        <v>0.76052631578947438</v>
      </c>
      <c r="BU20" s="9">
        <f t="shared" si="33"/>
        <v>0.76052631578947438</v>
      </c>
      <c r="BV20" s="9">
        <f t="shared" si="33"/>
        <v>0.76052631578947438</v>
      </c>
      <c r="BW20" s="9">
        <f t="shared" si="33"/>
        <v>0.76052631578947438</v>
      </c>
      <c r="BX20" s="9">
        <f t="shared" si="33"/>
        <v>0.76052631578947438</v>
      </c>
      <c r="BY20" s="9">
        <f t="shared" si="33"/>
        <v>0.76052631578947438</v>
      </c>
      <c r="BZ20" s="9">
        <f t="shared" si="33"/>
        <v>0.76052631578947438</v>
      </c>
      <c r="CA20" s="9">
        <f t="shared" si="33"/>
        <v>0.76052631578947438</v>
      </c>
      <c r="CB20" s="9">
        <f t="shared" si="33"/>
        <v>0.76052631578947438</v>
      </c>
      <c r="CC20" s="9">
        <f t="shared" si="33"/>
        <v>0.76052631578947438</v>
      </c>
      <c r="CD20" s="9">
        <f t="shared" si="33"/>
        <v>0.76052631578947438</v>
      </c>
      <c r="CE20" s="9">
        <f t="shared" si="33"/>
        <v>0.76052631578947438</v>
      </c>
      <c r="CF20" s="9">
        <f t="shared" si="33"/>
        <v>0.76052631578947438</v>
      </c>
      <c r="CG20" s="9">
        <f t="shared" si="33"/>
        <v>0.76052631578947438</v>
      </c>
      <c r="CH20" s="9">
        <f t="shared" ref="CG20:CV23" si="34">$D20-($D20*EXP(-$E20*(CH$3)))</f>
        <v>0.76052631578947438</v>
      </c>
      <c r="CI20" s="9">
        <f t="shared" si="34"/>
        <v>0.76052631578947438</v>
      </c>
      <c r="CJ20" s="9">
        <f t="shared" si="34"/>
        <v>0.76052631578947438</v>
      </c>
      <c r="CK20" s="9">
        <f t="shared" si="34"/>
        <v>0.76052631578947438</v>
      </c>
      <c r="CL20" s="9">
        <f t="shared" si="34"/>
        <v>0.76052631578947438</v>
      </c>
      <c r="CM20" s="9">
        <f t="shared" si="34"/>
        <v>0.76052631578947438</v>
      </c>
      <c r="CN20" s="9">
        <f t="shared" si="34"/>
        <v>0.76052631578947438</v>
      </c>
      <c r="CO20" s="9">
        <f t="shared" si="34"/>
        <v>0.76052631578947438</v>
      </c>
      <c r="CP20" s="9">
        <f t="shared" si="34"/>
        <v>0.76052631578947438</v>
      </c>
      <c r="CQ20" s="9">
        <f t="shared" si="34"/>
        <v>0.76052631578947438</v>
      </c>
      <c r="CR20" s="9">
        <f t="shared" si="34"/>
        <v>0.76052631578947438</v>
      </c>
      <c r="CS20" s="9">
        <f t="shared" si="34"/>
        <v>0.76052631578947438</v>
      </c>
      <c r="CT20" s="9">
        <f t="shared" si="34"/>
        <v>0.76052631578947438</v>
      </c>
      <c r="CU20" s="9">
        <f t="shared" si="34"/>
        <v>0.76052631578947438</v>
      </c>
      <c r="CV20" s="9">
        <f t="shared" si="34"/>
        <v>0.76052631578947438</v>
      </c>
      <c r="CW20" s="9">
        <f t="shared" ref="CW20:FH23" si="35">$D20-($D20*EXP(-$E20*(CW$3)))</f>
        <v>0.76052631578947438</v>
      </c>
      <c r="CX20" s="9">
        <f t="shared" si="35"/>
        <v>0.76052631578947438</v>
      </c>
      <c r="CY20" s="9">
        <f t="shared" si="35"/>
        <v>0.76052631578947438</v>
      </c>
      <c r="CZ20" s="9">
        <f t="shared" si="35"/>
        <v>0.76052631578947438</v>
      </c>
      <c r="DA20" s="9">
        <f t="shared" si="35"/>
        <v>0.76052631578947438</v>
      </c>
      <c r="DB20" s="9">
        <f t="shared" si="35"/>
        <v>0.76052631578947438</v>
      </c>
      <c r="DC20" s="9">
        <f t="shared" si="35"/>
        <v>0.76052631578947438</v>
      </c>
      <c r="DD20" s="9">
        <f t="shared" si="35"/>
        <v>0.76052631578947438</v>
      </c>
      <c r="DE20" s="9">
        <f t="shared" si="35"/>
        <v>0.76052631578947438</v>
      </c>
      <c r="DF20" s="9">
        <f t="shared" si="35"/>
        <v>0.76052631578947438</v>
      </c>
      <c r="DG20" s="9">
        <f t="shared" si="35"/>
        <v>0.76052631578947438</v>
      </c>
      <c r="DH20" s="9">
        <f t="shared" si="35"/>
        <v>0.76052631578947438</v>
      </c>
      <c r="DI20" s="9">
        <f t="shared" si="35"/>
        <v>0.76052631578947438</v>
      </c>
      <c r="DJ20" s="9">
        <f t="shared" si="35"/>
        <v>0.76052631578947438</v>
      </c>
      <c r="DK20" s="9">
        <f t="shared" si="35"/>
        <v>0.76052631578947438</v>
      </c>
      <c r="DL20" s="9">
        <f t="shared" si="35"/>
        <v>0.76052631578947438</v>
      </c>
      <c r="DM20" s="9">
        <f t="shared" si="35"/>
        <v>0.76052631578947438</v>
      </c>
      <c r="DN20" s="9">
        <f t="shared" si="35"/>
        <v>0.76052631578947438</v>
      </c>
      <c r="DO20" s="9">
        <f t="shared" si="35"/>
        <v>0.76052631578947438</v>
      </c>
      <c r="DP20" s="9">
        <f t="shared" si="35"/>
        <v>0.76052631578947438</v>
      </c>
      <c r="DQ20" s="9">
        <f t="shared" si="35"/>
        <v>0.76052631578947438</v>
      </c>
      <c r="DR20" s="9">
        <f t="shared" si="35"/>
        <v>0.76052631578947438</v>
      </c>
      <c r="DS20" s="9">
        <f t="shared" si="35"/>
        <v>0.76052631578947438</v>
      </c>
      <c r="DT20" s="9">
        <f t="shared" si="35"/>
        <v>0.76052631578947438</v>
      </c>
      <c r="DU20" s="9">
        <f t="shared" si="35"/>
        <v>0.76052631578947438</v>
      </c>
      <c r="DV20" s="9">
        <f t="shared" si="35"/>
        <v>0.76052631578947438</v>
      </c>
      <c r="DW20" s="9">
        <f t="shared" si="35"/>
        <v>0.76052631578947438</v>
      </c>
      <c r="DX20" s="9">
        <f t="shared" si="35"/>
        <v>0.76052631578947438</v>
      </c>
      <c r="DY20" s="9">
        <f t="shared" si="35"/>
        <v>0.76052631578947438</v>
      </c>
      <c r="DZ20" s="9">
        <f t="shared" si="35"/>
        <v>0.76052631578947438</v>
      </c>
      <c r="EA20" s="9">
        <f t="shared" si="35"/>
        <v>0.76052631578947438</v>
      </c>
      <c r="EB20" s="9">
        <f t="shared" si="35"/>
        <v>0.76052631578947438</v>
      </c>
      <c r="EC20" s="9">
        <f t="shared" si="35"/>
        <v>0.76052631578947438</v>
      </c>
      <c r="ED20" s="9">
        <f t="shared" si="35"/>
        <v>0.76052631578947438</v>
      </c>
      <c r="EE20" s="9">
        <f t="shared" si="35"/>
        <v>0.76052631578947438</v>
      </c>
      <c r="EF20" s="9">
        <f t="shared" si="35"/>
        <v>0.76052631578947438</v>
      </c>
      <c r="EG20" s="9">
        <f t="shared" si="35"/>
        <v>0.76052631578947438</v>
      </c>
      <c r="EH20" s="9">
        <f t="shared" si="35"/>
        <v>0.76052631578947438</v>
      </c>
      <c r="EI20" s="9">
        <f t="shared" si="35"/>
        <v>0.76052631578947438</v>
      </c>
      <c r="EJ20" s="9">
        <f t="shared" si="35"/>
        <v>0.76052631578947438</v>
      </c>
      <c r="EK20" s="9">
        <f t="shared" si="35"/>
        <v>0.76052631578947438</v>
      </c>
      <c r="EL20" s="9">
        <f t="shared" si="35"/>
        <v>0.76052631578947438</v>
      </c>
      <c r="EM20" s="9">
        <f t="shared" si="35"/>
        <v>0.76052631578947438</v>
      </c>
      <c r="EN20" s="9">
        <f t="shared" si="35"/>
        <v>0.76052631578947438</v>
      </c>
      <c r="EO20" s="9">
        <f t="shared" si="35"/>
        <v>0.76052631578947438</v>
      </c>
      <c r="EP20" s="9">
        <f t="shared" si="35"/>
        <v>0.76052631578947438</v>
      </c>
      <c r="EQ20" s="9">
        <f t="shared" si="35"/>
        <v>0.76052631578947438</v>
      </c>
      <c r="ER20" s="9">
        <f t="shared" si="35"/>
        <v>0.76052631578947438</v>
      </c>
      <c r="ES20" s="9">
        <f t="shared" si="35"/>
        <v>0.76052631578947438</v>
      </c>
      <c r="ET20" s="9">
        <f t="shared" si="35"/>
        <v>0.76052631578947438</v>
      </c>
      <c r="EU20" s="9">
        <f t="shared" si="35"/>
        <v>0.76052631578947438</v>
      </c>
      <c r="EV20" s="9">
        <f t="shared" si="35"/>
        <v>0.76052631578947438</v>
      </c>
      <c r="EW20" s="9">
        <f t="shared" si="35"/>
        <v>0.76052631578947438</v>
      </c>
      <c r="EX20" s="9">
        <f t="shared" si="35"/>
        <v>0.76052631578947438</v>
      </c>
      <c r="EY20" s="9">
        <f t="shared" si="35"/>
        <v>0.76052631578947438</v>
      </c>
      <c r="EZ20" s="9">
        <f t="shared" si="35"/>
        <v>0.76052631578947438</v>
      </c>
      <c r="FA20" s="9">
        <f t="shared" si="35"/>
        <v>0.76052631578947438</v>
      </c>
      <c r="FB20" s="9">
        <f t="shared" si="35"/>
        <v>0.76052631578947438</v>
      </c>
      <c r="FC20" s="9">
        <f t="shared" si="35"/>
        <v>0.76052631578947438</v>
      </c>
      <c r="FD20" s="9">
        <f t="shared" si="35"/>
        <v>0.76052631578947438</v>
      </c>
      <c r="FE20" s="9">
        <f t="shared" si="35"/>
        <v>0.76052631578947438</v>
      </c>
      <c r="FF20" s="9">
        <f t="shared" si="35"/>
        <v>0.76052631578947438</v>
      </c>
      <c r="FG20" s="9">
        <f t="shared" si="35"/>
        <v>0.76052631578947438</v>
      </c>
      <c r="FH20" s="9">
        <f t="shared" si="35"/>
        <v>0.76052631578947438</v>
      </c>
      <c r="FI20" s="9">
        <f t="shared" si="29"/>
        <v>0.76052631578947438</v>
      </c>
      <c r="FJ20" s="9">
        <f t="shared" si="29"/>
        <v>0.76052631578947438</v>
      </c>
      <c r="FK20" s="9">
        <f t="shared" si="29"/>
        <v>0.76052631578947438</v>
      </c>
      <c r="FL20" s="9">
        <f t="shared" si="29"/>
        <v>0.76052631578947438</v>
      </c>
      <c r="FM20" s="9">
        <f t="shared" si="29"/>
        <v>0.76052631578947438</v>
      </c>
      <c r="FN20" s="9">
        <f t="shared" si="29"/>
        <v>0.76052631578947438</v>
      </c>
      <c r="FO20" s="9">
        <f t="shared" si="29"/>
        <v>0.76052631578947438</v>
      </c>
      <c r="FP20" s="9">
        <f t="shared" si="29"/>
        <v>0.76052631578947438</v>
      </c>
      <c r="FQ20" s="9">
        <f t="shared" si="29"/>
        <v>0.76052631578947438</v>
      </c>
      <c r="FR20" s="9">
        <f t="shared" si="29"/>
        <v>0.76052631578947438</v>
      </c>
      <c r="FS20" s="9">
        <f t="shared" si="27"/>
        <v>0.76052631578947438</v>
      </c>
      <c r="FT20" s="9">
        <f t="shared" si="27"/>
        <v>0.76052631578947438</v>
      </c>
      <c r="FU20" s="9">
        <f t="shared" si="27"/>
        <v>0.76052631578947438</v>
      </c>
      <c r="FV20" s="9">
        <f t="shared" si="27"/>
        <v>0.76052631578947438</v>
      </c>
      <c r="FW20" s="9">
        <f t="shared" si="27"/>
        <v>0.76052631578947438</v>
      </c>
      <c r="FX20" s="9">
        <f t="shared" si="27"/>
        <v>0.76052631578947438</v>
      </c>
      <c r="FY20" s="9">
        <f t="shared" si="27"/>
        <v>0.76052631578947438</v>
      </c>
      <c r="FZ20" s="9">
        <f t="shared" si="27"/>
        <v>0.76052631578947438</v>
      </c>
      <c r="GA20" s="9">
        <f t="shared" si="27"/>
        <v>0.76052631578947438</v>
      </c>
      <c r="GB20" s="9">
        <f t="shared" si="27"/>
        <v>0.76052631578947438</v>
      </c>
      <c r="GC20" s="9">
        <f t="shared" si="27"/>
        <v>0.76052631578947438</v>
      </c>
      <c r="GD20" s="9">
        <f t="shared" si="30"/>
        <v>0.76052631578947438</v>
      </c>
      <c r="GE20" s="9">
        <f t="shared" si="30"/>
        <v>0.76052631578947438</v>
      </c>
      <c r="GF20" s="9">
        <f t="shared" si="30"/>
        <v>0.76052631578947438</v>
      </c>
      <c r="GG20" s="9">
        <f t="shared" si="30"/>
        <v>0.76052631578947438</v>
      </c>
      <c r="GH20" s="9">
        <f t="shared" si="30"/>
        <v>0.76052631578947438</v>
      </c>
      <c r="GI20" s="9">
        <f t="shared" si="30"/>
        <v>0.76052631578947438</v>
      </c>
      <c r="GJ20" s="9">
        <f t="shared" si="30"/>
        <v>0.76052631578947438</v>
      </c>
      <c r="GK20" s="9">
        <f t="shared" si="30"/>
        <v>0.76052631578947438</v>
      </c>
      <c r="GL20" s="9">
        <f t="shared" si="30"/>
        <v>0.76052631578947438</v>
      </c>
      <c r="GM20" s="9">
        <f t="shared" si="30"/>
        <v>0.76052631578947438</v>
      </c>
      <c r="GN20" s="9">
        <f t="shared" si="30"/>
        <v>0.76052631578947438</v>
      </c>
      <c r="GO20" s="9">
        <f t="shared" si="30"/>
        <v>0.76052631578947438</v>
      </c>
      <c r="GP20" s="9">
        <f t="shared" si="30"/>
        <v>0.76052631578947438</v>
      </c>
      <c r="GQ20" s="9">
        <f t="shared" si="30"/>
        <v>0.76052631578947438</v>
      </c>
      <c r="GR20" s="9">
        <f t="shared" si="30"/>
        <v>0.76052631578947438</v>
      </c>
      <c r="GS20" s="9">
        <f t="shared" si="30"/>
        <v>0.76052631578947438</v>
      </c>
      <c r="GT20" s="9">
        <f t="shared" si="30"/>
        <v>0.76052631578947438</v>
      </c>
      <c r="GU20" s="9">
        <f t="shared" si="30"/>
        <v>0.76052631578947438</v>
      </c>
      <c r="GV20" s="9">
        <f t="shared" si="30"/>
        <v>0.76052631578947438</v>
      </c>
      <c r="GW20" s="9">
        <f t="shared" si="30"/>
        <v>0.76052631578947438</v>
      </c>
      <c r="GX20" s="9">
        <f t="shared" si="30"/>
        <v>0.76052631578947438</v>
      </c>
      <c r="GY20" s="9">
        <f t="shared" si="30"/>
        <v>0.76052631578947438</v>
      </c>
      <c r="GZ20" s="9">
        <f t="shared" si="30"/>
        <v>0.76052631578947438</v>
      </c>
      <c r="HA20" s="9">
        <f t="shared" si="30"/>
        <v>0.76052631578947438</v>
      </c>
      <c r="HB20" s="9">
        <f t="shared" si="30"/>
        <v>0.76052631578947438</v>
      </c>
      <c r="HC20" s="9">
        <f t="shared" si="30"/>
        <v>0.76052631578947438</v>
      </c>
      <c r="HD20" s="9">
        <f t="shared" si="30"/>
        <v>0.76052631578947438</v>
      </c>
      <c r="HE20" s="9">
        <f t="shared" si="30"/>
        <v>0.76052631578947438</v>
      </c>
      <c r="HF20" s="9">
        <f t="shared" si="30"/>
        <v>0.76052631578947438</v>
      </c>
      <c r="HG20" s="9">
        <f t="shared" si="30"/>
        <v>0.76052631578947438</v>
      </c>
      <c r="HH20" s="9">
        <f t="shared" si="30"/>
        <v>0.76052631578947438</v>
      </c>
      <c r="HI20" s="9">
        <f t="shared" si="30"/>
        <v>0.76052631578947438</v>
      </c>
      <c r="HJ20" s="9">
        <f t="shared" si="30"/>
        <v>0.76052631578947438</v>
      </c>
      <c r="HK20" s="9">
        <f t="shared" si="30"/>
        <v>0.76052631578947438</v>
      </c>
      <c r="HL20" s="9">
        <f t="shared" si="30"/>
        <v>0.76052631578947438</v>
      </c>
      <c r="HM20" s="9">
        <f t="shared" si="30"/>
        <v>0.76052631578947438</v>
      </c>
      <c r="HN20" s="9">
        <f t="shared" si="30"/>
        <v>0.76052631578947438</v>
      </c>
      <c r="HO20" s="9">
        <f t="shared" si="30"/>
        <v>0.76052631578947438</v>
      </c>
      <c r="HP20" s="9">
        <f t="shared" si="30"/>
        <v>0.76052631578947438</v>
      </c>
      <c r="HQ20" s="9">
        <f t="shared" si="30"/>
        <v>0.76052631578947438</v>
      </c>
      <c r="HR20" s="9">
        <f t="shared" si="30"/>
        <v>0.76052631578947438</v>
      </c>
      <c r="HS20" s="9">
        <f t="shared" si="30"/>
        <v>0.76052631578947438</v>
      </c>
      <c r="HT20" s="9">
        <f t="shared" si="30"/>
        <v>0.76052631578947438</v>
      </c>
      <c r="HU20" s="9">
        <f t="shared" si="30"/>
        <v>0.76052631578947438</v>
      </c>
      <c r="HV20" s="9">
        <f t="shared" si="30"/>
        <v>0.76052631578947438</v>
      </c>
      <c r="HW20" s="9">
        <f t="shared" si="30"/>
        <v>0.76052631578947438</v>
      </c>
      <c r="HX20" s="9">
        <f t="shared" si="30"/>
        <v>0.76052631578947438</v>
      </c>
      <c r="HY20" s="9">
        <f t="shared" si="30"/>
        <v>0.76052631578947438</v>
      </c>
      <c r="HZ20" s="9">
        <f t="shared" si="30"/>
        <v>0.76052631578947438</v>
      </c>
      <c r="IA20" s="9">
        <f t="shared" ref="IA20:KL23" si="36">$D20-($D20*EXP(-$E20*(IA$3)))</f>
        <v>0.76052631578947438</v>
      </c>
      <c r="IB20" s="9">
        <f t="shared" si="36"/>
        <v>0.76052631578947438</v>
      </c>
      <c r="IC20" s="9">
        <f t="shared" si="36"/>
        <v>0.76052631578947438</v>
      </c>
      <c r="ID20" s="9">
        <f t="shared" si="36"/>
        <v>0.76052631578947438</v>
      </c>
      <c r="IE20" s="9">
        <f t="shared" si="36"/>
        <v>0.76052631578947438</v>
      </c>
      <c r="IF20" s="9">
        <f t="shared" si="36"/>
        <v>0.76052631578947438</v>
      </c>
      <c r="IG20" s="9">
        <f t="shared" si="36"/>
        <v>0.76052631578947438</v>
      </c>
      <c r="IH20" s="9">
        <f t="shared" si="36"/>
        <v>0.76052631578947438</v>
      </c>
      <c r="II20" s="9">
        <f t="shared" si="36"/>
        <v>0.76052631578947438</v>
      </c>
      <c r="IJ20" s="9">
        <f t="shared" si="36"/>
        <v>0.76052631578947438</v>
      </c>
      <c r="IK20" s="9">
        <f t="shared" si="36"/>
        <v>0.76052631578947438</v>
      </c>
      <c r="IL20" s="9">
        <f t="shared" si="36"/>
        <v>0.76052631578947438</v>
      </c>
      <c r="IM20" s="9">
        <f t="shared" si="36"/>
        <v>0.76052631578947438</v>
      </c>
      <c r="IN20" s="9">
        <f t="shared" si="36"/>
        <v>0.76052631578947438</v>
      </c>
      <c r="IO20" s="9">
        <f t="shared" si="36"/>
        <v>0.76052631578947438</v>
      </c>
      <c r="IP20" s="9">
        <f t="shared" si="36"/>
        <v>0.76052631578947438</v>
      </c>
      <c r="IQ20" s="9">
        <f t="shared" si="36"/>
        <v>0.76052631578947438</v>
      </c>
      <c r="IR20" s="9">
        <f t="shared" si="36"/>
        <v>0.76052631578947438</v>
      </c>
      <c r="IS20" s="9">
        <f t="shared" si="36"/>
        <v>0.76052631578947438</v>
      </c>
      <c r="IT20" s="9">
        <f t="shared" si="36"/>
        <v>0.76052631578947438</v>
      </c>
      <c r="IU20" s="9">
        <f t="shared" si="36"/>
        <v>0.76052631578947438</v>
      </c>
      <c r="IV20" s="9">
        <f t="shared" si="36"/>
        <v>0.76052631578947438</v>
      </c>
      <c r="IW20" s="9">
        <f t="shared" si="36"/>
        <v>0.76052631578947438</v>
      </c>
      <c r="IX20" s="9">
        <f t="shared" si="36"/>
        <v>0.76052631578947438</v>
      </c>
      <c r="IY20" s="9">
        <f t="shared" si="36"/>
        <v>0.76052631578947438</v>
      </c>
      <c r="IZ20" s="9">
        <f t="shared" si="36"/>
        <v>0.76052631578947438</v>
      </c>
      <c r="JA20" s="9">
        <f t="shared" si="36"/>
        <v>0.76052631578947438</v>
      </c>
      <c r="JB20" s="9">
        <f t="shared" si="36"/>
        <v>0.76052631578947438</v>
      </c>
      <c r="JC20" s="9">
        <f t="shared" si="36"/>
        <v>0.76052631578947438</v>
      </c>
      <c r="JD20" s="9">
        <f t="shared" si="36"/>
        <v>0.76052631578947438</v>
      </c>
      <c r="JE20" s="9">
        <f t="shared" si="36"/>
        <v>0.76052631578947438</v>
      </c>
      <c r="JF20" s="9">
        <f t="shared" si="36"/>
        <v>0.76052631578947438</v>
      </c>
      <c r="JG20" s="9">
        <f t="shared" si="36"/>
        <v>0.76052631578947438</v>
      </c>
      <c r="JH20" s="9">
        <f t="shared" si="36"/>
        <v>0.76052631578947438</v>
      </c>
      <c r="JI20" s="9">
        <f t="shared" si="36"/>
        <v>0.76052631578947438</v>
      </c>
      <c r="JJ20" s="9">
        <f t="shared" si="36"/>
        <v>0.76052631578947438</v>
      </c>
      <c r="JK20" s="9">
        <f t="shared" si="36"/>
        <v>0.76052631578947438</v>
      </c>
      <c r="JL20" s="9">
        <f t="shared" si="36"/>
        <v>0.76052631578947438</v>
      </c>
      <c r="JM20" s="9">
        <f t="shared" si="36"/>
        <v>0.76052631578947438</v>
      </c>
      <c r="JN20" s="9">
        <f t="shared" si="36"/>
        <v>0.76052631578947438</v>
      </c>
      <c r="JO20" s="9">
        <f t="shared" si="36"/>
        <v>0.76052631578947438</v>
      </c>
      <c r="JP20" s="9">
        <f t="shared" si="36"/>
        <v>0.76052631578947438</v>
      </c>
      <c r="JQ20" s="9">
        <f t="shared" si="36"/>
        <v>0.76052631578947438</v>
      </c>
      <c r="JR20" s="9">
        <f t="shared" si="36"/>
        <v>0.76052631578947438</v>
      </c>
      <c r="JS20" s="9">
        <f t="shared" si="36"/>
        <v>0.76052631578947438</v>
      </c>
      <c r="JT20" s="9">
        <f t="shared" si="36"/>
        <v>0.76052631578947438</v>
      </c>
      <c r="JU20" s="9">
        <f t="shared" si="36"/>
        <v>0.76052631578947438</v>
      </c>
      <c r="JV20" s="9">
        <f t="shared" si="36"/>
        <v>0.76052631578947438</v>
      </c>
      <c r="JW20" s="9">
        <f t="shared" si="36"/>
        <v>0.76052631578947438</v>
      </c>
      <c r="JX20" s="9">
        <f t="shared" si="36"/>
        <v>0.76052631578947438</v>
      </c>
      <c r="JY20" s="9">
        <f t="shared" si="36"/>
        <v>0.76052631578947438</v>
      </c>
      <c r="JZ20" s="9">
        <f t="shared" si="36"/>
        <v>0.76052631578947438</v>
      </c>
      <c r="KA20" s="9">
        <f t="shared" si="36"/>
        <v>0.76052631578947438</v>
      </c>
      <c r="KB20" s="9">
        <f t="shared" si="36"/>
        <v>0.76052631578947438</v>
      </c>
      <c r="KC20" s="9">
        <f t="shared" si="36"/>
        <v>0.76052631578947438</v>
      </c>
      <c r="KD20" s="9">
        <f t="shared" si="36"/>
        <v>0.76052631578947438</v>
      </c>
      <c r="KE20" s="9">
        <f t="shared" si="36"/>
        <v>0.76052631578947438</v>
      </c>
      <c r="KF20" s="9">
        <f t="shared" si="36"/>
        <v>0.76052631578947438</v>
      </c>
      <c r="KG20" s="9">
        <f t="shared" si="36"/>
        <v>0.76052631578947438</v>
      </c>
      <c r="KH20" s="9">
        <f t="shared" si="36"/>
        <v>0.76052631578947438</v>
      </c>
      <c r="KI20" s="9">
        <f t="shared" si="36"/>
        <v>0.76052631578947438</v>
      </c>
      <c r="KJ20" s="9">
        <f t="shared" si="36"/>
        <v>0.76052631578947438</v>
      </c>
      <c r="KK20" s="9">
        <f t="shared" si="36"/>
        <v>0.76052631578947438</v>
      </c>
      <c r="KL20" s="9">
        <f t="shared" si="36"/>
        <v>0.76052631578947438</v>
      </c>
      <c r="KM20" s="9">
        <f t="shared" si="31"/>
        <v>0.76052631578947438</v>
      </c>
      <c r="KN20" s="9">
        <f t="shared" si="31"/>
        <v>0.76052631578947438</v>
      </c>
      <c r="KO20" s="9">
        <f t="shared" si="31"/>
        <v>0.76052631578947438</v>
      </c>
      <c r="KP20" s="9">
        <f t="shared" si="31"/>
        <v>0.76052631578947438</v>
      </c>
      <c r="KQ20" s="9">
        <f t="shared" si="31"/>
        <v>0.76052631578947438</v>
      </c>
      <c r="KR20" s="9">
        <f t="shared" si="31"/>
        <v>0.76052631578947438</v>
      </c>
      <c r="KS20" s="9">
        <f t="shared" si="31"/>
        <v>0.76052631578947438</v>
      </c>
      <c r="KT20" s="9">
        <f t="shared" si="31"/>
        <v>0.76052631578947438</v>
      </c>
      <c r="KU20" s="9">
        <f t="shared" si="31"/>
        <v>0.76052631578947438</v>
      </c>
      <c r="KV20" s="9">
        <f t="shared" si="31"/>
        <v>0.76052631578947438</v>
      </c>
      <c r="KW20" s="9">
        <f t="shared" si="31"/>
        <v>0.76052631578947438</v>
      </c>
      <c r="KX20" s="9">
        <f t="shared" si="31"/>
        <v>0.76052631578947438</v>
      </c>
      <c r="KY20" s="9">
        <f t="shared" si="31"/>
        <v>0.76052631578947438</v>
      </c>
      <c r="KZ20" s="9">
        <f t="shared" si="31"/>
        <v>0.76052631578947438</v>
      </c>
      <c r="LA20" s="9">
        <f t="shared" si="31"/>
        <v>0.76052631578947438</v>
      </c>
      <c r="LB20" s="9">
        <f t="shared" si="31"/>
        <v>0.76052631578947438</v>
      </c>
      <c r="LC20" s="9">
        <f t="shared" si="31"/>
        <v>0.76052631578947438</v>
      </c>
      <c r="LD20" s="9">
        <f t="shared" si="31"/>
        <v>0.76052631578947438</v>
      </c>
      <c r="LE20" s="9">
        <f t="shared" si="31"/>
        <v>0.76052631578947438</v>
      </c>
      <c r="LF20" s="9">
        <f t="shared" si="31"/>
        <v>0.76052631578947438</v>
      </c>
      <c r="LG20" s="9">
        <f t="shared" si="31"/>
        <v>0.76052631578947438</v>
      </c>
      <c r="LH20" s="9">
        <f t="shared" si="31"/>
        <v>0.76052631578947438</v>
      </c>
      <c r="LI20" s="9">
        <f t="shared" si="31"/>
        <v>0.76052631578947438</v>
      </c>
      <c r="LJ20" s="9">
        <f t="shared" si="31"/>
        <v>0.76052631578947438</v>
      </c>
      <c r="LK20" s="9">
        <f t="shared" si="31"/>
        <v>0.76052631578947438</v>
      </c>
      <c r="LL20" s="9">
        <f t="shared" si="31"/>
        <v>0.76052631578947438</v>
      </c>
      <c r="LM20" s="9">
        <f t="shared" si="31"/>
        <v>0.76052631578947438</v>
      </c>
      <c r="LN20" s="9">
        <f t="shared" si="31"/>
        <v>0.76052631578947438</v>
      </c>
      <c r="LO20" s="9">
        <f t="shared" si="31"/>
        <v>0.76052631578947438</v>
      </c>
      <c r="LP20" s="9">
        <f t="shared" si="31"/>
        <v>0.76052631578947438</v>
      </c>
      <c r="LQ20" s="9">
        <f t="shared" si="31"/>
        <v>0.76052631578947438</v>
      </c>
      <c r="LR20" s="9">
        <f t="shared" si="31"/>
        <v>0.76052631578947438</v>
      </c>
      <c r="LS20" s="9">
        <f t="shared" si="31"/>
        <v>0.76052631578947438</v>
      </c>
      <c r="LT20" s="9">
        <f t="shared" si="31"/>
        <v>0.76052631578947438</v>
      </c>
      <c r="LU20" s="9">
        <f t="shared" si="31"/>
        <v>0.76052631578947438</v>
      </c>
      <c r="LV20" s="9">
        <f t="shared" si="31"/>
        <v>0.76052631578947438</v>
      </c>
      <c r="LW20" s="9">
        <f t="shared" si="31"/>
        <v>0.76052631578947438</v>
      </c>
      <c r="LX20" s="9">
        <f t="shared" si="31"/>
        <v>0.76052631578947438</v>
      </c>
      <c r="LY20" s="9">
        <f t="shared" si="31"/>
        <v>0.76052631578947438</v>
      </c>
      <c r="LZ20" s="9">
        <f t="shared" si="31"/>
        <v>0.76052631578947438</v>
      </c>
      <c r="MA20" s="9">
        <f t="shared" si="31"/>
        <v>0.76052631578947438</v>
      </c>
      <c r="MB20" s="9">
        <f t="shared" si="31"/>
        <v>0.76052631578947438</v>
      </c>
      <c r="MC20" s="9">
        <f t="shared" si="31"/>
        <v>0.76052631578947438</v>
      </c>
      <c r="MD20" s="9">
        <f t="shared" si="31"/>
        <v>0.76052631578947438</v>
      </c>
      <c r="ME20" s="9">
        <f t="shared" si="31"/>
        <v>0.76052631578947438</v>
      </c>
      <c r="MF20" s="9">
        <f t="shared" si="31"/>
        <v>0.76052631578947438</v>
      </c>
      <c r="MG20" s="9">
        <f t="shared" si="31"/>
        <v>0.76052631578947438</v>
      </c>
      <c r="MH20" s="9">
        <f t="shared" si="31"/>
        <v>0.76052631578947438</v>
      </c>
      <c r="MI20" s="9">
        <f t="shared" si="31"/>
        <v>0.76052631578947438</v>
      </c>
      <c r="MJ20" s="9">
        <f t="shared" si="31"/>
        <v>0.76052631578947438</v>
      </c>
      <c r="MK20" s="9">
        <f t="shared" si="31"/>
        <v>0.76052631578947438</v>
      </c>
      <c r="ML20" s="9">
        <f t="shared" si="31"/>
        <v>0.76052631578947438</v>
      </c>
      <c r="MM20" s="9">
        <f t="shared" si="31"/>
        <v>0.76052631578947438</v>
      </c>
      <c r="MN20" s="9">
        <f t="shared" si="31"/>
        <v>0.76052631578947438</v>
      </c>
      <c r="MO20" s="9">
        <f t="shared" si="31"/>
        <v>0.76052631578947438</v>
      </c>
      <c r="MP20" s="9">
        <f t="shared" si="31"/>
        <v>0.76052631578947438</v>
      </c>
      <c r="MQ20" s="9">
        <f t="shared" si="31"/>
        <v>0.76052631578947438</v>
      </c>
      <c r="MR20" s="9">
        <f t="shared" si="31"/>
        <v>0.76052631578947438</v>
      </c>
      <c r="MS20" s="9">
        <f t="shared" si="31"/>
        <v>0.76052631578947438</v>
      </c>
      <c r="MT20" s="9">
        <f t="shared" si="31"/>
        <v>0.76052631578947438</v>
      </c>
      <c r="MU20" s="9">
        <f t="shared" si="31"/>
        <v>0.76052631578947438</v>
      </c>
      <c r="MV20" s="9">
        <f t="shared" si="31"/>
        <v>0.76052631578947438</v>
      </c>
      <c r="MW20" s="9">
        <f t="shared" si="31"/>
        <v>0.76052631578947438</v>
      </c>
    </row>
    <row r="21" spans="2:361" x14ac:dyDescent="0.3">
      <c r="C21">
        <v>18</v>
      </c>
      <c r="D21" s="4">
        <f>'Cost inputs'!G22</f>
        <v>0.77368421052631653</v>
      </c>
      <c r="E21">
        <f>(-LN(0.005/D21))/'Assumptions and results'!$K$8</f>
        <v>0.63021573514578599</v>
      </c>
      <c r="G21" s="9">
        <f t="shared" si="10"/>
        <v>0.36171522920729854</v>
      </c>
      <c r="H21" s="9">
        <f t="shared" si="10"/>
        <v>0.55432023843029232</v>
      </c>
      <c r="I21" s="9">
        <f t="shared" si="10"/>
        <v>0.65687795948363914</v>
      </c>
      <c r="J21" s="9">
        <f t="shared" si="10"/>
        <v>0.71148757836161181</v>
      </c>
      <c r="K21" s="9">
        <f t="shared" si="10"/>
        <v>0.74056593973087614</v>
      </c>
      <c r="L21" s="9">
        <f t="shared" si="10"/>
        <v>0.75604949587527881</v>
      </c>
      <c r="M21" s="9">
        <f t="shared" si="10"/>
        <v>0.76429413207855112</v>
      </c>
      <c r="N21" s="9">
        <f t="shared" si="10"/>
        <v>0.76868421052631652</v>
      </c>
      <c r="O21" s="9">
        <f t="shared" si="10"/>
        <v>0.77102182595316637</v>
      </c>
      <c r="P21" s="9">
        <f t="shared" si="10"/>
        <v>0.77226655220324703</v>
      </c>
      <c r="Q21" s="9">
        <f t="shared" si="10"/>
        <v>0.77292934019644888</v>
      </c>
      <c r="R21" s="9">
        <f t="shared" si="10"/>
        <v>0.77328225950212282</v>
      </c>
      <c r="S21" s="9">
        <f t="shared" si="10"/>
        <v>0.77347018088512154</v>
      </c>
      <c r="T21" s="9">
        <f t="shared" si="10"/>
        <v>0.77357024468333369</v>
      </c>
      <c r="U21" s="9">
        <f t="shared" si="10"/>
        <v>0.77362352634587184</v>
      </c>
      <c r="V21" s="9">
        <f t="shared" si="10"/>
        <v>0.7736518976011465</v>
      </c>
      <c r="W21" s="9">
        <f t="shared" si="26"/>
        <v>0.77366700463961935</v>
      </c>
      <c r="X21" s="9">
        <f t="shared" si="26"/>
        <v>0.77367504878885451</v>
      </c>
      <c r="Y21" s="9">
        <f t="shared" si="26"/>
        <v>0.77367933211262008</v>
      </c>
      <c r="Z21" s="9">
        <f t="shared" si="26"/>
        <v>0.77368161288364312</v>
      </c>
      <c r="AA21" s="9">
        <f t="shared" si="20"/>
        <v>0.77368282734156046</v>
      </c>
      <c r="AB21" s="9">
        <f t="shared" si="20"/>
        <v>0.77368347401236526</v>
      </c>
      <c r="AC21" s="9">
        <f t="shared" si="20"/>
        <v>0.77368381834964017</v>
      </c>
      <c r="AD21" s="9">
        <f t="shared" si="20"/>
        <v>0.77368400170128993</v>
      </c>
      <c r="AE21" s="9">
        <f t="shared" si="20"/>
        <v>0.7736840993318107</v>
      </c>
      <c r="AF21" s="9">
        <f t="shared" si="20"/>
        <v>0.7736841513178091</v>
      </c>
      <c r="AG21" s="9">
        <f t="shared" si="20"/>
        <v>0.7736841789991532</v>
      </c>
      <c r="AH21" s="9">
        <f t="shared" si="20"/>
        <v>0.77368419373882991</v>
      </c>
      <c r="AI21" s="9">
        <f t="shared" si="20"/>
        <v>0.77368420158736739</v>
      </c>
      <c r="AJ21" s="9">
        <f t="shared" si="20"/>
        <v>0.77368420576653252</v>
      </c>
      <c r="AK21" s="9">
        <f t="shared" si="20"/>
        <v>0.77368420799184145</v>
      </c>
      <c r="AL21" s="9">
        <f t="shared" si="20"/>
        <v>0.77368420917676706</v>
      </c>
      <c r="AM21" s="9">
        <f t="shared" si="20"/>
        <v>0.77368420980771258</v>
      </c>
      <c r="AN21" s="9">
        <f t="shared" si="20"/>
        <v>0.7736842101436765</v>
      </c>
      <c r="AO21" s="9">
        <f t="shared" si="20"/>
        <v>0.77368421032256951</v>
      </c>
      <c r="AP21" s="9">
        <f t="shared" si="20"/>
        <v>0.77368421041782598</v>
      </c>
      <c r="AQ21" s="9">
        <f t="shared" si="20"/>
        <v>0.77368421046854785</v>
      </c>
      <c r="AR21" s="9">
        <f t="shared" si="20"/>
        <v>0.77368421049555602</v>
      </c>
      <c r="AS21" s="9">
        <f t="shared" si="20"/>
        <v>0.7736842105099373</v>
      </c>
      <c r="AT21" s="9">
        <f t="shared" si="20"/>
        <v>0.77368421051759495</v>
      </c>
      <c r="AU21" s="9">
        <f t="shared" si="20"/>
        <v>0.77368421052167247</v>
      </c>
      <c r="AV21" s="9">
        <f t="shared" si="20"/>
        <v>0.77368421052384373</v>
      </c>
      <c r="AW21" s="9">
        <f t="shared" si="20"/>
        <v>0.7736842105249998</v>
      </c>
      <c r="AX21" s="9">
        <f t="shared" si="20"/>
        <v>0.77368421052561542</v>
      </c>
      <c r="AY21" s="9">
        <f t="shared" si="20"/>
        <v>0.77368421052594316</v>
      </c>
      <c r="AZ21" s="9">
        <f t="shared" si="20"/>
        <v>0.77368421052611769</v>
      </c>
      <c r="BA21" s="9">
        <f t="shared" si="20"/>
        <v>0.77368421052621072</v>
      </c>
      <c r="BB21" s="9">
        <f t="shared" si="28"/>
        <v>0.77368421052626013</v>
      </c>
      <c r="BC21" s="9">
        <f t="shared" si="28"/>
        <v>0.77368421052628655</v>
      </c>
      <c r="BD21" s="9">
        <f t="shared" si="28"/>
        <v>0.77368421052630054</v>
      </c>
      <c r="BE21" s="9">
        <f t="shared" si="28"/>
        <v>0.77368421052630798</v>
      </c>
      <c r="BF21" s="9">
        <f t="shared" si="28"/>
        <v>0.77368421052631198</v>
      </c>
      <c r="BG21" s="9">
        <f t="shared" si="28"/>
        <v>0.77368421052631409</v>
      </c>
      <c r="BH21" s="9">
        <f t="shared" si="28"/>
        <v>0.7736842105263152</v>
      </c>
      <c r="BI21" s="9">
        <f t="shared" si="28"/>
        <v>0.77368421052631586</v>
      </c>
      <c r="BJ21" s="9">
        <f t="shared" si="28"/>
        <v>0.7736842105263162</v>
      </c>
      <c r="BK21" s="9">
        <f t="shared" si="28"/>
        <v>0.77368421052631631</v>
      </c>
      <c r="BL21" s="9">
        <f t="shared" si="28"/>
        <v>0.77368421052631642</v>
      </c>
      <c r="BM21" s="9">
        <f t="shared" si="28"/>
        <v>0.77368421052631653</v>
      </c>
      <c r="BN21" s="9">
        <f t="shared" si="28"/>
        <v>0.77368421052631653</v>
      </c>
      <c r="BO21" s="9">
        <f t="shared" si="28"/>
        <v>0.77368421052631653</v>
      </c>
      <c r="BP21" s="9">
        <f t="shared" si="28"/>
        <v>0.77368421052631653</v>
      </c>
      <c r="BQ21" s="9">
        <f t="shared" si="28"/>
        <v>0.77368421052631653</v>
      </c>
      <c r="BR21" s="9">
        <f t="shared" si="33"/>
        <v>0.77368421052631653</v>
      </c>
      <c r="BS21" s="9">
        <f t="shared" si="33"/>
        <v>0.77368421052631653</v>
      </c>
      <c r="BT21" s="9">
        <f t="shared" si="33"/>
        <v>0.77368421052631653</v>
      </c>
      <c r="BU21" s="9">
        <f t="shared" si="33"/>
        <v>0.77368421052631653</v>
      </c>
      <c r="BV21" s="9">
        <f t="shared" si="33"/>
        <v>0.77368421052631653</v>
      </c>
      <c r="BW21" s="9">
        <f t="shared" si="33"/>
        <v>0.77368421052631653</v>
      </c>
      <c r="BX21" s="9">
        <f t="shared" si="33"/>
        <v>0.77368421052631653</v>
      </c>
      <c r="BY21" s="9">
        <f t="shared" si="33"/>
        <v>0.77368421052631653</v>
      </c>
      <c r="BZ21" s="9">
        <f t="shared" si="33"/>
        <v>0.77368421052631653</v>
      </c>
      <c r="CA21" s="9">
        <f t="shared" si="33"/>
        <v>0.77368421052631653</v>
      </c>
      <c r="CB21" s="9">
        <f t="shared" si="33"/>
        <v>0.77368421052631653</v>
      </c>
      <c r="CC21" s="9">
        <f t="shared" si="33"/>
        <v>0.77368421052631653</v>
      </c>
      <c r="CD21" s="9">
        <f t="shared" si="33"/>
        <v>0.77368421052631653</v>
      </c>
      <c r="CE21" s="9">
        <f t="shared" si="33"/>
        <v>0.77368421052631653</v>
      </c>
      <c r="CF21" s="9">
        <f t="shared" si="33"/>
        <v>0.77368421052631653</v>
      </c>
      <c r="CG21" s="9">
        <f t="shared" si="34"/>
        <v>0.77368421052631653</v>
      </c>
      <c r="CH21" s="9">
        <f t="shared" si="34"/>
        <v>0.77368421052631653</v>
      </c>
      <c r="CI21" s="9">
        <f t="shared" si="34"/>
        <v>0.77368421052631653</v>
      </c>
      <c r="CJ21" s="9">
        <f t="shared" si="34"/>
        <v>0.77368421052631653</v>
      </c>
      <c r="CK21" s="9">
        <f t="shared" si="34"/>
        <v>0.77368421052631653</v>
      </c>
      <c r="CL21" s="9">
        <f t="shared" si="34"/>
        <v>0.77368421052631653</v>
      </c>
      <c r="CM21" s="9">
        <f t="shared" si="34"/>
        <v>0.77368421052631653</v>
      </c>
      <c r="CN21" s="9">
        <f t="shared" si="34"/>
        <v>0.77368421052631653</v>
      </c>
      <c r="CO21" s="9">
        <f t="shared" si="34"/>
        <v>0.77368421052631653</v>
      </c>
      <c r="CP21" s="9">
        <f t="shared" si="34"/>
        <v>0.77368421052631653</v>
      </c>
      <c r="CQ21" s="9">
        <f t="shared" si="34"/>
        <v>0.77368421052631653</v>
      </c>
      <c r="CR21" s="9">
        <f t="shared" si="34"/>
        <v>0.77368421052631653</v>
      </c>
      <c r="CS21" s="9">
        <f t="shared" si="34"/>
        <v>0.77368421052631653</v>
      </c>
      <c r="CT21" s="9">
        <f t="shared" si="34"/>
        <v>0.77368421052631653</v>
      </c>
      <c r="CU21" s="9">
        <f t="shared" si="34"/>
        <v>0.77368421052631653</v>
      </c>
      <c r="CV21" s="9">
        <f t="shared" si="34"/>
        <v>0.77368421052631653</v>
      </c>
      <c r="CW21" s="9">
        <f t="shared" si="35"/>
        <v>0.77368421052631653</v>
      </c>
      <c r="CX21" s="9">
        <f t="shared" si="35"/>
        <v>0.77368421052631653</v>
      </c>
      <c r="CY21" s="9">
        <f t="shared" si="35"/>
        <v>0.77368421052631653</v>
      </c>
      <c r="CZ21" s="9">
        <f t="shared" si="35"/>
        <v>0.77368421052631653</v>
      </c>
      <c r="DA21" s="9">
        <f t="shared" si="35"/>
        <v>0.77368421052631653</v>
      </c>
      <c r="DB21" s="9">
        <f t="shared" si="35"/>
        <v>0.77368421052631653</v>
      </c>
      <c r="DC21" s="9">
        <f t="shared" si="35"/>
        <v>0.77368421052631653</v>
      </c>
      <c r="DD21" s="9">
        <f t="shared" si="35"/>
        <v>0.77368421052631653</v>
      </c>
      <c r="DE21" s="9">
        <f t="shared" si="35"/>
        <v>0.77368421052631653</v>
      </c>
      <c r="DF21" s="9">
        <f t="shared" si="35"/>
        <v>0.77368421052631653</v>
      </c>
      <c r="DG21" s="9">
        <f t="shared" si="35"/>
        <v>0.77368421052631653</v>
      </c>
      <c r="DH21" s="9">
        <f t="shared" si="35"/>
        <v>0.77368421052631653</v>
      </c>
      <c r="DI21" s="9">
        <f t="shared" si="35"/>
        <v>0.77368421052631653</v>
      </c>
      <c r="DJ21" s="9">
        <f t="shared" si="35"/>
        <v>0.77368421052631653</v>
      </c>
      <c r="DK21" s="9">
        <f t="shared" si="35"/>
        <v>0.77368421052631653</v>
      </c>
      <c r="DL21" s="9">
        <f t="shared" si="35"/>
        <v>0.77368421052631653</v>
      </c>
      <c r="DM21" s="9">
        <f t="shared" si="35"/>
        <v>0.77368421052631653</v>
      </c>
      <c r="DN21" s="9">
        <f t="shared" si="35"/>
        <v>0.77368421052631653</v>
      </c>
      <c r="DO21" s="9">
        <f t="shared" si="35"/>
        <v>0.77368421052631653</v>
      </c>
      <c r="DP21" s="9">
        <f t="shared" si="35"/>
        <v>0.77368421052631653</v>
      </c>
      <c r="DQ21" s="9">
        <f t="shared" si="35"/>
        <v>0.77368421052631653</v>
      </c>
      <c r="DR21" s="9">
        <f t="shared" si="35"/>
        <v>0.77368421052631653</v>
      </c>
      <c r="DS21" s="9">
        <f t="shared" si="35"/>
        <v>0.77368421052631653</v>
      </c>
      <c r="DT21" s="9">
        <f t="shared" si="35"/>
        <v>0.77368421052631653</v>
      </c>
      <c r="DU21" s="9">
        <f t="shared" si="35"/>
        <v>0.77368421052631653</v>
      </c>
      <c r="DV21" s="9">
        <f t="shared" si="35"/>
        <v>0.77368421052631653</v>
      </c>
      <c r="DW21" s="9">
        <f t="shared" si="35"/>
        <v>0.77368421052631653</v>
      </c>
      <c r="DX21" s="9">
        <f t="shared" si="35"/>
        <v>0.77368421052631653</v>
      </c>
      <c r="DY21" s="9">
        <f t="shared" si="35"/>
        <v>0.77368421052631653</v>
      </c>
      <c r="DZ21" s="9">
        <f t="shared" si="35"/>
        <v>0.77368421052631653</v>
      </c>
      <c r="EA21" s="9">
        <f t="shared" si="35"/>
        <v>0.77368421052631653</v>
      </c>
      <c r="EB21" s="9">
        <f t="shared" si="35"/>
        <v>0.77368421052631653</v>
      </c>
      <c r="EC21" s="9">
        <f t="shared" si="35"/>
        <v>0.77368421052631653</v>
      </c>
      <c r="ED21" s="9">
        <f t="shared" si="35"/>
        <v>0.77368421052631653</v>
      </c>
      <c r="EE21" s="9">
        <f t="shared" si="35"/>
        <v>0.77368421052631653</v>
      </c>
      <c r="EF21" s="9">
        <f t="shared" si="35"/>
        <v>0.77368421052631653</v>
      </c>
      <c r="EG21" s="9">
        <f t="shared" si="35"/>
        <v>0.77368421052631653</v>
      </c>
      <c r="EH21" s="9">
        <f t="shared" si="35"/>
        <v>0.77368421052631653</v>
      </c>
      <c r="EI21" s="9">
        <f t="shared" si="35"/>
        <v>0.77368421052631653</v>
      </c>
      <c r="EJ21" s="9">
        <f t="shared" si="35"/>
        <v>0.77368421052631653</v>
      </c>
      <c r="EK21" s="9">
        <f t="shared" si="35"/>
        <v>0.77368421052631653</v>
      </c>
      <c r="EL21" s="9">
        <f t="shared" si="35"/>
        <v>0.77368421052631653</v>
      </c>
      <c r="EM21" s="9">
        <f t="shared" si="35"/>
        <v>0.77368421052631653</v>
      </c>
      <c r="EN21" s="9">
        <f t="shared" si="35"/>
        <v>0.77368421052631653</v>
      </c>
      <c r="EO21" s="9">
        <f t="shared" si="35"/>
        <v>0.77368421052631653</v>
      </c>
      <c r="EP21" s="9">
        <f t="shared" si="35"/>
        <v>0.77368421052631653</v>
      </c>
      <c r="EQ21" s="9">
        <f t="shared" si="35"/>
        <v>0.77368421052631653</v>
      </c>
      <c r="ER21" s="9">
        <f t="shared" si="35"/>
        <v>0.77368421052631653</v>
      </c>
      <c r="ES21" s="9">
        <f t="shared" si="35"/>
        <v>0.77368421052631653</v>
      </c>
      <c r="ET21" s="9">
        <f t="shared" si="35"/>
        <v>0.77368421052631653</v>
      </c>
      <c r="EU21" s="9">
        <f t="shared" si="35"/>
        <v>0.77368421052631653</v>
      </c>
      <c r="EV21" s="9">
        <f t="shared" si="35"/>
        <v>0.77368421052631653</v>
      </c>
      <c r="EW21" s="9">
        <f t="shared" si="35"/>
        <v>0.77368421052631653</v>
      </c>
      <c r="EX21" s="9">
        <f t="shared" si="35"/>
        <v>0.77368421052631653</v>
      </c>
      <c r="EY21" s="9">
        <f t="shared" si="35"/>
        <v>0.77368421052631653</v>
      </c>
      <c r="EZ21" s="9">
        <f t="shared" si="35"/>
        <v>0.77368421052631653</v>
      </c>
      <c r="FA21" s="9">
        <f t="shared" si="35"/>
        <v>0.77368421052631653</v>
      </c>
      <c r="FB21" s="9">
        <f t="shared" si="35"/>
        <v>0.77368421052631653</v>
      </c>
      <c r="FC21" s="9">
        <f t="shared" si="35"/>
        <v>0.77368421052631653</v>
      </c>
      <c r="FD21" s="9">
        <f t="shared" si="35"/>
        <v>0.77368421052631653</v>
      </c>
      <c r="FE21" s="9">
        <f t="shared" si="35"/>
        <v>0.77368421052631653</v>
      </c>
      <c r="FF21" s="9">
        <f t="shared" si="35"/>
        <v>0.77368421052631653</v>
      </c>
      <c r="FG21" s="9">
        <f t="shared" si="35"/>
        <v>0.77368421052631653</v>
      </c>
      <c r="FH21" s="9">
        <f t="shared" si="35"/>
        <v>0.77368421052631653</v>
      </c>
      <c r="FI21" s="9">
        <f t="shared" si="29"/>
        <v>0.77368421052631653</v>
      </c>
      <c r="FJ21" s="9">
        <f t="shared" si="29"/>
        <v>0.77368421052631653</v>
      </c>
      <c r="FK21" s="9">
        <f t="shared" si="29"/>
        <v>0.77368421052631653</v>
      </c>
      <c r="FL21" s="9">
        <f t="shared" si="29"/>
        <v>0.77368421052631653</v>
      </c>
      <c r="FM21" s="9">
        <f t="shared" si="29"/>
        <v>0.77368421052631653</v>
      </c>
      <c r="FN21" s="9">
        <f t="shared" si="29"/>
        <v>0.77368421052631653</v>
      </c>
      <c r="FO21" s="9">
        <f t="shared" si="29"/>
        <v>0.77368421052631653</v>
      </c>
      <c r="FP21" s="9">
        <f t="shared" si="29"/>
        <v>0.77368421052631653</v>
      </c>
      <c r="FQ21" s="9">
        <f t="shared" si="29"/>
        <v>0.77368421052631653</v>
      </c>
      <c r="FR21" s="9">
        <f t="shared" si="29"/>
        <v>0.77368421052631653</v>
      </c>
      <c r="FS21" s="9">
        <f t="shared" si="27"/>
        <v>0.77368421052631653</v>
      </c>
      <c r="FT21" s="9">
        <f t="shared" si="27"/>
        <v>0.77368421052631653</v>
      </c>
      <c r="FU21" s="9">
        <f t="shared" si="27"/>
        <v>0.77368421052631653</v>
      </c>
      <c r="FV21" s="9">
        <f t="shared" si="27"/>
        <v>0.77368421052631653</v>
      </c>
      <c r="FW21" s="9">
        <f t="shared" si="27"/>
        <v>0.77368421052631653</v>
      </c>
      <c r="FX21" s="9">
        <f t="shared" si="27"/>
        <v>0.77368421052631653</v>
      </c>
      <c r="FY21" s="9">
        <f t="shared" si="27"/>
        <v>0.77368421052631653</v>
      </c>
      <c r="FZ21" s="9">
        <f t="shared" si="27"/>
        <v>0.77368421052631653</v>
      </c>
      <c r="GA21" s="9">
        <f t="shared" si="27"/>
        <v>0.77368421052631653</v>
      </c>
      <c r="GB21" s="9">
        <f t="shared" si="27"/>
        <v>0.77368421052631653</v>
      </c>
      <c r="GC21" s="9">
        <f t="shared" si="27"/>
        <v>0.77368421052631653</v>
      </c>
      <c r="GD21" s="9">
        <f t="shared" si="30"/>
        <v>0.77368421052631653</v>
      </c>
      <c r="GE21" s="9">
        <f t="shared" si="30"/>
        <v>0.77368421052631653</v>
      </c>
      <c r="GF21" s="9">
        <f t="shared" si="30"/>
        <v>0.77368421052631653</v>
      </c>
      <c r="GG21" s="9">
        <f t="shared" si="30"/>
        <v>0.77368421052631653</v>
      </c>
      <c r="GH21" s="9">
        <f t="shared" si="30"/>
        <v>0.77368421052631653</v>
      </c>
      <c r="GI21" s="9">
        <f t="shared" si="30"/>
        <v>0.77368421052631653</v>
      </c>
      <c r="GJ21" s="9">
        <f t="shared" si="30"/>
        <v>0.77368421052631653</v>
      </c>
      <c r="GK21" s="9">
        <f t="shared" si="30"/>
        <v>0.77368421052631653</v>
      </c>
      <c r="GL21" s="9">
        <f t="shared" si="30"/>
        <v>0.77368421052631653</v>
      </c>
      <c r="GM21" s="9">
        <f t="shared" si="30"/>
        <v>0.77368421052631653</v>
      </c>
      <c r="GN21" s="9">
        <f t="shared" si="30"/>
        <v>0.77368421052631653</v>
      </c>
      <c r="GO21" s="9">
        <f t="shared" si="30"/>
        <v>0.77368421052631653</v>
      </c>
      <c r="GP21" s="9">
        <f t="shared" si="30"/>
        <v>0.77368421052631653</v>
      </c>
      <c r="GQ21" s="9">
        <f t="shared" si="30"/>
        <v>0.77368421052631653</v>
      </c>
      <c r="GR21" s="9">
        <f t="shared" si="30"/>
        <v>0.77368421052631653</v>
      </c>
      <c r="GS21" s="9">
        <f t="shared" si="30"/>
        <v>0.77368421052631653</v>
      </c>
      <c r="GT21" s="9">
        <f t="shared" si="30"/>
        <v>0.77368421052631653</v>
      </c>
      <c r="GU21" s="9">
        <f t="shared" si="30"/>
        <v>0.77368421052631653</v>
      </c>
      <c r="GV21" s="9">
        <f t="shared" si="30"/>
        <v>0.77368421052631653</v>
      </c>
      <c r="GW21" s="9">
        <f t="shared" si="30"/>
        <v>0.77368421052631653</v>
      </c>
      <c r="GX21" s="9">
        <f t="shared" si="30"/>
        <v>0.77368421052631653</v>
      </c>
      <c r="GY21" s="9">
        <f t="shared" si="30"/>
        <v>0.77368421052631653</v>
      </c>
      <c r="GZ21" s="9">
        <f t="shared" si="30"/>
        <v>0.77368421052631653</v>
      </c>
      <c r="HA21" s="9">
        <f t="shared" si="30"/>
        <v>0.77368421052631653</v>
      </c>
      <c r="HB21" s="9">
        <f t="shared" si="30"/>
        <v>0.77368421052631653</v>
      </c>
      <c r="HC21" s="9">
        <f t="shared" si="30"/>
        <v>0.77368421052631653</v>
      </c>
      <c r="HD21" s="9">
        <f t="shared" si="30"/>
        <v>0.77368421052631653</v>
      </c>
      <c r="HE21" s="9">
        <f t="shared" si="30"/>
        <v>0.77368421052631653</v>
      </c>
      <c r="HF21" s="9">
        <f t="shared" si="30"/>
        <v>0.77368421052631653</v>
      </c>
      <c r="HG21" s="9">
        <f t="shared" si="30"/>
        <v>0.77368421052631653</v>
      </c>
      <c r="HH21" s="9">
        <f t="shared" si="30"/>
        <v>0.77368421052631653</v>
      </c>
      <c r="HI21" s="9">
        <f t="shared" si="30"/>
        <v>0.77368421052631653</v>
      </c>
      <c r="HJ21" s="9">
        <f t="shared" si="30"/>
        <v>0.77368421052631653</v>
      </c>
      <c r="HK21" s="9">
        <f t="shared" si="30"/>
        <v>0.77368421052631653</v>
      </c>
      <c r="HL21" s="9">
        <f t="shared" si="30"/>
        <v>0.77368421052631653</v>
      </c>
      <c r="HM21" s="9">
        <f t="shared" si="30"/>
        <v>0.77368421052631653</v>
      </c>
      <c r="HN21" s="9">
        <f t="shared" si="30"/>
        <v>0.77368421052631653</v>
      </c>
      <c r="HO21" s="9">
        <f t="shared" si="30"/>
        <v>0.77368421052631653</v>
      </c>
      <c r="HP21" s="9">
        <f t="shared" si="30"/>
        <v>0.77368421052631653</v>
      </c>
      <c r="HQ21" s="9">
        <f t="shared" si="30"/>
        <v>0.77368421052631653</v>
      </c>
      <c r="HR21" s="9">
        <f t="shared" si="30"/>
        <v>0.77368421052631653</v>
      </c>
      <c r="HS21" s="9">
        <f t="shared" si="30"/>
        <v>0.77368421052631653</v>
      </c>
      <c r="HT21" s="9">
        <f t="shared" si="30"/>
        <v>0.77368421052631653</v>
      </c>
      <c r="HU21" s="9">
        <f t="shared" si="30"/>
        <v>0.77368421052631653</v>
      </c>
      <c r="HV21" s="9">
        <f t="shared" si="30"/>
        <v>0.77368421052631653</v>
      </c>
      <c r="HW21" s="9">
        <f t="shared" si="30"/>
        <v>0.77368421052631653</v>
      </c>
      <c r="HX21" s="9">
        <f t="shared" si="30"/>
        <v>0.77368421052631653</v>
      </c>
      <c r="HY21" s="9">
        <f t="shared" si="30"/>
        <v>0.77368421052631653</v>
      </c>
      <c r="HZ21" s="9">
        <f t="shared" si="30"/>
        <v>0.77368421052631653</v>
      </c>
      <c r="IA21" s="9">
        <f t="shared" si="36"/>
        <v>0.77368421052631653</v>
      </c>
      <c r="IB21" s="9">
        <f t="shared" si="36"/>
        <v>0.77368421052631653</v>
      </c>
      <c r="IC21" s="9">
        <f t="shared" si="36"/>
        <v>0.77368421052631653</v>
      </c>
      <c r="ID21" s="9">
        <f t="shared" si="36"/>
        <v>0.77368421052631653</v>
      </c>
      <c r="IE21" s="9">
        <f t="shared" si="36"/>
        <v>0.77368421052631653</v>
      </c>
      <c r="IF21" s="9">
        <f t="shared" si="36"/>
        <v>0.77368421052631653</v>
      </c>
      <c r="IG21" s="9">
        <f t="shared" si="36"/>
        <v>0.77368421052631653</v>
      </c>
      <c r="IH21" s="9">
        <f t="shared" si="36"/>
        <v>0.77368421052631653</v>
      </c>
      <c r="II21" s="9">
        <f t="shared" si="36"/>
        <v>0.77368421052631653</v>
      </c>
      <c r="IJ21" s="9">
        <f t="shared" si="36"/>
        <v>0.77368421052631653</v>
      </c>
      <c r="IK21" s="9">
        <f t="shared" si="36"/>
        <v>0.77368421052631653</v>
      </c>
      <c r="IL21" s="9">
        <f t="shared" si="36"/>
        <v>0.77368421052631653</v>
      </c>
      <c r="IM21" s="9">
        <f t="shared" si="36"/>
        <v>0.77368421052631653</v>
      </c>
      <c r="IN21" s="9">
        <f t="shared" si="36"/>
        <v>0.77368421052631653</v>
      </c>
      <c r="IO21" s="9">
        <f t="shared" si="36"/>
        <v>0.77368421052631653</v>
      </c>
      <c r="IP21" s="9">
        <f t="shared" si="36"/>
        <v>0.77368421052631653</v>
      </c>
      <c r="IQ21" s="9">
        <f t="shared" si="36"/>
        <v>0.77368421052631653</v>
      </c>
      <c r="IR21" s="9">
        <f t="shared" si="36"/>
        <v>0.77368421052631653</v>
      </c>
      <c r="IS21" s="9">
        <f t="shared" si="36"/>
        <v>0.77368421052631653</v>
      </c>
      <c r="IT21" s="9">
        <f t="shared" si="36"/>
        <v>0.77368421052631653</v>
      </c>
      <c r="IU21" s="9">
        <f t="shared" si="36"/>
        <v>0.77368421052631653</v>
      </c>
      <c r="IV21" s="9">
        <f t="shared" si="36"/>
        <v>0.77368421052631653</v>
      </c>
      <c r="IW21" s="9">
        <f t="shared" si="36"/>
        <v>0.77368421052631653</v>
      </c>
      <c r="IX21" s="9">
        <f t="shared" si="36"/>
        <v>0.77368421052631653</v>
      </c>
      <c r="IY21" s="9">
        <f t="shared" si="36"/>
        <v>0.77368421052631653</v>
      </c>
      <c r="IZ21" s="9">
        <f t="shared" si="36"/>
        <v>0.77368421052631653</v>
      </c>
      <c r="JA21" s="9">
        <f t="shared" si="36"/>
        <v>0.77368421052631653</v>
      </c>
      <c r="JB21" s="9">
        <f t="shared" si="36"/>
        <v>0.77368421052631653</v>
      </c>
      <c r="JC21" s="9">
        <f t="shared" si="36"/>
        <v>0.77368421052631653</v>
      </c>
      <c r="JD21" s="9">
        <f t="shared" si="36"/>
        <v>0.77368421052631653</v>
      </c>
      <c r="JE21" s="9">
        <f t="shared" si="36"/>
        <v>0.77368421052631653</v>
      </c>
      <c r="JF21" s="9">
        <f t="shared" si="36"/>
        <v>0.77368421052631653</v>
      </c>
      <c r="JG21" s="9">
        <f t="shared" si="36"/>
        <v>0.77368421052631653</v>
      </c>
      <c r="JH21" s="9">
        <f t="shared" si="36"/>
        <v>0.77368421052631653</v>
      </c>
      <c r="JI21" s="9">
        <f t="shared" si="36"/>
        <v>0.77368421052631653</v>
      </c>
      <c r="JJ21" s="9">
        <f t="shared" si="36"/>
        <v>0.77368421052631653</v>
      </c>
      <c r="JK21" s="9">
        <f t="shared" si="36"/>
        <v>0.77368421052631653</v>
      </c>
      <c r="JL21" s="9">
        <f t="shared" si="36"/>
        <v>0.77368421052631653</v>
      </c>
      <c r="JM21" s="9">
        <f t="shared" si="36"/>
        <v>0.77368421052631653</v>
      </c>
      <c r="JN21" s="9">
        <f t="shared" si="36"/>
        <v>0.77368421052631653</v>
      </c>
      <c r="JO21" s="9">
        <f t="shared" si="36"/>
        <v>0.77368421052631653</v>
      </c>
      <c r="JP21" s="9">
        <f t="shared" si="36"/>
        <v>0.77368421052631653</v>
      </c>
      <c r="JQ21" s="9">
        <f t="shared" si="36"/>
        <v>0.77368421052631653</v>
      </c>
      <c r="JR21" s="9">
        <f t="shared" si="36"/>
        <v>0.77368421052631653</v>
      </c>
      <c r="JS21" s="9">
        <f t="shared" si="36"/>
        <v>0.77368421052631653</v>
      </c>
      <c r="JT21" s="9">
        <f t="shared" si="36"/>
        <v>0.77368421052631653</v>
      </c>
      <c r="JU21" s="9">
        <f t="shared" si="36"/>
        <v>0.77368421052631653</v>
      </c>
      <c r="JV21" s="9">
        <f t="shared" si="36"/>
        <v>0.77368421052631653</v>
      </c>
      <c r="JW21" s="9">
        <f t="shared" si="36"/>
        <v>0.77368421052631653</v>
      </c>
      <c r="JX21" s="9">
        <f t="shared" si="36"/>
        <v>0.77368421052631653</v>
      </c>
      <c r="JY21" s="9">
        <f t="shared" si="36"/>
        <v>0.77368421052631653</v>
      </c>
      <c r="JZ21" s="9">
        <f t="shared" si="36"/>
        <v>0.77368421052631653</v>
      </c>
      <c r="KA21" s="9">
        <f t="shared" si="36"/>
        <v>0.77368421052631653</v>
      </c>
      <c r="KB21" s="9">
        <f t="shared" si="36"/>
        <v>0.77368421052631653</v>
      </c>
      <c r="KC21" s="9">
        <f t="shared" si="36"/>
        <v>0.77368421052631653</v>
      </c>
      <c r="KD21" s="9">
        <f t="shared" si="36"/>
        <v>0.77368421052631653</v>
      </c>
      <c r="KE21" s="9">
        <f t="shared" si="36"/>
        <v>0.77368421052631653</v>
      </c>
      <c r="KF21" s="9">
        <f t="shared" si="36"/>
        <v>0.77368421052631653</v>
      </c>
      <c r="KG21" s="9">
        <f t="shared" si="36"/>
        <v>0.77368421052631653</v>
      </c>
      <c r="KH21" s="9">
        <f t="shared" si="36"/>
        <v>0.77368421052631653</v>
      </c>
      <c r="KI21" s="9">
        <f t="shared" si="36"/>
        <v>0.77368421052631653</v>
      </c>
      <c r="KJ21" s="9">
        <f t="shared" si="36"/>
        <v>0.77368421052631653</v>
      </c>
      <c r="KK21" s="9">
        <f t="shared" si="36"/>
        <v>0.77368421052631653</v>
      </c>
      <c r="KL21" s="9">
        <f t="shared" si="36"/>
        <v>0.77368421052631653</v>
      </c>
      <c r="KM21" s="9">
        <f t="shared" si="31"/>
        <v>0.77368421052631653</v>
      </c>
      <c r="KN21" s="9">
        <f t="shared" si="31"/>
        <v>0.77368421052631653</v>
      </c>
      <c r="KO21" s="9">
        <f t="shared" si="31"/>
        <v>0.77368421052631653</v>
      </c>
      <c r="KP21" s="9">
        <f t="shared" si="31"/>
        <v>0.77368421052631653</v>
      </c>
      <c r="KQ21" s="9">
        <f t="shared" si="31"/>
        <v>0.77368421052631653</v>
      </c>
      <c r="KR21" s="9">
        <f t="shared" si="31"/>
        <v>0.77368421052631653</v>
      </c>
      <c r="KS21" s="9">
        <f t="shared" si="31"/>
        <v>0.77368421052631653</v>
      </c>
      <c r="KT21" s="9">
        <f t="shared" si="31"/>
        <v>0.77368421052631653</v>
      </c>
      <c r="KU21" s="9">
        <f t="shared" si="31"/>
        <v>0.77368421052631653</v>
      </c>
      <c r="KV21" s="9">
        <f t="shared" si="31"/>
        <v>0.77368421052631653</v>
      </c>
      <c r="KW21" s="9">
        <f t="shared" si="31"/>
        <v>0.77368421052631653</v>
      </c>
      <c r="KX21" s="9">
        <f t="shared" si="31"/>
        <v>0.77368421052631653</v>
      </c>
      <c r="KY21" s="9">
        <f t="shared" si="31"/>
        <v>0.77368421052631653</v>
      </c>
      <c r="KZ21" s="9">
        <f t="shared" si="31"/>
        <v>0.77368421052631653</v>
      </c>
      <c r="LA21" s="9">
        <f t="shared" si="31"/>
        <v>0.77368421052631653</v>
      </c>
      <c r="LB21" s="9">
        <f t="shared" si="31"/>
        <v>0.77368421052631653</v>
      </c>
      <c r="LC21" s="9">
        <f t="shared" si="31"/>
        <v>0.77368421052631653</v>
      </c>
      <c r="LD21" s="9">
        <f t="shared" si="31"/>
        <v>0.77368421052631653</v>
      </c>
      <c r="LE21" s="9">
        <f t="shared" si="31"/>
        <v>0.77368421052631653</v>
      </c>
      <c r="LF21" s="9">
        <f t="shared" si="31"/>
        <v>0.77368421052631653</v>
      </c>
      <c r="LG21" s="9">
        <f t="shared" si="31"/>
        <v>0.77368421052631653</v>
      </c>
      <c r="LH21" s="9">
        <f t="shared" si="31"/>
        <v>0.77368421052631653</v>
      </c>
      <c r="LI21" s="9">
        <f t="shared" si="31"/>
        <v>0.77368421052631653</v>
      </c>
      <c r="LJ21" s="9">
        <f t="shared" si="31"/>
        <v>0.77368421052631653</v>
      </c>
      <c r="LK21" s="9">
        <f t="shared" si="31"/>
        <v>0.77368421052631653</v>
      </c>
      <c r="LL21" s="9">
        <f t="shared" si="31"/>
        <v>0.77368421052631653</v>
      </c>
      <c r="LM21" s="9">
        <f t="shared" si="31"/>
        <v>0.77368421052631653</v>
      </c>
      <c r="LN21" s="9">
        <f t="shared" si="31"/>
        <v>0.77368421052631653</v>
      </c>
      <c r="LO21" s="9">
        <f t="shared" si="31"/>
        <v>0.77368421052631653</v>
      </c>
      <c r="LP21" s="9">
        <f t="shared" si="31"/>
        <v>0.77368421052631653</v>
      </c>
      <c r="LQ21" s="9">
        <f t="shared" si="31"/>
        <v>0.77368421052631653</v>
      </c>
      <c r="LR21" s="9">
        <f t="shared" si="31"/>
        <v>0.77368421052631653</v>
      </c>
      <c r="LS21" s="9">
        <f t="shared" si="31"/>
        <v>0.77368421052631653</v>
      </c>
      <c r="LT21" s="9">
        <f t="shared" si="31"/>
        <v>0.77368421052631653</v>
      </c>
      <c r="LU21" s="9">
        <f t="shared" si="31"/>
        <v>0.77368421052631653</v>
      </c>
      <c r="LV21" s="9">
        <f t="shared" si="31"/>
        <v>0.77368421052631653</v>
      </c>
      <c r="LW21" s="9">
        <f t="shared" si="31"/>
        <v>0.77368421052631653</v>
      </c>
      <c r="LX21" s="9">
        <f t="shared" si="31"/>
        <v>0.77368421052631653</v>
      </c>
      <c r="LY21" s="9">
        <f t="shared" si="31"/>
        <v>0.77368421052631653</v>
      </c>
      <c r="LZ21" s="9">
        <f t="shared" si="31"/>
        <v>0.77368421052631653</v>
      </c>
      <c r="MA21" s="9">
        <f t="shared" si="31"/>
        <v>0.77368421052631653</v>
      </c>
      <c r="MB21" s="9">
        <f t="shared" si="31"/>
        <v>0.77368421052631653</v>
      </c>
      <c r="MC21" s="9">
        <f t="shared" si="31"/>
        <v>0.77368421052631653</v>
      </c>
      <c r="MD21" s="9">
        <f t="shared" si="31"/>
        <v>0.77368421052631653</v>
      </c>
      <c r="ME21" s="9">
        <f t="shared" si="31"/>
        <v>0.77368421052631653</v>
      </c>
      <c r="MF21" s="9">
        <f t="shared" si="31"/>
        <v>0.77368421052631653</v>
      </c>
      <c r="MG21" s="9">
        <f t="shared" si="31"/>
        <v>0.77368421052631653</v>
      </c>
      <c r="MH21" s="9">
        <f t="shared" si="31"/>
        <v>0.77368421052631653</v>
      </c>
      <c r="MI21" s="9">
        <f t="shared" si="31"/>
        <v>0.77368421052631653</v>
      </c>
      <c r="MJ21" s="9">
        <f t="shared" si="31"/>
        <v>0.77368421052631653</v>
      </c>
      <c r="MK21" s="9">
        <f t="shared" si="31"/>
        <v>0.77368421052631653</v>
      </c>
      <c r="ML21" s="9">
        <f t="shared" si="31"/>
        <v>0.77368421052631653</v>
      </c>
      <c r="MM21" s="9">
        <f t="shared" si="31"/>
        <v>0.77368421052631653</v>
      </c>
      <c r="MN21" s="9">
        <f t="shared" si="31"/>
        <v>0.77368421052631653</v>
      </c>
      <c r="MO21" s="9">
        <f t="shared" si="31"/>
        <v>0.77368421052631653</v>
      </c>
      <c r="MP21" s="9">
        <f t="shared" si="31"/>
        <v>0.77368421052631653</v>
      </c>
      <c r="MQ21" s="9">
        <f t="shared" si="31"/>
        <v>0.77368421052631653</v>
      </c>
      <c r="MR21" s="9">
        <f t="shared" si="31"/>
        <v>0.77368421052631653</v>
      </c>
      <c r="MS21" s="9">
        <f t="shared" si="31"/>
        <v>0.77368421052631653</v>
      </c>
      <c r="MT21" s="9">
        <f t="shared" si="31"/>
        <v>0.77368421052631653</v>
      </c>
      <c r="MU21" s="9">
        <f t="shared" si="31"/>
        <v>0.77368421052631653</v>
      </c>
      <c r="MV21" s="9">
        <f t="shared" si="31"/>
        <v>0.77368421052631653</v>
      </c>
      <c r="MW21" s="9">
        <f t="shared" si="31"/>
        <v>0.77368421052631653</v>
      </c>
    </row>
    <row r="22" spans="2:361" x14ac:dyDescent="0.3">
      <c r="C22">
        <v>19</v>
      </c>
      <c r="D22" s="4">
        <f>'Cost inputs'!G23</f>
        <v>0.78684210526315868</v>
      </c>
      <c r="E22">
        <f>(-LN(0.005/D22))/'Assumptions and results'!$K$8</f>
        <v>0.63232371090228656</v>
      </c>
      <c r="G22" s="9">
        <f t="shared" si="10"/>
        <v>0.36874910821745993</v>
      </c>
      <c r="H22" s="9">
        <f t="shared" si="10"/>
        <v>0.56468602971838044</v>
      </c>
      <c r="I22" s="9">
        <f t="shared" si="10"/>
        <v>0.66879821969177999</v>
      </c>
      <c r="J22" s="9">
        <f t="shared" si="10"/>
        <v>0.72411881990344718</v>
      </c>
      <c r="K22" s="9">
        <f t="shared" si="10"/>
        <v>0.75351373329986149</v>
      </c>
      <c r="L22" s="9">
        <f t="shared" si="10"/>
        <v>0.76913288656784184</v>
      </c>
      <c r="M22" s="9">
        <f t="shared" si="10"/>
        <v>0.77743221188030975</v>
      </c>
      <c r="N22" s="9">
        <f t="shared" si="10"/>
        <v>0.78184210526315867</v>
      </c>
      <c r="O22" s="9">
        <f t="shared" si="10"/>
        <v>0.78418532702106225</v>
      </c>
      <c r="P22" s="9">
        <f t="shared" si="10"/>
        <v>0.78543041113762335</v>
      </c>
      <c r="Q22" s="9">
        <f t="shared" si="10"/>
        <v>0.78609199361571513</v>
      </c>
      <c r="R22" s="9">
        <f t="shared" si="10"/>
        <v>0.7864435292023445</v>
      </c>
      <c r="S22" s="9">
        <f t="shared" si="10"/>
        <v>0.78663031962192032</v>
      </c>
      <c r="T22" s="9">
        <f t="shared" si="10"/>
        <v>0.78672957176643254</v>
      </c>
      <c r="U22" s="9">
        <f t="shared" si="10"/>
        <v>0.78678230995403686</v>
      </c>
      <c r="V22" s="9">
        <f t="shared" si="10"/>
        <v>0.78681033268790779</v>
      </c>
      <c r="W22" s="9">
        <f t="shared" si="26"/>
        <v>0.78682522272583433</v>
      </c>
      <c r="X22" s="9">
        <f t="shared" si="26"/>
        <v>0.78683313463159177</v>
      </c>
      <c r="Y22" s="9">
        <f t="shared" si="26"/>
        <v>0.78683733866740568</v>
      </c>
      <c r="Z22" s="9">
        <f t="shared" si="26"/>
        <v>0.78683957250558156</v>
      </c>
      <c r="AA22" s="9">
        <f t="shared" si="20"/>
        <v>0.78684075946811405</v>
      </c>
      <c r="AB22" s="9">
        <f t="shared" si="20"/>
        <v>0.7868413901673601</v>
      </c>
      <c r="AC22" s="9">
        <f t="shared" si="20"/>
        <v>0.78684172529296692</v>
      </c>
      <c r="AD22" s="9">
        <f t="shared" si="20"/>
        <v>0.78684190336385107</v>
      </c>
      <c r="AE22" s="9">
        <f t="shared" si="20"/>
        <v>0.78684199798282117</v>
      </c>
      <c r="AF22" s="9">
        <f t="shared" si="20"/>
        <v>0.78684204825914539</v>
      </c>
      <c r="AG22" s="9">
        <f t="shared" si="20"/>
        <v>0.78684207497375425</v>
      </c>
      <c r="AH22" s="9">
        <f t="shared" si="20"/>
        <v>0.78684208916871257</v>
      </c>
      <c r="AI22" s="9">
        <f t="shared" si="20"/>
        <v>0.7868420967112838</v>
      </c>
      <c r="AJ22" s="9">
        <f t="shared" si="20"/>
        <v>0.78684210071907168</v>
      </c>
      <c r="AK22" s="9">
        <f t="shared" si="20"/>
        <v>0.78684210284863232</v>
      </c>
      <c r="AL22" s="9">
        <f t="shared" si="20"/>
        <v>0.7868421039801865</v>
      </c>
      <c r="AM22" s="9">
        <f t="shared" si="20"/>
        <v>0.7868421045814441</v>
      </c>
      <c r="AN22" s="9">
        <f t="shared" si="20"/>
        <v>0.78684210490092577</v>
      </c>
      <c r="AO22" s="9">
        <f t="shared" si="20"/>
        <v>0.78684210507068419</v>
      </c>
      <c r="AP22" s="9">
        <f t="shared" si="20"/>
        <v>0.78684210516088626</v>
      </c>
      <c r="AQ22" s="9">
        <f t="shared" si="20"/>
        <v>0.7868421052088157</v>
      </c>
      <c r="AR22" s="9">
        <f t="shared" si="20"/>
        <v>0.78684210523428322</v>
      </c>
      <c r="AS22" s="9">
        <f t="shared" si="20"/>
        <v>0.7868421052478155</v>
      </c>
      <c r="AT22" s="9">
        <f t="shared" si="20"/>
        <v>0.78684210525500597</v>
      </c>
      <c r="AU22" s="9">
        <f t="shared" si="20"/>
        <v>0.7868421052588267</v>
      </c>
      <c r="AV22" s="9">
        <f t="shared" si="20"/>
        <v>0.78684210526085685</v>
      </c>
      <c r="AW22" s="9">
        <f t="shared" si="20"/>
        <v>0.78684210526193554</v>
      </c>
      <c r="AX22" s="9">
        <f t="shared" si="20"/>
        <v>0.78684210526250875</v>
      </c>
      <c r="AY22" s="9">
        <f t="shared" si="20"/>
        <v>0.7868421052628134</v>
      </c>
      <c r="AZ22" s="9">
        <f t="shared" si="20"/>
        <v>0.78684210526297516</v>
      </c>
      <c r="BA22" s="9">
        <f t="shared" si="20"/>
        <v>0.7868421052630612</v>
      </c>
      <c r="BB22" s="9">
        <f t="shared" si="28"/>
        <v>0.78684210526310683</v>
      </c>
      <c r="BC22" s="9">
        <f t="shared" si="28"/>
        <v>0.78684210526313114</v>
      </c>
      <c r="BD22" s="9">
        <f t="shared" si="28"/>
        <v>0.78684210526314402</v>
      </c>
      <c r="BE22" s="9">
        <f t="shared" si="28"/>
        <v>0.7868421052631509</v>
      </c>
      <c r="BF22" s="9">
        <f t="shared" si="28"/>
        <v>0.78684210526315457</v>
      </c>
      <c r="BG22" s="9">
        <f t="shared" si="28"/>
        <v>0.78684210526315645</v>
      </c>
      <c r="BH22" s="9">
        <f t="shared" si="28"/>
        <v>0.78684210526315745</v>
      </c>
      <c r="BI22" s="9">
        <f t="shared" si="28"/>
        <v>0.78684210526315801</v>
      </c>
      <c r="BJ22" s="9">
        <f t="shared" si="28"/>
        <v>0.78684210526315834</v>
      </c>
      <c r="BK22" s="9">
        <f t="shared" si="28"/>
        <v>0.78684210526315845</v>
      </c>
      <c r="BL22" s="9">
        <f t="shared" si="28"/>
        <v>0.78684210526315856</v>
      </c>
      <c r="BM22" s="9">
        <f t="shared" si="28"/>
        <v>0.78684210526315868</v>
      </c>
      <c r="BN22" s="9">
        <f t="shared" si="28"/>
        <v>0.78684210526315868</v>
      </c>
      <c r="BO22" s="9">
        <f t="shared" si="28"/>
        <v>0.78684210526315868</v>
      </c>
      <c r="BP22" s="9">
        <f t="shared" si="28"/>
        <v>0.78684210526315868</v>
      </c>
      <c r="BQ22" s="9">
        <f t="shared" si="28"/>
        <v>0.78684210526315868</v>
      </c>
      <c r="BR22" s="9">
        <f t="shared" si="33"/>
        <v>0.78684210526315868</v>
      </c>
      <c r="BS22" s="9">
        <f t="shared" si="33"/>
        <v>0.78684210526315868</v>
      </c>
      <c r="BT22" s="9">
        <f t="shared" si="33"/>
        <v>0.78684210526315868</v>
      </c>
      <c r="BU22" s="9">
        <f t="shared" si="33"/>
        <v>0.78684210526315868</v>
      </c>
      <c r="BV22" s="9">
        <f t="shared" si="33"/>
        <v>0.78684210526315868</v>
      </c>
      <c r="BW22" s="9">
        <f t="shared" si="33"/>
        <v>0.78684210526315868</v>
      </c>
      <c r="BX22" s="9">
        <f t="shared" si="33"/>
        <v>0.78684210526315868</v>
      </c>
      <c r="BY22" s="9">
        <f t="shared" si="33"/>
        <v>0.78684210526315868</v>
      </c>
      <c r="BZ22" s="9">
        <f t="shared" si="33"/>
        <v>0.78684210526315868</v>
      </c>
      <c r="CA22" s="9">
        <f t="shared" si="33"/>
        <v>0.78684210526315868</v>
      </c>
      <c r="CB22" s="9">
        <f t="shared" si="33"/>
        <v>0.78684210526315868</v>
      </c>
      <c r="CC22" s="9">
        <f t="shared" si="33"/>
        <v>0.78684210526315868</v>
      </c>
      <c r="CD22" s="9">
        <f t="shared" si="33"/>
        <v>0.78684210526315868</v>
      </c>
      <c r="CE22" s="9">
        <f t="shared" si="33"/>
        <v>0.78684210526315868</v>
      </c>
      <c r="CF22" s="9">
        <f t="shared" si="33"/>
        <v>0.78684210526315868</v>
      </c>
      <c r="CG22" s="9">
        <f t="shared" si="34"/>
        <v>0.78684210526315868</v>
      </c>
      <c r="CH22" s="9">
        <f t="shared" si="34"/>
        <v>0.78684210526315868</v>
      </c>
      <c r="CI22" s="9">
        <f t="shared" si="34"/>
        <v>0.78684210526315868</v>
      </c>
      <c r="CJ22" s="9">
        <f t="shared" si="34"/>
        <v>0.78684210526315868</v>
      </c>
      <c r="CK22" s="9">
        <f t="shared" si="34"/>
        <v>0.78684210526315868</v>
      </c>
      <c r="CL22" s="9">
        <f t="shared" si="34"/>
        <v>0.78684210526315868</v>
      </c>
      <c r="CM22" s="9">
        <f t="shared" si="34"/>
        <v>0.78684210526315868</v>
      </c>
      <c r="CN22" s="9">
        <f t="shared" si="34"/>
        <v>0.78684210526315868</v>
      </c>
      <c r="CO22" s="9">
        <f t="shared" si="34"/>
        <v>0.78684210526315868</v>
      </c>
      <c r="CP22" s="9">
        <f t="shared" si="34"/>
        <v>0.78684210526315868</v>
      </c>
      <c r="CQ22" s="9">
        <f t="shared" si="34"/>
        <v>0.78684210526315868</v>
      </c>
      <c r="CR22" s="9">
        <f t="shared" si="34"/>
        <v>0.78684210526315868</v>
      </c>
      <c r="CS22" s="9">
        <f t="shared" si="34"/>
        <v>0.78684210526315868</v>
      </c>
      <c r="CT22" s="9">
        <f t="shared" si="34"/>
        <v>0.78684210526315868</v>
      </c>
      <c r="CU22" s="9">
        <f t="shared" si="34"/>
        <v>0.78684210526315868</v>
      </c>
      <c r="CV22" s="9">
        <f t="shared" si="34"/>
        <v>0.78684210526315868</v>
      </c>
      <c r="CW22" s="9">
        <f t="shared" si="35"/>
        <v>0.78684210526315868</v>
      </c>
      <c r="CX22" s="9">
        <f t="shared" si="35"/>
        <v>0.78684210526315868</v>
      </c>
      <c r="CY22" s="9">
        <f t="shared" si="35"/>
        <v>0.78684210526315868</v>
      </c>
      <c r="CZ22" s="9">
        <f t="shared" si="35"/>
        <v>0.78684210526315868</v>
      </c>
      <c r="DA22" s="9">
        <f t="shared" si="35"/>
        <v>0.78684210526315868</v>
      </c>
      <c r="DB22" s="9">
        <f t="shared" si="35"/>
        <v>0.78684210526315868</v>
      </c>
      <c r="DC22" s="9">
        <f t="shared" si="35"/>
        <v>0.78684210526315868</v>
      </c>
      <c r="DD22" s="9">
        <f t="shared" si="35"/>
        <v>0.78684210526315868</v>
      </c>
      <c r="DE22" s="9">
        <f t="shared" si="35"/>
        <v>0.78684210526315868</v>
      </c>
      <c r="DF22" s="9">
        <f t="shared" si="35"/>
        <v>0.78684210526315868</v>
      </c>
      <c r="DG22" s="9">
        <f t="shared" si="35"/>
        <v>0.78684210526315868</v>
      </c>
      <c r="DH22" s="9">
        <f t="shared" si="35"/>
        <v>0.78684210526315868</v>
      </c>
      <c r="DI22" s="9">
        <f t="shared" si="35"/>
        <v>0.78684210526315868</v>
      </c>
      <c r="DJ22" s="9">
        <f t="shared" si="35"/>
        <v>0.78684210526315868</v>
      </c>
      <c r="DK22" s="9">
        <f t="shared" si="35"/>
        <v>0.78684210526315868</v>
      </c>
      <c r="DL22" s="9">
        <f t="shared" si="35"/>
        <v>0.78684210526315868</v>
      </c>
      <c r="DM22" s="9">
        <f t="shared" si="35"/>
        <v>0.78684210526315868</v>
      </c>
      <c r="DN22" s="9">
        <f t="shared" si="35"/>
        <v>0.78684210526315868</v>
      </c>
      <c r="DO22" s="9">
        <f t="shared" si="35"/>
        <v>0.78684210526315868</v>
      </c>
      <c r="DP22" s="9">
        <f t="shared" si="35"/>
        <v>0.78684210526315868</v>
      </c>
      <c r="DQ22" s="9">
        <f t="shared" si="35"/>
        <v>0.78684210526315868</v>
      </c>
      <c r="DR22" s="9">
        <f t="shared" si="35"/>
        <v>0.78684210526315868</v>
      </c>
      <c r="DS22" s="9">
        <f t="shared" si="35"/>
        <v>0.78684210526315868</v>
      </c>
      <c r="DT22" s="9">
        <f t="shared" si="35"/>
        <v>0.78684210526315868</v>
      </c>
      <c r="DU22" s="9">
        <f t="shared" si="35"/>
        <v>0.78684210526315868</v>
      </c>
      <c r="DV22" s="9">
        <f t="shared" si="35"/>
        <v>0.78684210526315868</v>
      </c>
      <c r="DW22" s="9">
        <f t="shared" si="35"/>
        <v>0.78684210526315868</v>
      </c>
      <c r="DX22" s="9">
        <f t="shared" si="35"/>
        <v>0.78684210526315868</v>
      </c>
      <c r="DY22" s="9">
        <f t="shared" si="35"/>
        <v>0.78684210526315868</v>
      </c>
      <c r="DZ22" s="9">
        <f t="shared" si="35"/>
        <v>0.78684210526315868</v>
      </c>
      <c r="EA22" s="9">
        <f t="shared" si="35"/>
        <v>0.78684210526315868</v>
      </c>
      <c r="EB22" s="9">
        <f t="shared" si="35"/>
        <v>0.78684210526315868</v>
      </c>
      <c r="EC22" s="9">
        <f t="shared" si="35"/>
        <v>0.78684210526315868</v>
      </c>
      <c r="ED22" s="9">
        <f t="shared" si="35"/>
        <v>0.78684210526315868</v>
      </c>
      <c r="EE22" s="9">
        <f t="shared" si="35"/>
        <v>0.78684210526315868</v>
      </c>
      <c r="EF22" s="9">
        <f t="shared" si="35"/>
        <v>0.78684210526315868</v>
      </c>
      <c r="EG22" s="9">
        <f t="shared" si="35"/>
        <v>0.78684210526315868</v>
      </c>
      <c r="EH22" s="9">
        <f t="shared" si="35"/>
        <v>0.78684210526315868</v>
      </c>
      <c r="EI22" s="9">
        <f t="shared" si="35"/>
        <v>0.78684210526315868</v>
      </c>
      <c r="EJ22" s="9">
        <f t="shared" si="35"/>
        <v>0.78684210526315868</v>
      </c>
      <c r="EK22" s="9">
        <f t="shared" si="35"/>
        <v>0.78684210526315868</v>
      </c>
      <c r="EL22" s="9">
        <f t="shared" si="35"/>
        <v>0.78684210526315868</v>
      </c>
      <c r="EM22" s="9">
        <f t="shared" si="35"/>
        <v>0.78684210526315868</v>
      </c>
      <c r="EN22" s="9">
        <f t="shared" si="35"/>
        <v>0.78684210526315868</v>
      </c>
      <c r="EO22" s="9">
        <f t="shared" si="35"/>
        <v>0.78684210526315868</v>
      </c>
      <c r="EP22" s="9">
        <f t="shared" si="35"/>
        <v>0.78684210526315868</v>
      </c>
      <c r="EQ22" s="9">
        <f t="shared" si="35"/>
        <v>0.78684210526315868</v>
      </c>
      <c r="ER22" s="9">
        <f t="shared" si="35"/>
        <v>0.78684210526315868</v>
      </c>
      <c r="ES22" s="9">
        <f t="shared" si="35"/>
        <v>0.78684210526315868</v>
      </c>
      <c r="ET22" s="9">
        <f t="shared" si="35"/>
        <v>0.78684210526315868</v>
      </c>
      <c r="EU22" s="9">
        <f t="shared" si="35"/>
        <v>0.78684210526315868</v>
      </c>
      <c r="EV22" s="9">
        <f t="shared" si="35"/>
        <v>0.78684210526315868</v>
      </c>
      <c r="EW22" s="9">
        <f t="shared" si="35"/>
        <v>0.78684210526315868</v>
      </c>
      <c r="EX22" s="9">
        <f t="shared" si="35"/>
        <v>0.78684210526315868</v>
      </c>
      <c r="EY22" s="9">
        <f t="shared" si="35"/>
        <v>0.78684210526315868</v>
      </c>
      <c r="EZ22" s="9">
        <f t="shared" si="35"/>
        <v>0.78684210526315868</v>
      </c>
      <c r="FA22" s="9">
        <f t="shared" si="35"/>
        <v>0.78684210526315868</v>
      </c>
      <c r="FB22" s="9">
        <f t="shared" si="35"/>
        <v>0.78684210526315868</v>
      </c>
      <c r="FC22" s="9">
        <f t="shared" si="35"/>
        <v>0.78684210526315868</v>
      </c>
      <c r="FD22" s="9">
        <f t="shared" si="35"/>
        <v>0.78684210526315868</v>
      </c>
      <c r="FE22" s="9">
        <f t="shared" si="35"/>
        <v>0.78684210526315868</v>
      </c>
      <c r="FF22" s="9">
        <f t="shared" si="35"/>
        <v>0.78684210526315868</v>
      </c>
      <c r="FG22" s="9">
        <f t="shared" si="35"/>
        <v>0.78684210526315868</v>
      </c>
      <c r="FH22" s="9">
        <f t="shared" si="35"/>
        <v>0.78684210526315868</v>
      </c>
      <c r="FI22" s="9">
        <f t="shared" si="29"/>
        <v>0.78684210526315868</v>
      </c>
      <c r="FJ22" s="9">
        <f t="shared" si="29"/>
        <v>0.78684210526315868</v>
      </c>
      <c r="FK22" s="9">
        <f t="shared" si="29"/>
        <v>0.78684210526315868</v>
      </c>
      <c r="FL22" s="9">
        <f t="shared" si="29"/>
        <v>0.78684210526315868</v>
      </c>
      <c r="FM22" s="9">
        <f t="shared" si="29"/>
        <v>0.78684210526315868</v>
      </c>
      <c r="FN22" s="9">
        <f t="shared" si="29"/>
        <v>0.78684210526315868</v>
      </c>
      <c r="FO22" s="9">
        <f t="shared" si="29"/>
        <v>0.78684210526315868</v>
      </c>
      <c r="FP22" s="9">
        <f t="shared" si="29"/>
        <v>0.78684210526315868</v>
      </c>
      <c r="FQ22" s="9">
        <f t="shared" si="29"/>
        <v>0.78684210526315868</v>
      </c>
      <c r="FR22" s="9">
        <f t="shared" si="29"/>
        <v>0.78684210526315868</v>
      </c>
      <c r="FS22" s="9">
        <f t="shared" si="27"/>
        <v>0.78684210526315868</v>
      </c>
      <c r="FT22" s="9">
        <f t="shared" si="27"/>
        <v>0.78684210526315868</v>
      </c>
      <c r="FU22" s="9">
        <f t="shared" si="27"/>
        <v>0.78684210526315868</v>
      </c>
      <c r="FV22" s="9">
        <f t="shared" si="27"/>
        <v>0.78684210526315868</v>
      </c>
      <c r="FW22" s="9">
        <f t="shared" si="27"/>
        <v>0.78684210526315868</v>
      </c>
      <c r="FX22" s="9">
        <f t="shared" si="27"/>
        <v>0.78684210526315868</v>
      </c>
      <c r="FY22" s="9">
        <f t="shared" si="27"/>
        <v>0.78684210526315868</v>
      </c>
      <c r="FZ22" s="9">
        <f t="shared" si="27"/>
        <v>0.78684210526315868</v>
      </c>
      <c r="GA22" s="9">
        <f t="shared" si="27"/>
        <v>0.78684210526315868</v>
      </c>
      <c r="GB22" s="9">
        <f t="shared" si="27"/>
        <v>0.78684210526315868</v>
      </c>
      <c r="GC22" s="9">
        <f t="shared" si="27"/>
        <v>0.78684210526315868</v>
      </c>
      <c r="GD22" s="9">
        <f t="shared" si="30"/>
        <v>0.78684210526315868</v>
      </c>
      <c r="GE22" s="9">
        <f t="shared" si="30"/>
        <v>0.78684210526315868</v>
      </c>
      <c r="GF22" s="9">
        <f t="shared" si="30"/>
        <v>0.78684210526315868</v>
      </c>
      <c r="GG22" s="9">
        <f t="shared" si="30"/>
        <v>0.78684210526315868</v>
      </c>
      <c r="GH22" s="9">
        <f t="shared" si="30"/>
        <v>0.78684210526315868</v>
      </c>
      <c r="GI22" s="9">
        <f t="shared" si="30"/>
        <v>0.78684210526315868</v>
      </c>
      <c r="GJ22" s="9">
        <f t="shared" si="30"/>
        <v>0.78684210526315868</v>
      </c>
      <c r="GK22" s="9">
        <f t="shared" si="30"/>
        <v>0.78684210526315868</v>
      </c>
      <c r="GL22" s="9">
        <f t="shared" si="30"/>
        <v>0.78684210526315868</v>
      </c>
      <c r="GM22" s="9">
        <f t="shared" si="30"/>
        <v>0.78684210526315868</v>
      </c>
      <c r="GN22" s="9">
        <f t="shared" si="30"/>
        <v>0.78684210526315868</v>
      </c>
      <c r="GO22" s="9">
        <f t="shared" si="30"/>
        <v>0.78684210526315868</v>
      </c>
      <c r="GP22" s="9">
        <f t="shared" si="30"/>
        <v>0.78684210526315868</v>
      </c>
      <c r="GQ22" s="9">
        <f t="shared" si="30"/>
        <v>0.78684210526315868</v>
      </c>
      <c r="GR22" s="9">
        <f t="shared" si="30"/>
        <v>0.78684210526315868</v>
      </c>
      <c r="GS22" s="9">
        <f t="shared" si="30"/>
        <v>0.78684210526315868</v>
      </c>
      <c r="GT22" s="9">
        <f t="shared" si="30"/>
        <v>0.78684210526315868</v>
      </c>
      <c r="GU22" s="9">
        <f t="shared" si="30"/>
        <v>0.78684210526315868</v>
      </c>
      <c r="GV22" s="9">
        <f t="shared" si="30"/>
        <v>0.78684210526315868</v>
      </c>
      <c r="GW22" s="9">
        <f t="shared" si="30"/>
        <v>0.78684210526315868</v>
      </c>
      <c r="GX22" s="9">
        <f t="shared" si="30"/>
        <v>0.78684210526315868</v>
      </c>
      <c r="GY22" s="9">
        <f t="shared" si="30"/>
        <v>0.78684210526315868</v>
      </c>
      <c r="GZ22" s="9">
        <f t="shared" si="30"/>
        <v>0.78684210526315868</v>
      </c>
      <c r="HA22" s="9">
        <f t="shared" si="30"/>
        <v>0.78684210526315868</v>
      </c>
      <c r="HB22" s="9">
        <f t="shared" si="30"/>
        <v>0.78684210526315868</v>
      </c>
      <c r="HC22" s="9">
        <f t="shared" si="30"/>
        <v>0.78684210526315868</v>
      </c>
      <c r="HD22" s="9">
        <f t="shared" si="30"/>
        <v>0.78684210526315868</v>
      </c>
      <c r="HE22" s="9">
        <f t="shared" si="30"/>
        <v>0.78684210526315868</v>
      </c>
      <c r="HF22" s="9">
        <f t="shared" si="30"/>
        <v>0.78684210526315868</v>
      </c>
      <c r="HG22" s="9">
        <f t="shared" si="30"/>
        <v>0.78684210526315868</v>
      </c>
      <c r="HH22" s="9">
        <f t="shared" si="30"/>
        <v>0.78684210526315868</v>
      </c>
      <c r="HI22" s="9">
        <f t="shared" si="30"/>
        <v>0.78684210526315868</v>
      </c>
      <c r="HJ22" s="9">
        <f t="shared" si="30"/>
        <v>0.78684210526315868</v>
      </c>
      <c r="HK22" s="9">
        <f t="shared" si="30"/>
        <v>0.78684210526315868</v>
      </c>
      <c r="HL22" s="9">
        <f t="shared" si="30"/>
        <v>0.78684210526315868</v>
      </c>
      <c r="HM22" s="9">
        <f t="shared" si="30"/>
        <v>0.78684210526315868</v>
      </c>
      <c r="HN22" s="9">
        <f t="shared" si="30"/>
        <v>0.78684210526315868</v>
      </c>
      <c r="HO22" s="9">
        <f t="shared" si="30"/>
        <v>0.78684210526315868</v>
      </c>
      <c r="HP22" s="9">
        <f t="shared" si="30"/>
        <v>0.78684210526315868</v>
      </c>
      <c r="HQ22" s="9">
        <f t="shared" si="30"/>
        <v>0.78684210526315868</v>
      </c>
      <c r="HR22" s="9">
        <f t="shared" si="30"/>
        <v>0.78684210526315868</v>
      </c>
      <c r="HS22" s="9">
        <f t="shared" si="30"/>
        <v>0.78684210526315868</v>
      </c>
      <c r="HT22" s="9">
        <f t="shared" si="30"/>
        <v>0.78684210526315868</v>
      </c>
      <c r="HU22" s="9">
        <f t="shared" si="30"/>
        <v>0.78684210526315868</v>
      </c>
      <c r="HV22" s="9">
        <f t="shared" si="30"/>
        <v>0.78684210526315868</v>
      </c>
      <c r="HW22" s="9">
        <f t="shared" si="30"/>
        <v>0.78684210526315868</v>
      </c>
      <c r="HX22" s="9">
        <f t="shared" si="30"/>
        <v>0.78684210526315868</v>
      </c>
      <c r="HY22" s="9">
        <f t="shared" si="30"/>
        <v>0.78684210526315868</v>
      </c>
      <c r="HZ22" s="9">
        <f t="shared" si="30"/>
        <v>0.78684210526315868</v>
      </c>
      <c r="IA22" s="9">
        <f t="shared" si="36"/>
        <v>0.78684210526315868</v>
      </c>
      <c r="IB22" s="9">
        <f t="shared" si="36"/>
        <v>0.78684210526315868</v>
      </c>
      <c r="IC22" s="9">
        <f t="shared" si="36"/>
        <v>0.78684210526315868</v>
      </c>
      <c r="ID22" s="9">
        <f t="shared" si="36"/>
        <v>0.78684210526315868</v>
      </c>
      <c r="IE22" s="9">
        <f t="shared" si="36"/>
        <v>0.78684210526315868</v>
      </c>
      <c r="IF22" s="9">
        <f t="shared" si="36"/>
        <v>0.78684210526315868</v>
      </c>
      <c r="IG22" s="9">
        <f t="shared" si="36"/>
        <v>0.78684210526315868</v>
      </c>
      <c r="IH22" s="9">
        <f t="shared" si="36"/>
        <v>0.78684210526315868</v>
      </c>
      <c r="II22" s="9">
        <f t="shared" si="36"/>
        <v>0.78684210526315868</v>
      </c>
      <c r="IJ22" s="9">
        <f t="shared" si="36"/>
        <v>0.78684210526315868</v>
      </c>
      <c r="IK22" s="9">
        <f t="shared" si="36"/>
        <v>0.78684210526315868</v>
      </c>
      <c r="IL22" s="9">
        <f t="shared" si="36"/>
        <v>0.78684210526315868</v>
      </c>
      <c r="IM22" s="9">
        <f t="shared" si="36"/>
        <v>0.78684210526315868</v>
      </c>
      <c r="IN22" s="9">
        <f t="shared" si="36"/>
        <v>0.78684210526315868</v>
      </c>
      <c r="IO22" s="9">
        <f t="shared" si="36"/>
        <v>0.78684210526315868</v>
      </c>
      <c r="IP22" s="9">
        <f t="shared" si="36"/>
        <v>0.78684210526315868</v>
      </c>
      <c r="IQ22" s="9">
        <f t="shared" si="36"/>
        <v>0.78684210526315868</v>
      </c>
      <c r="IR22" s="9">
        <f t="shared" si="36"/>
        <v>0.78684210526315868</v>
      </c>
      <c r="IS22" s="9">
        <f t="shared" si="36"/>
        <v>0.78684210526315868</v>
      </c>
      <c r="IT22" s="9">
        <f t="shared" si="36"/>
        <v>0.78684210526315868</v>
      </c>
      <c r="IU22" s="9">
        <f t="shared" si="36"/>
        <v>0.78684210526315868</v>
      </c>
      <c r="IV22" s="9">
        <f t="shared" si="36"/>
        <v>0.78684210526315868</v>
      </c>
      <c r="IW22" s="9">
        <f t="shared" si="36"/>
        <v>0.78684210526315868</v>
      </c>
      <c r="IX22" s="9">
        <f t="shared" si="36"/>
        <v>0.78684210526315868</v>
      </c>
      <c r="IY22" s="9">
        <f t="shared" si="36"/>
        <v>0.78684210526315868</v>
      </c>
      <c r="IZ22" s="9">
        <f t="shared" si="36"/>
        <v>0.78684210526315868</v>
      </c>
      <c r="JA22" s="9">
        <f t="shared" si="36"/>
        <v>0.78684210526315868</v>
      </c>
      <c r="JB22" s="9">
        <f t="shared" si="36"/>
        <v>0.78684210526315868</v>
      </c>
      <c r="JC22" s="9">
        <f t="shared" si="36"/>
        <v>0.78684210526315868</v>
      </c>
      <c r="JD22" s="9">
        <f t="shared" si="36"/>
        <v>0.78684210526315868</v>
      </c>
      <c r="JE22" s="9">
        <f t="shared" si="36"/>
        <v>0.78684210526315868</v>
      </c>
      <c r="JF22" s="9">
        <f t="shared" si="36"/>
        <v>0.78684210526315868</v>
      </c>
      <c r="JG22" s="9">
        <f t="shared" si="36"/>
        <v>0.78684210526315868</v>
      </c>
      <c r="JH22" s="9">
        <f t="shared" si="36"/>
        <v>0.78684210526315868</v>
      </c>
      <c r="JI22" s="9">
        <f t="shared" si="36"/>
        <v>0.78684210526315868</v>
      </c>
      <c r="JJ22" s="9">
        <f t="shared" si="36"/>
        <v>0.78684210526315868</v>
      </c>
      <c r="JK22" s="9">
        <f t="shared" si="36"/>
        <v>0.78684210526315868</v>
      </c>
      <c r="JL22" s="9">
        <f t="shared" si="36"/>
        <v>0.78684210526315868</v>
      </c>
      <c r="JM22" s="9">
        <f t="shared" si="36"/>
        <v>0.78684210526315868</v>
      </c>
      <c r="JN22" s="9">
        <f t="shared" si="36"/>
        <v>0.78684210526315868</v>
      </c>
      <c r="JO22" s="9">
        <f t="shared" si="36"/>
        <v>0.78684210526315868</v>
      </c>
      <c r="JP22" s="9">
        <f t="shared" si="36"/>
        <v>0.78684210526315868</v>
      </c>
      <c r="JQ22" s="9">
        <f t="shared" si="36"/>
        <v>0.78684210526315868</v>
      </c>
      <c r="JR22" s="9">
        <f t="shared" si="36"/>
        <v>0.78684210526315868</v>
      </c>
      <c r="JS22" s="9">
        <f t="shared" si="36"/>
        <v>0.78684210526315868</v>
      </c>
      <c r="JT22" s="9">
        <f t="shared" si="36"/>
        <v>0.78684210526315868</v>
      </c>
      <c r="JU22" s="9">
        <f t="shared" si="36"/>
        <v>0.78684210526315868</v>
      </c>
      <c r="JV22" s="9">
        <f t="shared" si="36"/>
        <v>0.78684210526315868</v>
      </c>
      <c r="JW22" s="9">
        <f t="shared" si="36"/>
        <v>0.78684210526315868</v>
      </c>
      <c r="JX22" s="9">
        <f t="shared" si="36"/>
        <v>0.78684210526315868</v>
      </c>
      <c r="JY22" s="9">
        <f t="shared" si="36"/>
        <v>0.78684210526315868</v>
      </c>
      <c r="JZ22" s="9">
        <f t="shared" si="36"/>
        <v>0.78684210526315868</v>
      </c>
      <c r="KA22" s="9">
        <f t="shared" si="36"/>
        <v>0.78684210526315868</v>
      </c>
      <c r="KB22" s="9">
        <f t="shared" si="36"/>
        <v>0.78684210526315868</v>
      </c>
      <c r="KC22" s="9">
        <f t="shared" si="36"/>
        <v>0.78684210526315868</v>
      </c>
      <c r="KD22" s="9">
        <f t="shared" si="36"/>
        <v>0.78684210526315868</v>
      </c>
      <c r="KE22" s="9">
        <f t="shared" si="36"/>
        <v>0.78684210526315868</v>
      </c>
      <c r="KF22" s="9">
        <f t="shared" si="36"/>
        <v>0.78684210526315868</v>
      </c>
      <c r="KG22" s="9">
        <f t="shared" si="36"/>
        <v>0.78684210526315868</v>
      </c>
      <c r="KH22" s="9">
        <f t="shared" si="36"/>
        <v>0.78684210526315868</v>
      </c>
      <c r="KI22" s="9">
        <f t="shared" si="36"/>
        <v>0.78684210526315868</v>
      </c>
      <c r="KJ22" s="9">
        <f t="shared" si="36"/>
        <v>0.78684210526315868</v>
      </c>
      <c r="KK22" s="9">
        <f t="shared" si="36"/>
        <v>0.78684210526315868</v>
      </c>
      <c r="KL22" s="9">
        <f t="shared" si="36"/>
        <v>0.78684210526315868</v>
      </c>
      <c r="KM22" s="9">
        <f t="shared" si="31"/>
        <v>0.78684210526315868</v>
      </c>
      <c r="KN22" s="9">
        <f t="shared" si="31"/>
        <v>0.78684210526315868</v>
      </c>
      <c r="KO22" s="9">
        <f t="shared" si="31"/>
        <v>0.78684210526315868</v>
      </c>
      <c r="KP22" s="9">
        <f t="shared" si="31"/>
        <v>0.78684210526315868</v>
      </c>
      <c r="KQ22" s="9">
        <f t="shared" si="31"/>
        <v>0.78684210526315868</v>
      </c>
      <c r="KR22" s="9">
        <f t="shared" si="31"/>
        <v>0.78684210526315868</v>
      </c>
      <c r="KS22" s="9">
        <f t="shared" si="31"/>
        <v>0.78684210526315868</v>
      </c>
      <c r="KT22" s="9">
        <f t="shared" si="31"/>
        <v>0.78684210526315868</v>
      </c>
      <c r="KU22" s="9">
        <f t="shared" si="31"/>
        <v>0.78684210526315868</v>
      </c>
      <c r="KV22" s="9">
        <f t="shared" si="31"/>
        <v>0.78684210526315868</v>
      </c>
      <c r="KW22" s="9">
        <f t="shared" si="31"/>
        <v>0.78684210526315868</v>
      </c>
      <c r="KX22" s="9">
        <f t="shared" si="31"/>
        <v>0.78684210526315868</v>
      </c>
      <c r="KY22" s="9">
        <f t="shared" si="31"/>
        <v>0.78684210526315868</v>
      </c>
      <c r="KZ22" s="9">
        <f t="shared" si="31"/>
        <v>0.78684210526315868</v>
      </c>
      <c r="LA22" s="9">
        <f t="shared" si="31"/>
        <v>0.78684210526315868</v>
      </c>
      <c r="LB22" s="9">
        <f t="shared" si="31"/>
        <v>0.78684210526315868</v>
      </c>
      <c r="LC22" s="9">
        <f t="shared" si="31"/>
        <v>0.78684210526315868</v>
      </c>
      <c r="LD22" s="9">
        <f t="shared" si="31"/>
        <v>0.78684210526315868</v>
      </c>
      <c r="LE22" s="9">
        <f t="shared" si="31"/>
        <v>0.78684210526315868</v>
      </c>
      <c r="LF22" s="9">
        <f t="shared" si="31"/>
        <v>0.78684210526315868</v>
      </c>
      <c r="LG22" s="9">
        <f t="shared" si="31"/>
        <v>0.78684210526315868</v>
      </c>
      <c r="LH22" s="9">
        <f t="shared" si="31"/>
        <v>0.78684210526315868</v>
      </c>
      <c r="LI22" s="9">
        <f t="shared" si="31"/>
        <v>0.78684210526315868</v>
      </c>
      <c r="LJ22" s="9">
        <f t="shared" si="31"/>
        <v>0.78684210526315868</v>
      </c>
      <c r="LK22" s="9">
        <f t="shared" si="31"/>
        <v>0.78684210526315868</v>
      </c>
      <c r="LL22" s="9">
        <f t="shared" si="31"/>
        <v>0.78684210526315868</v>
      </c>
      <c r="LM22" s="9">
        <f t="shared" si="31"/>
        <v>0.78684210526315868</v>
      </c>
      <c r="LN22" s="9">
        <f t="shared" si="31"/>
        <v>0.78684210526315868</v>
      </c>
      <c r="LO22" s="9">
        <f t="shared" si="31"/>
        <v>0.78684210526315868</v>
      </c>
      <c r="LP22" s="9">
        <f t="shared" si="31"/>
        <v>0.78684210526315868</v>
      </c>
      <c r="LQ22" s="9">
        <f t="shared" si="31"/>
        <v>0.78684210526315868</v>
      </c>
      <c r="LR22" s="9">
        <f t="shared" si="31"/>
        <v>0.78684210526315868</v>
      </c>
      <c r="LS22" s="9">
        <f t="shared" si="31"/>
        <v>0.78684210526315868</v>
      </c>
      <c r="LT22" s="9">
        <f t="shared" si="31"/>
        <v>0.78684210526315868</v>
      </c>
      <c r="LU22" s="9">
        <f t="shared" si="31"/>
        <v>0.78684210526315868</v>
      </c>
      <c r="LV22" s="9">
        <f t="shared" si="31"/>
        <v>0.78684210526315868</v>
      </c>
      <c r="LW22" s="9">
        <f t="shared" si="31"/>
        <v>0.78684210526315868</v>
      </c>
      <c r="LX22" s="9">
        <f t="shared" si="31"/>
        <v>0.78684210526315868</v>
      </c>
      <c r="LY22" s="9">
        <f t="shared" si="31"/>
        <v>0.78684210526315868</v>
      </c>
      <c r="LZ22" s="9">
        <f t="shared" si="31"/>
        <v>0.78684210526315868</v>
      </c>
      <c r="MA22" s="9">
        <f t="shared" si="31"/>
        <v>0.78684210526315868</v>
      </c>
      <c r="MB22" s="9">
        <f t="shared" si="31"/>
        <v>0.78684210526315868</v>
      </c>
      <c r="MC22" s="9">
        <f t="shared" si="31"/>
        <v>0.78684210526315868</v>
      </c>
      <c r="MD22" s="9">
        <f t="shared" si="31"/>
        <v>0.78684210526315868</v>
      </c>
      <c r="ME22" s="9">
        <f t="shared" si="31"/>
        <v>0.78684210526315868</v>
      </c>
      <c r="MF22" s="9">
        <f t="shared" si="31"/>
        <v>0.78684210526315868</v>
      </c>
      <c r="MG22" s="9">
        <f t="shared" si="31"/>
        <v>0.78684210526315868</v>
      </c>
      <c r="MH22" s="9">
        <f t="shared" si="31"/>
        <v>0.78684210526315868</v>
      </c>
      <c r="MI22" s="9">
        <f t="shared" si="31"/>
        <v>0.78684210526315868</v>
      </c>
      <c r="MJ22" s="9">
        <f t="shared" si="31"/>
        <v>0.78684210526315868</v>
      </c>
      <c r="MK22" s="9">
        <f t="shared" si="31"/>
        <v>0.78684210526315868</v>
      </c>
      <c r="ML22" s="9">
        <f t="shared" si="31"/>
        <v>0.78684210526315868</v>
      </c>
      <c r="MM22" s="9">
        <f t="shared" si="31"/>
        <v>0.78684210526315868</v>
      </c>
      <c r="MN22" s="9">
        <f t="shared" si="31"/>
        <v>0.78684210526315868</v>
      </c>
      <c r="MO22" s="9">
        <f t="shared" si="31"/>
        <v>0.78684210526315868</v>
      </c>
      <c r="MP22" s="9">
        <f t="shared" si="31"/>
        <v>0.78684210526315868</v>
      </c>
      <c r="MQ22" s="9">
        <f t="shared" si="31"/>
        <v>0.78684210526315868</v>
      </c>
      <c r="MR22" s="9">
        <f t="shared" si="31"/>
        <v>0.78684210526315868</v>
      </c>
      <c r="MS22" s="9">
        <f t="shared" si="31"/>
        <v>0.78684210526315868</v>
      </c>
      <c r="MT22" s="9">
        <f t="shared" si="31"/>
        <v>0.78684210526315868</v>
      </c>
      <c r="MU22" s="9">
        <f t="shared" si="31"/>
        <v>0.78684210526315868</v>
      </c>
      <c r="MV22" s="9">
        <f t="shared" si="31"/>
        <v>0.78684210526315868</v>
      </c>
      <c r="MW22" s="9">
        <f t="shared" si="31"/>
        <v>0.78684210526315868</v>
      </c>
    </row>
    <row r="23" spans="2:361" x14ac:dyDescent="0.3">
      <c r="C23">
        <v>20</v>
      </c>
      <c r="D23" s="4">
        <f>'Cost inputs'!G24</f>
        <v>0.8</v>
      </c>
      <c r="E23">
        <f>(-LN(0.005/D23))/'Assumptions and results'!$K$8</f>
        <v>0.63439672690422833</v>
      </c>
      <c r="G23" s="9">
        <f t="shared" si="10"/>
        <v>0.37579577552679688</v>
      </c>
      <c r="H23" s="9">
        <f t="shared" si="10"/>
        <v>0.57506346992386037</v>
      </c>
      <c r="I23" s="9">
        <f t="shared" si="10"/>
        <v>0.68072621712919734</v>
      </c>
      <c r="J23" s="9">
        <f t="shared" si="10"/>
        <v>0.73675444679663249</v>
      </c>
      <c r="K23" s="9">
        <f t="shared" si="10"/>
        <v>0.76646371143998349</v>
      </c>
      <c r="L23" s="9">
        <f t="shared" si="10"/>
        <v>0.78221720589961086</v>
      </c>
      <c r="M23" s="9">
        <f t="shared" si="10"/>
        <v>0.79057057952459719</v>
      </c>
      <c r="N23" s="9">
        <f t="shared" si="10"/>
        <v>0.79500000000000004</v>
      </c>
      <c r="O23" s="9">
        <f t="shared" si="10"/>
        <v>0.79734872359704256</v>
      </c>
      <c r="P23" s="9">
        <f t="shared" si="10"/>
        <v>0.79859414668702422</v>
      </c>
      <c r="Q23" s="9">
        <f t="shared" si="10"/>
        <v>0.79925453885705755</v>
      </c>
      <c r="R23" s="9">
        <f t="shared" si="10"/>
        <v>0.79960471529247901</v>
      </c>
      <c r="S23" s="9">
        <f t="shared" si="10"/>
        <v>0.79979039819649989</v>
      </c>
      <c r="T23" s="9">
        <f t="shared" si="10"/>
        <v>0.79988885753687267</v>
      </c>
      <c r="U23" s="9">
        <f t="shared" si="10"/>
        <v>0.79994106612202875</v>
      </c>
      <c r="V23" s="9">
        <f t="shared" si="10"/>
        <v>0.79996875000000001</v>
      </c>
      <c r="W23" s="9">
        <f t="shared" si="26"/>
        <v>0.79998342952248158</v>
      </c>
      <c r="X23" s="9">
        <f t="shared" si="26"/>
        <v>0.79999121341679391</v>
      </c>
      <c r="Y23" s="9">
        <f t="shared" si="26"/>
        <v>0.79999534086785662</v>
      </c>
      <c r="Z23" s="9">
        <f t="shared" si="26"/>
        <v>0.79999752947057801</v>
      </c>
      <c r="AA23" s="9">
        <f t="shared" si="20"/>
        <v>0.79999868998872814</v>
      </c>
      <c r="AB23" s="9">
        <f t="shared" si="20"/>
        <v>0.79999930535960551</v>
      </c>
      <c r="AC23" s="9">
        <f t="shared" ref="AC23:CN23" si="37">$D23-($D23*EXP(-$E23*(AC$3)))</f>
        <v>0.79999963166326271</v>
      </c>
      <c r="AD23" s="9">
        <f t="shared" si="37"/>
        <v>0.79999980468750009</v>
      </c>
      <c r="AE23" s="9">
        <f t="shared" si="37"/>
        <v>0.79999989643451552</v>
      </c>
      <c r="AF23" s="9">
        <f t="shared" si="37"/>
        <v>0.79999994508385497</v>
      </c>
      <c r="AG23" s="9">
        <f t="shared" si="37"/>
        <v>0.79999997088042418</v>
      </c>
      <c r="AH23" s="9">
        <f t="shared" si="37"/>
        <v>0.79999998455919119</v>
      </c>
      <c r="AI23" s="9">
        <f t="shared" si="37"/>
        <v>0.79999999181242964</v>
      </c>
      <c r="AJ23" s="9">
        <f t="shared" si="37"/>
        <v>0.79999999565849755</v>
      </c>
      <c r="AK23" s="9">
        <f t="shared" si="37"/>
        <v>0.79999999769789543</v>
      </c>
      <c r="AL23" s="9">
        <f t="shared" si="37"/>
        <v>0.79999999877929695</v>
      </c>
      <c r="AM23" s="9">
        <f t="shared" si="37"/>
        <v>0.79999999935271582</v>
      </c>
      <c r="AN23" s="9">
        <f t="shared" si="37"/>
        <v>0.79999999965677415</v>
      </c>
      <c r="AO23" s="9">
        <f t="shared" si="37"/>
        <v>0.79999999981800274</v>
      </c>
      <c r="AP23" s="9">
        <f t="shared" si="37"/>
        <v>0.79999999990349502</v>
      </c>
      <c r="AQ23" s="9">
        <f t="shared" si="37"/>
        <v>0.79999999994882776</v>
      </c>
      <c r="AR23" s="9">
        <f t="shared" si="37"/>
        <v>0.79999999997286564</v>
      </c>
      <c r="AS23" s="9">
        <f t="shared" si="37"/>
        <v>0.79999999998561189</v>
      </c>
      <c r="AT23" s="9">
        <f t="shared" si="37"/>
        <v>0.7999999999923707</v>
      </c>
      <c r="AU23" s="9">
        <f t="shared" si="37"/>
        <v>0.7999999999959545</v>
      </c>
      <c r="AV23" s="9">
        <f t="shared" si="37"/>
        <v>0.79999999999785487</v>
      </c>
      <c r="AW23" s="9">
        <f t="shared" si="37"/>
        <v>0.79999999999886251</v>
      </c>
      <c r="AX23" s="9">
        <f t="shared" si="37"/>
        <v>0.79999999999939686</v>
      </c>
      <c r="AY23" s="9">
        <f t="shared" si="37"/>
        <v>0.79999999999968019</v>
      </c>
      <c r="AZ23" s="9">
        <f t="shared" si="37"/>
        <v>0.7999999999998304</v>
      </c>
      <c r="BA23" s="9">
        <f t="shared" si="37"/>
        <v>0.79999999999991012</v>
      </c>
      <c r="BB23" s="9">
        <f t="shared" si="37"/>
        <v>0.79999999999995242</v>
      </c>
      <c r="BC23" s="9">
        <f t="shared" si="37"/>
        <v>0.79999999999997473</v>
      </c>
      <c r="BD23" s="9">
        <f t="shared" si="37"/>
        <v>0.79999999999998661</v>
      </c>
      <c r="BE23" s="9">
        <f t="shared" si="37"/>
        <v>0.79999999999999294</v>
      </c>
      <c r="BF23" s="9">
        <f t="shared" si="37"/>
        <v>0.79999999999999627</v>
      </c>
      <c r="BG23" s="9">
        <f t="shared" si="37"/>
        <v>0.79999999999999805</v>
      </c>
      <c r="BH23" s="9">
        <f t="shared" si="37"/>
        <v>0.79999999999999893</v>
      </c>
      <c r="BI23" s="9">
        <f t="shared" si="37"/>
        <v>0.79999999999999949</v>
      </c>
      <c r="BJ23" s="9">
        <f t="shared" si="37"/>
        <v>0.79999999999999971</v>
      </c>
      <c r="BK23" s="9">
        <f t="shared" si="37"/>
        <v>0.79999999999999993</v>
      </c>
      <c r="BL23" s="9">
        <f t="shared" si="37"/>
        <v>0.79999999999999993</v>
      </c>
      <c r="BM23" s="9">
        <f t="shared" si="37"/>
        <v>0.8</v>
      </c>
      <c r="BN23" s="9">
        <f t="shared" si="37"/>
        <v>0.8</v>
      </c>
      <c r="BO23" s="9">
        <f t="shared" si="37"/>
        <v>0.8</v>
      </c>
      <c r="BP23" s="9">
        <f t="shared" si="37"/>
        <v>0.8</v>
      </c>
      <c r="BQ23" s="9">
        <f t="shared" si="37"/>
        <v>0.8</v>
      </c>
      <c r="BR23" s="9">
        <f t="shared" si="37"/>
        <v>0.8</v>
      </c>
      <c r="BS23" s="9">
        <f t="shared" si="37"/>
        <v>0.8</v>
      </c>
      <c r="BT23" s="9">
        <f t="shared" si="37"/>
        <v>0.8</v>
      </c>
      <c r="BU23" s="9">
        <f t="shared" si="37"/>
        <v>0.8</v>
      </c>
      <c r="BV23" s="9">
        <f t="shared" si="37"/>
        <v>0.8</v>
      </c>
      <c r="BW23" s="9">
        <f t="shared" si="37"/>
        <v>0.8</v>
      </c>
      <c r="BX23" s="9">
        <f t="shared" si="37"/>
        <v>0.8</v>
      </c>
      <c r="BY23" s="9">
        <f t="shared" si="37"/>
        <v>0.8</v>
      </c>
      <c r="BZ23" s="9">
        <f t="shared" si="37"/>
        <v>0.8</v>
      </c>
      <c r="CA23" s="9">
        <f t="shared" si="37"/>
        <v>0.8</v>
      </c>
      <c r="CB23" s="9">
        <f t="shared" si="37"/>
        <v>0.8</v>
      </c>
      <c r="CC23" s="9">
        <f t="shared" si="37"/>
        <v>0.8</v>
      </c>
      <c r="CD23" s="9">
        <f t="shared" si="37"/>
        <v>0.8</v>
      </c>
      <c r="CE23" s="9">
        <f t="shared" si="37"/>
        <v>0.8</v>
      </c>
      <c r="CF23" s="9">
        <f t="shared" si="37"/>
        <v>0.8</v>
      </c>
      <c r="CG23" s="9">
        <f t="shared" si="37"/>
        <v>0.8</v>
      </c>
      <c r="CH23" s="9">
        <f t="shared" si="37"/>
        <v>0.8</v>
      </c>
      <c r="CI23" s="9">
        <f t="shared" si="37"/>
        <v>0.8</v>
      </c>
      <c r="CJ23" s="9">
        <f t="shared" si="37"/>
        <v>0.8</v>
      </c>
      <c r="CK23" s="9">
        <f t="shared" si="37"/>
        <v>0.8</v>
      </c>
      <c r="CL23" s="9">
        <f t="shared" si="37"/>
        <v>0.8</v>
      </c>
      <c r="CM23" s="9">
        <f t="shared" si="37"/>
        <v>0.8</v>
      </c>
      <c r="CN23" s="9">
        <f t="shared" si="37"/>
        <v>0.8</v>
      </c>
      <c r="CO23" s="9">
        <f t="shared" si="34"/>
        <v>0.8</v>
      </c>
      <c r="CP23" s="9">
        <f t="shared" si="34"/>
        <v>0.8</v>
      </c>
      <c r="CQ23" s="9">
        <f t="shared" si="34"/>
        <v>0.8</v>
      </c>
      <c r="CR23" s="9">
        <f t="shared" si="34"/>
        <v>0.8</v>
      </c>
      <c r="CS23" s="9">
        <f t="shared" si="34"/>
        <v>0.8</v>
      </c>
      <c r="CT23" s="9">
        <f t="shared" si="34"/>
        <v>0.8</v>
      </c>
      <c r="CU23" s="9">
        <f t="shared" si="34"/>
        <v>0.8</v>
      </c>
      <c r="CV23" s="9">
        <f t="shared" si="34"/>
        <v>0.8</v>
      </c>
      <c r="CW23" s="9">
        <f t="shared" si="35"/>
        <v>0.8</v>
      </c>
      <c r="CX23" s="9">
        <f t="shared" si="35"/>
        <v>0.8</v>
      </c>
      <c r="CY23" s="9">
        <f t="shared" si="35"/>
        <v>0.8</v>
      </c>
      <c r="CZ23" s="9">
        <f t="shared" si="35"/>
        <v>0.8</v>
      </c>
      <c r="DA23" s="9">
        <f t="shared" si="35"/>
        <v>0.8</v>
      </c>
      <c r="DB23" s="9">
        <f t="shared" si="35"/>
        <v>0.8</v>
      </c>
      <c r="DC23" s="9">
        <f t="shared" si="35"/>
        <v>0.8</v>
      </c>
      <c r="DD23" s="9">
        <f t="shared" si="35"/>
        <v>0.8</v>
      </c>
      <c r="DE23" s="9">
        <f t="shared" si="35"/>
        <v>0.8</v>
      </c>
      <c r="DF23" s="9">
        <f t="shared" si="35"/>
        <v>0.8</v>
      </c>
      <c r="DG23" s="9">
        <f t="shared" si="35"/>
        <v>0.8</v>
      </c>
      <c r="DH23" s="9">
        <f t="shared" si="35"/>
        <v>0.8</v>
      </c>
      <c r="DI23" s="9">
        <f t="shared" si="35"/>
        <v>0.8</v>
      </c>
      <c r="DJ23" s="9">
        <f t="shared" si="35"/>
        <v>0.8</v>
      </c>
      <c r="DK23" s="9">
        <f t="shared" si="35"/>
        <v>0.8</v>
      </c>
      <c r="DL23" s="9">
        <f t="shared" si="35"/>
        <v>0.8</v>
      </c>
      <c r="DM23" s="9">
        <f t="shared" si="35"/>
        <v>0.8</v>
      </c>
      <c r="DN23" s="9">
        <f t="shared" si="35"/>
        <v>0.8</v>
      </c>
      <c r="DO23" s="9">
        <f t="shared" si="35"/>
        <v>0.8</v>
      </c>
      <c r="DP23" s="9">
        <f t="shared" si="35"/>
        <v>0.8</v>
      </c>
      <c r="DQ23" s="9">
        <f t="shared" si="35"/>
        <v>0.8</v>
      </c>
      <c r="DR23" s="9">
        <f t="shared" si="35"/>
        <v>0.8</v>
      </c>
      <c r="DS23" s="9">
        <f t="shared" si="35"/>
        <v>0.8</v>
      </c>
      <c r="DT23" s="9">
        <f t="shared" si="35"/>
        <v>0.8</v>
      </c>
      <c r="DU23" s="9">
        <f t="shared" si="35"/>
        <v>0.8</v>
      </c>
      <c r="DV23" s="9">
        <f t="shared" si="35"/>
        <v>0.8</v>
      </c>
      <c r="DW23" s="9">
        <f t="shared" si="35"/>
        <v>0.8</v>
      </c>
      <c r="DX23" s="9">
        <f t="shared" si="35"/>
        <v>0.8</v>
      </c>
      <c r="DY23" s="9">
        <f t="shared" si="35"/>
        <v>0.8</v>
      </c>
      <c r="DZ23" s="9">
        <f t="shared" si="35"/>
        <v>0.8</v>
      </c>
      <c r="EA23" s="9">
        <f t="shared" si="35"/>
        <v>0.8</v>
      </c>
      <c r="EB23" s="9">
        <f t="shared" si="35"/>
        <v>0.8</v>
      </c>
      <c r="EC23" s="9">
        <f t="shared" si="35"/>
        <v>0.8</v>
      </c>
      <c r="ED23" s="9">
        <f t="shared" si="35"/>
        <v>0.8</v>
      </c>
      <c r="EE23" s="9">
        <f t="shared" si="35"/>
        <v>0.8</v>
      </c>
      <c r="EF23" s="9">
        <f t="shared" si="35"/>
        <v>0.8</v>
      </c>
      <c r="EG23" s="9">
        <f t="shared" si="35"/>
        <v>0.8</v>
      </c>
      <c r="EH23" s="9">
        <f t="shared" si="35"/>
        <v>0.8</v>
      </c>
      <c r="EI23" s="9">
        <f t="shared" si="35"/>
        <v>0.8</v>
      </c>
      <c r="EJ23" s="9">
        <f t="shared" si="35"/>
        <v>0.8</v>
      </c>
      <c r="EK23" s="9">
        <f t="shared" si="35"/>
        <v>0.8</v>
      </c>
      <c r="EL23" s="9">
        <f t="shared" si="35"/>
        <v>0.8</v>
      </c>
      <c r="EM23" s="9">
        <f t="shared" si="35"/>
        <v>0.8</v>
      </c>
      <c r="EN23" s="9">
        <f t="shared" si="35"/>
        <v>0.8</v>
      </c>
      <c r="EO23" s="9">
        <f t="shared" si="35"/>
        <v>0.8</v>
      </c>
      <c r="EP23" s="9">
        <f t="shared" si="35"/>
        <v>0.8</v>
      </c>
      <c r="EQ23" s="9">
        <f t="shared" si="35"/>
        <v>0.8</v>
      </c>
      <c r="ER23" s="9">
        <f t="shared" si="35"/>
        <v>0.8</v>
      </c>
      <c r="ES23" s="9">
        <f t="shared" si="35"/>
        <v>0.8</v>
      </c>
      <c r="ET23" s="9">
        <f t="shared" si="35"/>
        <v>0.8</v>
      </c>
      <c r="EU23" s="9">
        <f t="shared" si="35"/>
        <v>0.8</v>
      </c>
      <c r="EV23" s="9">
        <f t="shared" si="35"/>
        <v>0.8</v>
      </c>
      <c r="EW23" s="9">
        <f t="shared" si="35"/>
        <v>0.8</v>
      </c>
      <c r="EX23" s="9">
        <f t="shared" si="35"/>
        <v>0.8</v>
      </c>
      <c r="EY23" s="9">
        <f t="shared" si="35"/>
        <v>0.8</v>
      </c>
      <c r="EZ23" s="9">
        <f t="shared" si="35"/>
        <v>0.8</v>
      </c>
      <c r="FA23" s="9">
        <f t="shared" si="35"/>
        <v>0.8</v>
      </c>
      <c r="FB23" s="9">
        <f t="shared" si="35"/>
        <v>0.8</v>
      </c>
      <c r="FC23" s="9">
        <f t="shared" si="35"/>
        <v>0.8</v>
      </c>
      <c r="FD23" s="9">
        <f t="shared" si="35"/>
        <v>0.8</v>
      </c>
      <c r="FE23" s="9">
        <f t="shared" si="35"/>
        <v>0.8</v>
      </c>
      <c r="FF23" s="9">
        <f t="shared" si="35"/>
        <v>0.8</v>
      </c>
      <c r="FG23" s="9">
        <f t="shared" si="35"/>
        <v>0.8</v>
      </c>
      <c r="FH23" s="9">
        <f t="shared" ref="FH23:FL23" si="38">$D23-($D23*EXP(-$E23*(FH$3)))</f>
        <v>0.8</v>
      </c>
      <c r="FI23" s="9">
        <f t="shared" si="38"/>
        <v>0.8</v>
      </c>
      <c r="FJ23" s="9">
        <f t="shared" si="38"/>
        <v>0.8</v>
      </c>
      <c r="FK23" s="9">
        <f t="shared" si="38"/>
        <v>0.8</v>
      </c>
      <c r="FL23" s="9">
        <f t="shared" si="38"/>
        <v>0.8</v>
      </c>
      <c r="FM23" s="9">
        <f t="shared" si="29"/>
        <v>0.8</v>
      </c>
      <c r="FN23" s="9">
        <f t="shared" si="29"/>
        <v>0.8</v>
      </c>
      <c r="FO23" s="9">
        <f t="shared" si="29"/>
        <v>0.8</v>
      </c>
      <c r="FP23" s="9">
        <f t="shared" si="29"/>
        <v>0.8</v>
      </c>
      <c r="FQ23" s="9">
        <f t="shared" si="29"/>
        <v>0.8</v>
      </c>
      <c r="FR23" s="9">
        <f t="shared" si="29"/>
        <v>0.8</v>
      </c>
      <c r="FS23" s="9">
        <f t="shared" si="29"/>
        <v>0.8</v>
      </c>
      <c r="FT23" s="9">
        <f t="shared" si="29"/>
        <v>0.8</v>
      </c>
      <c r="FU23" s="9">
        <f t="shared" si="29"/>
        <v>0.8</v>
      </c>
      <c r="FV23" s="9">
        <f t="shared" si="29"/>
        <v>0.8</v>
      </c>
      <c r="FW23" s="9">
        <f t="shared" si="29"/>
        <v>0.8</v>
      </c>
      <c r="FX23" s="9">
        <f t="shared" si="29"/>
        <v>0.8</v>
      </c>
      <c r="FY23" s="9">
        <f t="shared" si="29"/>
        <v>0.8</v>
      </c>
      <c r="FZ23" s="9">
        <f t="shared" si="29"/>
        <v>0.8</v>
      </c>
      <c r="GA23" s="9">
        <f t="shared" si="29"/>
        <v>0.8</v>
      </c>
      <c r="GB23" s="9">
        <f t="shared" si="29"/>
        <v>0.8</v>
      </c>
      <c r="GC23" s="9">
        <f t="shared" si="29"/>
        <v>0.8</v>
      </c>
      <c r="GD23" s="9">
        <f t="shared" si="29"/>
        <v>0.8</v>
      </c>
      <c r="GE23" s="9">
        <f t="shared" si="30"/>
        <v>0.8</v>
      </c>
      <c r="GF23" s="9">
        <f t="shared" si="30"/>
        <v>0.8</v>
      </c>
      <c r="GG23" s="9">
        <f t="shared" si="30"/>
        <v>0.8</v>
      </c>
      <c r="GH23" s="9">
        <f t="shared" si="30"/>
        <v>0.8</v>
      </c>
      <c r="GI23" s="9">
        <f t="shared" si="30"/>
        <v>0.8</v>
      </c>
      <c r="GJ23" s="9">
        <f t="shared" si="30"/>
        <v>0.8</v>
      </c>
      <c r="GK23" s="9">
        <f t="shared" si="30"/>
        <v>0.8</v>
      </c>
      <c r="GL23" s="9">
        <f t="shared" si="30"/>
        <v>0.8</v>
      </c>
      <c r="GM23" s="9">
        <f t="shared" si="30"/>
        <v>0.8</v>
      </c>
      <c r="GN23" s="9">
        <f t="shared" si="30"/>
        <v>0.8</v>
      </c>
      <c r="GO23" s="9">
        <f t="shared" si="30"/>
        <v>0.8</v>
      </c>
      <c r="GP23" s="9">
        <f t="shared" si="30"/>
        <v>0.8</v>
      </c>
      <c r="GQ23" s="9">
        <f t="shared" si="30"/>
        <v>0.8</v>
      </c>
      <c r="GR23" s="9">
        <f t="shared" si="30"/>
        <v>0.8</v>
      </c>
      <c r="GS23" s="9">
        <f t="shared" si="30"/>
        <v>0.8</v>
      </c>
      <c r="GT23" s="9">
        <f t="shared" si="30"/>
        <v>0.8</v>
      </c>
      <c r="GU23" s="9">
        <f t="shared" si="30"/>
        <v>0.8</v>
      </c>
      <c r="GV23" s="9">
        <f t="shared" si="30"/>
        <v>0.8</v>
      </c>
      <c r="GW23" s="9">
        <f t="shared" si="30"/>
        <v>0.8</v>
      </c>
      <c r="GX23" s="9">
        <f t="shared" si="30"/>
        <v>0.8</v>
      </c>
      <c r="GY23" s="9">
        <f t="shared" si="30"/>
        <v>0.8</v>
      </c>
      <c r="GZ23" s="9">
        <f t="shared" si="30"/>
        <v>0.8</v>
      </c>
      <c r="HA23" s="9">
        <f t="shared" si="30"/>
        <v>0.8</v>
      </c>
      <c r="HB23" s="9">
        <f t="shared" si="30"/>
        <v>0.8</v>
      </c>
      <c r="HC23" s="9">
        <f t="shared" si="30"/>
        <v>0.8</v>
      </c>
      <c r="HD23" s="9">
        <f t="shared" si="30"/>
        <v>0.8</v>
      </c>
      <c r="HE23" s="9">
        <f t="shared" si="30"/>
        <v>0.8</v>
      </c>
      <c r="HF23" s="9">
        <f t="shared" si="30"/>
        <v>0.8</v>
      </c>
      <c r="HG23" s="9">
        <f t="shared" si="30"/>
        <v>0.8</v>
      </c>
      <c r="HH23" s="9">
        <f t="shared" si="30"/>
        <v>0.8</v>
      </c>
      <c r="HI23" s="9">
        <f t="shared" si="30"/>
        <v>0.8</v>
      </c>
      <c r="HJ23" s="9">
        <f t="shared" si="30"/>
        <v>0.8</v>
      </c>
      <c r="HK23" s="9">
        <f t="shared" si="30"/>
        <v>0.8</v>
      </c>
      <c r="HL23" s="9">
        <f t="shared" si="30"/>
        <v>0.8</v>
      </c>
      <c r="HM23" s="9">
        <f t="shared" si="30"/>
        <v>0.8</v>
      </c>
      <c r="HN23" s="9">
        <f t="shared" si="30"/>
        <v>0.8</v>
      </c>
      <c r="HO23" s="9">
        <f t="shared" si="30"/>
        <v>0.8</v>
      </c>
      <c r="HP23" s="9">
        <f t="shared" si="30"/>
        <v>0.8</v>
      </c>
      <c r="HQ23" s="9">
        <f t="shared" si="30"/>
        <v>0.8</v>
      </c>
      <c r="HR23" s="9">
        <f t="shared" si="30"/>
        <v>0.8</v>
      </c>
      <c r="HS23" s="9">
        <f t="shared" si="30"/>
        <v>0.8</v>
      </c>
      <c r="HT23" s="9">
        <f t="shared" si="30"/>
        <v>0.8</v>
      </c>
      <c r="HU23" s="9">
        <f t="shared" si="30"/>
        <v>0.8</v>
      </c>
      <c r="HV23" s="9">
        <f t="shared" si="30"/>
        <v>0.8</v>
      </c>
      <c r="HW23" s="9">
        <f t="shared" si="30"/>
        <v>0.8</v>
      </c>
      <c r="HX23" s="9">
        <f t="shared" si="30"/>
        <v>0.8</v>
      </c>
      <c r="HY23" s="9">
        <f t="shared" si="30"/>
        <v>0.8</v>
      </c>
      <c r="HZ23" s="9">
        <f t="shared" si="30"/>
        <v>0.8</v>
      </c>
      <c r="IA23" s="9">
        <f t="shared" si="36"/>
        <v>0.8</v>
      </c>
      <c r="IB23" s="9">
        <f t="shared" si="36"/>
        <v>0.8</v>
      </c>
      <c r="IC23" s="9">
        <f t="shared" si="36"/>
        <v>0.8</v>
      </c>
      <c r="ID23" s="9">
        <f t="shared" si="36"/>
        <v>0.8</v>
      </c>
      <c r="IE23" s="9">
        <f t="shared" si="36"/>
        <v>0.8</v>
      </c>
      <c r="IF23" s="9">
        <f t="shared" si="36"/>
        <v>0.8</v>
      </c>
      <c r="IG23" s="9">
        <f t="shared" si="36"/>
        <v>0.8</v>
      </c>
      <c r="IH23" s="9">
        <f t="shared" si="36"/>
        <v>0.8</v>
      </c>
      <c r="II23" s="9">
        <f t="shared" si="36"/>
        <v>0.8</v>
      </c>
      <c r="IJ23" s="9">
        <f t="shared" si="36"/>
        <v>0.8</v>
      </c>
      <c r="IK23" s="9">
        <f t="shared" si="36"/>
        <v>0.8</v>
      </c>
      <c r="IL23" s="9">
        <f t="shared" si="36"/>
        <v>0.8</v>
      </c>
      <c r="IM23" s="9">
        <f t="shared" si="36"/>
        <v>0.8</v>
      </c>
      <c r="IN23" s="9">
        <f t="shared" si="36"/>
        <v>0.8</v>
      </c>
      <c r="IO23" s="9">
        <f t="shared" si="36"/>
        <v>0.8</v>
      </c>
      <c r="IP23" s="9">
        <f t="shared" si="36"/>
        <v>0.8</v>
      </c>
      <c r="IQ23" s="9">
        <f t="shared" si="36"/>
        <v>0.8</v>
      </c>
      <c r="IR23" s="9">
        <f t="shared" si="36"/>
        <v>0.8</v>
      </c>
      <c r="IS23" s="9">
        <f t="shared" si="36"/>
        <v>0.8</v>
      </c>
      <c r="IT23" s="9">
        <f t="shared" si="36"/>
        <v>0.8</v>
      </c>
      <c r="IU23" s="9">
        <f t="shared" si="36"/>
        <v>0.8</v>
      </c>
      <c r="IV23" s="9">
        <f t="shared" si="36"/>
        <v>0.8</v>
      </c>
      <c r="IW23" s="9">
        <f t="shared" si="36"/>
        <v>0.8</v>
      </c>
      <c r="IX23" s="9">
        <f t="shared" si="36"/>
        <v>0.8</v>
      </c>
      <c r="IY23" s="9">
        <f t="shared" si="36"/>
        <v>0.8</v>
      </c>
      <c r="IZ23" s="9">
        <f t="shared" si="36"/>
        <v>0.8</v>
      </c>
      <c r="JA23" s="9">
        <f t="shared" si="36"/>
        <v>0.8</v>
      </c>
      <c r="JB23" s="9">
        <f t="shared" si="36"/>
        <v>0.8</v>
      </c>
      <c r="JC23" s="9">
        <f t="shared" si="36"/>
        <v>0.8</v>
      </c>
      <c r="JD23" s="9">
        <f t="shared" si="36"/>
        <v>0.8</v>
      </c>
      <c r="JE23" s="9">
        <f t="shared" si="36"/>
        <v>0.8</v>
      </c>
      <c r="JF23" s="9">
        <f t="shared" si="36"/>
        <v>0.8</v>
      </c>
      <c r="JG23" s="9">
        <f t="shared" si="36"/>
        <v>0.8</v>
      </c>
      <c r="JH23" s="9">
        <f t="shared" si="36"/>
        <v>0.8</v>
      </c>
      <c r="JI23" s="9">
        <f t="shared" si="36"/>
        <v>0.8</v>
      </c>
      <c r="JJ23" s="9">
        <f t="shared" si="36"/>
        <v>0.8</v>
      </c>
      <c r="JK23" s="9">
        <f t="shared" si="36"/>
        <v>0.8</v>
      </c>
      <c r="JL23" s="9">
        <f t="shared" si="36"/>
        <v>0.8</v>
      </c>
      <c r="JM23" s="9">
        <f t="shared" si="36"/>
        <v>0.8</v>
      </c>
      <c r="JN23" s="9">
        <f t="shared" si="36"/>
        <v>0.8</v>
      </c>
      <c r="JO23" s="9">
        <f t="shared" si="36"/>
        <v>0.8</v>
      </c>
      <c r="JP23" s="9">
        <f t="shared" si="36"/>
        <v>0.8</v>
      </c>
      <c r="JQ23" s="9">
        <f t="shared" si="36"/>
        <v>0.8</v>
      </c>
      <c r="JR23" s="9">
        <f t="shared" si="36"/>
        <v>0.8</v>
      </c>
      <c r="JS23" s="9">
        <f t="shared" si="36"/>
        <v>0.8</v>
      </c>
      <c r="JT23" s="9">
        <f t="shared" si="36"/>
        <v>0.8</v>
      </c>
      <c r="JU23" s="9">
        <f t="shared" si="36"/>
        <v>0.8</v>
      </c>
      <c r="JV23" s="9">
        <f t="shared" si="36"/>
        <v>0.8</v>
      </c>
      <c r="JW23" s="9">
        <f t="shared" si="36"/>
        <v>0.8</v>
      </c>
      <c r="JX23" s="9">
        <f t="shared" si="36"/>
        <v>0.8</v>
      </c>
      <c r="JY23" s="9">
        <f t="shared" si="36"/>
        <v>0.8</v>
      </c>
      <c r="JZ23" s="9">
        <f t="shared" si="36"/>
        <v>0.8</v>
      </c>
      <c r="KA23" s="9">
        <f t="shared" si="36"/>
        <v>0.8</v>
      </c>
      <c r="KB23" s="9">
        <f t="shared" si="36"/>
        <v>0.8</v>
      </c>
      <c r="KC23" s="9">
        <f t="shared" si="36"/>
        <v>0.8</v>
      </c>
      <c r="KD23" s="9">
        <f t="shared" si="36"/>
        <v>0.8</v>
      </c>
      <c r="KE23" s="9">
        <f t="shared" si="36"/>
        <v>0.8</v>
      </c>
      <c r="KF23" s="9">
        <f t="shared" si="36"/>
        <v>0.8</v>
      </c>
      <c r="KG23" s="9">
        <f t="shared" si="36"/>
        <v>0.8</v>
      </c>
      <c r="KH23" s="9">
        <f t="shared" si="36"/>
        <v>0.8</v>
      </c>
      <c r="KI23" s="9">
        <f t="shared" si="36"/>
        <v>0.8</v>
      </c>
      <c r="KJ23" s="9">
        <f t="shared" si="36"/>
        <v>0.8</v>
      </c>
      <c r="KK23" s="9">
        <f t="shared" si="36"/>
        <v>0.8</v>
      </c>
      <c r="KL23" s="9">
        <f t="shared" ref="KL23:MW23" si="39">$D23-($D23*EXP(-$E23*(KL$3)))</f>
        <v>0.8</v>
      </c>
      <c r="KM23" s="9">
        <f t="shared" si="39"/>
        <v>0.8</v>
      </c>
      <c r="KN23" s="9">
        <f t="shared" si="39"/>
        <v>0.8</v>
      </c>
      <c r="KO23" s="9">
        <f t="shared" si="39"/>
        <v>0.8</v>
      </c>
      <c r="KP23" s="9">
        <f t="shared" si="39"/>
        <v>0.8</v>
      </c>
      <c r="KQ23" s="9">
        <f t="shared" si="39"/>
        <v>0.8</v>
      </c>
      <c r="KR23" s="9">
        <f t="shared" si="39"/>
        <v>0.8</v>
      </c>
      <c r="KS23" s="9">
        <f t="shared" si="39"/>
        <v>0.8</v>
      </c>
      <c r="KT23" s="9">
        <f t="shared" si="39"/>
        <v>0.8</v>
      </c>
      <c r="KU23" s="9">
        <f t="shared" si="39"/>
        <v>0.8</v>
      </c>
      <c r="KV23" s="9">
        <f t="shared" si="39"/>
        <v>0.8</v>
      </c>
      <c r="KW23" s="9">
        <f t="shared" si="39"/>
        <v>0.8</v>
      </c>
      <c r="KX23" s="9">
        <f t="shared" si="39"/>
        <v>0.8</v>
      </c>
      <c r="KY23" s="9">
        <f t="shared" si="39"/>
        <v>0.8</v>
      </c>
      <c r="KZ23" s="9">
        <f t="shared" si="39"/>
        <v>0.8</v>
      </c>
      <c r="LA23" s="9">
        <f t="shared" si="39"/>
        <v>0.8</v>
      </c>
      <c r="LB23" s="9">
        <f t="shared" si="39"/>
        <v>0.8</v>
      </c>
      <c r="LC23" s="9">
        <f t="shared" si="39"/>
        <v>0.8</v>
      </c>
      <c r="LD23" s="9">
        <f t="shared" si="39"/>
        <v>0.8</v>
      </c>
      <c r="LE23" s="9">
        <f t="shared" si="39"/>
        <v>0.8</v>
      </c>
      <c r="LF23" s="9">
        <f t="shared" si="39"/>
        <v>0.8</v>
      </c>
      <c r="LG23" s="9">
        <f t="shared" si="39"/>
        <v>0.8</v>
      </c>
      <c r="LH23" s="9">
        <f t="shared" si="39"/>
        <v>0.8</v>
      </c>
      <c r="LI23" s="9">
        <f t="shared" si="39"/>
        <v>0.8</v>
      </c>
      <c r="LJ23" s="9">
        <f t="shared" si="39"/>
        <v>0.8</v>
      </c>
      <c r="LK23" s="9">
        <f t="shared" si="39"/>
        <v>0.8</v>
      </c>
      <c r="LL23" s="9">
        <f t="shared" si="39"/>
        <v>0.8</v>
      </c>
      <c r="LM23" s="9">
        <f t="shared" si="39"/>
        <v>0.8</v>
      </c>
      <c r="LN23" s="9">
        <f t="shared" si="39"/>
        <v>0.8</v>
      </c>
      <c r="LO23" s="9">
        <f t="shared" si="39"/>
        <v>0.8</v>
      </c>
      <c r="LP23" s="9">
        <f t="shared" si="39"/>
        <v>0.8</v>
      </c>
      <c r="LQ23" s="9">
        <f t="shared" si="39"/>
        <v>0.8</v>
      </c>
      <c r="LR23" s="9">
        <f t="shared" si="39"/>
        <v>0.8</v>
      </c>
      <c r="LS23" s="9">
        <f t="shared" si="39"/>
        <v>0.8</v>
      </c>
      <c r="LT23" s="9">
        <f t="shared" si="39"/>
        <v>0.8</v>
      </c>
      <c r="LU23" s="9">
        <f t="shared" si="39"/>
        <v>0.8</v>
      </c>
      <c r="LV23" s="9">
        <f t="shared" si="39"/>
        <v>0.8</v>
      </c>
      <c r="LW23" s="9">
        <f t="shared" si="31"/>
        <v>0.8</v>
      </c>
      <c r="LX23" s="9">
        <f t="shared" si="31"/>
        <v>0.8</v>
      </c>
      <c r="LY23" s="9">
        <f t="shared" si="39"/>
        <v>0.8</v>
      </c>
      <c r="LZ23" s="9">
        <f t="shared" si="39"/>
        <v>0.8</v>
      </c>
      <c r="MA23" s="9">
        <f t="shared" si="39"/>
        <v>0.8</v>
      </c>
      <c r="MB23" s="9">
        <f t="shared" si="39"/>
        <v>0.8</v>
      </c>
      <c r="MC23" s="9">
        <f t="shared" si="39"/>
        <v>0.8</v>
      </c>
      <c r="MD23" s="9">
        <f t="shared" si="39"/>
        <v>0.8</v>
      </c>
      <c r="ME23" s="9">
        <f t="shared" si="39"/>
        <v>0.8</v>
      </c>
      <c r="MF23" s="9">
        <f t="shared" si="39"/>
        <v>0.8</v>
      </c>
      <c r="MG23" s="9">
        <f t="shared" si="39"/>
        <v>0.8</v>
      </c>
      <c r="MH23" s="9">
        <f t="shared" si="39"/>
        <v>0.8</v>
      </c>
      <c r="MI23" s="9">
        <f t="shared" si="39"/>
        <v>0.8</v>
      </c>
      <c r="MJ23" s="9">
        <f t="shared" si="39"/>
        <v>0.8</v>
      </c>
      <c r="MK23" s="9">
        <f t="shared" si="39"/>
        <v>0.8</v>
      </c>
      <c r="ML23" s="9">
        <f t="shared" si="39"/>
        <v>0.8</v>
      </c>
      <c r="MM23" s="9">
        <f t="shared" si="39"/>
        <v>0.8</v>
      </c>
      <c r="MN23" s="9">
        <f t="shared" si="39"/>
        <v>0.8</v>
      </c>
      <c r="MO23" s="9">
        <f t="shared" si="39"/>
        <v>0.8</v>
      </c>
      <c r="MP23" s="9">
        <f t="shared" si="39"/>
        <v>0.8</v>
      </c>
      <c r="MQ23" s="9">
        <f t="shared" si="39"/>
        <v>0.8</v>
      </c>
      <c r="MR23" s="9">
        <f t="shared" si="39"/>
        <v>0.8</v>
      </c>
      <c r="MS23" s="9">
        <f t="shared" si="39"/>
        <v>0.8</v>
      </c>
      <c r="MT23" s="9">
        <f t="shared" si="39"/>
        <v>0.8</v>
      </c>
      <c r="MU23" s="9">
        <f t="shared" si="39"/>
        <v>0.8</v>
      </c>
      <c r="MV23" s="9">
        <f t="shared" si="39"/>
        <v>0.8</v>
      </c>
      <c r="MW23" s="9">
        <f t="shared" si="39"/>
        <v>0.8</v>
      </c>
    </row>
    <row r="26" spans="2:361" x14ac:dyDescent="0.3">
      <c r="B26" s="20" t="s">
        <v>24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361" x14ac:dyDescent="0.3">
      <c r="C27" t="s">
        <v>0</v>
      </c>
      <c r="D27" t="s">
        <v>22</v>
      </c>
      <c r="E27" t="s">
        <v>23</v>
      </c>
      <c r="F27">
        <v>0</v>
      </c>
      <c r="G27">
        <v>1</v>
      </c>
      <c r="H27">
        <v>2</v>
      </c>
      <c r="I27">
        <v>3</v>
      </c>
      <c r="J27">
        <v>4</v>
      </c>
      <c r="K27">
        <v>5</v>
      </c>
      <c r="L27">
        <v>6</v>
      </c>
      <c r="M27">
        <v>7</v>
      </c>
      <c r="N27">
        <v>8</v>
      </c>
      <c r="O27">
        <v>9</v>
      </c>
      <c r="P27">
        <v>10</v>
      </c>
      <c r="Q27">
        <v>11</v>
      </c>
      <c r="R27">
        <v>12</v>
      </c>
      <c r="S27">
        <v>13</v>
      </c>
      <c r="T27">
        <v>14</v>
      </c>
      <c r="U27">
        <v>15</v>
      </c>
      <c r="V27">
        <v>16</v>
      </c>
      <c r="W27">
        <v>17</v>
      </c>
      <c r="X27">
        <v>18</v>
      </c>
      <c r="Y27">
        <v>19</v>
      </c>
      <c r="Z27">
        <v>20</v>
      </c>
      <c r="AA27">
        <v>21</v>
      </c>
      <c r="AB27">
        <v>22</v>
      </c>
      <c r="AC27">
        <v>23</v>
      </c>
      <c r="AD27">
        <v>24</v>
      </c>
      <c r="AE27">
        <v>25</v>
      </c>
      <c r="AF27">
        <v>26</v>
      </c>
      <c r="AG27">
        <v>27</v>
      </c>
      <c r="AH27">
        <v>28</v>
      </c>
      <c r="AI27">
        <v>29</v>
      </c>
      <c r="AJ27">
        <v>30</v>
      </c>
      <c r="AK27">
        <v>31</v>
      </c>
      <c r="AL27">
        <v>32</v>
      </c>
      <c r="AM27">
        <v>33</v>
      </c>
      <c r="AN27">
        <v>34</v>
      </c>
      <c r="AO27">
        <v>35</v>
      </c>
      <c r="AP27">
        <v>36</v>
      </c>
      <c r="AQ27">
        <v>37</v>
      </c>
      <c r="AR27">
        <v>38</v>
      </c>
      <c r="AS27">
        <v>39</v>
      </c>
      <c r="AT27">
        <v>40</v>
      </c>
      <c r="AU27">
        <v>41</v>
      </c>
      <c r="AV27">
        <v>42</v>
      </c>
      <c r="AW27">
        <v>43</v>
      </c>
      <c r="AX27">
        <v>44</v>
      </c>
      <c r="AY27">
        <v>45</v>
      </c>
      <c r="AZ27">
        <v>46</v>
      </c>
      <c r="BA27">
        <v>47</v>
      </c>
      <c r="BB27">
        <v>48</v>
      </c>
      <c r="BC27">
        <v>49</v>
      </c>
      <c r="BD27">
        <v>50</v>
      </c>
      <c r="BE27">
        <v>51</v>
      </c>
      <c r="BF27">
        <v>52</v>
      </c>
      <c r="BG27">
        <v>53</v>
      </c>
      <c r="BH27">
        <v>54</v>
      </c>
      <c r="BI27">
        <v>55</v>
      </c>
      <c r="BJ27">
        <v>56</v>
      </c>
      <c r="BK27">
        <v>57</v>
      </c>
      <c r="BL27">
        <v>58</v>
      </c>
      <c r="BM27">
        <v>59</v>
      </c>
      <c r="BN27">
        <v>60</v>
      </c>
      <c r="BO27">
        <v>61</v>
      </c>
      <c r="BP27">
        <v>62</v>
      </c>
      <c r="BQ27">
        <v>63</v>
      </c>
      <c r="BR27">
        <v>64</v>
      </c>
      <c r="BS27">
        <v>65</v>
      </c>
      <c r="BT27">
        <v>66</v>
      </c>
      <c r="BU27">
        <v>67</v>
      </c>
      <c r="BV27">
        <v>68</v>
      </c>
      <c r="BW27">
        <v>69</v>
      </c>
      <c r="BX27">
        <v>70</v>
      </c>
      <c r="BY27">
        <v>71</v>
      </c>
      <c r="BZ27">
        <v>72</v>
      </c>
      <c r="CA27">
        <v>73</v>
      </c>
      <c r="CB27">
        <v>74</v>
      </c>
      <c r="CC27">
        <v>75</v>
      </c>
      <c r="CD27">
        <v>76</v>
      </c>
      <c r="CE27">
        <v>77</v>
      </c>
      <c r="CF27">
        <v>78</v>
      </c>
      <c r="CG27">
        <v>79</v>
      </c>
      <c r="CH27">
        <v>80</v>
      </c>
      <c r="CI27">
        <v>81</v>
      </c>
      <c r="CJ27">
        <v>82</v>
      </c>
      <c r="CK27">
        <v>83</v>
      </c>
      <c r="CL27">
        <v>84</v>
      </c>
      <c r="CM27">
        <v>85</v>
      </c>
      <c r="CN27">
        <v>86</v>
      </c>
      <c r="CO27">
        <v>87</v>
      </c>
      <c r="CP27">
        <v>88</v>
      </c>
      <c r="CQ27">
        <v>89</v>
      </c>
      <c r="CR27">
        <v>90</v>
      </c>
      <c r="CS27">
        <v>91</v>
      </c>
      <c r="CT27">
        <v>92</v>
      </c>
      <c r="CU27">
        <v>93</v>
      </c>
      <c r="CV27">
        <v>94</v>
      </c>
      <c r="CW27">
        <v>95</v>
      </c>
      <c r="CX27">
        <v>96</v>
      </c>
      <c r="CY27">
        <v>97</v>
      </c>
      <c r="CZ27">
        <v>98</v>
      </c>
      <c r="DA27">
        <v>99</v>
      </c>
      <c r="DB27">
        <v>100</v>
      </c>
      <c r="DC27">
        <v>101</v>
      </c>
      <c r="DD27">
        <v>102</v>
      </c>
      <c r="DE27">
        <v>103</v>
      </c>
      <c r="DF27">
        <v>104</v>
      </c>
      <c r="DG27">
        <v>105</v>
      </c>
      <c r="DH27">
        <v>106</v>
      </c>
      <c r="DI27">
        <v>107</v>
      </c>
      <c r="DJ27">
        <v>108</v>
      </c>
      <c r="DK27">
        <v>109</v>
      </c>
      <c r="DL27">
        <v>110</v>
      </c>
      <c r="DM27">
        <v>111</v>
      </c>
      <c r="DN27">
        <v>112</v>
      </c>
      <c r="DO27">
        <v>113</v>
      </c>
      <c r="DP27">
        <v>114</v>
      </c>
      <c r="DQ27">
        <v>115</v>
      </c>
      <c r="DR27">
        <v>116</v>
      </c>
      <c r="DS27">
        <v>117</v>
      </c>
      <c r="DT27">
        <v>118</v>
      </c>
      <c r="DU27">
        <v>119</v>
      </c>
      <c r="DV27">
        <v>120</v>
      </c>
      <c r="DW27">
        <v>121</v>
      </c>
      <c r="DX27">
        <v>122</v>
      </c>
      <c r="DY27">
        <v>123</v>
      </c>
      <c r="DZ27">
        <v>124</v>
      </c>
      <c r="EA27">
        <v>125</v>
      </c>
      <c r="EB27">
        <v>126</v>
      </c>
      <c r="EC27">
        <v>127</v>
      </c>
      <c r="ED27">
        <v>128</v>
      </c>
      <c r="EE27">
        <v>129</v>
      </c>
      <c r="EF27">
        <v>130</v>
      </c>
      <c r="EG27">
        <v>131</v>
      </c>
      <c r="EH27">
        <v>132</v>
      </c>
      <c r="EI27">
        <v>133</v>
      </c>
      <c r="EJ27">
        <v>134</v>
      </c>
      <c r="EK27">
        <v>135</v>
      </c>
      <c r="EL27">
        <v>136</v>
      </c>
      <c r="EM27">
        <v>137</v>
      </c>
      <c r="EN27">
        <v>138</v>
      </c>
      <c r="EO27">
        <v>139</v>
      </c>
      <c r="EP27">
        <v>140</v>
      </c>
      <c r="EQ27">
        <v>141</v>
      </c>
      <c r="ER27">
        <v>142</v>
      </c>
      <c r="ES27">
        <v>143</v>
      </c>
      <c r="ET27">
        <v>144</v>
      </c>
      <c r="EU27">
        <v>145</v>
      </c>
      <c r="EV27">
        <v>146</v>
      </c>
      <c r="EW27">
        <v>147</v>
      </c>
      <c r="EX27">
        <v>148</v>
      </c>
      <c r="EY27">
        <v>149</v>
      </c>
      <c r="EZ27">
        <v>150</v>
      </c>
      <c r="FA27">
        <v>151</v>
      </c>
      <c r="FB27">
        <v>152</v>
      </c>
      <c r="FC27">
        <v>153</v>
      </c>
      <c r="FD27">
        <v>154</v>
      </c>
      <c r="FE27">
        <v>155</v>
      </c>
      <c r="FF27">
        <v>156</v>
      </c>
      <c r="FG27">
        <v>157</v>
      </c>
      <c r="FH27">
        <v>158</v>
      </c>
      <c r="FI27">
        <v>159</v>
      </c>
      <c r="FJ27">
        <v>160</v>
      </c>
      <c r="FK27">
        <v>161</v>
      </c>
      <c r="FL27">
        <v>162</v>
      </c>
      <c r="FM27">
        <v>163</v>
      </c>
      <c r="FN27">
        <v>164</v>
      </c>
      <c r="FO27">
        <v>165</v>
      </c>
      <c r="FP27">
        <v>166</v>
      </c>
      <c r="FQ27">
        <v>167</v>
      </c>
      <c r="FR27">
        <v>168</v>
      </c>
      <c r="FS27">
        <v>169</v>
      </c>
      <c r="FT27">
        <v>170</v>
      </c>
      <c r="FU27">
        <v>171</v>
      </c>
      <c r="FV27">
        <v>172</v>
      </c>
      <c r="FW27">
        <v>173</v>
      </c>
      <c r="FX27">
        <v>174</v>
      </c>
      <c r="FY27">
        <v>175</v>
      </c>
      <c r="FZ27">
        <v>176</v>
      </c>
      <c r="GA27">
        <v>177</v>
      </c>
      <c r="GB27">
        <v>178</v>
      </c>
      <c r="GC27">
        <v>179</v>
      </c>
      <c r="GD27">
        <v>180</v>
      </c>
      <c r="GE27">
        <v>181</v>
      </c>
      <c r="GF27">
        <v>182</v>
      </c>
      <c r="GG27">
        <v>183</v>
      </c>
      <c r="GH27">
        <v>184</v>
      </c>
      <c r="GI27">
        <v>185</v>
      </c>
      <c r="GJ27">
        <v>186</v>
      </c>
      <c r="GK27">
        <v>187</v>
      </c>
      <c r="GL27">
        <v>188</v>
      </c>
      <c r="GM27">
        <v>189</v>
      </c>
      <c r="GN27">
        <v>190</v>
      </c>
      <c r="GO27">
        <v>191</v>
      </c>
      <c r="GP27">
        <v>192</v>
      </c>
      <c r="GQ27">
        <v>193</v>
      </c>
      <c r="GR27">
        <v>194</v>
      </c>
      <c r="GS27">
        <v>195</v>
      </c>
      <c r="GT27">
        <v>196</v>
      </c>
      <c r="GU27">
        <v>197</v>
      </c>
      <c r="GV27">
        <v>198</v>
      </c>
      <c r="GW27">
        <v>199</v>
      </c>
      <c r="GX27">
        <v>200</v>
      </c>
      <c r="GY27">
        <v>201</v>
      </c>
      <c r="GZ27">
        <v>202</v>
      </c>
      <c r="HA27">
        <v>203</v>
      </c>
      <c r="HB27">
        <v>204</v>
      </c>
      <c r="HC27">
        <v>205</v>
      </c>
      <c r="HD27">
        <v>206</v>
      </c>
      <c r="HE27">
        <v>207</v>
      </c>
      <c r="HF27">
        <v>208</v>
      </c>
      <c r="HG27">
        <v>209</v>
      </c>
      <c r="HH27">
        <v>210</v>
      </c>
      <c r="HI27">
        <v>211</v>
      </c>
      <c r="HJ27">
        <v>212</v>
      </c>
      <c r="HK27">
        <v>213</v>
      </c>
      <c r="HL27">
        <v>214</v>
      </c>
      <c r="HM27">
        <v>215</v>
      </c>
      <c r="HN27">
        <v>216</v>
      </c>
      <c r="HO27">
        <v>217</v>
      </c>
      <c r="HP27">
        <v>218</v>
      </c>
      <c r="HQ27">
        <v>219</v>
      </c>
      <c r="HR27">
        <v>220</v>
      </c>
      <c r="HS27">
        <v>221</v>
      </c>
      <c r="HT27">
        <v>222</v>
      </c>
      <c r="HU27">
        <v>223</v>
      </c>
      <c r="HV27">
        <v>224</v>
      </c>
      <c r="HW27">
        <v>225</v>
      </c>
      <c r="HX27">
        <v>226</v>
      </c>
      <c r="HY27">
        <v>227</v>
      </c>
      <c r="HZ27">
        <v>228</v>
      </c>
      <c r="IA27">
        <v>229</v>
      </c>
      <c r="IB27">
        <v>230</v>
      </c>
      <c r="IC27">
        <v>231</v>
      </c>
      <c r="ID27">
        <v>232</v>
      </c>
      <c r="IE27">
        <v>233</v>
      </c>
      <c r="IF27">
        <v>234</v>
      </c>
      <c r="IG27">
        <v>235</v>
      </c>
      <c r="IH27">
        <v>236</v>
      </c>
      <c r="II27">
        <v>237</v>
      </c>
      <c r="IJ27">
        <v>238</v>
      </c>
      <c r="IK27">
        <v>239</v>
      </c>
      <c r="IL27">
        <v>240</v>
      </c>
      <c r="IM27">
        <v>241</v>
      </c>
      <c r="IN27">
        <v>242</v>
      </c>
      <c r="IO27">
        <v>243</v>
      </c>
      <c r="IP27">
        <v>244</v>
      </c>
      <c r="IQ27">
        <v>245</v>
      </c>
      <c r="IR27">
        <v>246</v>
      </c>
      <c r="IS27">
        <v>247</v>
      </c>
      <c r="IT27">
        <v>248</v>
      </c>
      <c r="IU27">
        <v>249</v>
      </c>
      <c r="IV27">
        <v>250</v>
      </c>
      <c r="IW27">
        <v>251</v>
      </c>
      <c r="IX27">
        <v>252</v>
      </c>
      <c r="IY27">
        <v>253</v>
      </c>
      <c r="IZ27">
        <v>254</v>
      </c>
      <c r="JA27">
        <v>255</v>
      </c>
      <c r="JB27">
        <v>256</v>
      </c>
      <c r="JC27">
        <v>257</v>
      </c>
      <c r="JD27">
        <v>258</v>
      </c>
      <c r="JE27">
        <v>259</v>
      </c>
      <c r="JF27">
        <v>260</v>
      </c>
      <c r="JG27">
        <v>261</v>
      </c>
      <c r="JH27">
        <v>262</v>
      </c>
      <c r="JI27">
        <v>263</v>
      </c>
      <c r="JJ27">
        <v>264</v>
      </c>
      <c r="JK27">
        <v>265</v>
      </c>
      <c r="JL27">
        <v>266</v>
      </c>
      <c r="JM27">
        <v>267</v>
      </c>
      <c r="JN27">
        <v>268</v>
      </c>
      <c r="JO27">
        <v>269</v>
      </c>
      <c r="JP27">
        <v>270</v>
      </c>
      <c r="JQ27">
        <v>271</v>
      </c>
      <c r="JR27">
        <v>272</v>
      </c>
      <c r="JS27">
        <v>273</v>
      </c>
      <c r="JT27">
        <v>274</v>
      </c>
      <c r="JU27">
        <v>275</v>
      </c>
      <c r="JV27">
        <v>276</v>
      </c>
      <c r="JW27">
        <v>277</v>
      </c>
      <c r="JX27">
        <v>278</v>
      </c>
      <c r="JY27">
        <v>279</v>
      </c>
      <c r="JZ27">
        <v>280</v>
      </c>
      <c r="KA27">
        <v>281</v>
      </c>
      <c r="KB27">
        <v>282</v>
      </c>
      <c r="KC27">
        <v>283</v>
      </c>
      <c r="KD27">
        <v>284</v>
      </c>
      <c r="KE27">
        <v>285</v>
      </c>
      <c r="KF27">
        <v>286</v>
      </c>
      <c r="KG27">
        <v>287</v>
      </c>
      <c r="KH27">
        <v>288</v>
      </c>
      <c r="KI27">
        <v>289</v>
      </c>
      <c r="KJ27">
        <v>290</v>
      </c>
      <c r="KK27">
        <v>291</v>
      </c>
      <c r="KL27">
        <v>292</v>
      </c>
      <c r="KM27">
        <v>293</v>
      </c>
      <c r="KN27">
        <v>294</v>
      </c>
      <c r="KO27">
        <v>295</v>
      </c>
      <c r="KP27">
        <v>296</v>
      </c>
      <c r="KQ27">
        <v>297</v>
      </c>
      <c r="KR27">
        <v>298</v>
      </c>
      <c r="KS27">
        <v>299</v>
      </c>
      <c r="KT27">
        <v>300</v>
      </c>
      <c r="KU27">
        <v>301</v>
      </c>
      <c r="KV27">
        <v>302</v>
      </c>
      <c r="KW27">
        <v>303</v>
      </c>
      <c r="KX27">
        <v>304</v>
      </c>
      <c r="KY27">
        <v>305</v>
      </c>
      <c r="KZ27">
        <v>306</v>
      </c>
      <c r="LA27">
        <v>307</v>
      </c>
      <c r="LB27">
        <v>308</v>
      </c>
      <c r="LC27">
        <v>309</v>
      </c>
      <c r="LD27">
        <v>310</v>
      </c>
      <c r="LE27">
        <v>311</v>
      </c>
      <c r="LF27">
        <v>312</v>
      </c>
      <c r="LG27">
        <v>313</v>
      </c>
      <c r="LH27">
        <v>314</v>
      </c>
      <c r="LI27">
        <v>315</v>
      </c>
      <c r="LJ27">
        <v>316</v>
      </c>
      <c r="LK27">
        <v>317</v>
      </c>
      <c r="LL27">
        <v>318</v>
      </c>
      <c r="LM27">
        <v>319</v>
      </c>
      <c r="LN27">
        <v>320</v>
      </c>
      <c r="LO27">
        <v>321</v>
      </c>
      <c r="LP27">
        <v>322</v>
      </c>
      <c r="LQ27">
        <v>323</v>
      </c>
      <c r="LR27">
        <v>324</v>
      </c>
      <c r="LS27">
        <v>325</v>
      </c>
      <c r="LT27">
        <v>326</v>
      </c>
      <c r="LU27">
        <v>327</v>
      </c>
      <c r="LV27">
        <v>328</v>
      </c>
      <c r="LW27">
        <v>329</v>
      </c>
      <c r="LX27">
        <v>330</v>
      </c>
      <c r="LY27">
        <v>331</v>
      </c>
      <c r="LZ27">
        <v>332</v>
      </c>
      <c r="MA27">
        <v>333</v>
      </c>
      <c r="MB27">
        <v>334</v>
      </c>
      <c r="MC27">
        <v>335</v>
      </c>
      <c r="MD27">
        <v>336</v>
      </c>
      <c r="ME27">
        <v>337</v>
      </c>
      <c r="MF27">
        <v>338</v>
      </c>
      <c r="MG27">
        <v>339</v>
      </c>
      <c r="MH27">
        <v>340</v>
      </c>
      <c r="MI27">
        <v>341</v>
      </c>
      <c r="MJ27">
        <v>342</v>
      </c>
      <c r="MK27">
        <v>343</v>
      </c>
      <c r="ML27">
        <v>344</v>
      </c>
      <c r="MM27">
        <v>345</v>
      </c>
      <c r="MN27">
        <v>346</v>
      </c>
      <c r="MO27">
        <v>347</v>
      </c>
      <c r="MP27">
        <v>348</v>
      </c>
      <c r="MQ27">
        <v>349</v>
      </c>
      <c r="MR27">
        <v>350</v>
      </c>
      <c r="MS27">
        <v>351</v>
      </c>
      <c r="MT27">
        <v>352</v>
      </c>
      <c r="MU27">
        <v>353</v>
      </c>
      <c r="MV27">
        <v>354</v>
      </c>
      <c r="MW27">
        <v>355</v>
      </c>
    </row>
    <row r="28" spans="2:361" x14ac:dyDescent="0.3">
      <c r="C28">
        <v>1</v>
      </c>
      <c r="D28" s="4">
        <f>'Cost inputs'!H5</f>
        <v>0.65</v>
      </c>
      <c r="E28">
        <f>(-LN(0.005/D28))/'Assumptions and results'!$K$9</f>
        <v>0.6953620643507975</v>
      </c>
      <c r="F28" s="4">
        <v>0</v>
      </c>
      <c r="G28" s="9">
        <f>$D28-($D28*EXP(-$E28*(G$3)))</f>
        <v>0.32571904064234475</v>
      </c>
      <c r="H28" s="9">
        <f t="shared" ref="H28:Z41" si="40">$D28-($D28*EXP(-$E28*(H$3)))</f>
        <v>0.48821824522781343</v>
      </c>
      <c r="I28" s="9">
        <f t="shared" si="40"/>
        <v>0.56928808823986221</v>
      </c>
      <c r="J28" s="9">
        <f t="shared" si="40"/>
        <v>0.6097333289582032</v>
      </c>
      <c r="K28" s="9">
        <f t="shared" si="40"/>
        <v>0.62991120812988777</v>
      </c>
      <c r="L28" s="9">
        <f t="shared" si="40"/>
        <v>0.63997782661542113</v>
      </c>
      <c r="M28" s="9">
        <f t="shared" si="40"/>
        <v>0.64500000000000002</v>
      </c>
      <c r="N28" s="9">
        <f t="shared" si="40"/>
        <v>0.64750553108186426</v>
      </c>
      <c r="O28" s="9">
        <f t="shared" si="40"/>
        <v>0.64875552496329092</v>
      </c>
      <c r="P28" s="9">
        <f t="shared" si="40"/>
        <v>0.64937913914030665</v>
      </c>
      <c r="Q28" s="9">
        <f t="shared" si="40"/>
        <v>0.6496902563766016</v>
      </c>
      <c r="R28" s="9">
        <f t="shared" si="40"/>
        <v>0.64984547083176836</v>
      </c>
      <c r="S28" s="9">
        <f t="shared" si="40"/>
        <v>0.64992290635858019</v>
      </c>
      <c r="T28" s="9">
        <f t="shared" si="40"/>
        <v>0.64996153846153848</v>
      </c>
      <c r="U28" s="9">
        <f t="shared" si="40"/>
        <v>0.64998081177755285</v>
      </c>
      <c r="V28" s="9">
        <f t="shared" si="40"/>
        <v>0.64999042711510224</v>
      </c>
      <c r="W28" s="9">
        <f t="shared" si="40"/>
        <v>0.6499952241472331</v>
      </c>
      <c r="X28" s="9">
        <f t="shared" si="40"/>
        <v>0.64999761735674311</v>
      </c>
      <c r="Y28" s="9">
        <f t="shared" si="40"/>
        <v>0.64999881131409054</v>
      </c>
      <c r="Z28" s="9">
        <f t="shared" si="40"/>
        <v>0.6499994069719891</v>
      </c>
      <c r="AA28" s="9">
        <f t="shared" ref="AA28:BA37" si="41">$D28-($D28*EXP(-$E28*(AA$3)))</f>
        <v>0.6499997041420118</v>
      </c>
      <c r="AB28" s="9">
        <f t="shared" si="41"/>
        <v>0.64999985239828884</v>
      </c>
      <c r="AC28" s="9">
        <f t="shared" si="41"/>
        <v>0.64999992636242387</v>
      </c>
      <c r="AD28" s="9">
        <f t="shared" si="41"/>
        <v>0.64999996326267107</v>
      </c>
      <c r="AE28" s="9">
        <f t="shared" si="41"/>
        <v>0.64999998167197492</v>
      </c>
      <c r="AF28" s="9">
        <f t="shared" si="41"/>
        <v>0.64999999085626226</v>
      </c>
      <c r="AG28" s="9">
        <f t="shared" si="41"/>
        <v>0.64999999543824605</v>
      </c>
      <c r="AH28" s="9">
        <f t="shared" si="41"/>
        <v>0.64999999772416939</v>
      </c>
      <c r="AI28" s="9">
        <f t="shared" si="41"/>
        <v>0.64999999886460225</v>
      </c>
      <c r="AJ28" s="9">
        <f t="shared" si="41"/>
        <v>0.64999999943355713</v>
      </c>
      <c r="AK28" s="9">
        <f t="shared" si="41"/>
        <v>0.64999999971740519</v>
      </c>
      <c r="AL28" s="9">
        <f t="shared" si="41"/>
        <v>0.64999999985901524</v>
      </c>
      <c r="AM28" s="9">
        <f t="shared" si="41"/>
        <v>0.64999999992966362</v>
      </c>
      <c r="AN28" s="9">
        <f t="shared" si="41"/>
        <v>0.64999999996490965</v>
      </c>
      <c r="AO28" s="9">
        <f t="shared" si="41"/>
        <v>0.64999999998249358</v>
      </c>
      <c r="AP28" s="9">
        <f t="shared" si="41"/>
        <v>0.64999999999126623</v>
      </c>
      <c r="AQ28" s="9">
        <f t="shared" si="41"/>
        <v>0.64999999999564273</v>
      </c>
      <c r="AR28" s="9">
        <f t="shared" si="41"/>
        <v>0.64999999999782621</v>
      </c>
      <c r="AS28" s="9">
        <f t="shared" si="41"/>
        <v>0.64999999999891556</v>
      </c>
      <c r="AT28" s="9">
        <f t="shared" si="41"/>
        <v>0.64999999999945901</v>
      </c>
      <c r="AU28" s="9">
        <f t="shared" si="41"/>
        <v>0.64999999999973013</v>
      </c>
      <c r="AV28" s="9">
        <f t="shared" si="41"/>
        <v>0.64999999999986535</v>
      </c>
      <c r="AW28" s="9">
        <f t="shared" si="41"/>
        <v>0.64999999999993285</v>
      </c>
      <c r="AX28" s="9">
        <f t="shared" si="41"/>
        <v>0.64999999999996649</v>
      </c>
      <c r="AY28" s="9">
        <f t="shared" si="41"/>
        <v>0.64999999999998326</v>
      </c>
      <c r="AZ28" s="9">
        <f t="shared" si="41"/>
        <v>0.6499999999999917</v>
      </c>
      <c r="BA28" s="9">
        <f t="shared" si="41"/>
        <v>0.64999999999999591</v>
      </c>
      <c r="BB28" s="9">
        <f t="shared" ref="BB28:BQ43" si="42">$D28-($D28*EXP(-$E28*(BB$3)))</f>
        <v>0.64999999999999791</v>
      </c>
      <c r="BC28" s="9">
        <f t="shared" si="42"/>
        <v>0.64999999999999902</v>
      </c>
      <c r="BD28" s="9">
        <f t="shared" si="42"/>
        <v>0.64999999999999947</v>
      </c>
      <c r="BE28" s="9">
        <f t="shared" si="42"/>
        <v>0.6499999999999998</v>
      </c>
      <c r="BF28" s="9">
        <f t="shared" si="42"/>
        <v>0.64999999999999991</v>
      </c>
      <c r="BG28" s="9">
        <f t="shared" si="42"/>
        <v>0.64999999999999991</v>
      </c>
      <c r="BH28" s="9">
        <f t="shared" si="42"/>
        <v>0.65</v>
      </c>
      <c r="BI28" s="9">
        <f t="shared" si="42"/>
        <v>0.65</v>
      </c>
      <c r="BJ28" s="9">
        <f t="shared" si="42"/>
        <v>0.65</v>
      </c>
      <c r="BK28" s="9">
        <f t="shared" si="42"/>
        <v>0.65</v>
      </c>
      <c r="BL28" s="9">
        <f t="shared" si="42"/>
        <v>0.65</v>
      </c>
      <c r="BM28" s="9">
        <f t="shared" si="42"/>
        <v>0.65</v>
      </c>
      <c r="BN28" s="9">
        <f t="shared" si="42"/>
        <v>0.65</v>
      </c>
      <c r="BO28" s="9">
        <f t="shared" si="42"/>
        <v>0.65</v>
      </c>
      <c r="BP28" s="9">
        <f t="shared" si="42"/>
        <v>0.65</v>
      </c>
      <c r="BQ28" s="9">
        <f t="shared" si="42"/>
        <v>0.65</v>
      </c>
      <c r="BR28" s="9">
        <f t="shared" ref="BR28:CG43" si="43">$D28-($D28*EXP(-$E28*(BR$3)))</f>
        <v>0.65</v>
      </c>
      <c r="BS28" s="9">
        <f t="shared" si="43"/>
        <v>0.65</v>
      </c>
      <c r="BT28" s="9">
        <f t="shared" si="43"/>
        <v>0.65</v>
      </c>
      <c r="BU28" s="9">
        <f t="shared" si="43"/>
        <v>0.65</v>
      </c>
      <c r="BV28" s="9">
        <f t="shared" si="43"/>
        <v>0.65</v>
      </c>
      <c r="BW28" s="9">
        <f t="shared" si="43"/>
        <v>0.65</v>
      </c>
      <c r="BX28" s="9">
        <f t="shared" si="43"/>
        <v>0.65</v>
      </c>
      <c r="BY28" s="9">
        <f t="shared" si="43"/>
        <v>0.65</v>
      </c>
      <c r="BZ28" s="9">
        <f t="shared" si="43"/>
        <v>0.65</v>
      </c>
      <c r="CA28" s="9">
        <f t="shared" si="43"/>
        <v>0.65</v>
      </c>
      <c r="CB28" s="9">
        <f t="shared" si="43"/>
        <v>0.65</v>
      </c>
      <c r="CC28" s="9">
        <f t="shared" si="43"/>
        <v>0.65</v>
      </c>
      <c r="CD28" s="9">
        <f t="shared" si="43"/>
        <v>0.65</v>
      </c>
      <c r="CE28" s="9">
        <f t="shared" si="43"/>
        <v>0.65</v>
      </c>
      <c r="CF28" s="9">
        <f t="shared" si="43"/>
        <v>0.65</v>
      </c>
      <c r="CG28" s="9">
        <f t="shared" si="43"/>
        <v>0.65</v>
      </c>
      <c r="CH28" s="9">
        <f t="shared" ref="CG28:CV43" si="44">$D28-($D28*EXP(-$E28*(CH$3)))</f>
        <v>0.65</v>
      </c>
      <c r="CI28" s="9">
        <f t="shared" si="44"/>
        <v>0.65</v>
      </c>
      <c r="CJ28" s="9">
        <f t="shared" si="44"/>
        <v>0.65</v>
      </c>
      <c r="CK28" s="9">
        <f t="shared" si="44"/>
        <v>0.65</v>
      </c>
      <c r="CL28" s="9">
        <f t="shared" si="44"/>
        <v>0.65</v>
      </c>
      <c r="CM28" s="9">
        <f t="shared" si="44"/>
        <v>0.65</v>
      </c>
      <c r="CN28" s="9">
        <f t="shared" si="44"/>
        <v>0.65</v>
      </c>
      <c r="CO28" s="9">
        <f t="shared" si="44"/>
        <v>0.65</v>
      </c>
      <c r="CP28" s="9">
        <f t="shared" si="44"/>
        <v>0.65</v>
      </c>
      <c r="CQ28" s="9">
        <f t="shared" si="44"/>
        <v>0.65</v>
      </c>
      <c r="CR28" s="9">
        <f t="shared" si="44"/>
        <v>0.65</v>
      </c>
      <c r="CS28" s="9">
        <f t="shared" si="44"/>
        <v>0.65</v>
      </c>
      <c r="CT28" s="9">
        <f t="shared" si="44"/>
        <v>0.65</v>
      </c>
      <c r="CU28" s="9">
        <f t="shared" si="44"/>
        <v>0.65</v>
      </c>
      <c r="CV28" s="9">
        <f t="shared" si="44"/>
        <v>0.65</v>
      </c>
      <c r="CW28" s="9">
        <f t="shared" ref="CW28:FH31" si="45">$D28-($D28*EXP(-$E28*(CW$3)))</f>
        <v>0.65</v>
      </c>
      <c r="CX28" s="9">
        <f t="shared" si="45"/>
        <v>0.65</v>
      </c>
      <c r="CY28" s="9">
        <f t="shared" si="45"/>
        <v>0.65</v>
      </c>
      <c r="CZ28" s="9">
        <f t="shared" si="45"/>
        <v>0.65</v>
      </c>
      <c r="DA28" s="9">
        <f t="shared" si="45"/>
        <v>0.65</v>
      </c>
      <c r="DB28" s="9">
        <f t="shared" si="45"/>
        <v>0.65</v>
      </c>
      <c r="DC28" s="9">
        <f t="shared" si="45"/>
        <v>0.65</v>
      </c>
      <c r="DD28" s="9">
        <f t="shared" si="45"/>
        <v>0.65</v>
      </c>
      <c r="DE28" s="9">
        <f t="shared" si="45"/>
        <v>0.65</v>
      </c>
      <c r="DF28" s="9">
        <f t="shared" si="45"/>
        <v>0.65</v>
      </c>
      <c r="DG28" s="9">
        <f t="shared" si="45"/>
        <v>0.65</v>
      </c>
      <c r="DH28" s="9">
        <f t="shared" si="45"/>
        <v>0.65</v>
      </c>
      <c r="DI28" s="9">
        <f t="shared" si="45"/>
        <v>0.65</v>
      </c>
      <c r="DJ28" s="9">
        <f t="shared" si="45"/>
        <v>0.65</v>
      </c>
      <c r="DK28" s="9">
        <f t="shared" si="45"/>
        <v>0.65</v>
      </c>
      <c r="DL28" s="9">
        <f t="shared" si="45"/>
        <v>0.65</v>
      </c>
      <c r="DM28" s="9">
        <f t="shared" si="45"/>
        <v>0.65</v>
      </c>
      <c r="DN28" s="9">
        <f t="shared" si="45"/>
        <v>0.65</v>
      </c>
      <c r="DO28" s="9">
        <f t="shared" si="45"/>
        <v>0.65</v>
      </c>
      <c r="DP28" s="9">
        <f t="shared" si="45"/>
        <v>0.65</v>
      </c>
      <c r="DQ28" s="9">
        <f t="shared" si="45"/>
        <v>0.65</v>
      </c>
      <c r="DR28" s="9">
        <f t="shared" si="45"/>
        <v>0.65</v>
      </c>
      <c r="DS28" s="9">
        <f t="shared" si="45"/>
        <v>0.65</v>
      </c>
      <c r="DT28" s="9">
        <f t="shared" si="45"/>
        <v>0.65</v>
      </c>
      <c r="DU28" s="9">
        <f t="shared" si="45"/>
        <v>0.65</v>
      </c>
      <c r="DV28" s="9">
        <f t="shared" si="45"/>
        <v>0.65</v>
      </c>
      <c r="DW28" s="9">
        <f t="shared" si="45"/>
        <v>0.65</v>
      </c>
      <c r="DX28" s="9">
        <f t="shared" si="45"/>
        <v>0.65</v>
      </c>
      <c r="DY28" s="9">
        <f t="shared" si="45"/>
        <v>0.65</v>
      </c>
      <c r="DZ28" s="9">
        <f t="shared" si="45"/>
        <v>0.65</v>
      </c>
      <c r="EA28" s="9">
        <f t="shared" si="45"/>
        <v>0.65</v>
      </c>
      <c r="EB28" s="9">
        <f t="shared" si="45"/>
        <v>0.65</v>
      </c>
      <c r="EC28" s="9">
        <f t="shared" si="45"/>
        <v>0.65</v>
      </c>
      <c r="ED28" s="9">
        <f t="shared" si="45"/>
        <v>0.65</v>
      </c>
      <c r="EE28" s="9">
        <f t="shared" si="45"/>
        <v>0.65</v>
      </c>
      <c r="EF28" s="9">
        <f t="shared" si="45"/>
        <v>0.65</v>
      </c>
      <c r="EG28" s="9">
        <f t="shared" si="45"/>
        <v>0.65</v>
      </c>
      <c r="EH28" s="9">
        <f t="shared" si="45"/>
        <v>0.65</v>
      </c>
      <c r="EI28" s="9">
        <f t="shared" si="45"/>
        <v>0.65</v>
      </c>
      <c r="EJ28" s="9">
        <f t="shared" si="45"/>
        <v>0.65</v>
      </c>
      <c r="EK28" s="9">
        <f t="shared" si="45"/>
        <v>0.65</v>
      </c>
      <c r="EL28" s="9">
        <f t="shared" si="45"/>
        <v>0.65</v>
      </c>
      <c r="EM28" s="9">
        <f t="shared" si="45"/>
        <v>0.65</v>
      </c>
      <c r="EN28" s="9">
        <f t="shared" si="45"/>
        <v>0.65</v>
      </c>
      <c r="EO28" s="9">
        <f t="shared" si="45"/>
        <v>0.65</v>
      </c>
      <c r="EP28" s="9">
        <f t="shared" si="45"/>
        <v>0.65</v>
      </c>
      <c r="EQ28" s="9">
        <f t="shared" si="45"/>
        <v>0.65</v>
      </c>
      <c r="ER28" s="9">
        <f t="shared" si="45"/>
        <v>0.65</v>
      </c>
      <c r="ES28" s="9">
        <f t="shared" si="45"/>
        <v>0.65</v>
      </c>
      <c r="ET28" s="9">
        <f t="shared" si="45"/>
        <v>0.65</v>
      </c>
      <c r="EU28" s="9">
        <f t="shared" si="45"/>
        <v>0.65</v>
      </c>
      <c r="EV28" s="9">
        <f t="shared" si="45"/>
        <v>0.65</v>
      </c>
      <c r="EW28" s="9">
        <f t="shared" si="45"/>
        <v>0.65</v>
      </c>
      <c r="EX28" s="9">
        <f t="shared" si="45"/>
        <v>0.65</v>
      </c>
      <c r="EY28" s="9">
        <f t="shared" si="45"/>
        <v>0.65</v>
      </c>
      <c r="EZ28" s="9">
        <f t="shared" si="45"/>
        <v>0.65</v>
      </c>
      <c r="FA28" s="9">
        <f t="shared" si="45"/>
        <v>0.65</v>
      </c>
      <c r="FB28" s="9">
        <f t="shared" si="45"/>
        <v>0.65</v>
      </c>
      <c r="FC28" s="9">
        <f t="shared" si="45"/>
        <v>0.65</v>
      </c>
      <c r="FD28" s="9">
        <f t="shared" si="45"/>
        <v>0.65</v>
      </c>
      <c r="FE28" s="9">
        <f t="shared" si="45"/>
        <v>0.65</v>
      </c>
      <c r="FF28" s="9">
        <f t="shared" si="45"/>
        <v>0.65</v>
      </c>
      <c r="FG28" s="9">
        <f t="shared" si="45"/>
        <v>0.65</v>
      </c>
      <c r="FH28" s="9">
        <f t="shared" si="45"/>
        <v>0.65</v>
      </c>
      <c r="FI28" s="9">
        <f t="shared" ref="FI28:GC42" si="46">$D28-($D28*EXP(-$E28*(FI$3)))</f>
        <v>0.65</v>
      </c>
      <c r="FJ28" s="9">
        <f t="shared" si="46"/>
        <v>0.65</v>
      </c>
      <c r="FK28" s="9">
        <f t="shared" si="46"/>
        <v>0.65</v>
      </c>
      <c r="FL28" s="9">
        <f t="shared" si="46"/>
        <v>0.65</v>
      </c>
      <c r="FM28" s="9">
        <f t="shared" si="46"/>
        <v>0.65</v>
      </c>
      <c r="FN28" s="9">
        <f t="shared" si="46"/>
        <v>0.65</v>
      </c>
      <c r="FO28" s="9">
        <f t="shared" si="46"/>
        <v>0.65</v>
      </c>
      <c r="FP28" s="9">
        <f t="shared" si="46"/>
        <v>0.65</v>
      </c>
      <c r="FQ28" s="9">
        <f t="shared" si="46"/>
        <v>0.65</v>
      </c>
      <c r="FR28" s="9">
        <f t="shared" si="46"/>
        <v>0.65</v>
      </c>
      <c r="FS28" s="9">
        <f t="shared" si="46"/>
        <v>0.65</v>
      </c>
      <c r="FT28" s="9">
        <f t="shared" si="46"/>
        <v>0.65</v>
      </c>
      <c r="FU28" s="9">
        <f t="shared" si="46"/>
        <v>0.65</v>
      </c>
      <c r="FV28" s="9">
        <f t="shared" si="46"/>
        <v>0.65</v>
      </c>
      <c r="FW28" s="9">
        <f t="shared" si="46"/>
        <v>0.65</v>
      </c>
      <c r="FX28" s="9">
        <f t="shared" si="46"/>
        <v>0.65</v>
      </c>
      <c r="FY28" s="9">
        <f t="shared" si="46"/>
        <v>0.65</v>
      </c>
      <c r="FZ28" s="9">
        <f t="shared" si="46"/>
        <v>0.65</v>
      </c>
      <c r="GA28" s="9">
        <f t="shared" si="46"/>
        <v>0.65</v>
      </c>
      <c r="GB28" s="9">
        <f t="shared" si="46"/>
        <v>0.65</v>
      </c>
      <c r="GC28" s="9">
        <f t="shared" si="46"/>
        <v>0.65</v>
      </c>
      <c r="GD28" s="9">
        <f t="shared" ref="GD28:HZ33" si="47">$D28-($D28*EXP(-$E28*(GD$3)))</f>
        <v>0.65</v>
      </c>
      <c r="GE28" s="9">
        <f t="shared" si="47"/>
        <v>0.65</v>
      </c>
      <c r="GF28" s="9">
        <f t="shared" si="47"/>
        <v>0.65</v>
      </c>
      <c r="GG28" s="9">
        <f t="shared" si="47"/>
        <v>0.65</v>
      </c>
      <c r="GH28" s="9">
        <f t="shared" si="47"/>
        <v>0.65</v>
      </c>
      <c r="GI28" s="9">
        <f t="shared" si="47"/>
        <v>0.65</v>
      </c>
      <c r="GJ28" s="9">
        <f t="shared" si="47"/>
        <v>0.65</v>
      </c>
      <c r="GK28" s="9">
        <f t="shared" si="47"/>
        <v>0.65</v>
      </c>
      <c r="GL28" s="9">
        <f t="shared" si="47"/>
        <v>0.65</v>
      </c>
      <c r="GM28" s="9">
        <f t="shared" si="47"/>
        <v>0.65</v>
      </c>
      <c r="GN28" s="9">
        <f t="shared" si="47"/>
        <v>0.65</v>
      </c>
      <c r="GO28" s="9">
        <f t="shared" si="47"/>
        <v>0.65</v>
      </c>
      <c r="GP28" s="9">
        <f t="shared" si="47"/>
        <v>0.65</v>
      </c>
      <c r="GQ28" s="9">
        <f t="shared" si="47"/>
        <v>0.65</v>
      </c>
      <c r="GR28" s="9">
        <f t="shared" si="47"/>
        <v>0.65</v>
      </c>
      <c r="GS28" s="9">
        <f t="shared" si="47"/>
        <v>0.65</v>
      </c>
      <c r="GT28" s="9">
        <f t="shared" si="47"/>
        <v>0.65</v>
      </c>
      <c r="GU28" s="9">
        <f t="shared" si="47"/>
        <v>0.65</v>
      </c>
      <c r="GV28" s="9">
        <f t="shared" si="47"/>
        <v>0.65</v>
      </c>
      <c r="GW28" s="9">
        <f t="shared" si="47"/>
        <v>0.65</v>
      </c>
      <c r="GX28" s="9">
        <f t="shared" si="47"/>
        <v>0.65</v>
      </c>
      <c r="GY28" s="9">
        <f t="shared" si="47"/>
        <v>0.65</v>
      </c>
      <c r="GZ28" s="9">
        <f t="shared" si="47"/>
        <v>0.65</v>
      </c>
      <c r="HA28" s="9">
        <f t="shared" si="47"/>
        <v>0.65</v>
      </c>
      <c r="HB28" s="9">
        <f t="shared" si="47"/>
        <v>0.65</v>
      </c>
      <c r="HC28" s="9">
        <f t="shared" si="47"/>
        <v>0.65</v>
      </c>
      <c r="HD28" s="9">
        <f t="shared" si="47"/>
        <v>0.65</v>
      </c>
      <c r="HE28" s="9">
        <f t="shared" si="47"/>
        <v>0.65</v>
      </c>
      <c r="HF28" s="9">
        <f t="shared" si="47"/>
        <v>0.65</v>
      </c>
      <c r="HG28" s="9">
        <f t="shared" si="47"/>
        <v>0.65</v>
      </c>
      <c r="HH28" s="9">
        <f t="shared" si="47"/>
        <v>0.65</v>
      </c>
      <c r="HI28" s="9">
        <f t="shared" si="47"/>
        <v>0.65</v>
      </c>
      <c r="HJ28" s="9">
        <f t="shared" si="47"/>
        <v>0.65</v>
      </c>
      <c r="HK28" s="9">
        <f t="shared" si="47"/>
        <v>0.65</v>
      </c>
      <c r="HL28" s="9">
        <f t="shared" si="47"/>
        <v>0.65</v>
      </c>
      <c r="HM28" s="9">
        <f t="shared" si="47"/>
        <v>0.65</v>
      </c>
      <c r="HN28" s="9">
        <f t="shared" si="47"/>
        <v>0.65</v>
      </c>
      <c r="HO28" s="9">
        <f t="shared" si="47"/>
        <v>0.65</v>
      </c>
      <c r="HP28" s="9">
        <f t="shared" si="47"/>
        <v>0.65</v>
      </c>
      <c r="HQ28" s="9">
        <f t="shared" si="47"/>
        <v>0.65</v>
      </c>
      <c r="HR28" s="9">
        <f t="shared" si="47"/>
        <v>0.65</v>
      </c>
      <c r="HS28" s="9">
        <f t="shared" si="47"/>
        <v>0.65</v>
      </c>
      <c r="HT28" s="9">
        <f t="shared" si="47"/>
        <v>0.65</v>
      </c>
      <c r="HU28" s="9">
        <f t="shared" si="47"/>
        <v>0.65</v>
      </c>
      <c r="HV28" s="9">
        <f t="shared" si="47"/>
        <v>0.65</v>
      </c>
      <c r="HW28" s="9">
        <f t="shared" si="47"/>
        <v>0.65</v>
      </c>
      <c r="HX28" s="9">
        <f t="shared" si="47"/>
        <v>0.65</v>
      </c>
      <c r="HY28" s="9">
        <f t="shared" si="47"/>
        <v>0.65</v>
      </c>
      <c r="HZ28" s="9">
        <f t="shared" si="47"/>
        <v>0.65</v>
      </c>
      <c r="IA28" s="9">
        <f t="shared" ref="IA28:KL31" si="48">$D28-($D28*EXP(-$E28*(IA$3)))</f>
        <v>0.65</v>
      </c>
      <c r="IB28" s="9">
        <f t="shared" si="48"/>
        <v>0.65</v>
      </c>
      <c r="IC28" s="9">
        <f t="shared" si="48"/>
        <v>0.65</v>
      </c>
      <c r="ID28" s="9">
        <f t="shared" si="48"/>
        <v>0.65</v>
      </c>
      <c r="IE28" s="9">
        <f t="shared" si="48"/>
        <v>0.65</v>
      </c>
      <c r="IF28" s="9">
        <f t="shared" si="48"/>
        <v>0.65</v>
      </c>
      <c r="IG28" s="9">
        <f t="shared" si="48"/>
        <v>0.65</v>
      </c>
      <c r="IH28" s="9">
        <f t="shared" si="48"/>
        <v>0.65</v>
      </c>
      <c r="II28" s="9">
        <f t="shared" si="48"/>
        <v>0.65</v>
      </c>
      <c r="IJ28" s="9">
        <f t="shared" si="48"/>
        <v>0.65</v>
      </c>
      <c r="IK28" s="9">
        <f t="shared" si="48"/>
        <v>0.65</v>
      </c>
      <c r="IL28" s="9">
        <f t="shared" si="48"/>
        <v>0.65</v>
      </c>
      <c r="IM28" s="9">
        <f t="shared" si="48"/>
        <v>0.65</v>
      </c>
      <c r="IN28" s="9">
        <f t="shared" si="48"/>
        <v>0.65</v>
      </c>
      <c r="IO28" s="9">
        <f t="shared" si="48"/>
        <v>0.65</v>
      </c>
      <c r="IP28" s="9">
        <f t="shared" si="48"/>
        <v>0.65</v>
      </c>
      <c r="IQ28" s="9">
        <f t="shared" si="48"/>
        <v>0.65</v>
      </c>
      <c r="IR28" s="9">
        <f t="shared" si="48"/>
        <v>0.65</v>
      </c>
      <c r="IS28" s="9">
        <f t="shared" si="48"/>
        <v>0.65</v>
      </c>
      <c r="IT28" s="9">
        <f t="shared" si="48"/>
        <v>0.65</v>
      </c>
      <c r="IU28" s="9">
        <f t="shared" si="48"/>
        <v>0.65</v>
      </c>
      <c r="IV28" s="9">
        <f t="shared" si="48"/>
        <v>0.65</v>
      </c>
      <c r="IW28" s="9">
        <f t="shared" si="48"/>
        <v>0.65</v>
      </c>
      <c r="IX28" s="9">
        <f t="shared" si="48"/>
        <v>0.65</v>
      </c>
      <c r="IY28" s="9">
        <f t="shared" si="48"/>
        <v>0.65</v>
      </c>
      <c r="IZ28" s="9">
        <f t="shared" si="48"/>
        <v>0.65</v>
      </c>
      <c r="JA28" s="9">
        <f t="shared" si="48"/>
        <v>0.65</v>
      </c>
      <c r="JB28" s="9">
        <f t="shared" si="48"/>
        <v>0.65</v>
      </c>
      <c r="JC28" s="9">
        <f t="shared" si="48"/>
        <v>0.65</v>
      </c>
      <c r="JD28" s="9">
        <f t="shared" si="48"/>
        <v>0.65</v>
      </c>
      <c r="JE28" s="9">
        <f t="shared" si="48"/>
        <v>0.65</v>
      </c>
      <c r="JF28" s="9">
        <f t="shared" si="48"/>
        <v>0.65</v>
      </c>
      <c r="JG28" s="9">
        <f t="shared" si="48"/>
        <v>0.65</v>
      </c>
      <c r="JH28" s="9">
        <f t="shared" si="48"/>
        <v>0.65</v>
      </c>
      <c r="JI28" s="9">
        <f t="shared" si="48"/>
        <v>0.65</v>
      </c>
      <c r="JJ28" s="9">
        <f t="shared" si="48"/>
        <v>0.65</v>
      </c>
      <c r="JK28" s="9">
        <f t="shared" si="48"/>
        <v>0.65</v>
      </c>
      <c r="JL28" s="9">
        <f t="shared" si="48"/>
        <v>0.65</v>
      </c>
      <c r="JM28" s="9">
        <f t="shared" si="48"/>
        <v>0.65</v>
      </c>
      <c r="JN28" s="9">
        <f t="shared" si="48"/>
        <v>0.65</v>
      </c>
      <c r="JO28" s="9">
        <f t="shared" si="48"/>
        <v>0.65</v>
      </c>
      <c r="JP28" s="9">
        <f t="shared" si="48"/>
        <v>0.65</v>
      </c>
      <c r="JQ28" s="9">
        <f t="shared" si="48"/>
        <v>0.65</v>
      </c>
      <c r="JR28" s="9">
        <f t="shared" si="48"/>
        <v>0.65</v>
      </c>
      <c r="JS28" s="9">
        <f t="shared" si="48"/>
        <v>0.65</v>
      </c>
      <c r="JT28" s="9">
        <f t="shared" si="48"/>
        <v>0.65</v>
      </c>
      <c r="JU28" s="9">
        <f t="shared" si="48"/>
        <v>0.65</v>
      </c>
      <c r="JV28" s="9">
        <f t="shared" si="48"/>
        <v>0.65</v>
      </c>
      <c r="JW28" s="9">
        <f t="shared" si="48"/>
        <v>0.65</v>
      </c>
      <c r="JX28" s="9">
        <f t="shared" si="48"/>
        <v>0.65</v>
      </c>
      <c r="JY28" s="9">
        <f t="shared" si="48"/>
        <v>0.65</v>
      </c>
      <c r="JZ28" s="9">
        <f t="shared" si="48"/>
        <v>0.65</v>
      </c>
      <c r="KA28" s="9">
        <f t="shared" si="48"/>
        <v>0.65</v>
      </c>
      <c r="KB28" s="9">
        <f t="shared" si="48"/>
        <v>0.65</v>
      </c>
      <c r="KC28" s="9">
        <f t="shared" si="48"/>
        <v>0.65</v>
      </c>
      <c r="KD28" s="9">
        <f t="shared" si="48"/>
        <v>0.65</v>
      </c>
      <c r="KE28" s="9">
        <f t="shared" si="48"/>
        <v>0.65</v>
      </c>
      <c r="KF28" s="9">
        <f t="shared" si="48"/>
        <v>0.65</v>
      </c>
      <c r="KG28" s="9">
        <f t="shared" si="48"/>
        <v>0.65</v>
      </c>
      <c r="KH28" s="9">
        <f t="shared" si="48"/>
        <v>0.65</v>
      </c>
      <c r="KI28" s="9">
        <f t="shared" si="48"/>
        <v>0.65</v>
      </c>
      <c r="KJ28" s="9">
        <f t="shared" si="48"/>
        <v>0.65</v>
      </c>
      <c r="KK28" s="9">
        <f t="shared" si="48"/>
        <v>0.65</v>
      </c>
      <c r="KL28" s="9">
        <f t="shared" si="48"/>
        <v>0.65</v>
      </c>
      <c r="KM28" s="9">
        <f t="shared" ref="KM28:MW43" si="49">$D28-($D28*EXP(-$E28*(KM$3)))</f>
        <v>0.65</v>
      </c>
      <c r="KN28" s="9">
        <f t="shared" si="49"/>
        <v>0.65</v>
      </c>
      <c r="KO28" s="9">
        <f t="shared" si="49"/>
        <v>0.65</v>
      </c>
      <c r="KP28" s="9">
        <f t="shared" si="49"/>
        <v>0.65</v>
      </c>
      <c r="KQ28" s="9">
        <f t="shared" si="49"/>
        <v>0.65</v>
      </c>
      <c r="KR28" s="9">
        <f t="shared" si="49"/>
        <v>0.65</v>
      </c>
      <c r="KS28" s="9">
        <f t="shared" si="49"/>
        <v>0.65</v>
      </c>
      <c r="KT28" s="9">
        <f t="shared" si="49"/>
        <v>0.65</v>
      </c>
      <c r="KU28" s="9">
        <f t="shared" si="49"/>
        <v>0.65</v>
      </c>
      <c r="KV28" s="9">
        <f t="shared" si="49"/>
        <v>0.65</v>
      </c>
      <c r="KW28" s="9">
        <f t="shared" si="49"/>
        <v>0.65</v>
      </c>
      <c r="KX28" s="9">
        <f t="shared" si="49"/>
        <v>0.65</v>
      </c>
      <c r="KY28" s="9">
        <f t="shared" si="49"/>
        <v>0.65</v>
      </c>
      <c r="KZ28" s="9">
        <f t="shared" si="49"/>
        <v>0.65</v>
      </c>
      <c r="LA28" s="9">
        <f t="shared" si="49"/>
        <v>0.65</v>
      </c>
      <c r="LB28" s="9">
        <f t="shared" si="49"/>
        <v>0.65</v>
      </c>
      <c r="LC28" s="9">
        <f t="shared" si="49"/>
        <v>0.65</v>
      </c>
      <c r="LD28" s="9">
        <f t="shared" si="49"/>
        <v>0.65</v>
      </c>
      <c r="LE28" s="9">
        <f t="shared" si="49"/>
        <v>0.65</v>
      </c>
      <c r="LF28" s="9">
        <f t="shared" si="49"/>
        <v>0.65</v>
      </c>
      <c r="LG28" s="9">
        <f t="shared" si="49"/>
        <v>0.65</v>
      </c>
      <c r="LH28" s="9">
        <f t="shared" si="49"/>
        <v>0.65</v>
      </c>
      <c r="LI28" s="9">
        <f t="shared" si="49"/>
        <v>0.65</v>
      </c>
      <c r="LJ28" s="9">
        <f t="shared" si="49"/>
        <v>0.65</v>
      </c>
      <c r="LK28" s="9">
        <f t="shared" si="49"/>
        <v>0.65</v>
      </c>
      <c r="LL28" s="9">
        <f t="shared" si="49"/>
        <v>0.65</v>
      </c>
      <c r="LM28" s="9">
        <f t="shared" si="49"/>
        <v>0.65</v>
      </c>
      <c r="LN28" s="9">
        <f t="shared" si="49"/>
        <v>0.65</v>
      </c>
      <c r="LO28" s="9">
        <f t="shared" si="49"/>
        <v>0.65</v>
      </c>
      <c r="LP28" s="9">
        <f t="shared" si="49"/>
        <v>0.65</v>
      </c>
      <c r="LQ28" s="9">
        <f t="shared" si="49"/>
        <v>0.65</v>
      </c>
      <c r="LR28" s="9">
        <f t="shared" si="49"/>
        <v>0.65</v>
      </c>
      <c r="LS28" s="9">
        <f t="shared" si="49"/>
        <v>0.65</v>
      </c>
      <c r="LT28" s="9">
        <f t="shared" si="49"/>
        <v>0.65</v>
      </c>
      <c r="LU28" s="9">
        <f t="shared" si="49"/>
        <v>0.65</v>
      </c>
      <c r="LV28" s="9">
        <f t="shared" si="49"/>
        <v>0.65</v>
      </c>
      <c r="LW28" s="9">
        <f t="shared" si="49"/>
        <v>0.65</v>
      </c>
      <c r="LX28" s="9">
        <f t="shared" si="49"/>
        <v>0.65</v>
      </c>
      <c r="LY28" s="9">
        <f t="shared" si="49"/>
        <v>0.65</v>
      </c>
      <c r="LZ28" s="9">
        <f t="shared" si="49"/>
        <v>0.65</v>
      </c>
      <c r="MA28" s="9">
        <f t="shared" si="49"/>
        <v>0.65</v>
      </c>
      <c r="MB28" s="9">
        <f t="shared" si="49"/>
        <v>0.65</v>
      </c>
      <c r="MC28" s="9">
        <f t="shared" si="49"/>
        <v>0.65</v>
      </c>
      <c r="MD28" s="9">
        <f t="shared" si="49"/>
        <v>0.65</v>
      </c>
      <c r="ME28" s="9">
        <f t="shared" si="49"/>
        <v>0.65</v>
      </c>
      <c r="MF28" s="9">
        <f t="shared" si="49"/>
        <v>0.65</v>
      </c>
      <c r="MG28" s="9">
        <f t="shared" si="49"/>
        <v>0.65</v>
      </c>
      <c r="MH28" s="9">
        <f t="shared" si="49"/>
        <v>0.65</v>
      </c>
      <c r="MI28" s="9">
        <f t="shared" si="49"/>
        <v>0.65</v>
      </c>
      <c r="MJ28" s="9">
        <f t="shared" si="49"/>
        <v>0.65</v>
      </c>
      <c r="MK28" s="9">
        <f t="shared" si="49"/>
        <v>0.65</v>
      </c>
      <c r="ML28" s="9">
        <f t="shared" si="49"/>
        <v>0.65</v>
      </c>
      <c r="MM28" s="9">
        <f t="shared" si="49"/>
        <v>0.65</v>
      </c>
      <c r="MN28" s="9">
        <f t="shared" si="49"/>
        <v>0.65</v>
      </c>
      <c r="MO28" s="9">
        <f t="shared" si="49"/>
        <v>0.65</v>
      </c>
      <c r="MP28" s="9">
        <f t="shared" si="49"/>
        <v>0.65</v>
      </c>
      <c r="MQ28" s="9">
        <f t="shared" si="49"/>
        <v>0.65</v>
      </c>
      <c r="MR28" s="9">
        <f t="shared" si="49"/>
        <v>0.65</v>
      </c>
      <c r="MS28" s="9">
        <f t="shared" si="49"/>
        <v>0.65</v>
      </c>
      <c r="MT28" s="9">
        <f t="shared" si="49"/>
        <v>0.65</v>
      </c>
      <c r="MU28" s="9">
        <f t="shared" si="49"/>
        <v>0.65</v>
      </c>
      <c r="MV28" s="9">
        <f t="shared" si="49"/>
        <v>0.65</v>
      </c>
      <c r="MW28" s="9">
        <f t="shared" si="49"/>
        <v>0.65</v>
      </c>
    </row>
    <row r="29" spans="2:361" x14ac:dyDescent="0.3">
      <c r="C29">
        <v>2</v>
      </c>
      <c r="D29" s="4">
        <f>'Cost inputs'!H6</f>
        <v>0.65789473684210531</v>
      </c>
      <c r="E29">
        <f>(-LN(0.005/D29))/'Assumptions and results'!$K$9</f>
        <v>0.6970867188128359</v>
      </c>
      <c r="F29" s="4">
        <v>0</v>
      </c>
      <c r="G29" s="9">
        <f t="shared" ref="G29:V47" si="50">$D29-($D29*EXP(-$E29*(G$3)))</f>
        <v>0.33024071988562054</v>
      </c>
      <c r="H29" s="9">
        <f t="shared" si="40"/>
        <v>0.49471186150397028</v>
      </c>
      <c r="I29" s="9">
        <f t="shared" si="40"/>
        <v>0.57662409944547044</v>
      </c>
      <c r="J29" s="9">
        <f t="shared" si="40"/>
        <v>0.61741918762060088</v>
      </c>
      <c r="K29" s="9">
        <f t="shared" si="40"/>
        <v>0.63773653287986765</v>
      </c>
      <c r="L29" s="9">
        <f t="shared" si="40"/>
        <v>0.64785526375776525</v>
      </c>
      <c r="M29" s="9">
        <f t="shared" si="40"/>
        <v>0.65289473684210531</v>
      </c>
      <c r="N29" s="9">
        <f t="shared" si="40"/>
        <v>0.65540456631323607</v>
      </c>
      <c r="O29" s="9">
        <f t="shared" si="40"/>
        <v>0.65665454698953551</v>
      </c>
      <c r="P29" s="9">
        <f t="shared" si="40"/>
        <v>0.65727707999789087</v>
      </c>
      <c r="Q29" s="9">
        <f t="shared" si="40"/>
        <v>0.65758712266802188</v>
      </c>
      <c r="R29" s="9">
        <f t="shared" si="40"/>
        <v>0.65774153449199235</v>
      </c>
      <c r="S29" s="9">
        <f t="shared" si="40"/>
        <v>0.6578184368466643</v>
      </c>
      <c r="T29" s="9">
        <f t="shared" si="40"/>
        <v>0.65785673684210533</v>
      </c>
      <c r="U29" s="9">
        <f t="shared" si="40"/>
        <v>0.65787581154608588</v>
      </c>
      <c r="V29" s="9">
        <f t="shared" si="40"/>
        <v>0.65788531139922579</v>
      </c>
      <c r="W29" s="9">
        <f t="shared" si="40"/>
        <v>0.65789004265008932</v>
      </c>
      <c r="X29" s="9">
        <f t="shared" si="40"/>
        <v>0.65789239897438223</v>
      </c>
      <c r="Y29" s="9">
        <f t="shared" si="40"/>
        <v>0.65789357250424441</v>
      </c>
      <c r="Z29" s="9">
        <f t="shared" si="40"/>
        <v>0.65789415696213993</v>
      </c>
      <c r="AA29" s="9">
        <f t="shared" si="41"/>
        <v>0.65789444804210528</v>
      </c>
      <c r="AB29" s="9">
        <f t="shared" si="41"/>
        <v>0.65789459300985553</v>
      </c>
      <c r="AC29" s="9">
        <f t="shared" si="41"/>
        <v>0.6578946652087394</v>
      </c>
      <c r="AD29" s="9">
        <f t="shared" si="41"/>
        <v>0.65789470116624604</v>
      </c>
      <c r="AE29" s="9">
        <f t="shared" si="41"/>
        <v>0.65789471907431063</v>
      </c>
      <c r="AF29" s="9">
        <f t="shared" si="41"/>
        <v>0.65789472799313753</v>
      </c>
      <c r="AG29" s="9">
        <f t="shared" si="41"/>
        <v>0.65789473243501762</v>
      </c>
      <c r="AH29" s="9">
        <f t="shared" si="41"/>
        <v>0.65789473464722525</v>
      </c>
      <c r="AI29" s="9">
        <f t="shared" si="41"/>
        <v>0.65789473574898016</v>
      </c>
      <c r="AJ29" s="9">
        <f t="shared" si="41"/>
        <v>0.65789473629769168</v>
      </c>
      <c r="AK29" s="9">
        <f t="shared" si="41"/>
        <v>0.65789473657096875</v>
      </c>
      <c r="AL29" s="9">
        <f t="shared" si="41"/>
        <v>0.6578947367070701</v>
      </c>
      <c r="AM29" s="9">
        <f t="shared" si="41"/>
        <v>0.65789473677485311</v>
      </c>
      <c r="AN29" s="9">
        <f t="shared" si="41"/>
        <v>0.65789473680861144</v>
      </c>
      <c r="AO29" s="9">
        <f t="shared" si="41"/>
        <v>0.65789473682542421</v>
      </c>
      <c r="AP29" s="9">
        <f t="shared" si="41"/>
        <v>0.65789473683379751</v>
      </c>
      <c r="AQ29" s="9">
        <f t="shared" si="41"/>
        <v>0.65789473683796773</v>
      </c>
      <c r="AR29" s="9">
        <f t="shared" si="41"/>
        <v>0.65789473684004462</v>
      </c>
      <c r="AS29" s="9">
        <f t="shared" si="41"/>
        <v>0.65789473684107902</v>
      </c>
      <c r="AT29" s="9">
        <f t="shared" si="41"/>
        <v>0.65789473684159416</v>
      </c>
      <c r="AU29" s="9">
        <f t="shared" si="41"/>
        <v>0.65789473684185074</v>
      </c>
      <c r="AV29" s="9">
        <f t="shared" si="41"/>
        <v>0.65789473684197852</v>
      </c>
      <c r="AW29" s="9">
        <f t="shared" si="41"/>
        <v>0.65789473684204214</v>
      </c>
      <c r="AX29" s="9">
        <f t="shared" si="41"/>
        <v>0.65789473684207389</v>
      </c>
      <c r="AY29" s="9">
        <f t="shared" si="41"/>
        <v>0.65789473684208966</v>
      </c>
      <c r="AZ29" s="9">
        <f t="shared" si="41"/>
        <v>0.65789473684209754</v>
      </c>
      <c r="BA29" s="9">
        <f t="shared" si="41"/>
        <v>0.65789473684210142</v>
      </c>
      <c r="BB29" s="9">
        <f t="shared" si="42"/>
        <v>0.65789473684210342</v>
      </c>
      <c r="BC29" s="9">
        <f t="shared" si="42"/>
        <v>0.65789473684210431</v>
      </c>
      <c r="BD29" s="9">
        <f t="shared" si="42"/>
        <v>0.65789473684210487</v>
      </c>
      <c r="BE29" s="9">
        <f t="shared" si="42"/>
        <v>0.65789473684210509</v>
      </c>
      <c r="BF29" s="9">
        <f t="shared" si="42"/>
        <v>0.6578947368421052</v>
      </c>
      <c r="BG29" s="9">
        <f t="shared" si="42"/>
        <v>0.6578947368421052</v>
      </c>
      <c r="BH29" s="9">
        <f t="shared" si="42"/>
        <v>0.65789473684210531</v>
      </c>
      <c r="BI29" s="9">
        <f t="shared" si="42"/>
        <v>0.65789473684210531</v>
      </c>
      <c r="BJ29" s="9">
        <f t="shared" si="42"/>
        <v>0.65789473684210531</v>
      </c>
      <c r="BK29" s="9">
        <f t="shared" si="42"/>
        <v>0.65789473684210531</v>
      </c>
      <c r="BL29" s="9">
        <f t="shared" si="42"/>
        <v>0.65789473684210531</v>
      </c>
      <c r="BM29" s="9">
        <f t="shared" si="42"/>
        <v>0.65789473684210531</v>
      </c>
      <c r="BN29" s="9">
        <f t="shared" si="42"/>
        <v>0.65789473684210531</v>
      </c>
      <c r="BO29" s="9">
        <f t="shared" si="42"/>
        <v>0.65789473684210531</v>
      </c>
      <c r="BP29" s="9">
        <f t="shared" si="42"/>
        <v>0.65789473684210531</v>
      </c>
      <c r="BQ29" s="9">
        <f t="shared" si="42"/>
        <v>0.65789473684210531</v>
      </c>
      <c r="BR29" s="9">
        <f t="shared" si="43"/>
        <v>0.65789473684210531</v>
      </c>
      <c r="BS29" s="9">
        <f t="shared" si="43"/>
        <v>0.65789473684210531</v>
      </c>
      <c r="BT29" s="9">
        <f t="shared" si="43"/>
        <v>0.65789473684210531</v>
      </c>
      <c r="BU29" s="9">
        <f t="shared" si="43"/>
        <v>0.65789473684210531</v>
      </c>
      <c r="BV29" s="9">
        <f t="shared" si="43"/>
        <v>0.65789473684210531</v>
      </c>
      <c r="BW29" s="9">
        <f t="shared" si="43"/>
        <v>0.65789473684210531</v>
      </c>
      <c r="BX29" s="9">
        <f t="shared" si="43"/>
        <v>0.65789473684210531</v>
      </c>
      <c r="BY29" s="9">
        <f t="shared" si="43"/>
        <v>0.65789473684210531</v>
      </c>
      <c r="BZ29" s="9">
        <f t="shared" si="43"/>
        <v>0.65789473684210531</v>
      </c>
      <c r="CA29" s="9">
        <f t="shared" si="43"/>
        <v>0.65789473684210531</v>
      </c>
      <c r="CB29" s="9">
        <f t="shared" si="43"/>
        <v>0.65789473684210531</v>
      </c>
      <c r="CC29" s="9">
        <f t="shared" si="43"/>
        <v>0.65789473684210531</v>
      </c>
      <c r="CD29" s="9">
        <f t="shared" si="43"/>
        <v>0.65789473684210531</v>
      </c>
      <c r="CE29" s="9">
        <f t="shared" si="43"/>
        <v>0.65789473684210531</v>
      </c>
      <c r="CF29" s="9">
        <f t="shared" si="43"/>
        <v>0.65789473684210531</v>
      </c>
      <c r="CG29" s="9">
        <f t="shared" si="44"/>
        <v>0.65789473684210531</v>
      </c>
      <c r="CH29" s="9">
        <f t="shared" si="44"/>
        <v>0.65789473684210531</v>
      </c>
      <c r="CI29" s="9">
        <f t="shared" si="44"/>
        <v>0.65789473684210531</v>
      </c>
      <c r="CJ29" s="9">
        <f t="shared" si="44"/>
        <v>0.65789473684210531</v>
      </c>
      <c r="CK29" s="9">
        <f t="shared" si="44"/>
        <v>0.65789473684210531</v>
      </c>
      <c r="CL29" s="9">
        <f t="shared" si="44"/>
        <v>0.65789473684210531</v>
      </c>
      <c r="CM29" s="9">
        <f t="shared" si="44"/>
        <v>0.65789473684210531</v>
      </c>
      <c r="CN29" s="9">
        <f t="shared" si="44"/>
        <v>0.65789473684210531</v>
      </c>
      <c r="CO29" s="9">
        <f t="shared" si="44"/>
        <v>0.65789473684210531</v>
      </c>
      <c r="CP29" s="9">
        <f t="shared" si="44"/>
        <v>0.65789473684210531</v>
      </c>
      <c r="CQ29" s="9">
        <f t="shared" si="44"/>
        <v>0.65789473684210531</v>
      </c>
      <c r="CR29" s="9">
        <f t="shared" si="44"/>
        <v>0.65789473684210531</v>
      </c>
      <c r="CS29" s="9">
        <f t="shared" si="44"/>
        <v>0.65789473684210531</v>
      </c>
      <c r="CT29" s="9">
        <f t="shared" si="44"/>
        <v>0.65789473684210531</v>
      </c>
      <c r="CU29" s="9">
        <f t="shared" si="44"/>
        <v>0.65789473684210531</v>
      </c>
      <c r="CV29" s="9">
        <f t="shared" si="44"/>
        <v>0.65789473684210531</v>
      </c>
      <c r="CW29" s="9">
        <f t="shared" si="45"/>
        <v>0.65789473684210531</v>
      </c>
      <c r="CX29" s="9">
        <f t="shared" si="45"/>
        <v>0.65789473684210531</v>
      </c>
      <c r="CY29" s="9">
        <f t="shared" si="45"/>
        <v>0.65789473684210531</v>
      </c>
      <c r="CZ29" s="9">
        <f t="shared" si="45"/>
        <v>0.65789473684210531</v>
      </c>
      <c r="DA29" s="9">
        <f t="shared" si="45"/>
        <v>0.65789473684210531</v>
      </c>
      <c r="DB29" s="9">
        <f t="shared" si="45"/>
        <v>0.65789473684210531</v>
      </c>
      <c r="DC29" s="9">
        <f t="shared" si="45"/>
        <v>0.65789473684210531</v>
      </c>
      <c r="DD29" s="9">
        <f t="shared" si="45"/>
        <v>0.65789473684210531</v>
      </c>
      <c r="DE29" s="9">
        <f t="shared" si="45"/>
        <v>0.65789473684210531</v>
      </c>
      <c r="DF29" s="9">
        <f t="shared" si="45"/>
        <v>0.65789473684210531</v>
      </c>
      <c r="DG29" s="9">
        <f t="shared" si="45"/>
        <v>0.65789473684210531</v>
      </c>
      <c r="DH29" s="9">
        <f t="shared" si="45"/>
        <v>0.65789473684210531</v>
      </c>
      <c r="DI29" s="9">
        <f t="shared" si="45"/>
        <v>0.65789473684210531</v>
      </c>
      <c r="DJ29" s="9">
        <f t="shared" si="45"/>
        <v>0.65789473684210531</v>
      </c>
      <c r="DK29" s="9">
        <f t="shared" si="45"/>
        <v>0.65789473684210531</v>
      </c>
      <c r="DL29" s="9">
        <f t="shared" si="45"/>
        <v>0.65789473684210531</v>
      </c>
      <c r="DM29" s="9">
        <f t="shared" si="45"/>
        <v>0.65789473684210531</v>
      </c>
      <c r="DN29" s="9">
        <f t="shared" si="45"/>
        <v>0.65789473684210531</v>
      </c>
      <c r="DO29" s="9">
        <f t="shared" si="45"/>
        <v>0.65789473684210531</v>
      </c>
      <c r="DP29" s="9">
        <f t="shared" si="45"/>
        <v>0.65789473684210531</v>
      </c>
      <c r="DQ29" s="9">
        <f t="shared" si="45"/>
        <v>0.65789473684210531</v>
      </c>
      <c r="DR29" s="9">
        <f t="shared" si="45"/>
        <v>0.65789473684210531</v>
      </c>
      <c r="DS29" s="9">
        <f t="shared" si="45"/>
        <v>0.65789473684210531</v>
      </c>
      <c r="DT29" s="9">
        <f t="shared" si="45"/>
        <v>0.65789473684210531</v>
      </c>
      <c r="DU29" s="9">
        <f t="shared" si="45"/>
        <v>0.65789473684210531</v>
      </c>
      <c r="DV29" s="9">
        <f t="shared" si="45"/>
        <v>0.65789473684210531</v>
      </c>
      <c r="DW29" s="9">
        <f t="shared" si="45"/>
        <v>0.65789473684210531</v>
      </c>
      <c r="DX29" s="9">
        <f t="shared" si="45"/>
        <v>0.65789473684210531</v>
      </c>
      <c r="DY29" s="9">
        <f t="shared" si="45"/>
        <v>0.65789473684210531</v>
      </c>
      <c r="DZ29" s="9">
        <f t="shared" si="45"/>
        <v>0.65789473684210531</v>
      </c>
      <c r="EA29" s="9">
        <f t="shared" si="45"/>
        <v>0.65789473684210531</v>
      </c>
      <c r="EB29" s="9">
        <f t="shared" si="45"/>
        <v>0.65789473684210531</v>
      </c>
      <c r="EC29" s="9">
        <f t="shared" si="45"/>
        <v>0.65789473684210531</v>
      </c>
      <c r="ED29" s="9">
        <f t="shared" si="45"/>
        <v>0.65789473684210531</v>
      </c>
      <c r="EE29" s="9">
        <f t="shared" si="45"/>
        <v>0.65789473684210531</v>
      </c>
      <c r="EF29" s="9">
        <f t="shared" si="45"/>
        <v>0.65789473684210531</v>
      </c>
      <c r="EG29" s="9">
        <f t="shared" si="45"/>
        <v>0.65789473684210531</v>
      </c>
      <c r="EH29" s="9">
        <f t="shared" si="45"/>
        <v>0.65789473684210531</v>
      </c>
      <c r="EI29" s="9">
        <f t="shared" si="45"/>
        <v>0.65789473684210531</v>
      </c>
      <c r="EJ29" s="9">
        <f t="shared" si="45"/>
        <v>0.65789473684210531</v>
      </c>
      <c r="EK29" s="9">
        <f t="shared" si="45"/>
        <v>0.65789473684210531</v>
      </c>
      <c r="EL29" s="9">
        <f t="shared" si="45"/>
        <v>0.65789473684210531</v>
      </c>
      <c r="EM29" s="9">
        <f t="shared" si="45"/>
        <v>0.65789473684210531</v>
      </c>
      <c r="EN29" s="9">
        <f t="shared" si="45"/>
        <v>0.65789473684210531</v>
      </c>
      <c r="EO29" s="9">
        <f t="shared" si="45"/>
        <v>0.65789473684210531</v>
      </c>
      <c r="EP29" s="9">
        <f t="shared" si="45"/>
        <v>0.65789473684210531</v>
      </c>
      <c r="EQ29" s="9">
        <f t="shared" si="45"/>
        <v>0.65789473684210531</v>
      </c>
      <c r="ER29" s="9">
        <f t="shared" si="45"/>
        <v>0.65789473684210531</v>
      </c>
      <c r="ES29" s="9">
        <f t="shared" si="45"/>
        <v>0.65789473684210531</v>
      </c>
      <c r="ET29" s="9">
        <f t="shared" si="45"/>
        <v>0.65789473684210531</v>
      </c>
      <c r="EU29" s="9">
        <f t="shared" si="45"/>
        <v>0.65789473684210531</v>
      </c>
      <c r="EV29" s="9">
        <f t="shared" si="45"/>
        <v>0.65789473684210531</v>
      </c>
      <c r="EW29" s="9">
        <f t="shared" si="45"/>
        <v>0.65789473684210531</v>
      </c>
      <c r="EX29" s="9">
        <f t="shared" si="45"/>
        <v>0.65789473684210531</v>
      </c>
      <c r="EY29" s="9">
        <f t="shared" si="45"/>
        <v>0.65789473684210531</v>
      </c>
      <c r="EZ29" s="9">
        <f t="shared" si="45"/>
        <v>0.65789473684210531</v>
      </c>
      <c r="FA29" s="9">
        <f t="shared" si="45"/>
        <v>0.65789473684210531</v>
      </c>
      <c r="FB29" s="9">
        <f t="shared" si="45"/>
        <v>0.65789473684210531</v>
      </c>
      <c r="FC29" s="9">
        <f t="shared" si="45"/>
        <v>0.65789473684210531</v>
      </c>
      <c r="FD29" s="9">
        <f t="shared" si="45"/>
        <v>0.65789473684210531</v>
      </c>
      <c r="FE29" s="9">
        <f t="shared" si="45"/>
        <v>0.65789473684210531</v>
      </c>
      <c r="FF29" s="9">
        <f t="shared" si="45"/>
        <v>0.65789473684210531</v>
      </c>
      <c r="FG29" s="9">
        <f t="shared" si="45"/>
        <v>0.65789473684210531</v>
      </c>
      <c r="FH29" s="9">
        <f t="shared" si="45"/>
        <v>0.65789473684210531</v>
      </c>
      <c r="FI29" s="9">
        <f t="shared" si="46"/>
        <v>0.65789473684210531</v>
      </c>
      <c r="FJ29" s="9">
        <f t="shared" si="46"/>
        <v>0.65789473684210531</v>
      </c>
      <c r="FK29" s="9">
        <f t="shared" si="46"/>
        <v>0.65789473684210531</v>
      </c>
      <c r="FL29" s="9">
        <f t="shared" si="46"/>
        <v>0.65789473684210531</v>
      </c>
      <c r="FM29" s="9">
        <f t="shared" si="46"/>
        <v>0.65789473684210531</v>
      </c>
      <c r="FN29" s="9">
        <f t="shared" si="46"/>
        <v>0.65789473684210531</v>
      </c>
      <c r="FO29" s="9">
        <f t="shared" si="46"/>
        <v>0.65789473684210531</v>
      </c>
      <c r="FP29" s="9">
        <f t="shared" si="46"/>
        <v>0.65789473684210531</v>
      </c>
      <c r="FQ29" s="9">
        <f t="shared" si="46"/>
        <v>0.65789473684210531</v>
      </c>
      <c r="FR29" s="9">
        <f t="shared" si="46"/>
        <v>0.65789473684210531</v>
      </c>
      <c r="FS29" s="9">
        <f t="shared" si="46"/>
        <v>0.65789473684210531</v>
      </c>
      <c r="FT29" s="9">
        <f t="shared" si="46"/>
        <v>0.65789473684210531</v>
      </c>
      <c r="FU29" s="9">
        <f t="shared" si="46"/>
        <v>0.65789473684210531</v>
      </c>
      <c r="FV29" s="9">
        <f t="shared" si="46"/>
        <v>0.65789473684210531</v>
      </c>
      <c r="FW29" s="9">
        <f t="shared" si="46"/>
        <v>0.65789473684210531</v>
      </c>
      <c r="FX29" s="9">
        <f t="shared" si="46"/>
        <v>0.65789473684210531</v>
      </c>
      <c r="FY29" s="9">
        <f t="shared" si="46"/>
        <v>0.65789473684210531</v>
      </c>
      <c r="FZ29" s="9">
        <f t="shared" si="46"/>
        <v>0.65789473684210531</v>
      </c>
      <c r="GA29" s="9">
        <f t="shared" si="46"/>
        <v>0.65789473684210531</v>
      </c>
      <c r="GB29" s="9">
        <f t="shared" si="46"/>
        <v>0.65789473684210531</v>
      </c>
      <c r="GC29" s="9">
        <f t="shared" si="46"/>
        <v>0.65789473684210531</v>
      </c>
      <c r="GD29" s="9">
        <f t="shared" si="47"/>
        <v>0.65789473684210531</v>
      </c>
      <c r="GE29" s="9">
        <f t="shared" si="47"/>
        <v>0.65789473684210531</v>
      </c>
      <c r="GF29" s="9">
        <f t="shared" si="47"/>
        <v>0.65789473684210531</v>
      </c>
      <c r="GG29" s="9">
        <f t="shared" si="47"/>
        <v>0.65789473684210531</v>
      </c>
      <c r="GH29" s="9">
        <f t="shared" si="47"/>
        <v>0.65789473684210531</v>
      </c>
      <c r="GI29" s="9">
        <f t="shared" si="47"/>
        <v>0.65789473684210531</v>
      </c>
      <c r="GJ29" s="9">
        <f t="shared" si="47"/>
        <v>0.65789473684210531</v>
      </c>
      <c r="GK29" s="9">
        <f t="shared" si="47"/>
        <v>0.65789473684210531</v>
      </c>
      <c r="GL29" s="9">
        <f t="shared" si="47"/>
        <v>0.65789473684210531</v>
      </c>
      <c r="GM29" s="9">
        <f t="shared" si="47"/>
        <v>0.65789473684210531</v>
      </c>
      <c r="GN29" s="9">
        <f t="shared" si="47"/>
        <v>0.65789473684210531</v>
      </c>
      <c r="GO29" s="9">
        <f t="shared" si="47"/>
        <v>0.65789473684210531</v>
      </c>
      <c r="GP29" s="9">
        <f t="shared" si="47"/>
        <v>0.65789473684210531</v>
      </c>
      <c r="GQ29" s="9">
        <f t="shared" si="47"/>
        <v>0.65789473684210531</v>
      </c>
      <c r="GR29" s="9">
        <f t="shared" si="47"/>
        <v>0.65789473684210531</v>
      </c>
      <c r="GS29" s="9">
        <f t="shared" si="47"/>
        <v>0.65789473684210531</v>
      </c>
      <c r="GT29" s="9">
        <f t="shared" si="47"/>
        <v>0.65789473684210531</v>
      </c>
      <c r="GU29" s="9">
        <f t="shared" si="47"/>
        <v>0.65789473684210531</v>
      </c>
      <c r="GV29" s="9">
        <f t="shared" si="47"/>
        <v>0.65789473684210531</v>
      </c>
      <c r="GW29" s="9">
        <f t="shared" si="47"/>
        <v>0.65789473684210531</v>
      </c>
      <c r="GX29" s="9">
        <f t="shared" si="47"/>
        <v>0.65789473684210531</v>
      </c>
      <c r="GY29" s="9">
        <f t="shared" si="47"/>
        <v>0.65789473684210531</v>
      </c>
      <c r="GZ29" s="9">
        <f t="shared" si="47"/>
        <v>0.65789473684210531</v>
      </c>
      <c r="HA29" s="9">
        <f t="shared" si="47"/>
        <v>0.65789473684210531</v>
      </c>
      <c r="HB29" s="9">
        <f t="shared" si="47"/>
        <v>0.65789473684210531</v>
      </c>
      <c r="HC29" s="9">
        <f t="shared" si="47"/>
        <v>0.65789473684210531</v>
      </c>
      <c r="HD29" s="9">
        <f t="shared" si="47"/>
        <v>0.65789473684210531</v>
      </c>
      <c r="HE29" s="9">
        <f t="shared" si="47"/>
        <v>0.65789473684210531</v>
      </c>
      <c r="HF29" s="9">
        <f t="shared" si="47"/>
        <v>0.65789473684210531</v>
      </c>
      <c r="HG29" s="9">
        <f t="shared" si="47"/>
        <v>0.65789473684210531</v>
      </c>
      <c r="HH29" s="9">
        <f t="shared" si="47"/>
        <v>0.65789473684210531</v>
      </c>
      <c r="HI29" s="9">
        <f t="shared" si="47"/>
        <v>0.65789473684210531</v>
      </c>
      <c r="HJ29" s="9">
        <f t="shared" si="47"/>
        <v>0.65789473684210531</v>
      </c>
      <c r="HK29" s="9">
        <f t="shared" si="47"/>
        <v>0.65789473684210531</v>
      </c>
      <c r="HL29" s="9">
        <f t="shared" si="47"/>
        <v>0.65789473684210531</v>
      </c>
      <c r="HM29" s="9">
        <f t="shared" si="47"/>
        <v>0.65789473684210531</v>
      </c>
      <c r="HN29" s="9">
        <f t="shared" si="47"/>
        <v>0.65789473684210531</v>
      </c>
      <c r="HO29" s="9">
        <f t="shared" si="47"/>
        <v>0.65789473684210531</v>
      </c>
      <c r="HP29" s="9">
        <f t="shared" si="47"/>
        <v>0.65789473684210531</v>
      </c>
      <c r="HQ29" s="9">
        <f t="shared" si="47"/>
        <v>0.65789473684210531</v>
      </c>
      <c r="HR29" s="9">
        <f t="shared" si="47"/>
        <v>0.65789473684210531</v>
      </c>
      <c r="HS29" s="9">
        <f t="shared" si="47"/>
        <v>0.65789473684210531</v>
      </c>
      <c r="HT29" s="9">
        <f t="shared" si="47"/>
        <v>0.65789473684210531</v>
      </c>
      <c r="HU29" s="9">
        <f t="shared" si="47"/>
        <v>0.65789473684210531</v>
      </c>
      <c r="HV29" s="9">
        <f t="shared" si="47"/>
        <v>0.65789473684210531</v>
      </c>
      <c r="HW29" s="9">
        <f t="shared" si="47"/>
        <v>0.65789473684210531</v>
      </c>
      <c r="HX29" s="9">
        <f t="shared" si="47"/>
        <v>0.65789473684210531</v>
      </c>
      <c r="HY29" s="9">
        <f t="shared" si="47"/>
        <v>0.65789473684210531</v>
      </c>
      <c r="HZ29" s="9">
        <f t="shared" si="47"/>
        <v>0.65789473684210531</v>
      </c>
      <c r="IA29" s="9">
        <f t="shared" si="48"/>
        <v>0.65789473684210531</v>
      </c>
      <c r="IB29" s="9">
        <f t="shared" si="48"/>
        <v>0.65789473684210531</v>
      </c>
      <c r="IC29" s="9">
        <f t="shared" si="48"/>
        <v>0.65789473684210531</v>
      </c>
      <c r="ID29" s="9">
        <f t="shared" si="48"/>
        <v>0.65789473684210531</v>
      </c>
      <c r="IE29" s="9">
        <f t="shared" si="48"/>
        <v>0.65789473684210531</v>
      </c>
      <c r="IF29" s="9">
        <f t="shared" si="48"/>
        <v>0.65789473684210531</v>
      </c>
      <c r="IG29" s="9">
        <f t="shared" si="48"/>
        <v>0.65789473684210531</v>
      </c>
      <c r="IH29" s="9">
        <f t="shared" si="48"/>
        <v>0.65789473684210531</v>
      </c>
      <c r="II29" s="9">
        <f t="shared" si="48"/>
        <v>0.65789473684210531</v>
      </c>
      <c r="IJ29" s="9">
        <f t="shared" si="48"/>
        <v>0.65789473684210531</v>
      </c>
      <c r="IK29" s="9">
        <f t="shared" si="48"/>
        <v>0.65789473684210531</v>
      </c>
      <c r="IL29" s="9">
        <f t="shared" si="48"/>
        <v>0.65789473684210531</v>
      </c>
      <c r="IM29" s="9">
        <f t="shared" si="48"/>
        <v>0.65789473684210531</v>
      </c>
      <c r="IN29" s="9">
        <f t="shared" si="48"/>
        <v>0.65789473684210531</v>
      </c>
      <c r="IO29" s="9">
        <f t="shared" si="48"/>
        <v>0.65789473684210531</v>
      </c>
      <c r="IP29" s="9">
        <f t="shared" si="48"/>
        <v>0.65789473684210531</v>
      </c>
      <c r="IQ29" s="9">
        <f t="shared" si="48"/>
        <v>0.65789473684210531</v>
      </c>
      <c r="IR29" s="9">
        <f t="shared" si="48"/>
        <v>0.65789473684210531</v>
      </c>
      <c r="IS29" s="9">
        <f t="shared" si="48"/>
        <v>0.65789473684210531</v>
      </c>
      <c r="IT29" s="9">
        <f t="shared" si="48"/>
        <v>0.65789473684210531</v>
      </c>
      <c r="IU29" s="9">
        <f t="shared" si="48"/>
        <v>0.65789473684210531</v>
      </c>
      <c r="IV29" s="9">
        <f t="shared" si="48"/>
        <v>0.65789473684210531</v>
      </c>
      <c r="IW29" s="9">
        <f t="shared" si="48"/>
        <v>0.65789473684210531</v>
      </c>
      <c r="IX29" s="9">
        <f t="shared" si="48"/>
        <v>0.65789473684210531</v>
      </c>
      <c r="IY29" s="9">
        <f t="shared" si="48"/>
        <v>0.65789473684210531</v>
      </c>
      <c r="IZ29" s="9">
        <f t="shared" si="48"/>
        <v>0.65789473684210531</v>
      </c>
      <c r="JA29" s="9">
        <f t="shared" si="48"/>
        <v>0.65789473684210531</v>
      </c>
      <c r="JB29" s="9">
        <f t="shared" si="48"/>
        <v>0.65789473684210531</v>
      </c>
      <c r="JC29" s="9">
        <f t="shared" si="48"/>
        <v>0.65789473684210531</v>
      </c>
      <c r="JD29" s="9">
        <f t="shared" si="48"/>
        <v>0.65789473684210531</v>
      </c>
      <c r="JE29" s="9">
        <f t="shared" si="48"/>
        <v>0.65789473684210531</v>
      </c>
      <c r="JF29" s="9">
        <f t="shared" si="48"/>
        <v>0.65789473684210531</v>
      </c>
      <c r="JG29" s="9">
        <f t="shared" si="48"/>
        <v>0.65789473684210531</v>
      </c>
      <c r="JH29" s="9">
        <f t="shared" si="48"/>
        <v>0.65789473684210531</v>
      </c>
      <c r="JI29" s="9">
        <f t="shared" si="48"/>
        <v>0.65789473684210531</v>
      </c>
      <c r="JJ29" s="9">
        <f t="shared" si="48"/>
        <v>0.65789473684210531</v>
      </c>
      <c r="JK29" s="9">
        <f t="shared" si="48"/>
        <v>0.65789473684210531</v>
      </c>
      <c r="JL29" s="9">
        <f t="shared" si="48"/>
        <v>0.65789473684210531</v>
      </c>
      <c r="JM29" s="9">
        <f t="shared" si="48"/>
        <v>0.65789473684210531</v>
      </c>
      <c r="JN29" s="9">
        <f t="shared" si="48"/>
        <v>0.65789473684210531</v>
      </c>
      <c r="JO29" s="9">
        <f t="shared" si="48"/>
        <v>0.65789473684210531</v>
      </c>
      <c r="JP29" s="9">
        <f t="shared" si="48"/>
        <v>0.65789473684210531</v>
      </c>
      <c r="JQ29" s="9">
        <f t="shared" si="48"/>
        <v>0.65789473684210531</v>
      </c>
      <c r="JR29" s="9">
        <f t="shared" si="48"/>
        <v>0.65789473684210531</v>
      </c>
      <c r="JS29" s="9">
        <f t="shared" si="48"/>
        <v>0.65789473684210531</v>
      </c>
      <c r="JT29" s="9">
        <f t="shared" si="48"/>
        <v>0.65789473684210531</v>
      </c>
      <c r="JU29" s="9">
        <f t="shared" si="48"/>
        <v>0.65789473684210531</v>
      </c>
      <c r="JV29" s="9">
        <f t="shared" si="48"/>
        <v>0.65789473684210531</v>
      </c>
      <c r="JW29" s="9">
        <f t="shared" si="48"/>
        <v>0.65789473684210531</v>
      </c>
      <c r="JX29" s="9">
        <f t="shared" si="48"/>
        <v>0.65789473684210531</v>
      </c>
      <c r="JY29" s="9">
        <f t="shared" si="48"/>
        <v>0.65789473684210531</v>
      </c>
      <c r="JZ29" s="9">
        <f t="shared" si="48"/>
        <v>0.65789473684210531</v>
      </c>
      <c r="KA29" s="9">
        <f t="shared" si="48"/>
        <v>0.65789473684210531</v>
      </c>
      <c r="KB29" s="9">
        <f t="shared" si="48"/>
        <v>0.65789473684210531</v>
      </c>
      <c r="KC29" s="9">
        <f t="shared" si="48"/>
        <v>0.65789473684210531</v>
      </c>
      <c r="KD29" s="9">
        <f t="shared" si="48"/>
        <v>0.65789473684210531</v>
      </c>
      <c r="KE29" s="9">
        <f t="shared" si="48"/>
        <v>0.65789473684210531</v>
      </c>
      <c r="KF29" s="9">
        <f t="shared" si="48"/>
        <v>0.65789473684210531</v>
      </c>
      <c r="KG29" s="9">
        <f t="shared" si="48"/>
        <v>0.65789473684210531</v>
      </c>
      <c r="KH29" s="9">
        <f t="shared" si="48"/>
        <v>0.65789473684210531</v>
      </c>
      <c r="KI29" s="9">
        <f t="shared" si="48"/>
        <v>0.65789473684210531</v>
      </c>
      <c r="KJ29" s="9">
        <f t="shared" si="48"/>
        <v>0.65789473684210531</v>
      </c>
      <c r="KK29" s="9">
        <f t="shared" si="48"/>
        <v>0.65789473684210531</v>
      </c>
      <c r="KL29" s="9">
        <f t="shared" si="48"/>
        <v>0.65789473684210531</v>
      </c>
      <c r="KM29" s="9">
        <f t="shared" si="49"/>
        <v>0.65789473684210531</v>
      </c>
      <c r="KN29" s="9">
        <f t="shared" si="49"/>
        <v>0.65789473684210531</v>
      </c>
      <c r="KO29" s="9">
        <f t="shared" si="49"/>
        <v>0.65789473684210531</v>
      </c>
      <c r="KP29" s="9">
        <f t="shared" si="49"/>
        <v>0.65789473684210531</v>
      </c>
      <c r="KQ29" s="9">
        <f t="shared" si="49"/>
        <v>0.65789473684210531</v>
      </c>
      <c r="KR29" s="9">
        <f t="shared" si="49"/>
        <v>0.65789473684210531</v>
      </c>
      <c r="KS29" s="9">
        <f t="shared" si="49"/>
        <v>0.65789473684210531</v>
      </c>
      <c r="KT29" s="9">
        <f t="shared" si="49"/>
        <v>0.65789473684210531</v>
      </c>
      <c r="KU29" s="9">
        <f t="shared" si="49"/>
        <v>0.65789473684210531</v>
      </c>
      <c r="KV29" s="9">
        <f t="shared" si="49"/>
        <v>0.65789473684210531</v>
      </c>
      <c r="KW29" s="9">
        <f t="shared" si="49"/>
        <v>0.65789473684210531</v>
      </c>
      <c r="KX29" s="9">
        <f t="shared" si="49"/>
        <v>0.65789473684210531</v>
      </c>
      <c r="KY29" s="9">
        <f t="shared" si="49"/>
        <v>0.65789473684210531</v>
      </c>
      <c r="KZ29" s="9">
        <f t="shared" si="49"/>
        <v>0.65789473684210531</v>
      </c>
      <c r="LA29" s="9">
        <f t="shared" si="49"/>
        <v>0.65789473684210531</v>
      </c>
      <c r="LB29" s="9">
        <f t="shared" si="49"/>
        <v>0.65789473684210531</v>
      </c>
      <c r="LC29" s="9">
        <f t="shared" si="49"/>
        <v>0.65789473684210531</v>
      </c>
      <c r="LD29" s="9">
        <f t="shared" si="49"/>
        <v>0.65789473684210531</v>
      </c>
      <c r="LE29" s="9">
        <f t="shared" si="49"/>
        <v>0.65789473684210531</v>
      </c>
      <c r="LF29" s="9">
        <f t="shared" si="49"/>
        <v>0.65789473684210531</v>
      </c>
      <c r="LG29" s="9">
        <f t="shared" si="49"/>
        <v>0.65789473684210531</v>
      </c>
      <c r="LH29" s="9">
        <f t="shared" si="49"/>
        <v>0.65789473684210531</v>
      </c>
      <c r="LI29" s="9">
        <f t="shared" si="49"/>
        <v>0.65789473684210531</v>
      </c>
      <c r="LJ29" s="9">
        <f t="shared" si="49"/>
        <v>0.65789473684210531</v>
      </c>
      <c r="LK29" s="9">
        <f t="shared" si="49"/>
        <v>0.65789473684210531</v>
      </c>
      <c r="LL29" s="9">
        <f t="shared" si="49"/>
        <v>0.65789473684210531</v>
      </c>
      <c r="LM29" s="9">
        <f t="shared" si="49"/>
        <v>0.65789473684210531</v>
      </c>
      <c r="LN29" s="9">
        <f t="shared" si="49"/>
        <v>0.65789473684210531</v>
      </c>
      <c r="LO29" s="9">
        <f t="shared" si="49"/>
        <v>0.65789473684210531</v>
      </c>
      <c r="LP29" s="9">
        <f t="shared" si="49"/>
        <v>0.65789473684210531</v>
      </c>
      <c r="LQ29" s="9">
        <f t="shared" si="49"/>
        <v>0.65789473684210531</v>
      </c>
      <c r="LR29" s="9">
        <f t="shared" si="49"/>
        <v>0.65789473684210531</v>
      </c>
      <c r="LS29" s="9">
        <f t="shared" si="49"/>
        <v>0.65789473684210531</v>
      </c>
      <c r="LT29" s="9">
        <f t="shared" si="49"/>
        <v>0.65789473684210531</v>
      </c>
      <c r="LU29" s="9">
        <f t="shared" si="49"/>
        <v>0.65789473684210531</v>
      </c>
      <c r="LV29" s="9">
        <f t="shared" si="49"/>
        <v>0.65789473684210531</v>
      </c>
      <c r="LW29" s="9">
        <f t="shared" si="49"/>
        <v>0.65789473684210531</v>
      </c>
      <c r="LX29" s="9">
        <f t="shared" si="49"/>
        <v>0.65789473684210531</v>
      </c>
      <c r="LY29" s="9">
        <f t="shared" si="49"/>
        <v>0.65789473684210531</v>
      </c>
      <c r="LZ29" s="9">
        <f t="shared" si="49"/>
        <v>0.65789473684210531</v>
      </c>
      <c r="MA29" s="9">
        <f t="shared" si="49"/>
        <v>0.65789473684210531</v>
      </c>
      <c r="MB29" s="9">
        <f t="shared" si="49"/>
        <v>0.65789473684210531</v>
      </c>
      <c r="MC29" s="9">
        <f t="shared" si="49"/>
        <v>0.65789473684210531</v>
      </c>
      <c r="MD29" s="9">
        <f t="shared" si="49"/>
        <v>0.65789473684210531</v>
      </c>
      <c r="ME29" s="9">
        <f t="shared" si="49"/>
        <v>0.65789473684210531</v>
      </c>
      <c r="MF29" s="9">
        <f t="shared" si="49"/>
        <v>0.65789473684210531</v>
      </c>
      <c r="MG29" s="9">
        <f t="shared" si="49"/>
        <v>0.65789473684210531</v>
      </c>
      <c r="MH29" s="9">
        <f t="shared" si="49"/>
        <v>0.65789473684210531</v>
      </c>
      <c r="MI29" s="9">
        <f t="shared" si="49"/>
        <v>0.65789473684210531</v>
      </c>
      <c r="MJ29" s="9">
        <f t="shared" si="49"/>
        <v>0.65789473684210531</v>
      </c>
      <c r="MK29" s="9">
        <f t="shared" si="49"/>
        <v>0.65789473684210531</v>
      </c>
      <c r="ML29" s="9">
        <f t="shared" si="49"/>
        <v>0.65789473684210531</v>
      </c>
      <c r="MM29" s="9">
        <f t="shared" si="49"/>
        <v>0.65789473684210531</v>
      </c>
      <c r="MN29" s="9">
        <f t="shared" si="49"/>
        <v>0.65789473684210531</v>
      </c>
      <c r="MO29" s="9">
        <f t="shared" si="49"/>
        <v>0.65789473684210531</v>
      </c>
      <c r="MP29" s="9">
        <f t="shared" si="49"/>
        <v>0.65789473684210531</v>
      </c>
      <c r="MQ29" s="9">
        <f t="shared" si="49"/>
        <v>0.65789473684210531</v>
      </c>
      <c r="MR29" s="9">
        <f t="shared" si="49"/>
        <v>0.65789473684210531</v>
      </c>
      <c r="MS29" s="9">
        <f t="shared" si="49"/>
        <v>0.65789473684210531</v>
      </c>
      <c r="MT29" s="9">
        <f t="shared" si="49"/>
        <v>0.65789473684210531</v>
      </c>
      <c r="MU29" s="9">
        <f t="shared" si="49"/>
        <v>0.65789473684210531</v>
      </c>
      <c r="MV29" s="9">
        <f t="shared" si="49"/>
        <v>0.65789473684210531</v>
      </c>
      <c r="MW29" s="9">
        <f t="shared" si="49"/>
        <v>0.65789473684210531</v>
      </c>
    </row>
    <row r="30" spans="2:361" x14ac:dyDescent="0.3">
      <c r="C30">
        <v>3</v>
      </c>
      <c r="D30" s="4">
        <f>'Cost inputs'!H7</f>
        <v>0.6657894736842106</v>
      </c>
      <c r="E30">
        <f>(-LN(0.005/D30))/'Assumptions and results'!$K$9</f>
        <v>0.69879080036501795</v>
      </c>
      <c r="F30" s="4">
        <v>0</v>
      </c>
      <c r="G30" s="9">
        <f t="shared" si="50"/>
        <v>0.33476817670829723</v>
      </c>
      <c r="H30" s="9">
        <f t="shared" si="40"/>
        <v>0.50121027352763348</v>
      </c>
      <c r="I30" s="9">
        <f t="shared" si="40"/>
        <v>0.58396297680431464</v>
      </c>
      <c r="J30" s="9">
        <f t="shared" si="40"/>
        <v>0.62510647373485129</v>
      </c>
      <c r="K30" s="9">
        <f t="shared" si="40"/>
        <v>0.64556245006728963</v>
      </c>
      <c r="L30" s="9">
        <f t="shared" si="40"/>
        <v>0.65573287793392787</v>
      </c>
      <c r="M30" s="9">
        <f t="shared" si="40"/>
        <v>0.66078947368421059</v>
      </c>
      <c r="N30" s="9">
        <f t="shared" si="40"/>
        <v>0.66330354299545868</v>
      </c>
      <c r="O30" s="9">
        <f t="shared" si="40"/>
        <v>0.66455350340635488</v>
      </c>
      <c r="P30" s="9">
        <f t="shared" si="40"/>
        <v>0.6651749663953892</v>
      </c>
      <c r="Q30" s="9">
        <f t="shared" si="40"/>
        <v>0.66548394917866205</v>
      </c>
      <c r="R30" s="9">
        <f t="shared" si="40"/>
        <v>0.66563757113530886</v>
      </c>
      <c r="S30" s="9">
        <f t="shared" si="40"/>
        <v>0.66571394984260768</v>
      </c>
      <c r="T30" s="9">
        <f t="shared" si="40"/>
        <v>0.66575192427709595</v>
      </c>
      <c r="U30" s="9">
        <f t="shared" si="40"/>
        <v>0.66577080463951244</v>
      </c>
      <c r="V30" s="9">
        <f t="shared" si="40"/>
        <v>0.66578019169398162</v>
      </c>
      <c r="W30" s="9">
        <f t="shared" si="40"/>
        <v>0.66578485880733806</v>
      </c>
      <c r="X30" s="9">
        <f t="shared" si="40"/>
        <v>0.66578717923140218</v>
      </c>
      <c r="Y30" s="9">
        <f t="shared" si="40"/>
        <v>0.66578833291408046</v>
      </c>
      <c r="Z30" s="9">
        <f t="shared" si="40"/>
        <v>0.6657889065091156</v>
      </c>
      <c r="AA30" s="9">
        <f t="shared" si="41"/>
        <v>0.66578919169261563</v>
      </c>
      <c r="AB30" s="9">
        <f t="shared" si="41"/>
        <v>0.66578933348189862</v>
      </c>
      <c r="AC30" s="9">
        <f t="shared" si="41"/>
        <v>0.66578940397756459</v>
      </c>
      <c r="AD30" s="9">
        <f t="shared" si="41"/>
        <v>0.66578943902703247</v>
      </c>
      <c r="AE30" s="9">
        <f t="shared" si="41"/>
        <v>0.66578945645314203</v>
      </c>
      <c r="AF30" s="9">
        <f t="shared" si="41"/>
        <v>0.66578946511716219</v>
      </c>
      <c r="AG30" s="9">
        <f t="shared" si="41"/>
        <v>0.66578946942479289</v>
      </c>
      <c r="AH30" s="9">
        <f t="shared" si="41"/>
        <v>0.66578947156648716</v>
      </c>
      <c r="AI30" s="9">
        <f t="shared" si="41"/>
        <v>0.66578947263130783</v>
      </c>
      <c r="AJ30" s="9">
        <f t="shared" si="41"/>
        <v>0.6657894731607219</v>
      </c>
      <c r="AK30" s="9">
        <f t="shared" si="41"/>
        <v>0.66578947342393935</v>
      </c>
      <c r="AL30" s="9">
        <f t="shared" si="41"/>
        <v>0.66578947355480733</v>
      </c>
      <c r="AM30" s="9">
        <f t="shared" si="41"/>
        <v>0.66578947361987306</v>
      </c>
      <c r="AN30" s="9">
        <f t="shared" si="41"/>
        <v>0.66578947365222285</v>
      </c>
      <c r="AO30" s="9">
        <f t="shared" si="41"/>
        <v>0.66578947366830676</v>
      </c>
      <c r="AP30" s="9">
        <f t="shared" si="41"/>
        <v>0.66578947367630348</v>
      </c>
      <c r="AQ30" s="9">
        <f t="shared" si="41"/>
        <v>0.6657894736802793</v>
      </c>
      <c r="AR30" s="9">
        <f t="shared" si="41"/>
        <v>0.66578947368225594</v>
      </c>
      <c r="AS30" s="9">
        <f t="shared" si="41"/>
        <v>0.66578947368323882</v>
      </c>
      <c r="AT30" s="9">
        <f t="shared" si="41"/>
        <v>0.66578947368372743</v>
      </c>
      <c r="AU30" s="9">
        <f t="shared" si="41"/>
        <v>0.66578947368397035</v>
      </c>
      <c r="AV30" s="9">
        <f t="shared" si="41"/>
        <v>0.66578947368409114</v>
      </c>
      <c r="AW30" s="9">
        <f t="shared" si="41"/>
        <v>0.6657894736841512</v>
      </c>
      <c r="AX30" s="9">
        <f t="shared" si="41"/>
        <v>0.66578947368418107</v>
      </c>
      <c r="AY30" s="9">
        <f t="shared" si="41"/>
        <v>0.66578947368419594</v>
      </c>
      <c r="AZ30" s="9">
        <f t="shared" si="41"/>
        <v>0.66578947368420327</v>
      </c>
      <c r="BA30" s="9">
        <f t="shared" si="41"/>
        <v>0.66578947368420693</v>
      </c>
      <c r="BB30" s="9">
        <f t="shared" si="42"/>
        <v>0.66578947368420882</v>
      </c>
      <c r="BC30" s="9">
        <f t="shared" si="42"/>
        <v>0.66578947368420971</v>
      </c>
      <c r="BD30" s="9">
        <f t="shared" si="42"/>
        <v>0.66578947368421015</v>
      </c>
      <c r="BE30" s="9">
        <f t="shared" si="42"/>
        <v>0.66578947368421038</v>
      </c>
      <c r="BF30" s="9">
        <f t="shared" si="42"/>
        <v>0.66578947368421049</v>
      </c>
      <c r="BG30" s="9">
        <f t="shared" si="42"/>
        <v>0.6657894736842106</v>
      </c>
      <c r="BH30" s="9">
        <f t="shared" si="42"/>
        <v>0.6657894736842106</v>
      </c>
      <c r="BI30" s="9">
        <f t="shared" si="42"/>
        <v>0.6657894736842106</v>
      </c>
      <c r="BJ30" s="9">
        <f t="shared" si="42"/>
        <v>0.6657894736842106</v>
      </c>
      <c r="BK30" s="9">
        <f t="shared" si="42"/>
        <v>0.6657894736842106</v>
      </c>
      <c r="BL30" s="9">
        <f t="shared" si="42"/>
        <v>0.6657894736842106</v>
      </c>
      <c r="BM30" s="9">
        <f t="shared" si="42"/>
        <v>0.6657894736842106</v>
      </c>
      <c r="BN30" s="9">
        <f t="shared" si="42"/>
        <v>0.6657894736842106</v>
      </c>
      <c r="BO30" s="9">
        <f t="shared" si="42"/>
        <v>0.6657894736842106</v>
      </c>
      <c r="BP30" s="9">
        <f t="shared" si="42"/>
        <v>0.6657894736842106</v>
      </c>
      <c r="BQ30" s="9">
        <f t="shared" si="42"/>
        <v>0.6657894736842106</v>
      </c>
      <c r="BR30" s="9">
        <f t="shared" si="43"/>
        <v>0.6657894736842106</v>
      </c>
      <c r="BS30" s="9">
        <f t="shared" si="43"/>
        <v>0.6657894736842106</v>
      </c>
      <c r="BT30" s="9">
        <f t="shared" si="43"/>
        <v>0.6657894736842106</v>
      </c>
      <c r="BU30" s="9">
        <f t="shared" si="43"/>
        <v>0.6657894736842106</v>
      </c>
      <c r="BV30" s="9">
        <f t="shared" si="43"/>
        <v>0.6657894736842106</v>
      </c>
      <c r="BW30" s="9">
        <f t="shared" si="43"/>
        <v>0.6657894736842106</v>
      </c>
      <c r="BX30" s="9">
        <f t="shared" si="43"/>
        <v>0.6657894736842106</v>
      </c>
      <c r="BY30" s="9">
        <f t="shared" si="43"/>
        <v>0.6657894736842106</v>
      </c>
      <c r="BZ30" s="9">
        <f t="shared" si="43"/>
        <v>0.6657894736842106</v>
      </c>
      <c r="CA30" s="9">
        <f t="shared" si="43"/>
        <v>0.6657894736842106</v>
      </c>
      <c r="CB30" s="9">
        <f t="shared" si="43"/>
        <v>0.6657894736842106</v>
      </c>
      <c r="CC30" s="9">
        <f t="shared" si="43"/>
        <v>0.6657894736842106</v>
      </c>
      <c r="CD30" s="9">
        <f t="shared" si="43"/>
        <v>0.6657894736842106</v>
      </c>
      <c r="CE30" s="9">
        <f t="shared" si="43"/>
        <v>0.6657894736842106</v>
      </c>
      <c r="CF30" s="9">
        <f t="shared" si="43"/>
        <v>0.6657894736842106</v>
      </c>
      <c r="CG30" s="9">
        <f t="shared" si="44"/>
        <v>0.6657894736842106</v>
      </c>
      <c r="CH30" s="9">
        <f t="shared" si="44"/>
        <v>0.6657894736842106</v>
      </c>
      <c r="CI30" s="9">
        <f t="shared" si="44"/>
        <v>0.6657894736842106</v>
      </c>
      <c r="CJ30" s="9">
        <f t="shared" si="44"/>
        <v>0.6657894736842106</v>
      </c>
      <c r="CK30" s="9">
        <f t="shared" si="44"/>
        <v>0.6657894736842106</v>
      </c>
      <c r="CL30" s="9">
        <f t="shared" si="44"/>
        <v>0.6657894736842106</v>
      </c>
      <c r="CM30" s="9">
        <f t="shared" si="44"/>
        <v>0.6657894736842106</v>
      </c>
      <c r="CN30" s="9">
        <f t="shared" si="44"/>
        <v>0.6657894736842106</v>
      </c>
      <c r="CO30" s="9">
        <f t="shared" si="44"/>
        <v>0.6657894736842106</v>
      </c>
      <c r="CP30" s="9">
        <f t="shared" si="44"/>
        <v>0.6657894736842106</v>
      </c>
      <c r="CQ30" s="9">
        <f t="shared" si="44"/>
        <v>0.6657894736842106</v>
      </c>
      <c r="CR30" s="9">
        <f t="shared" si="44"/>
        <v>0.6657894736842106</v>
      </c>
      <c r="CS30" s="9">
        <f t="shared" si="44"/>
        <v>0.6657894736842106</v>
      </c>
      <c r="CT30" s="9">
        <f t="shared" si="44"/>
        <v>0.6657894736842106</v>
      </c>
      <c r="CU30" s="9">
        <f t="shared" si="44"/>
        <v>0.6657894736842106</v>
      </c>
      <c r="CV30" s="9">
        <f t="shared" si="44"/>
        <v>0.6657894736842106</v>
      </c>
      <c r="CW30" s="9">
        <f t="shared" si="45"/>
        <v>0.6657894736842106</v>
      </c>
      <c r="CX30" s="9">
        <f t="shared" si="45"/>
        <v>0.6657894736842106</v>
      </c>
      <c r="CY30" s="9">
        <f t="shared" si="45"/>
        <v>0.6657894736842106</v>
      </c>
      <c r="CZ30" s="9">
        <f t="shared" si="45"/>
        <v>0.6657894736842106</v>
      </c>
      <c r="DA30" s="9">
        <f t="shared" si="45"/>
        <v>0.6657894736842106</v>
      </c>
      <c r="DB30" s="9">
        <f t="shared" si="45"/>
        <v>0.6657894736842106</v>
      </c>
      <c r="DC30" s="9">
        <f t="shared" si="45"/>
        <v>0.6657894736842106</v>
      </c>
      <c r="DD30" s="9">
        <f t="shared" si="45"/>
        <v>0.6657894736842106</v>
      </c>
      <c r="DE30" s="9">
        <f t="shared" si="45"/>
        <v>0.6657894736842106</v>
      </c>
      <c r="DF30" s="9">
        <f t="shared" si="45"/>
        <v>0.6657894736842106</v>
      </c>
      <c r="DG30" s="9">
        <f t="shared" si="45"/>
        <v>0.6657894736842106</v>
      </c>
      <c r="DH30" s="9">
        <f t="shared" si="45"/>
        <v>0.6657894736842106</v>
      </c>
      <c r="DI30" s="9">
        <f t="shared" si="45"/>
        <v>0.6657894736842106</v>
      </c>
      <c r="DJ30" s="9">
        <f t="shared" si="45"/>
        <v>0.6657894736842106</v>
      </c>
      <c r="DK30" s="9">
        <f t="shared" si="45"/>
        <v>0.6657894736842106</v>
      </c>
      <c r="DL30" s="9">
        <f t="shared" si="45"/>
        <v>0.6657894736842106</v>
      </c>
      <c r="DM30" s="9">
        <f t="shared" si="45"/>
        <v>0.6657894736842106</v>
      </c>
      <c r="DN30" s="9">
        <f t="shared" si="45"/>
        <v>0.6657894736842106</v>
      </c>
      <c r="DO30" s="9">
        <f t="shared" si="45"/>
        <v>0.6657894736842106</v>
      </c>
      <c r="DP30" s="9">
        <f t="shared" si="45"/>
        <v>0.6657894736842106</v>
      </c>
      <c r="DQ30" s="9">
        <f t="shared" si="45"/>
        <v>0.6657894736842106</v>
      </c>
      <c r="DR30" s="9">
        <f t="shared" si="45"/>
        <v>0.6657894736842106</v>
      </c>
      <c r="DS30" s="9">
        <f t="shared" si="45"/>
        <v>0.6657894736842106</v>
      </c>
      <c r="DT30" s="9">
        <f t="shared" si="45"/>
        <v>0.6657894736842106</v>
      </c>
      <c r="DU30" s="9">
        <f t="shared" si="45"/>
        <v>0.6657894736842106</v>
      </c>
      <c r="DV30" s="9">
        <f t="shared" si="45"/>
        <v>0.6657894736842106</v>
      </c>
      <c r="DW30" s="9">
        <f t="shared" si="45"/>
        <v>0.6657894736842106</v>
      </c>
      <c r="DX30" s="9">
        <f t="shared" si="45"/>
        <v>0.6657894736842106</v>
      </c>
      <c r="DY30" s="9">
        <f t="shared" si="45"/>
        <v>0.6657894736842106</v>
      </c>
      <c r="DZ30" s="9">
        <f t="shared" si="45"/>
        <v>0.6657894736842106</v>
      </c>
      <c r="EA30" s="9">
        <f t="shared" si="45"/>
        <v>0.6657894736842106</v>
      </c>
      <c r="EB30" s="9">
        <f t="shared" si="45"/>
        <v>0.6657894736842106</v>
      </c>
      <c r="EC30" s="9">
        <f t="shared" si="45"/>
        <v>0.6657894736842106</v>
      </c>
      <c r="ED30" s="9">
        <f t="shared" si="45"/>
        <v>0.6657894736842106</v>
      </c>
      <c r="EE30" s="9">
        <f t="shared" si="45"/>
        <v>0.6657894736842106</v>
      </c>
      <c r="EF30" s="9">
        <f t="shared" si="45"/>
        <v>0.6657894736842106</v>
      </c>
      <c r="EG30" s="9">
        <f t="shared" si="45"/>
        <v>0.6657894736842106</v>
      </c>
      <c r="EH30" s="9">
        <f t="shared" si="45"/>
        <v>0.6657894736842106</v>
      </c>
      <c r="EI30" s="9">
        <f t="shared" si="45"/>
        <v>0.6657894736842106</v>
      </c>
      <c r="EJ30" s="9">
        <f t="shared" si="45"/>
        <v>0.6657894736842106</v>
      </c>
      <c r="EK30" s="9">
        <f t="shared" si="45"/>
        <v>0.6657894736842106</v>
      </c>
      <c r="EL30" s="9">
        <f t="shared" si="45"/>
        <v>0.6657894736842106</v>
      </c>
      <c r="EM30" s="9">
        <f t="shared" si="45"/>
        <v>0.6657894736842106</v>
      </c>
      <c r="EN30" s="9">
        <f t="shared" si="45"/>
        <v>0.6657894736842106</v>
      </c>
      <c r="EO30" s="9">
        <f t="shared" si="45"/>
        <v>0.6657894736842106</v>
      </c>
      <c r="EP30" s="9">
        <f t="shared" si="45"/>
        <v>0.6657894736842106</v>
      </c>
      <c r="EQ30" s="9">
        <f t="shared" si="45"/>
        <v>0.6657894736842106</v>
      </c>
      <c r="ER30" s="9">
        <f t="shared" si="45"/>
        <v>0.6657894736842106</v>
      </c>
      <c r="ES30" s="9">
        <f t="shared" si="45"/>
        <v>0.6657894736842106</v>
      </c>
      <c r="ET30" s="9">
        <f t="shared" si="45"/>
        <v>0.6657894736842106</v>
      </c>
      <c r="EU30" s="9">
        <f t="shared" si="45"/>
        <v>0.6657894736842106</v>
      </c>
      <c r="EV30" s="9">
        <f t="shared" si="45"/>
        <v>0.6657894736842106</v>
      </c>
      <c r="EW30" s="9">
        <f t="shared" si="45"/>
        <v>0.6657894736842106</v>
      </c>
      <c r="EX30" s="9">
        <f t="shared" si="45"/>
        <v>0.6657894736842106</v>
      </c>
      <c r="EY30" s="9">
        <f t="shared" si="45"/>
        <v>0.6657894736842106</v>
      </c>
      <c r="EZ30" s="9">
        <f t="shared" si="45"/>
        <v>0.6657894736842106</v>
      </c>
      <c r="FA30" s="9">
        <f t="shared" si="45"/>
        <v>0.6657894736842106</v>
      </c>
      <c r="FB30" s="9">
        <f t="shared" si="45"/>
        <v>0.6657894736842106</v>
      </c>
      <c r="FC30" s="9">
        <f t="shared" si="45"/>
        <v>0.6657894736842106</v>
      </c>
      <c r="FD30" s="9">
        <f t="shared" si="45"/>
        <v>0.6657894736842106</v>
      </c>
      <c r="FE30" s="9">
        <f t="shared" si="45"/>
        <v>0.6657894736842106</v>
      </c>
      <c r="FF30" s="9">
        <f t="shared" si="45"/>
        <v>0.6657894736842106</v>
      </c>
      <c r="FG30" s="9">
        <f t="shared" si="45"/>
        <v>0.6657894736842106</v>
      </c>
      <c r="FH30" s="9">
        <f t="shared" si="45"/>
        <v>0.6657894736842106</v>
      </c>
      <c r="FI30" s="9">
        <f t="shared" si="46"/>
        <v>0.6657894736842106</v>
      </c>
      <c r="FJ30" s="9">
        <f t="shared" si="46"/>
        <v>0.6657894736842106</v>
      </c>
      <c r="FK30" s="9">
        <f t="shared" si="46"/>
        <v>0.6657894736842106</v>
      </c>
      <c r="FL30" s="9">
        <f t="shared" si="46"/>
        <v>0.6657894736842106</v>
      </c>
      <c r="FM30" s="9">
        <f t="shared" si="46"/>
        <v>0.6657894736842106</v>
      </c>
      <c r="FN30" s="9">
        <f t="shared" si="46"/>
        <v>0.6657894736842106</v>
      </c>
      <c r="FO30" s="9">
        <f t="shared" si="46"/>
        <v>0.6657894736842106</v>
      </c>
      <c r="FP30" s="9">
        <f t="shared" si="46"/>
        <v>0.6657894736842106</v>
      </c>
      <c r="FQ30" s="9">
        <f t="shared" si="46"/>
        <v>0.6657894736842106</v>
      </c>
      <c r="FR30" s="9">
        <f t="shared" si="46"/>
        <v>0.6657894736842106</v>
      </c>
      <c r="FS30" s="9">
        <f t="shared" si="46"/>
        <v>0.6657894736842106</v>
      </c>
      <c r="FT30" s="9">
        <f t="shared" si="46"/>
        <v>0.6657894736842106</v>
      </c>
      <c r="FU30" s="9">
        <f t="shared" si="46"/>
        <v>0.6657894736842106</v>
      </c>
      <c r="FV30" s="9">
        <f t="shared" si="46"/>
        <v>0.6657894736842106</v>
      </c>
      <c r="FW30" s="9">
        <f t="shared" si="46"/>
        <v>0.6657894736842106</v>
      </c>
      <c r="FX30" s="9">
        <f t="shared" si="46"/>
        <v>0.6657894736842106</v>
      </c>
      <c r="FY30" s="9">
        <f t="shared" si="46"/>
        <v>0.6657894736842106</v>
      </c>
      <c r="FZ30" s="9">
        <f t="shared" si="46"/>
        <v>0.6657894736842106</v>
      </c>
      <c r="GA30" s="9">
        <f t="shared" si="46"/>
        <v>0.6657894736842106</v>
      </c>
      <c r="GB30" s="9">
        <f t="shared" si="46"/>
        <v>0.6657894736842106</v>
      </c>
      <c r="GC30" s="9">
        <f t="shared" si="46"/>
        <v>0.6657894736842106</v>
      </c>
      <c r="GD30" s="9">
        <f t="shared" si="47"/>
        <v>0.6657894736842106</v>
      </c>
      <c r="GE30" s="9">
        <f t="shared" si="47"/>
        <v>0.6657894736842106</v>
      </c>
      <c r="GF30" s="9">
        <f t="shared" si="47"/>
        <v>0.6657894736842106</v>
      </c>
      <c r="GG30" s="9">
        <f t="shared" si="47"/>
        <v>0.6657894736842106</v>
      </c>
      <c r="GH30" s="9">
        <f t="shared" si="47"/>
        <v>0.6657894736842106</v>
      </c>
      <c r="GI30" s="9">
        <f t="shared" si="47"/>
        <v>0.6657894736842106</v>
      </c>
      <c r="GJ30" s="9">
        <f t="shared" si="47"/>
        <v>0.6657894736842106</v>
      </c>
      <c r="GK30" s="9">
        <f t="shared" si="47"/>
        <v>0.6657894736842106</v>
      </c>
      <c r="GL30" s="9">
        <f t="shared" si="47"/>
        <v>0.6657894736842106</v>
      </c>
      <c r="GM30" s="9">
        <f t="shared" si="47"/>
        <v>0.6657894736842106</v>
      </c>
      <c r="GN30" s="9">
        <f t="shared" si="47"/>
        <v>0.6657894736842106</v>
      </c>
      <c r="GO30" s="9">
        <f t="shared" si="47"/>
        <v>0.6657894736842106</v>
      </c>
      <c r="GP30" s="9">
        <f t="shared" si="47"/>
        <v>0.6657894736842106</v>
      </c>
      <c r="GQ30" s="9">
        <f t="shared" si="47"/>
        <v>0.6657894736842106</v>
      </c>
      <c r="GR30" s="9">
        <f t="shared" si="47"/>
        <v>0.6657894736842106</v>
      </c>
      <c r="GS30" s="9">
        <f t="shared" si="47"/>
        <v>0.6657894736842106</v>
      </c>
      <c r="GT30" s="9">
        <f t="shared" si="47"/>
        <v>0.6657894736842106</v>
      </c>
      <c r="GU30" s="9">
        <f t="shared" si="47"/>
        <v>0.6657894736842106</v>
      </c>
      <c r="GV30" s="9">
        <f t="shared" si="47"/>
        <v>0.6657894736842106</v>
      </c>
      <c r="GW30" s="9">
        <f t="shared" si="47"/>
        <v>0.6657894736842106</v>
      </c>
      <c r="GX30" s="9">
        <f t="shared" si="47"/>
        <v>0.6657894736842106</v>
      </c>
      <c r="GY30" s="9">
        <f t="shared" si="47"/>
        <v>0.6657894736842106</v>
      </c>
      <c r="GZ30" s="9">
        <f t="shared" si="47"/>
        <v>0.6657894736842106</v>
      </c>
      <c r="HA30" s="9">
        <f t="shared" si="47"/>
        <v>0.6657894736842106</v>
      </c>
      <c r="HB30" s="9">
        <f t="shared" si="47"/>
        <v>0.6657894736842106</v>
      </c>
      <c r="HC30" s="9">
        <f t="shared" si="47"/>
        <v>0.6657894736842106</v>
      </c>
      <c r="HD30" s="9">
        <f t="shared" si="47"/>
        <v>0.6657894736842106</v>
      </c>
      <c r="HE30" s="9">
        <f t="shared" si="47"/>
        <v>0.6657894736842106</v>
      </c>
      <c r="HF30" s="9">
        <f t="shared" si="47"/>
        <v>0.6657894736842106</v>
      </c>
      <c r="HG30" s="9">
        <f t="shared" si="47"/>
        <v>0.6657894736842106</v>
      </c>
      <c r="HH30" s="9">
        <f t="shared" si="47"/>
        <v>0.6657894736842106</v>
      </c>
      <c r="HI30" s="9">
        <f t="shared" si="47"/>
        <v>0.6657894736842106</v>
      </c>
      <c r="HJ30" s="9">
        <f t="shared" si="47"/>
        <v>0.6657894736842106</v>
      </c>
      <c r="HK30" s="9">
        <f t="shared" si="47"/>
        <v>0.6657894736842106</v>
      </c>
      <c r="HL30" s="9">
        <f t="shared" si="47"/>
        <v>0.6657894736842106</v>
      </c>
      <c r="HM30" s="9">
        <f t="shared" si="47"/>
        <v>0.6657894736842106</v>
      </c>
      <c r="HN30" s="9">
        <f t="shared" si="47"/>
        <v>0.6657894736842106</v>
      </c>
      <c r="HO30" s="9">
        <f t="shared" si="47"/>
        <v>0.6657894736842106</v>
      </c>
      <c r="HP30" s="9">
        <f t="shared" si="47"/>
        <v>0.6657894736842106</v>
      </c>
      <c r="HQ30" s="9">
        <f t="shared" si="47"/>
        <v>0.6657894736842106</v>
      </c>
      <c r="HR30" s="9">
        <f t="shared" si="47"/>
        <v>0.6657894736842106</v>
      </c>
      <c r="HS30" s="9">
        <f t="shared" si="47"/>
        <v>0.6657894736842106</v>
      </c>
      <c r="HT30" s="9">
        <f t="shared" si="47"/>
        <v>0.6657894736842106</v>
      </c>
      <c r="HU30" s="9">
        <f t="shared" si="47"/>
        <v>0.6657894736842106</v>
      </c>
      <c r="HV30" s="9">
        <f t="shared" si="47"/>
        <v>0.6657894736842106</v>
      </c>
      <c r="HW30" s="9">
        <f t="shared" si="47"/>
        <v>0.6657894736842106</v>
      </c>
      <c r="HX30" s="9">
        <f t="shared" si="47"/>
        <v>0.6657894736842106</v>
      </c>
      <c r="HY30" s="9">
        <f t="shared" si="47"/>
        <v>0.6657894736842106</v>
      </c>
      <c r="HZ30" s="9">
        <f t="shared" si="47"/>
        <v>0.6657894736842106</v>
      </c>
      <c r="IA30" s="9">
        <f t="shared" si="48"/>
        <v>0.6657894736842106</v>
      </c>
      <c r="IB30" s="9">
        <f t="shared" si="48"/>
        <v>0.6657894736842106</v>
      </c>
      <c r="IC30" s="9">
        <f t="shared" si="48"/>
        <v>0.6657894736842106</v>
      </c>
      <c r="ID30" s="9">
        <f t="shared" si="48"/>
        <v>0.6657894736842106</v>
      </c>
      <c r="IE30" s="9">
        <f t="shared" si="48"/>
        <v>0.6657894736842106</v>
      </c>
      <c r="IF30" s="9">
        <f t="shared" si="48"/>
        <v>0.6657894736842106</v>
      </c>
      <c r="IG30" s="9">
        <f t="shared" si="48"/>
        <v>0.6657894736842106</v>
      </c>
      <c r="IH30" s="9">
        <f t="shared" si="48"/>
        <v>0.6657894736842106</v>
      </c>
      <c r="II30" s="9">
        <f t="shared" si="48"/>
        <v>0.6657894736842106</v>
      </c>
      <c r="IJ30" s="9">
        <f t="shared" si="48"/>
        <v>0.6657894736842106</v>
      </c>
      <c r="IK30" s="9">
        <f t="shared" si="48"/>
        <v>0.6657894736842106</v>
      </c>
      <c r="IL30" s="9">
        <f t="shared" si="48"/>
        <v>0.6657894736842106</v>
      </c>
      <c r="IM30" s="9">
        <f t="shared" si="48"/>
        <v>0.6657894736842106</v>
      </c>
      <c r="IN30" s="9">
        <f t="shared" si="48"/>
        <v>0.6657894736842106</v>
      </c>
      <c r="IO30" s="9">
        <f t="shared" si="48"/>
        <v>0.6657894736842106</v>
      </c>
      <c r="IP30" s="9">
        <f t="shared" si="48"/>
        <v>0.6657894736842106</v>
      </c>
      <c r="IQ30" s="9">
        <f t="shared" si="48"/>
        <v>0.6657894736842106</v>
      </c>
      <c r="IR30" s="9">
        <f t="shared" si="48"/>
        <v>0.6657894736842106</v>
      </c>
      <c r="IS30" s="9">
        <f t="shared" si="48"/>
        <v>0.6657894736842106</v>
      </c>
      <c r="IT30" s="9">
        <f t="shared" si="48"/>
        <v>0.6657894736842106</v>
      </c>
      <c r="IU30" s="9">
        <f t="shared" si="48"/>
        <v>0.6657894736842106</v>
      </c>
      <c r="IV30" s="9">
        <f t="shared" si="48"/>
        <v>0.6657894736842106</v>
      </c>
      <c r="IW30" s="9">
        <f t="shared" si="48"/>
        <v>0.6657894736842106</v>
      </c>
      <c r="IX30" s="9">
        <f t="shared" si="48"/>
        <v>0.6657894736842106</v>
      </c>
      <c r="IY30" s="9">
        <f t="shared" si="48"/>
        <v>0.6657894736842106</v>
      </c>
      <c r="IZ30" s="9">
        <f t="shared" si="48"/>
        <v>0.6657894736842106</v>
      </c>
      <c r="JA30" s="9">
        <f t="shared" si="48"/>
        <v>0.6657894736842106</v>
      </c>
      <c r="JB30" s="9">
        <f t="shared" si="48"/>
        <v>0.6657894736842106</v>
      </c>
      <c r="JC30" s="9">
        <f t="shared" si="48"/>
        <v>0.6657894736842106</v>
      </c>
      <c r="JD30" s="9">
        <f t="shared" si="48"/>
        <v>0.6657894736842106</v>
      </c>
      <c r="JE30" s="9">
        <f t="shared" si="48"/>
        <v>0.6657894736842106</v>
      </c>
      <c r="JF30" s="9">
        <f t="shared" si="48"/>
        <v>0.6657894736842106</v>
      </c>
      <c r="JG30" s="9">
        <f t="shared" si="48"/>
        <v>0.6657894736842106</v>
      </c>
      <c r="JH30" s="9">
        <f t="shared" si="48"/>
        <v>0.6657894736842106</v>
      </c>
      <c r="JI30" s="9">
        <f t="shared" si="48"/>
        <v>0.6657894736842106</v>
      </c>
      <c r="JJ30" s="9">
        <f t="shared" si="48"/>
        <v>0.6657894736842106</v>
      </c>
      <c r="JK30" s="9">
        <f t="shared" si="48"/>
        <v>0.6657894736842106</v>
      </c>
      <c r="JL30" s="9">
        <f t="shared" si="48"/>
        <v>0.6657894736842106</v>
      </c>
      <c r="JM30" s="9">
        <f t="shared" si="48"/>
        <v>0.6657894736842106</v>
      </c>
      <c r="JN30" s="9">
        <f t="shared" si="48"/>
        <v>0.6657894736842106</v>
      </c>
      <c r="JO30" s="9">
        <f t="shared" si="48"/>
        <v>0.6657894736842106</v>
      </c>
      <c r="JP30" s="9">
        <f t="shared" si="48"/>
        <v>0.6657894736842106</v>
      </c>
      <c r="JQ30" s="9">
        <f t="shared" si="48"/>
        <v>0.6657894736842106</v>
      </c>
      <c r="JR30" s="9">
        <f t="shared" si="48"/>
        <v>0.6657894736842106</v>
      </c>
      <c r="JS30" s="9">
        <f t="shared" si="48"/>
        <v>0.6657894736842106</v>
      </c>
      <c r="JT30" s="9">
        <f t="shared" si="48"/>
        <v>0.6657894736842106</v>
      </c>
      <c r="JU30" s="9">
        <f t="shared" si="48"/>
        <v>0.6657894736842106</v>
      </c>
      <c r="JV30" s="9">
        <f t="shared" si="48"/>
        <v>0.6657894736842106</v>
      </c>
      <c r="JW30" s="9">
        <f t="shared" si="48"/>
        <v>0.6657894736842106</v>
      </c>
      <c r="JX30" s="9">
        <f t="shared" si="48"/>
        <v>0.6657894736842106</v>
      </c>
      <c r="JY30" s="9">
        <f t="shared" si="48"/>
        <v>0.6657894736842106</v>
      </c>
      <c r="JZ30" s="9">
        <f t="shared" si="48"/>
        <v>0.6657894736842106</v>
      </c>
      <c r="KA30" s="9">
        <f t="shared" si="48"/>
        <v>0.6657894736842106</v>
      </c>
      <c r="KB30" s="9">
        <f t="shared" si="48"/>
        <v>0.6657894736842106</v>
      </c>
      <c r="KC30" s="9">
        <f t="shared" si="48"/>
        <v>0.6657894736842106</v>
      </c>
      <c r="KD30" s="9">
        <f t="shared" si="48"/>
        <v>0.6657894736842106</v>
      </c>
      <c r="KE30" s="9">
        <f t="shared" si="48"/>
        <v>0.6657894736842106</v>
      </c>
      <c r="KF30" s="9">
        <f t="shared" si="48"/>
        <v>0.6657894736842106</v>
      </c>
      <c r="KG30" s="9">
        <f t="shared" si="48"/>
        <v>0.6657894736842106</v>
      </c>
      <c r="KH30" s="9">
        <f t="shared" si="48"/>
        <v>0.6657894736842106</v>
      </c>
      <c r="KI30" s="9">
        <f t="shared" si="48"/>
        <v>0.6657894736842106</v>
      </c>
      <c r="KJ30" s="9">
        <f t="shared" si="48"/>
        <v>0.6657894736842106</v>
      </c>
      <c r="KK30" s="9">
        <f t="shared" si="48"/>
        <v>0.6657894736842106</v>
      </c>
      <c r="KL30" s="9">
        <f t="shared" si="48"/>
        <v>0.6657894736842106</v>
      </c>
      <c r="KM30" s="9">
        <f t="shared" si="49"/>
        <v>0.6657894736842106</v>
      </c>
      <c r="KN30" s="9">
        <f t="shared" si="49"/>
        <v>0.6657894736842106</v>
      </c>
      <c r="KO30" s="9">
        <f t="shared" si="49"/>
        <v>0.6657894736842106</v>
      </c>
      <c r="KP30" s="9">
        <f t="shared" si="49"/>
        <v>0.6657894736842106</v>
      </c>
      <c r="KQ30" s="9">
        <f t="shared" si="49"/>
        <v>0.6657894736842106</v>
      </c>
      <c r="KR30" s="9">
        <f t="shared" si="49"/>
        <v>0.6657894736842106</v>
      </c>
      <c r="KS30" s="9">
        <f t="shared" si="49"/>
        <v>0.6657894736842106</v>
      </c>
      <c r="KT30" s="9">
        <f t="shared" si="49"/>
        <v>0.6657894736842106</v>
      </c>
      <c r="KU30" s="9">
        <f t="shared" si="49"/>
        <v>0.6657894736842106</v>
      </c>
      <c r="KV30" s="9">
        <f t="shared" si="49"/>
        <v>0.6657894736842106</v>
      </c>
      <c r="KW30" s="9">
        <f t="shared" si="49"/>
        <v>0.6657894736842106</v>
      </c>
      <c r="KX30" s="9">
        <f t="shared" si="49"/>
        <v>0.6657894736842106</v>
      </c>
      <c r="KY30" s="9">
        <f t="shared" si="49"/>
        <v>0.6657894736842106</v>
      </c>
      <c r="KZ30" s="9">
        <f t="shared" si="49"/>
        <v>0.6657894736842106</v>
      </c>
      <c r="LA30" s="9">
        <f t="shared" si="49"/>
        <v>0.6657894736842106</v>
      </c>
      <c r="LB30" s="9">
        <f t="shared" si="49"/>
        <v>0.6657894736842106</v>
      </c>
      <c r="LC30" s="9">
        <f t="shared" si="49"/>
        <v>0.6657894736842106</v>
      </c>
      <c r="LD30" s="9">
        <f t="shared" si="49"/>
        <v>0.6657894736842106</v>
      </c>
      <c r="LE30" s="9">
        <f t="shared" si="49"/>
        <v>0.6657894736842106</v>
      </c>
      <c r="LF30" s="9">
        <f t="shared" si="49"/>
        <v>0.6657894736842106</v>
      </c>
      <c r="LG30" s="9">
        <f t="shared" si="49"/>
        <v>0.6657894736842106</v>
      </c>
      <c r="LH30" s="9">
        <f t="shared" si="49"/>
        <v>0.6657894736842106</v>
      </c>
      <c r="LI30" s="9">
        <f t="shared" si="49"/>
        <v>0.6657894736842106</v>
      </c>
      <c r="LJ30" s="9">
        <f t="shared" si="49"/>
        <v>0.6657894736842106</v>
      </c>
      <c r="LK30" s="9">
        <f t="shared" si="49"/>
        <v>0.6657894736842106</v>
      </c>
      <c r="LL30" s="9">
        <f t="shared" si="49"/>
        <v>0.6657894736842106</v>
      </c>
      <c r="LM30" s="9">
        <f t="shared" si="49"/>
        <v>0.6657894736842106</v>
      </c>
      <c r="LN30" s="9">
        <f t="shared" si="49"/>
        <v>0.6657894736842106</v>
      </c>
      <c r="LO30" s="9">
        <f t="shared" si="49"/>
        <v>0.6657894736842106</v>
      </c>
      <c r="LP30" s="9">
        <f t="shared" si="49"/>
        <v>0.6657894736842106</v>
      </c>
      <c r="LQ30" s="9">
        <f t="shared" si="49"/>
        <v>0.6657894736842106</v>
      </c>
      <c r="LR30" s="9">
        <f t="shared" si="49"/>
        <v>0.6657894736842106</v>
      </c>
      <c r="LS30" s="9">
        <f t="shared" si="49"/>
        <v>0.6657894736842106</v>
      </c>
      <c r="LT30" s="9">
        <f t="shared" si="49"/>
        <v>0.6657894736842106</v>
      </c>
      <c r="LU30" s="9">
        <f t="shared" si="49"/>
        <v>0.6657894736842106</v>
      </c>
      <c r="LV30" s="9">
        <f t="shared" si="49"/>
        <v>0.6657894736842106</v>
      </c>
      <c r="LW30" s="9">
        <f t="shared" si="49"/>
        <v>0.6657894736842106</v>
      </c>
      <c r="LX30" s="9">
        <f t="shared" si="49"/>
        <v>0.6657894736842106</v>
      </c>
      <c r="LY30" s="9">
        <f t="shared" si="49"/>
        <v>0.6657894736842106</v>
      </c>
      <c r="LZ30" s="9">
        <f t="shared" si="49"/>
        <v>0.6657894736842106</v>
      </c>
      <c r="MA30" s="9">
        <f t="shared" si="49"/>
        <v>0.6657894736842106</v>
      </c>
      <c r="MB30" s="9">
        <f t="shared" si="49"/>
        <v>0.6657894736842106</v>
      </c>
      <c r="MC30" s="9">
        <f t="shared" si="49"/>
        <v>0.6657894736842106</v>
      </c>
      <c r="MD30" s="9">
        <f t="shared" si="49"/>
        <v>0.6657894736842106</v>
      </c>
      <c r="ME30" s="9">
        <f t="shared" si="49"/>
        <v>0.6657894736842106</v>
      </c>
      <c r="MF30" s="9">
        <f t="shared" si="49"/>
        <v>0.6657894736842106</v>
      </c>
      <c r="MG30" s="9">
        <f t="shared" si="49"/>
        <v>0.6657894736842106</v>
      </c>
      <c r="MH30" s="9">
        <f t="shared" si="49"/>
        <v>0.6657894736842106</v>
      </c>
      <c r="MI30" s="9">
        <f t="shared" si="49"/>
        <v>0.6657894736842106</v>
      </c>
      <c r="MJ30" s="9">
        <f t="shared" si="49"/>
        <v>0.6657894736842106</v>
      </c>
      <c r="MK30" s="9">
        <f t="shared" si="49"/>
        <v>0.6657894736842106</v>
      </c>
      <c r="ML30" s="9">
        <f t="shared" si="49"/>
        <v>0.6657894736842106</v>
      </c>
      <c r="MM30" s="9">
        <f t="shared" si="49"/>
        <v>0.6657894736842106</v>
      </c>
      <c r="MN30" s="9">
        <f t="shared" si="49"/>
        <v>0.6657894736842106</v>
      </c>
      <c r="MO30" s="9">
        <f t="shared" si="49"/>
        <v>0.6657894736842106</v>
      </c>
      <c r="MP30" s="9">
        <f t="shared" si="49"/>
        <v>0.6657894736842106</v>
      </c>
      <c r="MQ30" s="9">
        <f t="shared" si="49"/>
        <v>0.6657894736842106</v>
      </c>
      <c r="MR30" s="9">
        <f t="shared" si="49"/>
        <v>0.6657894736842106</v>
      </c>
      <c r="MS30" s="9">
        <f t="shared" si="49"/>
        <v>0.6657894736842106</v>
      </c>
      <c r="MT30" s="9">
        <f t="shared" si="49"/>
        <v>0.6657894736842106</v>
      </c>
      <c r="MU30" s="9">
        <f t="shared" si="49"/>
        <v>0.6657894736842106</v>
      </c>
      <c r="MV30" s="9">
        <f t="shared" si="49"/>
        <v>0.6657894736842106</v>
      </c>
      <c r="MW30" s="9">
        <f t="shared" si="49"/>
        <v>0.6657894736842106</v>
      </c>
    </row>
    <row r="31" spans="2:361" x14ac:dyDescent="0.3">
      <c r="C31">
        <v>4</v>
      </c>
      <c r="D31" s="4">
        <f>'Cost inputs'!H8</f>
        <v>0.67368421052631589</v>
      </c>
      <c r="E31">
        <f>(-LN(0.005/D31))/'Assumptions and results'!$K$9</f>
        <v>0.70047479404388113</v>
      </c>
      <c r="F31" s="4">
        <v>0</v>
      </c>
      <c r="G31" s="9">
        <f t="shared" si="50"/>
        <v>0.33930133287714187</v>
      </c>
      <c r="H31" s="9">
        <f t="shared" si="40"/>
        <v>0.50771340830491685</v>
      </c>
      <c r="I31" s="9">
        <f t="shared" si="40"/>
        <v>0.5913046718858368</v>
      </c>
      <c r="J31" s="9">
        <f t="shared" si="40"/>
        <v>0.63279516079113773</v>
      </c>
      <c r="K31" s="9">
        <f t="shared" si="40"/>
        <v>0.65338894769967593</v>
      </c>
      <c r="L31" s="9">
        <f t="shared" si="40"/>
        <v>0.66361066526492951</v>
      </c>
      <c r="M31" s="9">
        <f t="shared" si="40"/>
        <v>0.66868421052631588</v>
      </c>
      <c r="N31" s="9">
        <f t="shared" si="40"/>
        <v>0.67120246260626337</v>
      </c>
      <c r="O31" s="9">
        <f t="shared" si="40"/>
        <v>0.67245239597857898</v>
      </c>
      <c r="P31" s="9">
        <f t="shared" si="40"/>
        <v>0.67307279988796853</v>
      </c>
      <c r="Q31" s="9">
        <f t="shared" si="40"/>
        <v>0.67338073711031265</v>
      </c>
      <c r="R31" s="9">
        <f t="shared" si="40"/>
        <v>0.67353358162252441</v>
      </c>
      <c r="S31" s="9">
        <f t="shared" si="40"/>
        <v>0.67360944593257899</v>
      </c>
      <c r="T31" s="9">
        <f t="shared" si="40"/>
        <v>0.67364710115131587</v>
      </c>
      <c r="U31" s="9">
        <f t="shared" si="40"/>
        <v>0.67366579130347171</v>
      </c>
      <c r="V31" s="9">
        <f t="shared" si="40"/>
        <v>0.67367506815271938</v>
      </c>
      <c r="W31" s="9">
        <f t="shared" si="40"/>
        <v>0.67367967271298446</v>
      </c>
      <c r="X31" s="9">
        <f t="shared" si="40"/>
        <v>0.67368195818455645</v>
      </c>
      <c r="Y31" s="9">
        <f t="shared" si="40"/>
        <v>0.67368309257742054</v>
      </c>
      <c r="Z31" s="9">
        <f t="shared" si="40"/>
        <v>0.67368365563284671</v>
      </c>
      <c r="AA31" s="9">
        <f t="shared" si="41"/>
        <v>0.67368393510517333</v>
      </c>
      <c r="AB31" s="9">
        <f t="shared" si="41"/>
        <v>0.67368407382114637</v>
      </c>
      <c r="AC31" s="9">
        <f t="shared" si="41"/>
        <v>0.67368414267276189</v>
      </c>
      <c r="AD31" s="9">
        <f t="shared" si="41"/>
        <v>0.67368417684723259</v>
      </c>
      <c r="AE31" s="9">
        <f t="shared" si="41"/>
        <v>0.67368419380971689</v>
      </c>
      <c r="AF31" s="9">
        <f t="shared" si="41"/>
        <v>0.67368420222903891</v>
      </c>
      <c r="AG31" s="9">
        <f t="shared" si="41"/>
        <v>0.67368420640796589</v>
      </c>
      <c r="AH31" s="9">
        <f t="shared" si="41"/>
        <v>0.67368420848217458</v>
      </c>
      <c r="AI31" s="9">
        <f t="shared" si="41"/>
        <v>0.67368420951170715</v>
      </c>
      <c r="AJ31" s="9">
        <f t="shared" si="41"/>
        <v>0.67368421002271528</v>
      </c>
      <c r="AK31" s="9">
        <f t="shared" si="41"/>
        <v>0.67368421027635395</v>
      </c>
      <c r="AL31" s="9">
        <f t="shared" si="41"/>
        <v>0.67368421040224735</v>
      </c>
      <c r="AM31" s="9">
        <f t="shared" si="41"/>
        <v>0.67368421046473448</v>
      </c>
      <c r="AN31" s="9">
        <f t="shared" si="41"/>
        <v>0.67368421049575</v>
      </c>
      <c r="AO31" s="9">
        <f t="shared" si="41"/>
        <v>0.67368421051114458</v>
      </c>
      <c r="AP31" s="9">
        <f t="shared" si="41"/>
        <v>0.67368421051878558</v>
      </c>
      <c r="AQ31" s="9">
        <f t="shared" si="41"/>
        <v>0.67368421052257821</v>
      </c>
      <c r="AR31" s="9">
        <f t="shared" si="41"/>
        <v>0.6736842105244607</v>
      </c>
      <c r="AS31" s="9">
        <f t="shared" si="41"/>
        <v>0.67368421052539507</v>
      </c>
      <c r="AT31" s="9">
        <f t="shared" si="41"/>
        <v>0.67368421052585881</v>
      </c>
      <c r="AU31" s="9">
        <f t="shared" si="41"/>
        <v>0.67368421052608907</v>
      </c>
      <c r="AV31" s="9">
        <f t="shared" si="41"/>
        <v>0.67368421052620331</v>
      </c>
      <c r="AW31" s="9">
        <f t="shared" si="41"/>
        <v>0.67368421052626004</v>
      </c>
      <c r="AX31" s="9">
        <f t="shared" si="41"/>
        <v>0.67368421052628813</v>
      </c>
      <c r="AY31" s="9">
        <f t="shared" si="41"/>
        <v>0.67368421052630212</v>
      </c>
      <c r="AZ31" s="9">
        <f t="shared" si="41"/>
        <v>0.673684210526309</v>
      </c>
      <c r="BA31" s="9">
        <f t="shared" si="41"/>
        <v>0.67368421052631244</v>
      </c>
      <c r="BB31" s="9">
        <f t="shared" si="42"/>
        <v>0.67368421052631422</v>
      </c>
      <c r="BC31" s="9">
        <f t="shared" si="42"/>
        <v>0.673684210526315</v>
      </c>
      <c r="BD31" s="9">
        <f t="shared" si="42"/>
        <v>0.67368421052631544</v>
      </c>
      <c r="BE31" s="9">
        <f t="shared" si="42"/>
        <v>0.67368421052631566</v>
      </c>
      <c r="BF31" s="9">
        <f t="shared" si="42"/>
        <v>0.67368421052631577</v>
      </c>
      <c r="BG31" s="9">
        <f t="shared" si="42"/>
        <v>0.67368421052631589</v>
      </c>
      <c r="BH31" s="9">
        <f t="shared" si="42"/>
        <v>0.67368421052631589</v>
      </c>
      <c r="BI31" s="9">
        <f t="shared" si="42"/>
        <v>0.67368421052631589</v>
      </c>
      <c r="BJ31" s="9">
        <f t="shared" si="42"/>
        <v>0.67368421052631589</v>
      </c>
      <c r="BK31" s="9">
        <f t="shared" si="42"/>
        <v>0.67368421052631589</v>
      </c>
      <c r="BL31" s="9">
        <f t="shared" si="42"/>
        <v>0.67368421052631589</v>
      </c>
      <c r="BM31" s="9">
        <f t="shared" si="42"/>
        <v>0.67368421052631589</v>
      </c>
      <c r="BN31" s="9">
        <f t="shared" si="42"/>
        <v>0.67368421052631589</v>
      </c>
      <c r="BO31" s="9">
        <f t="shared" si="42"/>
        <v>0.67368421052631589</v>
      </c>
      <c r="BP31" s="9">
        <f t="shared" si="42"/>
        <v>0.67368421052631589</v>
      </c>
      <c r="BQ31" s="9">
        <f t="shared" si="42"/>
        <v>0.67368421052631589</v>
      </c>
      <c r="BR31" s="9">
        <f t="shared" si="43"/>
        <v>0.67368421052631589</v>
      </c>
      <c r="BS31" s="9">
        <f t="shared" si="43"/>
        <v>0.67368421052631589</v>
      </c>
      <c r="BT31" s="9">
        <f t="shared" si="43"/>
        <v>0.67368421052631589</v>
      </c>
      <c r="BU31" s="9">
        <f t="shared" si="43"/>
        <v>0.67368421052631589</v>
      </c>
      <c r="BV31" s="9">
        <f t="shared" si="43"/>
        <v>0.67368421052631589</v>
      </c>
      <c r="BW31" s="9">
        <f t="shared" si="43"/>
        <v>0.67368421052631589</v>
      </c>
      <c r="BX31" s="9">
        <f t="shared" si="43"/>
        <v>0.67368421052631589</v>
      </c>
      <c r="BY31" s="9">
        <f t="shared" si="43"/>
        <v>0.67368421052631589</v>
      </c>
      <c r="BZ31" s="9">
        <f t="shared" si="43"/>
        <v>0.67368421052631589</v>
      </c>
      <c r="CA31" s="9">
        <f t="shared" si="43"/>
        <v>0.67368421052631589</v>
      </c>
      <c r="CB31" s="9">
        <f t="shared" si="43"/>
        <v>0.67368421052631589</v>
      </c>
      <c r="CC31" s="9">
        <f t="shared" si="43"/>
        <v>0.67368421052631589</v>
      </c>
      <c r="CD31" s="9">
        <f t="shared" si="43"/>
        <v>0.67368421052631589</v>
      </c>
      <c r="CE31" s="9">
        <f t="shared" si="43"/>
        <v>0.67368421052631589</v>
      </c>
      <c r="CF31" s="9">
        <f t="shared" si="43"/>
        <v>0.67368421052631589</v>
      </c>
      <c r="CG31" s="9">
        <f t="shared" si="44"/>
        <v>0.67368421052631589</v>
      </c>
      <c r="CH31" s="9">
        <f t="shared" si="44"/>
        <v>0.67368421052631589</v>
      </c>
      <c r="CI31" s="9">
        <f t="shared" si="44"/>
        <v>0.67368421052631589</v>
      </c>
      <c r="CJ31" s="9">
        <f t="shared" si="44"/>
        <v>0.67368421052631589</v>
      </c>
      <c r="CK31" s="9">
        <f t="shared" si="44"/>
        <v>0.67368421052631589</v>
      </c>
      <c r="CL31" s="9">
        <f t="shared" si="44"/>
        <v>0.67368421052631589</v>
      </c>
      <c r="CM31" s="9">
        <f t="shared" si="44"/>
        <v>0.67368421052631589</v>
      </c>
      <c r="CN31" s="9">
        <f t="shared" si="44"/>
        <v>0.67368421052631589</v>
      </c>
      <c r="CO31" s="9">
        <f t="shared" si="44"/>
        <v>0.67368421052631589</v>
      </c>
      <c r="CP31" s="9">
        <f t="shared" si="44"/>
        <v>0.67368421052631589</v>
      </c>
      <c r="CQ31" s="9">
        <f t="shared" si="44"/>
        <v>0.67368421052631589</v>
      </c>
      <c r="CR31" s="9">
        <f t="shared" si="44"/>
        <v>0.67368421052631589</v>
      </c>
      <c r="CS31" s="9">
        <f t="shared" si="44"/>
        <v>0.67368421052631589</v>
      </c>
      <c r="CT31" s="9">
        <f t="shared" si="44"/>
        <v>0.67368421052631589</v>
      </c>
      <c r="CU31" s="9">
        <f t="shared" si="44"/>
        <v>0.67368421052631589</v>
      </c>
      <c r="CV31" s="9">
        <f t="shared" si="44"/>
        <v>0.67368421052631589</v>
      </c>
      <c r="CW31" s="9">
        <f t="shared" si="45"/>
        <v>0.67368421052631589</v>
      </c>
      <c r="CX31" s="9">
        <f t="shared" si="45"/>
        <v>0.67368421052631589</v>
      </c>
      <c r="CY31" s="9">
        <f t="shared" si="45"/>
        <v>0.67368421052631589</v>
      </c>
      <c r="CZ31" s="9">
        <f t="shared" si="45"/>
        <v>0.67368421052631589</v>
      </c>
      <c r="DA31" s="9">
        <f t="shared" si="45"/>
        <v>0.67368421052631589</v>
      </c>
      <c r="DB31" s="9">
        <f t="shared" si="45"/>
        <v>0.67368421052631589</v>
      </c>
      <c r="DC31" s="9">
        <f t="shared" si="45"/>
        <v>0.67368421052631589</v>
      </c>
      <c r="DD31" s="9">
        <f t="shared" si="45"/>
        <v>0.67368421052631589</v>
      </c>
      <c r="DE31" s="9">
        <f t="shared" si="45"/>
        <v>0.67368421052631589</v>
      </c>
      <c r="DF31" s="9">
        <f t="shared" si="45"/>
        <v>0.67368421052631589</v>
      </c>
      <c r="DG31" s="9">
        <f t="shared" si="45"/>
        <v>0.67368421052631589</v>
      </c>
      <c r="DH31" s="9">
        <f t="shared" si="45"/>
        <v>0.67368421052631589</v>
      </c>
      <c r="DI31" s="9">
        <f t="shared" si="45"/>
        <v>0.67368421052631589</v>
      </c>
      <c r="DJ31" s="9">
        <f t="shared" si="45"/>
        <v>0.67368421052631589</v>
      </c>
      <c r="DK31" s="9">
        <f t="shared" si="45"/>
        <v>0.67368421052631589</v>
      </c>
      <c r="DL31" s="9">
        <f t="shared" si="45"/>
        <v>0.67368421052631589</v>
      </c>
      <c r="DM31" s="9">
        <f t="shared" si="45"/>
        <v>0.67368421052631589</v>
      </c>
      <c r="DN31" s="9">
        <f t="shared" si="45"/>
        <v>0.67368421052631589</v>
      </c>
      <c r="DO31" s="9">
        <f t="shared" si="45"/>
        <v>0.67368421052631589</v>
      </c>
      <c r="DP31" s="9">
        <f t="shared" si="45"/>
        <v>0.67368421052631589</v>
      </c>
      <c r="DQ31" s="9">
        <f t="shared" si="45"/>
        <v>0.67368421052631589</v>
      </c>
      <c r="DR31" s="9">
        <f t="shared" si="45"/>
        <v>0.67368421052631589</v>
      </c>
      <c r="DS31" s="9">
        <f t="shared" si="45"/>
        <v>0.67368421052631589</v>
      </c>
      <c r="DT31" s="9">
        <f t="shared" si="45"/>
        <v>0.67368421052631589</v>
      </c>
      <c r="DU31" s="9">
        <f t="shared" si="45"/>
        <v>0.67368421052631589</v>
      </c>
      <c r="DV31" s="9">
        <f t="shared" si="45"/>
        <v>0.67368421052631589</v>
      </c>
      <c r="DW31" s="9">
        <f t="shared" si="45"/>
        <v>0.67368421052631589</v>
      </c>
      <c r="DX31" s="9">
        <f t="shared" si="45"/>
        <v>0.67368421052631589</v>
      </c>
      <c r="DY31" s="9">
        <f t="shared" si="45"/>
        <v>0.67368421052631589</v>
      </c>
      <c r="DZ31" s="9">
        <f t="shared" si="45"/>
        <v>0.67368421052631589</v>
      </c>
      <c r="EA31" s="9">
        <f t="shared" si="45"/>
        <v>0.67368421052631589</v>
      </c>
      <c r="EB31" s="9">
        <f t="shared" si="45"/>
        <v>0.67368421052631589</v>
      </c>
      <c r="EC31" s="9">
        <f t="shared" si="45"/>
        <v>0.67368421052631589</v>
      </c>
      <c r="ED31" s="9">
        <f t="shared" si="45"/>
        <v>0.67368421052631589</v>
      </c>
      <c r="EE31" s="9">
        <f t="shared" si="45"/>
        <v>0.67368421052631589</v>
      </c>
      <c r="EF31" s="9">
        <f t="shared" si="45"/>
        <v>0.67368421052631589</v>
      </c>
      <c r="EG31" s="9">
        <f t="shared" si="45"/>
        <v>0.67368421052631589</v>
      </c>
      <c r="EH31" s="9">
        <f t="shared" si="45"/>
        <v>0.67368421052631589</v>
      </c>
      <c r="EI31" s="9">
        <f t="shared" si="45"/>
        <v>0.67368421052631589</v>
      </c>
      <c r="EJ31" s="9">
        <f t="shared" si="45"/>
        <v>0.67368421052631589</v>
      </c>
      <c r="EK31" s="9">
        <f t="shared" si="45"/>
        <v>0.67368421052631589</v>
      </c>
      <c r="EL31" s="9">
        <f t="shared" si="45"/>
        <v>0.67368421052631589</v>
      </c>
      <c r="EM31" s="9">
        <f t="shared" si="45"/>
        <v>0.67368421052631589</v>
      </c>
      <c r="EN31" s="9">
        <f t="shared" si="45"/>
        <v>0.67368421052631589</v>
      </c>
      <c r="EO31" s="9">
        <f t="shared" si="45"/>
        <v>0.67368421052631589</v>
      </c>
      <c r="EP31" s="9">
        <f t="shared" si="45"/>
        <v>0.67368421052631589</v>
      </c>
      <c r="EQ31" s="9">
        <f t="shared" si="45"/>
        <v>0.67368421052631589</v>
      </c>
      <c r="ER31" s="9">
        <f t="shared" si="45"/>
        <v>0.67368421052631589</v>
      </c>
      <c r="ES31" s="9">
        <f t="shared" si="45"/>
        <v>0.67368421052631589</v>
      </c>
      <c r="ET31" s="9">
        <f t="shared" si="45"/>
        <v>0.67368421052631589</v>
      </c>
      <c r="EU31" s="9">
        <f t="shared" si="45"/>
        <v>0.67368421052631589</v>
      </c>
      <c r="EV31" s="9">
        <f t="shared" si="45"/>
        <v>0.67368421052631589</v>
      </c>
      <c r="EW31" s="9">
        <f t="shared" si="45"/>
        <v>0.67368421052631589</v>
      </c>
      <c r="EX31" s="9">
        <f t="shared" si="45"/>
        <v>0.67368421052631589</v>
      </c>
      <c r="EY31" s="9">
        <f t="shared" si="45"/>
        <v>0.67368421052631589</v>
      </c>
      <c r="EZ31" s="9">
        <f t="shared" si="45"/>
        <v>0.67368421052631589</v>
      </c>
      <c r="FA31" s="9">
        <f t="shared" si="45"/>
        <v>0.67368421052631589</v>
      </c>
      <c r="FB31" s="9">
        <f t="shared" si="45"/>
        <v>0.67368421052631589</v>
      </c>
      <c r="FC31" s="9">
        <f t="shared" si="45"/>
        <v>0.67368421052631589</v>
      </c>
      <c r="FD31" s="9">
        <f t="shared" si="45"/>
        <v>0.67368421052631589</v>
      </c>
      <c r="FE31" s="9">
        <f t="shared" si="45"/>
        <v>0.67368421052631589</v>
      </c>
      <c r="FF31" s="9">
        <f t="shared" si="45"/>
        <v>0.67368421052631589</v>
      </c>
      <c r="FG31" s="9">
        <f t="shared" si="45"/>
        <v>0.67368421052631589</v>
      </c>
      <c r="FH31" s="9">
        <f t="shared" ref="FH31:FL34" si="51">$D31-($D31*EXP(-$E31*(FH$3)))</f>
        <v>0.67368421052631589</v>
      </c>
      <c r="FI31" s="9">
        <f t="shared" si="51"/>
        <v>0.67368421052631589</v>
      </c>
      <c r="FJ31" s="9">
        <f t="shared" si="51"/>
        <v>0.67368421052631589</v>
      </c>
      <c r="FK31" s="9">
        <f t="shared" si="51"/>
        <v>0.67368421052631589</v>
      </c>
      <c r="FL31" s="9">
        <f t="shared" si="51"/>
        <v>0.67368421052631589</v>
      </c>
      <c r="FM31" s="9">
        <f t="shared" si="46"/>
        <v>0.67368421052631589</v>
      </c>
      <c r="FN31" s="9">
        <f t="shared" si="46"/>
        <v>0.67368421052631589</v>
      </c>
      <c r="FO31" s="9">
        <f t="shared" si="46"/>
        <v>0.67368421052631589</v>
      </c>
      <c r="FP31" s="9">
        <f t="shared" si="46"/>
        <v>0.67368421052631589</v>
      </c>
      <c r="FQ31" s="9">
        <f t="shared" si="46"/>
        <v>0.67368421052631589</v>
      </c>
      <c r="FR31" s="9">
        <f t="shared" si="46"/>
        <v>0.67368421052631589</v>
      </c>
      <c r="FS31" s="9">
        <f t="shared" si="46"/>
        <v>0.67368421052631589</v>
      </c>
      <c r="FT31" s="9">
        <f t="shared" si="46"/>
        <v>0.67368421052631589</v>
      </c>
      <c r="FU31" s="9">
        <f t="shared" si="46"/>
        <v>0.67368421052631589</v>
      </c>
      <c r="FV31" s="9">
        <f t="shared" si="46"/>
        <v>0.67368421052631589</v>
      </c>
      <c r="FW31" s="9">
        <f t="shared" si="46"/>
        <v>0.67368421052631589</v>
      </c>
      <c r="FX31" s="9">
        <f t="shared" si="46"/>
        <v>0.67368421052631589</v>
      </c>
      <c r="FY31" s="9">
        <f t="shared" si="46"/>
        <v>0.67368421052631589</v>
      </c>
      <c r="FZ31" s="9">
        <f t="shared" si="46"/>
        <v>0.67368421052631589</v>
      </c>
      <c r="GA31" s="9">
        <f t="shared" si="46"/>
        <v>0.67368421052631589</v>
      </c>
      <c r="GB31" s="9">
        <f t="shared" si="46"/>
        <v>0.67368421052631589</v>
      </c>
      <c r="GC31" s="9">
        <f t="shared" si="46"/>
        <v>0.67368421052631589</v>
      </c>
      <c r="GD31" s="9">
        <f t="shared" si="47"/>
        <v>0.67368421052631589</v>
      </c>
      <c r="GE31" s="9">
        <f t="shared" si="47"/>
        <v>0.67368421052631589</v>
      </c>
      <c r="GF31" s="9">
        <f t="shared" si="47"/>
        <v>0.67368421052631589</v>
      </c>
      <c r="GG31" s="9">
        <f t="shared" si="47"/>
        <v>0.67368421052631589</v>
      </c>
      <c r="GH31" s="9">
        <f t="shared" si="47"/>
        <v>0.67368421052631589</v>
      </c>
      <c r="GI31" s="9">
        <f t="shared" si="47"/>
        <v>0.67368421052631589</v>
      </c>
      <c r="GJ31" s="9">
        <f t="shared" si="47"/>
        <v>0.67368421052631589</v>
      </c>
      <c r="GK31" s="9">
        <f t="shared" si="47"/>
        <v>0.67368421052631589</v>
      </c>
      <c r="GL31" s="9">
        <f t="shared" si="47"/>
        <v>0.67368421052631589</v>
      </c>
      <c r="GM31" s="9">
        <f t="shared" si="47"/>
        <v>0.67368421052631589</v>
      </c>
      <c r="GN31" s="9">
        <f t="shared" si="47"/>
        <v>0.67368421052631589</v>
      </c>
      <c r="GO31" s="9">
        <f t="shared" si="47"/>
        <v>0.67368421052631589</v>
      </c>
      <c r="GP31" s="9">
        <f t="shared" si="47"/>
        <v>0.67368421052631589</v>
      </c>
      <c r="GQ31" s="9">
        <f t="shared" si="47"/>
        <v>0.67368421052631589</v>
      </c>
      <c r="GR31" s="9">
        <f t="shared" si="47"/>
        <v>0.67368421052631589</v>
      </c>
      <c r="GS31" s="9">
        <f t="shared" si="47"/>
        <v>0.67368421052631589</v>
      </c>
      <c r="GT31" s="9">
        <f t="shared" si="47"/>
        <v>0.67368421052631589</v>
      </c>
      <c r="GU31" s="9">
        <f t="shared" si="47"/>
        <v>0.67368421052631589</v>
      </c>
      <c r="GV31" s="9">
        <f t="shared" si="47"/>
        <v>0.67368421052631589</v>
      </c>
      <c r="GW31" s="9">
        <f t="shared" si="47"/>
        <v>0.67368421052631589</v>
      </c>
      <c r="GX31" s="9">
        <f t="shared" si="47"/>
        <v>0.67368421052631589</v>
      </c>
      <c r="GY31" s="9">
        <f t="shared" si="47"/>
        <v>0.67368421052631589</v>
      </c>
      <c r="GZ31" s="9">
        <f t="shared" si="47"/>
        <v>0.67368421052631589</v>
      </c>
      <c r="HA31" s="9">
        <f t="shared" si="47"/>
        <v>0.67368421052631589</v>
      </c>
      <c r="HB31" s="9">
        <f t="shared" si="47"/>
        <v>0.67368421052631589</v>
      </c>
      <c r="HC31" s="9">
        <f t="shared" si="47"/>
        <v>0.67368421052631589</v>
      </c>
      <c r="HD31" s="9">
        <f t="shared" si="47"/>
        <v>0.67368421052631589</v>
      </c>
      <c r="HE31" s="9">
        <f t="shared" si="47"/>
        <v>0.67368421052631589</v>
      </c>
      <c r="HF31" s="9">
        <f t="shared" si="47"/>
        <v>0.67368421052631589</v>
      </c>
      <c r="HG31" s="9">
        <f t="shared" si="47"/>
        <v>0.67368421052631589</v>
      </c>
      <c r="HH31" s="9">
        <f t="shared" si="47"/>
        <v>0.67368421052631589</v>
      </c>
      <c r="HI31" s="9">
        <f t="shared" si="47"/>
        <v>0.67368421052631589</v>
      </c>
      <c r="HJ31" s="9">
        <f t="shared" si="47"/>
        <v>0.67368421052631589</v>
      </c>
      <c r="HK31" s="9">
        <f t="shared" si="47"/>
        <v>0.67368421052631589</v>
      </c>
      <c r="HL31" s="9">
        <f t="shared" si="47"/>
        <v>0.67368421052631589</v>
      </c>
      <c r="HM31" s="9">
        <f t="shared" si="47"/>
        <v>0.67368421052631589</v>
      </c>
      <c r="HN31" s="9">
        <f t="shared" si="47"/>
        <v>0.67368421052631589</v>
      </c>
      <c r="HO31" s="9">
        <f t="shared" si="47"/>
        <v>0.67368421052631589</v>
      </c>
      <c r="HP31" s="9">
        <f t="shared" si="47"/>
        <v>0.67368421052631589</v>
      </c>
      <c r="HQ31" s="9">
        <f t="shared" si="47"/>
        <v>0.67368421052631589</v>
      </c>
      <c r="HR31" s="9">
        <f t="shared" si="47"/>
        <v>0.67368421052631589</v>
      </c>
      <c r="HS31" s="9">
        <f t="shared" si="47"/>
        <v>0.67368421052631589</v>
      </c>
      <c r="HT31" s="9">
        <f t="shared" si="47"/>
        <v>0.67368421052631589</v>
      </c>
      <c r="HU31" s="9">
        <f t="shared" si="47"/>
        <v>0.67368421052631589</v>
      </c>
      <c r="HV31" s="9">
        <f t="shared" si="47"/>
        <v>0.67368421052631589</v>
      </c>
      <c r="HW31" s="9">
        <f t="shared" si="47"/>
        <v>0.67368421052631589</v>
      </c>
      <c r="HX31" s="9">
        <f t="shared" si="47"/>
        <v>0.67368421052631589</v>
      </c>
      <c r="HY31" s="9">
        <f t="shared" si="47"/>
        <v>0.67368421052631589</v>
      </c>
      <c r="HZ31" s="9">
        <f t="shared" si="47"/>
        <v>0.67368421052631589</v>
      </c>
      <c r="IA31" s="9">
        <f t="shared" si="48"/>
        <v>0.67368421052631589</v>
      </c>
      <c r="IB31" s="9">
        <f t="shared" si="48"/>
        <v>0.67368421052631589</v>
      </c>
      <c r="IC31" s="9">
        <f t="shared" si="48"/>
        <v>0.67368421052631589</v>
      </c>
      <c r="ID31" s="9">
        <f t="shared" si="48"/>
        <v>0.67368421052631589</v>
      </c>
      <c r="IE31" s="9">
        <f t="shared" si="48"/>
        <v>0.67368421052631589</v>
      </c>
      <c r="IF31" s="9">
        <f t="shared" si="48"/>
        <v>0.67368421052631589</v>
      </c>
      <c r="IG31" s="9">
        <f t="shared" si="48"/>
        <v>0.67368421052631589</v>
      </c>
      <c r="IH31" s="9">
        <f t="shared" si="48"/>
        <v>0.67368421052631589</v>
      </c>
      <c r="II31" s="9">
        <f t="shared" si="48"/>
        <v>0.67368421052631589</v>
      </c>
      <c r="IJ31" s="9">
        <f t="shared" si="48"/>
        <v>0.67368421052631589</v>
      </c>
      <c r="IK31" s="9">
        <f t="shared" si="48"/>
        <v>0.67368421052631589</v>
      </c>
      <c r="IL31" s="9">
        <f t="shared" si="48"/>
        <v>0.67368421052631589</v>
      </c>
      <c r="IM31" s="9">
        <f t="shared" si="48"/>
        <v>0.67368421052631589</v>
      </c>
      <c r="IN31" s="9">
        <f t="shared" si="48"/>
        <v>0.67368421052631589</v>
      </c>
      <c r="IO31" s="9">
        <f t="shared" si="48"/>
        <v>0.67368421052631589</v>
      </c>
      <c r="IP31" s="9">
        <f t="shared" si="48"/>
        <v>0.67368421052631589</v>
      </c>
      <c r="IQ31" s="9">
        <f t="shared" si="48"/>
        <v>0.67368421052631589</v>
      </c>
      <c r="IR31" s="9">
        <f t="shared" si="48"/>
        <v>0.67368421052631589</v>
      </c>
      <c r="IS31" s="9">
        <f t="shared" si="48"/>
        <v>0.67368421052631589</v>
      </c>
      <c r="IT31" s="9">
        <f t="shared" si="48"/>
        <v>0.67368421052631589</v>
      </c>
      <c r="IU31" s="9">
        <f t="shared" si="48"/>
        <v>0.67368421052631589</v>
      </c>
      <c r="IV31" s="9">
        <f t="shared" si="48"/>
        <v>0.67368421052631589</v>
      </c>
      <c r="IW31" s="9">
        <f t="shared" si="48"/>
        <v>0.67368421052631589</v>
      </c>
      <c r="IX31" s="9">
        <f t="shared" si="48"/>
        <v>0.67368421052631589</v>
      </c>
      <c r="IY31" s="9">
        <f t="shared" si="48"/>
        <v>0.67368421052631589</v>
      </c>
      <c r="IZ31" s="9">
        <f t="shared" si="48"/>
        <v>0.67368421052631589</v>
      </c>
      <c r="JA31" s="9">
        <f t="shared" si="48"/>
        <v>0.67368421052631589</v>
      </c>
      <c r="JB31" s="9">
        <f t="shared" si="48"/>
        <v>0.67368421052631589</v>
      </c>
      <c r="JC31" s="9">
        <f t="shared" si="48"/>
        <v>0.67368421052631589</v>
      </c>
      <c r="JD31" s="9">
        <f t="shared" si="48"/>
        <v>0.67368421052631589</v>
      </c>
      <c r="JE31" s="9">
        <f t="shared" si="48"/>
        <v>0.67368421052631589</v>
      </c>
      <c r="JF31" s="9">
        <f t="shared" si="48"/>
        <v>0.67368421052631589</v>
      </c>
      <c r="JG31" s="9">
        <f t="shared" si="48"/>
        <v>0.67368421052631589</v>
      </c>
      <c r="JH31" s="9">
        <f t="shared" si="48"/>
        <v>0.67368421052631589</v>
      </c>
      <c r="JI31" s="9">
        <f t="shared" si="48"/>
        <v>0.67368421052631589</v>
      </c>
      <c r="JJ31" s="9">
        <f t="shared" si="48"/>
        <v>0.67368421052631589</v>
      </c>
      <c r="JK31" s="9">
        <f t="shared" si="48"/>
        <v>0.67368421052631589</v>
      </c>
      <c r="JL31" s="9">
        <f t="shared" si="48"/>
        <v>0.67368421052631589</v>
      </c>
      <c r="JM31" s="9">
        <f t="shared" si="48"/>
        <v>0.67368421052631589</v>
      </c>
      <c r="JN31" s="9">
        <f t="shared" si="48"/>
        <v>0.67368421052631589</v>
      </c>
      <c r="JO31" s="9">
        <f t="shared" si="48"/>
        <v>0.67368421052631589</v>
      </c>
      <c r="JP31" s="9">
        <f t="shared" si="48"/>
        <v>0.67368421052631589</v>
      </c>
      <c r="JQ31" s="9">
        <f t="shared" si="48"/>
        <v>0.67368421052631589</v>
      </c>
      <c r="JR31" s="9">
        <f t="shared" si="48"/>
        <v>0.67368421052631589</v>
      </c>
      <c r="JS31" s="9">
        <f t="shared" si="48"/>
        <v>0.67368421052631589</v>
      </c>
      <c r="JT31" s="9">
        <f t="shared" si="48"/>
        <v>0.67368421052631589</v>
      </c>
      <c r="JU31" s="9">
        <f t="shared" si="48"/>
        <v>0.67368421052631589</v>
      </c>
      <c r="JV31" s="9">
        <f t="shared" si="48"/>
        <v>0.67368421052631589</v>
      </c>
      <c r="JW31" s="9">
        <f t="shared" si="48"/>
        <v>0.67368421052631589</v>
      </c>
      <c r="JX31" s="9">
        <f t="shared" si="48"/>
        <v>0.67368421052631589</v>
      </c>
      <c r="JY31" s="9">
        <f t="shared" si="48"/>
        <v>0.67368421052631589</v>
      </c>
      <c r="JZ31" s="9">
        <f t="shared" si="48"/>
        <v>0.67368421052631589</v>
      </c>
      <c r="KA31" s="9">
        <f t="shared" si="48"/>
        <v>0.67368421052631589</v>
      </c>
      <c r="KB31" s="9">
        <f t="shared" si="48"/>
        <v>0.67368421052631589</v>
      </c>
      <c r="KC31" s="9">
        <f t="shared" si="48"/>
        <v>0.67368421052631589</v>
      </c>
      <c r="KD31" s="9">
        <f t="shared" si="48"/>
        <v>0.67368421052631589</v>
      </c>
      <c r="KE31" s="9">
        <f t="shared" si="48"/>
        <v>0.67368421052631589</v>
      </c>
      <c r="KF31" s="9">
        <f t="shared" si="48"/>
        <v>0.67368421052631589</v>
      </c>
      <c r="KG31" s="9">
        <f t="shared" si="48"/>
        <v>0.67368421052631589</v>
      </c>
      <c r="KH31" s="9">
        <f t="shared" si="48"/>
        <v>0.67368421052631589</v>
      </c>
      <c r="KI31" s="9">
        <f t="shared" si="48"/>
        <v>0.67368421052631589</v>
      </c>
      <c r="KJ31" s="9">
        <f t="shared" si="48"/>
        <v>0.67368421052631589</v>
      </c>
      <c r="KK31" s="9">
        <f t="shared" si="48"/>
        <v>0.67368421052631589</v>
      </c>
      <c r="KL31" s="9">
        <f t="shared" ref="KL31:MW34" si="52">$D31-($D31*EXP(-$E31*(KL$3)))</f>
        <v>0.67368421052631589</v>
      </c>
      <c r="KM31" s="9">
        <f t="shared" si="52"/>
        <v>0.67368421052631589</v>
      </c>
      <c r="KN31" s="9">
        <f t="shared" si="52"/>
        <v>0.67368421052631589</v>
      </c>
      <c r="KO31" s="9">
        <f t="shared" si="52"/>
        <v>0.67368421052631589</v>
      </c>
      <c r="KP31" s="9">
        <f t="shared" si="52"/>
        <v>0.67368421052631589</v>
      </c>
      <c r="KQ31" s="9">
        <f t="shared" si="52"/>
        <v>0.67368421052631589</v>
      </c>
      <c r="KR31" s="9">
        <f t="shared" si="52"/>
        <v>0.67368421052631589</v>
      </c>
      <c r="KS31" s="9">
        <f t="shared" si="52"/>
        <v>0.67368421052631589</v>
      </c>
      <c r="KT31" s="9">
        <f t="shared" si="52"/>
        <v>0.67368421052631589</v>
      </c>
      <c r="KU31" s="9">
        <f t="shared" si="52"/>
        <v>0.67368421052631589</v>
      </c>
      <c r="KV31" s="9">
        <f t="shared" si="52"/>
        <v>0.67368421052631589</v>
      </c>
      <c r="KW31" s="9">
        <f t="shared" si="52"/>
        <v>0.67368421052631589</v>
      </c>
      <c r="KX31" s="9">
        <f t="shared" si="52"/>
        <v>0.67368421052631589</v>
      </c>
      <c r="KY31" s="9">
        <f t="shared" si="52"/>
        <v>0.67368421052631589</v>
      </c>
      <c r="KZ31" s="9">
        <f t="shared" si="52"/>
        <v>0.67368421052631589</v>
      </c>
      <c r="LA31" s="9">
        <f t="shared" si="52"/>
        <v>0.67368421052631589</v>
      </c>
      <c r="LB31" s="9">
        <f t="shared" si="52"/>
        <v>0.67368421052631589</v>
      </c>
      <c r="LC31" s="9">
        <f t="shared" si="52"/>
        <v>0.67368421052631589</v>
      </c>
      <c r="LD31" s="9">
        <f t="shared" si="52"/>
        <v>0.67368421052631589</v>
      </c>
      <c r="LE31" s="9">
        <f t="shared" si="52"/>
        <v>0.67368421052631589</v>
      </c>
      <c r="LF31" s="9">
        <f t="shared" si="52"/>
        <v>0.67368421052631589</v>
      </c>
      <c r="LG31" s="9">
        <f t="shared" si="52"/>
        <v>0.67368421052631589</v>
      </c>
      <c r="LH31" s="9">
        <f t="shared" si="52"/>
        <v>0.67368421052631589</v>
      </c>
      <c r="LI31" s="9">
        <f t="shared" si="52"/>
        <v>0.67368421052631589</v>
      </c>
      <c r="LJ31" s="9">
        <f t="shared" si="52"/>
        <v>0.67368421052631589</v>
      </c>
      <c r="LK31" s="9">
        <f t="shared" si="52"/>
        <v>0.67368421052631589</v>
      </c>
      <c r="LL31" s="9">
        <f t="shared" si="52"/>
        <v>0.67368421052631589</v>
      </c>
      <c r="LM31" s="9">
        <f t="shared" si="52"/>
        <v>0.67368421052631589</v>
      </c>
      <c r="LN31" s="9">
        <f t="shared" si="52"/>
        <v>0.67368421052631589</v>
      </c>
      <c r="LO31" s="9">
        <f t="shared" si="52"/>
        <v>0.67368421052631589</v>
      </c>
      <c r="LP31" s="9">
        <f t="shared" si="52"/>
        <v>0.67368421052631589</v>
      </c>
      <c r="LQ31" s="9">
        <f t="shared" si="52"/>
        <v>0.67368421052631589</v>
      </c>
      <c r="LR31" s="9">
        <f t="shared" si="52"/>
        <v>0.67368421052631589</v>
      </c>
      <c r="LS31" s="9">
        <f t="shared" si="52"/>
        <v>0.67368421052631589</v>
      </c>
      <c r="LT31" s="9">
        <f t="shared" si="52"/>
        <v>0.67368421052631589</v>
      </c>
      <c r="LU31" s="9">
        <f t="shared" si="52"/>
        <v>0.67368421052631589</v>
      </c>
      <c r="LV31" s="9">
        <f t="shared" si="52"/>
        <v>0.67368421052631589</v>
      </c>
      <c r="LW31" s="9">
        <f t="shared" si="49"/>
        <v>0.67368421052631589</v>
      </c>
      <c r="LX31" s="9">
        <f t="shared" si="52"/>
        <v>0.67368421052631589</v>
      </c>
      <c r="LY31" s="9">
        <f t="shared" si="52"/>
        <v>0.67368421052631589</v>
      </c>
      <c r="LZ31" s="9">
        <f t="shared" si="52"/>
        <v>0.67368421052631589</v>
      </c>
      <c r="MA31" s="9">
        <f t="shared" si="52"/>
        <v>0.67368421052631589</v>
      </c>
      <c r="MB31" s="9">
        <f t="shared" si="52"/>
        <v>0.67368421052631589</v>
      </c>
      <c r="MC31" s="9">
        <f t="shared" si="52"/>
        <v>0.67368421052631589</v>
      </c>
      <c r="MD31" s="9">
        <f t="shared" si="52"/>
        <v>0.67368421052631589</v>
      </c>
      <c r="ME31" s="9">
        <f t="shared" si="52"/>
        <v>0.67368421052631589</v>
      </c>
      <c r="MF31" s="9">
        <f t="shared" si="52"/>
        <v>0.67368421052631589</v>
      </c>
      <c r="MG31" s="9">
        <f t="shared" si="52"/>
        <v>0.67368421052631589</v>
      </c>
      <c r="MH31" s="9">
        <f t="shared" si="52"/>
        <v>0.67368421052631589</v>
      </c>
      <c r="MI31" s="9">
        <f t="shared" si="52"/>
        <v>0.67368421052631589</v>
      </c>
      <c r="MJ31" s="9">
        <f t="shared" si="52"/>
        <v>0.67368421052631589</v>
      </c>
      <c r="MK31" s="9">
        <f t="shared" si="52"/>
        <v>0.67368421052631589</v>
      </c>
      <c r="ML31" s="9">
        <f t="shared" si="52"/>
        <v>0.67368421052631589</v>
      </c>
      <c r="MM31" s="9">
        <f t="shared" si="52"/>
        <v>0.67368421052631589</v>
      </c>
      <c r="MN31" s="9">
        <f t="shared" si="52"/>
        <v>0.67368421052631589</v>
      </c>
      <c r="MO31" s="9">
        <f t="shared" si="52"/>
        <v>0.67368421052631589</v>
      </c>
      <c r="MP31" s="9">
        <f t="shared" si="52"/>
        <v>0.67368421052631589</v>
      </c>
      <c r="MQ31" s="9">
        <f t="shared" si="52"/>
        <v>0.67368421052631589</v>
      </c>
      <c r="MR31" s="9">
        <f t="shared" si="52"/>
        <v>0.67368421052631589</v>
      </c>
      <c r="MS31" s="9">
        <f t="shared" si="52"/>
        <v>0.67368421052631589</v>
      </c>
      <c r="MT31" s="9">
        <f t="shared" si="52"/>
        <v>0.67368421052631589</v>
      </c>
      <c r="MU31" s="9">
        <f t="shared" si="52"/>
        <v>0.67368421052631589</v>
      </c>
      <c r="MV31" s="9">
        <f t="shared" si="52"/>
        <v>0.67368421052631589</v>
      </c>
      <c r="MW31" s="9">
        <f t="shared" si="52"/>
        <v>0.67368421052631589</v>
      </c>
    </row>
    <row r="32" spans="2:361" x14ac:dyDescent="0.3">
      <c r="C32">
        <v>5</v>
      </c>
      <c r="D32" s="4">
        <f>'Cost inputs'!H9</f>
        <v>0.68157894736842117</v>
      </c>
      <c r="E32">
        <f>(-LN(0.005/D32))/'Assumptions and results'!$K$9</f>
        <v>0.70213916793244902</v>
      </c>
      <c r="F32" s="4">
        <v>0</v>
      </c>
      <c r="G32" s="9">
        <f t="shared" si="50"/>
        <v>0.34384011212197335</v>
      </c>
      <c r="H32" s="9">
        <f t="shared" si="40"/>
        <v>0.51422119479398742</v>
      </c>
      <c r="I32" s="9">
        <f t="shared" si="40"/>
        <v>0.59864913763443683</v>
      </c>
      <c r="J32" s="9">
        <f t="shared" si="40"/>
        <v>0.64048522307586964</v>
      </c>
      <c r="K32" s="9">
        <f t="shared" si="40"/>
        <v>0.66121601416443698</v>
      </c>
      <c r="L32" s="9">
        <f t="shared" si="40"/>
        <v>0.67148862200102488</v>
      </c>
      <c r="M32" s="9">
        <f t="shared" si="40"/>
        <v>0.67657894736842117</v>
      </c>
      <c r="N32" s="9">
        <f t="shared" si="40"/>
        <v>0.67910132656931599</v>
      </c>
      <c r="O32" s="9">
        <f t="shared" si="40"/>
        <v>0.68035122640358947</v>
      </c>
      <c r="P32" s="9">
        <f t="shared" si="40"/>
        <v>0.6809705819688282</v>
      </c>
      <c r="Q32" s="9">
        <f t="shared" si="40"/>
        <v>0.68127748761492368</v>
      </c>
      <c r="R32" s="9">
        <f t="shared" si="40"/>
        <v>0.68142956677734945</v>
      </c>
      <c r="S32" s="9">
        <f t="shared" si="40"/>
        <v>0.68150492567653675</v>
      </c>
      <c r="T32" s="9">
        <f t="shared" si="40"/>
        <v>0.68154226783174165</v>
      </c>
      <c r="U32" s="9">
        <f t="shared" si="40"/>
        <v>0.68156077177182539</v>
      </c>
      <c r="V32" s="9">
        <f t="shared" si="40"/>
        <v>0.68156994092118883</v>
      </c>
      <c r="W32" s="9">
        <f t="shared" si="40"/>
        <v>0.68157448445622337</v>
      </c>
      <c r="X32" s="9">
        <f t="shared" si="40"/>
        <v>0.68157673588760403</v>
      </c>
      <c r="Y32" s="9">
        <f t="shared" si="40"/>
        <v>0.68157785152624728</v>
      </c>
      <c r="Z32" s="9">
        <f t="shared" si="40"/>
        <v>0.68157840435214867</v>
      </c>
      <c r="AA32" s="9">
        <f t="shared" si="41"/>
        <v>0.68157867829073893</v>
      </c>
      <c r="AB32" s="9">
        <f t="shared" si="41"/>
        <v>0.68157881403392873</v>
      </c>
      <c r="AC32" s="9">
        <f t="shared" si="41"/>
        <v>0.68157888129795885</v>
      </c>
      <c r="AD32" s="9">
        <f t="shared" si="41"/>
        <v>0.68157891462891085</v>
      </c>
      <c r="AE32" s="9">
        <f t="shared" si="41"/>
        <v>0.68157893114520285</v>
      </c>
      <c r="AF32" s="9">
        <f t="shared" si="41"/>
        <v>0.68157893932942448</v>
      </c>
      <c r="AG32" s="9">
        <f t="shared" si="41"/>
        <v>0.6815789433849041</v>
      </c>
      <c r="AH32" s="9">
        <f t="shared" si="41"/>
        <v>0.68157894539449226</v>
      </c>
      <c r="AI32" s="9">
        <f t="shared" si="41"/>
        <v>0.68157894639029171</v>
      </c>
      <c r="AJ32" s="9">
        <f t="shared" si="41"/>
        <v>0.68157894688373444</v>
      </c>
      <c r="AK32" s="9">
        <f t="shared" si="41"/>
        <v>0.68157894712824718</v>
      </c>
      <c r="AL32" s="9">
        <f t="shared" si="41"/>
        <v>0.68157894724940915</v>
      </c>
      <c r="AM32" s="9">
        <f t="shared" si="41"/>
        <v>0.68157894730944779</v>
      </c>
      <c r="AN32" s="9">
        <f t="shared" si="41"/>
        <v>0.68157894733919844</v>
      </c>
      <c r="AO32" s="9">
        <f t="shared" si="41"/>
        <v>0.68157894735394065</v>
      </c>
      <c r="AP32" s="9">
        <f t="shared" si="41"/>
        <v>0.68157894736124569</v>
      </c>
      <c r="AQ32" s="9">
        <f t="shared" si="41"/>
        <v>0.68157894736486557</v>
      </c>
      <c r="AR32" s="9">
        <f t="shared" si="41"/>
        <v>0.68157894736665925</v>
      </c>
      <c r="AS32" s="9">
        <f t="shared" si="41"/>
        <v>0.68157894736754809</v>
      </c>
      <c r="AT32" s="9">
        <f t="shared" si="41"/>
        <v>0.68157894736798852</v>
      </c>
      <c r="AU32" s="9">
        <f t="shared" si="41"/>
        <v>0.68157894736820679</v>
      </c>
      <c r="AV32" s="9">
        <f t="shared" si="41"/>
        <v>0.68157894736831492</v>
      </c>
      <c r="AW32" s="9">
        <f t="shared" si="41"/>
        <v>0.68157894736836855</v>
      </c>
      <c r="AX32" s="9">
        <f t="shared" si="41"/>
        <v>0.68157894736839508</v>
      </c>
      <c r="AY32" s="9">
        <f t="shared" si="41"/>
        <v>0.68157894736840829</v>
      </c>
      <c r="AZ32" s="9">
        <f t="shared" si="41"/>
        <v>0.68157894736841473</v>
      </c>
      <c r="BA32" s="9">
        <f t="shared" si="41"/>
        <v>0.68157894736841795</v>
      </c>
      <c r="BB32" s="9">
        <f t="shared" si="42"/>
        <v>0.68157894736841962</v>
      </c>
      <c r="BC32" s="9">
        <f t="shared" si="42"/>
        <v>0.6815789473684204</v>
      </c>
      <c r="BD32" s="9">
        <f t="shared" si="42"/>
        <v>0.68157894736842084</v>
      </c>
      <c r="BE32" s="9">
        <f t="shared" si="42"/>
        <v>0.68157894736842095</v>
      </c>
      <c r="BF32" s="9">
        <f t="shared" si="42"/>
        <v>0.68157894736842106</v>
      </c>
      <c r="BG32" s="9">
        <f t="shared" si="42"/>
        <v>0.68157894736842117</v>
      </c>
      <c r="BH32" s="9">
        <f t="shared" si="42"/>
        <v>0.68157894736842117</v>
      </c>
      <c r="BI32" s="9">
        <f t="shared" si="42"/>
        <v>0.68157894736842117</v>
      </c>
      <c r="BJ32" s="9">
        <f t="shared" si="42"/>
        <v>0.68157894736842117</v>
      </c>
      <c r="BK32" s="9">
        <f t="shared" si="42"/>
        <v>0.68157894736842117</v>
      </c>
      <c r="BL32" s="9">
        <f t="shared" si="42"/>
        <v>0.68157894736842117</v>
      </c>
      <c r="BM32" s="9">
        <f t="shared" si="42"/>
        <v>0.68157894736842117</v>
      </c>
      <c r="BN32" s="9">
        <f t="shared" si="42"/>
        <v>0.68157894736842117</v>
      </c>
      <c r="BO32" s="9">
        <f t="shared" si="42"/>
        <v>0.68157894736842117</v>
      </c>
      <c r="BP32" s="9">
        <f t="shared" si="42"/>
        <v>0.68157894736842117</v>
      </c>
      <c r="BQ32" s="9">
        <f t="shared" si="42"/>
        <v>0.68157894736842117</v>
      </c>
      <c r="BR32" s="9">
        <f t="shared" si="43"/>
        <v>0.68157894736842117</v>
      </c>
      <c r="BS32" s="9">
        <f t="shared" si="43"/>
        <v>0.68157894736842117</v>
      </c>
      <c r="BT32" s="9">
        <f t="shared" si="43"/>
        <v>0.68157894736842117</v>
      </c>
      <c r="BU32" s="9">
        <f t="shared" si="43"/>
        <v>0.68157894736842117</v>
      </c>
      <c r="BV32" s="9">
        <f t="shared" si="43"/>
        <v>0.68157894736842117</v>
      </c>
      <c r="BW32" s="9">
        <f t="shared" si="43"/>
        <v>0.68157894736842117</v>
      </c>
      <c r="BX32" s="9">
        <f t="shared" si="43"/>
        <v>0.68157894736842117</v>
      </c>
      <c r="BY32" s="9">
        <f t="shared" si="43"/>
        <v>0.68157894736842117</v>
      </c>
      <c r="BZ32" s="9">
        <f t="shared" si="43"/>
        <v>0.68157894736842117</v>
      </c>
      <c r="CA32" s="9">
        <f t="shared" si="43"/>
        <v>0.68157894736842117</v>
      </c>
      <c r="CB32" s="9">
        <f t="shared" si="43"/>
        <v>0.68157894736842117</v>
      </c>
      <c r="CC32" s="9">
        <f t="shared" si="43"/>
        <v>0.68157894736842117</v>
      </c>
      <c r="CD32" s="9">
        <f t="shared" si="43"/>
        <v>0.68157894736842117</v>
      </c>
      <c r="CE32" s="9">
        <f t="shared" si="43"/>
        <v>0.68157894736842117</v>
      </c>
      <c r="CF32" s="9">
        <f t="shared" si="43"/>
        <v>0.68157894736842117</v>
      </c>
      <c r="CG32" s="9">
        <f t="shared" si="44"/>
        <v>0.68157894736842117</v>
      </c>
      <c r="CH32" s="9">
        <f t="shared" si="44"/>
        <v>0.68157894736842117</v>
      </c>
      <c r="CI32" s="9">
        <f t="shared" si="44"/>
        <v>0.68157894736842117</v>
      </c>
      <c r="CJ32" s="9">
        <f t="shared" si="44"/>
        <v>0.68157894736842117</v>
      </c>
      <c r="CK32" s="9">
        <f t="shared" si="44"/>
        <v>0.68157894736842117</v>
      </c>
      <c r="CL32" s="9">
        <f t="shared" si="44"/>
        <v>0.68157894736842117</v>
      </c>
      <c r="CM32" s="9">
        <f t="shared" si="44"/>
        <v>0.68157894736842117</v>
      </c>
      <c r="CN32" s="9">
        <f t="shared" si="44"/>
        <v>0.68157894736842117</v>
      </c>
      <c r="CO32" s="9">
        <f t="shared" si="44"/>
        <v>0.68157894736842117</v>
      </c>
      <c r="CP32" s="9">
        <f t="shared" si="44"/>
        <v>0.68157894736842117</v>
      </c>
      <c r="CQ32" s="9">
        <f t="shared" si="44"/>
        <v>0.68157894736842117</v>
      </c>
      <c r="CR32" s="9">
        <f t="shared" si="44"/>
        <v>0.68157894736842117</v>
      </c>
      <c r="CS32" s="9">
        <f t="shared" si="44"/>
        <v>0.68157894736842117</v>
      </c>
      <c r="CT32" s="9">
        <f t="shared" si="44"/>
        <v>0.68157894736842117</v>
      </c>
      <c r="CU32" s="9">
        <f t="shared" si="44"/>
        <v>0.68157894736842117</v>
      </c>
      <c r="CV32" s="9">
        <f t="shared" si="44"/>
        <v>0.68157894736842117</v>
      </c>
      <c r="CW32" s="9">
        <f t="shared" ref="CW32:FH35" si="53">$D32-($D32*EXP(-$E32*(CW$3)))</f>
        <v>0.68157894736842117</v>
      </c>
      <c r="CX32" s="9">
        <f t="shared" si="53"/>
        <v>0.68157894736842117</v>
      </c>
      <c r="CY32" s="9">
        <f t="shared" si="53"/>
        <v>0.68157894736842117</v>
      </c>
      <c r="CZ32" s="9">
        <f t="shared" si="53"/>
        <v>0.68157894736842117</v>
      </c>
      <c r="DA32" s="9">
        <f t="shared" si="53"/>
        <v>0.68157894736842117</v>
      </c>
      <c r="DB32" s="9">
        <f t="shared" si="53"/>
        <v>0.68157894736842117</v>
      </c>
      <c r="DC32" s="9">
        <f t="shared" si="53"/>
        <v>0.68157894736842117</v>
      </c>
      <c r="DD32" s="9">
        <f t="shared" si="53"/>
        <v>0.68157894736842117</v>
      </c>
      <c r="DE32" s="9">
        <f t="shared" si="53"/>
        <v>0.68157894736842117</v>
      </c>
      <c r="DF32" s="9">
        <f t="shared" si="53"/>
        <v>0.68157894736842117</v>
      </c>
      <c r="DG32" s="9">
        <f t="shared" si="53"/>
        <v>0.68157894736842117</v>
      </c>
      <c r="DH32" s="9">
        <f t="shared" si="53"/>
        <v>0.68157894736842117</v>
      </c>
      <c r="DI32" s="9">
        <f t="shared" si="53"/>
        <v>0.68157894736842117</v>
      </c>
      <c r="DJ32" s="9">
        <f t="shared" si="53"/>
        <v>0.68157894736842117</v>
      </c>
      <c r="DK32" s="9">
        <f t="shared" si="53"/>
        <v>0.68157894736842117</v>
      </c>
      <c r="DL32" s="9">
        <f t="shared" si="53"/>
        <v>0.68157894736842117</v>
      </c>
      <c r="DM32" s="9">
        <f t="shared" si="53"/>
        <v>0.68157894736842117</v>
      </c>
      <c r="DN32" s="9">
        <f t="shared" si="53"/>
        <v>0.68157894736842117</v>
      </c>
      <c r="DO32" s="9">
        <f t="shared" si="53"/>
        <v>0.68157894736842117</v>
      </c>
      <c r="DP32" s="9">
        <f t="shared" si="53"/>
        <v>0.68157894736842117</v>
      </c>
      <c r="DQ32" s="9">
        <f t="shared" si="53"/>
        <v>0.68157894736842117</v>
      </c>
      <c r="DR32" s="9">
        <f t="shared" si="53"/>
        <v>0.68157894736842117</v>
      </c>
      <c r="DS32" s="9">
        <f t="shared" si="53"/>
        <v>0.68157894736842117</v>
      </c>
      <c r="DT32" s="9">
        <f t="shared" si="53"/>
        <v>0.68157894736842117</v>
      </c>
      <c r="DU32" s="9">
        <f t="shared" si="53"/>
        <v>0.68157894736842117</v>
      </c>
      <c r="DV32" s="9">
        <f t="shared" si="53"/>
        <v>0.68157894736842117</v>
      </c>
      <c r="DW32" s="9">
        <f t="shared" si="53"/>
        <v>0.68157894736842117</v>
      </c>
      <c r="DX32" s="9">
        <f t="shared" si="53"/>
        <v>0.68157894736842117</v>
      </c>
      <c r="DY32" s="9">
        <f t="shared" si="53"/>
        <v>0.68157894736842117</v>
      </c>
      <c r="DZ32" s="9">
        <f t="shared" si="53"/>
        <v>0.68157894736842117</v>
      </c>
      <c r="EA32" s="9">
        <f t="shared" si="53"/>
        <v>0.68157894736842117</v>
      </c>
      <c r="EB32" s="9">
        <f t="shared" si="53"/>
        <v>0.68157894736842117</v>
      </c>
      <c r="EC32" s="9">
        <f t="shared" si="53"/>
        <v>0.68157894736842117</v>
      </c>
      <c r="ED32" s="9">
        <f t="shared" si="53"/>
        <v>0.68157894736842117</v>
      </c>
      <c r="EE32" s="9">
        <f t="shared" si="53"/>
        <v>0.68157894736842117</v>
      </c>
      <c r="EF32" s="9">
        <f t="shared" si="53"/>
        <v>0.68157894736842117</v>
      </c>
      <c r="EG32" s="9">
        <f t="shared" si="53"/>
        <v>0.68157894736842117</v>
      </c>
      <c r="EH32" s="9">
        <f t="shared" si="53"/>
        <v>0.68157894736842117</v>
      </c>
      <c r="EI32" s="9">
        <f t="shared" si="53"/>
        <v>0.68157894736842117</v>
      </c>
      <c r="EJ32" s="9">
        <f t="shared" si="53"/>
        <v>0.68157894736842117</v>
      </c>
      <c r="EK32" s="9">
        <f t="shared" si="53"/>
        <v>0.68157894736842117</v>
      </c>
      <c r="EL32" s="9">
        <f t="shared" si="53"/>
        <v>0.68157894736842117</v>
      </c>
      <c r="EM32" s="9">
        <f t="shared" si="53"/>
        <v>0.68157894736842117</v>
      </c>
      <c r="EN32" s="9">
        <f t="shared" si="53"/>
        <v>0.68157894736842117</v>
      </c>
      <c r="EO32" s="9">
        <f t="shared" si="53"/>
        <v>0.68157894736842117</v>
      </c>
      <c r="EP32" s="9">
        <f t="shared" si="53"/>
        <v>0.68157894736842117</v>
      </c>
      <c r="EQ32" s="9">
        <f t="shared" si="53"/>
        <v>0.68157894736842117</v>
      </c>
      <c r="ER32" s="9">
        <f t="shared" si="53"/>
        <v>0.68157894736842117</v>
      </c>
      <c r="ES32" s="9">
        <f t="shared" si="53"/>
        <v>0.68157894736842117</v>
      </c>
      <c r="ET32" s="9">
        <f t="shared" si="53"/>
        <v>0.68157894736842117</v>
      </c>
      <c r="EU32" s="9">
        <f t="shared" si="53"/>
        <v>0.68157894736842117</v>
      </c>
      <c r="EV32" s="9">
        <f t="shared" si="53"/>
        <v>0.68157894736842117</v>
      </c>
      <c r="EW32" s="9">
        <f t="shared" si="53"/>
        <v>0.68157894736842117</v>
      </c>
      <c r="EX32" s="9">
        <f t="shared" si="53"/>
        <v>0.68157894736842117</v>
      </c>
      <c r="EY32" s="9">
        <f t="shared" si="53"/>
        <v>0.68157894736842117</v>
      </c>
      <c r="EZ32" s="9">
        <f t="shared" si="53"/>
        <v>0.68157894736842117</v>
      </c>
      <c r="FA32" s="9">
        <f t="shared" si="53"/>
        <v>0.68157894736842117</v>
      </c>
      <c r="FB32" s="9">
        <f t="shared" si="53"/>
        <v>0.68157894736842117</v>
      </c>
      <c r="FC32" s="9">
        <f t="shared" si="53"/>
        <v>0.68157894736842117</v>
      </c>
      <c r="FD32" s="9">
        <f t="shared" si="53"/>
        <v>0.68157894736842117</v>
      </c>
      <c r="FE32" s="9">
        <f t="shared" si="53"/>
        <v>0.68157894736842117</v>
      </c>
      <c r="FF32" s="9">
        <f t="shared" si="53"/>
        <v>0.68157894736842117</v>
      </c>
      <c r="FG32" s="9">
        <f t="shared" si="53"/>
        <v>0.68157894736842117</v>
      </c>
      <c r="FH32" s="9">
        <f t="shared" si="53"/>
        <v>0.68157894736842117</v>
      </c>
      <c r="FI32" s="9">
        <f t="shared" si="51"/>
        <v>0.68157894736842117</v>
      </c>
      <c r="FJ32" s="9">
        <f t="shared" si="51"/>
        <v>0.68157894736842117</v>
      </c>
      <c r="FK32" s="9">
        <f t="shared" si="51"/>
        <v>0.68157894736842117</v>
      </c>
      <c r="FL32" s="9">
        <f t="shared" si="51"/>
        <v>0.68157894736842117</v>
      </c>
      <c r="FM32" s="9">
        <f t="shared" si="46"/>
        <v>0.68157894736842117</v>
      </c>
      <c r="FN32" s="9">
        <f t="shared" si="46"/>
        <v>0.68157894736842117</v>
      </c>
      <c r="FO32" s="9">
        <f t="shared" si="46"/>
        <v>0.68157894736842117</v>
      </c>
      <c r="FP32" s="9">
        <f t="shared" si="46"/>
        <v>0.68157894736842117</v>
      </c>
      <c r="FQ32" s="9">
        <f t="shared" si="46"/>
        <v>0.68157894736842117</v>
      </c>
      <c r="FR32" s="9">
        <f t="shared" si="46"/>
        <v>0.68157894736842117</v>
      </c>
      <c r="FS32" s="9">
        <f t="shared" si="46"/>
        <v>0.68157894736842117</v>
      </c>
      <c r="FT32" s="9">
        <f t="shared" si="46"/>
        <v>0.68157894736842117</v>
      </c>
      <c r="FU32" s="9">
        <f t="shared" si="46"/>
        <v>0.68157894736842117</v>
      </c>
      <c r="FV32" s="9">
        <f t="shared" si="46"/>
        <v>0.68157894736842117</v>
      </c>
      <c r="FW32" s="9">
        <f t="shared" si="46"/>
        <v>0.68157894736842117</v>
      </c>
      <c r="FX32" s="9">
        <f t="shared" si="46"/>
        <v>0.68157894736842117</v>
      </c>
      <c r="FY32" s="9">
        <f t="shared" si="46"/>
        <v>0.68157894736842117</v>
      </c>
      <c r="FZ32" s="9">
        <f t="shared" si="46"/>
        <v>0.68157894736842117</v>
      </c>
      <c r="GA32" s="9">
        <f t="shared" si="46"/>
        <v>0.68157894736842117</v>
      </c>
      <c r="GB32" s="9">
        <f t="shared" si="46"/>
        <v>0.68157894736842117</v>
      </c>
      <c r="GC32" s="9">
        <f t="shared" si="46"/>
        <v>0.68157894736842117</v>
      </c>
      <c r="GD32" s="9">
        <f t="shared" si="47"/>
        <v>0.68157894736842117</v>
      </c>
      <c r="GE32" s="9">
        <f t="shared" si="47"/>
        <v>0.68157894736842117</v>
      </c>
      <c r="GF32" s="9">
        <f t="shared" si="47"/>
        <v>0.68157894736842117</v>
      </c>
      <c r="GG32" s="9">
        <f t="shared" si="47"/>
        <v>0.68157894736842117</v>
      </c>
      <c r="GH32" s="9">
        <f t="shared" si="47"/>
        <v>0.68157894736842117</v>
      </c>
      <c r="GI32" s="9">
        <f t="shared" si="47"/>
        <v>0.68157894736842117</v>
      </c>
      <c r="GJ32" s="9">
        <f t="shared" si="47"/>
        <v>0.68157894736842117</v>
      </c>
      <c r="GK32" s="9">
        <f t="shared" si="47"/>
        <v>0.68157894736842117</v>
      </c>
      <c r="GL32" s="9">
        <f t="shared" si="47"/>
        <v>0.68157894736842117</v>
      </c>
      <c r="GM32" s="9">
        <f t="shared" si="47"/>
        <v>0.68157894736842117</v>
      </c>
      <c r="GN32" s="9">
        <f t="shared" si="47"/>
        <v>0.68157894736842117</v>
      </c>
      <c r="GO32" s="9">
        <f t="shared" si="47"/>
        <v>0.68157894736842117</v>
      </c>
      <c r="GP32" s="9">
        <f t="shared" si="47"/>
        <v>0.68157894736842117</v>
      </c>
      <c r="GQ32" s="9">
        <f t="shared" si="47"/>
        <v>0.68157894736842117</v>
      </c>
      <c r="GR32" s="9">
        <f t="shared" si="47"/>
        <v>0.68157894736842117</v>
      </c>
      <c r="GS32" s="9">
        <f t="shared" si="47"/>
        <v>0.68157894736842117</v>
      </c>
      <c r="GT32" s="9">
        <f t="shared" si="47"/>
        <v>0.68157894736842117</v>
      </c>
      <c r="GU32" s="9">
        <f t="shared" si="47"/>
        <v>0.68157894736842117</v>
      </c>
      <c r="GV32" s="9">
        <f t="shared" si="47"/>
        <v>0.68157894736842117</v>
      </c>
      <c r="GW32" s="9">
        <f t="shared" si="47"/>
        <v>0.68157894736842117</v>
      </c>
      <c r="GX32" s="9">
        <f t="shared" si="47"/>
        <v>0.68157894736842117</v>
      </c>
      <c r="GY32" s="9">
        <f t="shared" si="47"/>
        <v>0.68157894736842117</v>
      </c>
      <c r="GZ32" s="9">
        <f t="shared" si="47"/>
        <v>0.68157894736842117</v>
      </c>
      <c r="HA32" s="9">
        <f t="shared" si="47"/>
        <v>0.68157894736842117</v>
      </c>
      <c r="HB32" s="9">
        <f t="shared" si="47"/>
        <v>0.68157894736842117</v>
      </c>
      <c r="HC32" s="9">
        <f t="shared" si="47"/>
        <v>0.68157894736842117</v>
      </c>
      <c r="HD32" s="9">
        <f t="shared" si="47"/>
        <v>0.68157894736842117</v>
      </c>
      <c r="HE32" s="9">
        <f t="shared" si="47"/>
        <v>0.68157894736842117</v>
      </c>
      <c r="HF32" s="9">
        <f t="shared" si="47"/>
        <v>0.68157894736842117</v>
      </c>
      <c r="HG32" s="9">
        <f t="shared" si="47"/>
        <v>0.68157894736842117</v>
      </c>
      <c r="HH32" s="9">
        <f t="shared" si="47"/>
        <v>0.68157894736842117</v>
      </c>
      <c r="HI32" s="9">
        <f t="shared" si="47"/>
        <v>0.68157894736842117</v>
      </c>
      <c r="HJ32" s="9">
        <f t="shared" si="47"/>
        <v>0.68157894736842117</v>
      </c>
      <c r="HK32" s="9">
        <f t="shared" si="47"/>
        <v>0.68157894736842117</v>
      </c>
      <c r="HL32" s="9">
        <f t="shared" si="47"/>
        <v>0.68157894736842117</v>
      </c>
      <c r="HM32" s="9">
        <f t="shared" si="47"/>
        <v>0.68157894736842117</v>
      </c>
      <c r="HN32" s="9">
        <f t="shared" si="47"/>
        <v>0.68157894736842117</v>
      </c>
      <c r="HO32" s="9">
        <f t="shared" si="47"/>
        <v>0.68157894736842117</v>
      </c>
      <c r="HP32" s="9">
        <f t="shared" si="47"/>
        <v>0.68157894736842117</v>
      </c>
      <c r="HQ32" s="9">
        <f t="shared" si="47"/>
        <v>0.68157894736842117</v>
      </c>
      <c r="HR32" s="9">
        <f t="shared" si="47"/>
        <v>0.68157894736842117</v>
      </c>
      <c r="HS32" s="9">
        <f t="shared" si="47"/>
        <v>0.68157894736842117</v>
      </c>
      <c r="HT32" s="9">
        <f t="shared" si="47"/>
        <v>0.68157894736842117</v>
      </c>
      <c r="HU32" s="9">
        <f t="shared" si="47"/>
        <v>0.68157894736842117</v>
      </c>
      <c r="HV32" s="9">
        <f t="shared" si="47"/>
        <v>0.68157894736842117</v>
      </c>
      <c r="HW32" s="9">
        <f t="shared" si="47"/>
        <v>0.68157894736842117</v>
      </c>
      <c r="HX32" s="9">
        <f t="shared" si="47"/>
        <v>0.68157894736842117</v>
      </c>
      <c r="HY32" s="9">
        <f t="shared" si="47"/>
        <v>0.68157894736842117</v>
      </c>
      <c r="HZ32" s="9">
        <f t="shared" si="47"/>
        <v>0.68157894736842117</v>
      </c>
      <c r="IA32" s="9">
        <f t="shared" ref="IA32:KL35" si="54">$D32-($D32*EXP(-$E32*(IA$3)))</f>
        <v>0.68157894736842117</v>
      </c>
      <c r="IB32" s="9">
        <f t="shared" si="54"/>
        <v>0.68157894736842117</v>
      </c>
      <c r="IC32" s="9">
        <f t="shared" si="54"/>
        <v>0.68157894736842117</v>
      </c>
      <c r="ID32" s="9">
        <f t="shared" si="54"/>
        <v>0.68157894736842117</v>
      </c>
      <c r="IE32" s="9">
        <f t="shared" si="54"/>
        <v>0.68157894736842117</v>
      </c>
      <c r="IF32" s="9">
        <f t="shared" si="54"/>
        <v>0.68157894736842117</v>
      </c>
      <c r="IG32" s="9">
        <f t="shared" si="54"/>
        <v>0.68157894736842117</v>
      </c>
      <c r="IH32" s="9">
        <f t="shared" si="54"/>
        <v>0.68157894736842117</v>
      </c>
      <c r="II32" s="9">
        <f t="shared" si="54"/>
        <v>0.68157894736842117</v>
      </c>
      <c r="IJ32" s="9">
        <f t="shared" si="54"/>
        <v>0.68157894736842117</v>
      </c>
      <c r="IK32" s="9">
        <f t="shared" si="54"/>
        <v>0.68157894736842117</v>
      </c>
      <c r="IL32" s="9">
        <f t="shared" si="54"/>
        <v>0.68157894736842117</v>
      </c>
      <c r="IM32" s="9">
        <f t="shared" si="54"/>
        <v>0.68157894736842117</v>
      </c>
      <c r="IN32" s="9">
        <f t="shared" si="54"/>
        <v>0.68157894736842117</v>
      </c>
      <c r="IO32" s="9">
        <f t="shared" si="54"/>
        <v>0.68157894736842117</v>
      </c>
      <c r="IP32" s="9">
        <f t="shared" si="54"/>
        <v>0.68157894736842117</v>
      </c>
      <c r="IQ32" s="9">
        <f t="shared" si="54"/>
        <v>0.68157894736842117</v>
      </c>
      <c r="IR32" s="9">
        <f t="shared" si="54"/>
        <v>0.68157894736842117</v>
      </c>
      <c r="IS32" s="9">
        <f t="shared" si="54"/>
        <v>0.68157894736842117</v>
      </c>
      <c r="IT32" s="9">
        <f t="shared" si="54"/>
        <v>0.68157894736842117</v>
      </c>
      <c r="IU32" s="9">
        <f t="shared" si="54"/>
        <v>0.68157894736842117</v>
      </c>
      <c r="IV32" s="9">
        <f t="shared" si="54"/>
        <v>0.68157894736842117</v>
      </c>
      <c r="IW32" s="9">
        <f t="shared" si="54"/>
        <v>0.68157894736842117</v>
      </c>
      <c r="IX32" s="9">
        <f t="shared" si="54"/>
        <v>0.68157894736842117</v>
      </c>
      <c r="IY32" s="9">
        <f t="shared" si="54"/>
        <v>0.68157894736842117</v>
      </c>
      <c r="IZ32" s="9">
        <f t="shared" si="54"/>
        <v>0.68157894736842117</v>
      </c>
      <c r="JA32" s="9">
        <f t="shared" si="54"/>
        <v>0.68157894736842117</v>
      </c>
      <c r="JB32" s="9">
        <f t="shared" si="54"/>
        <v>0.68157894736842117</v>
      </c>
      <c r="JC32" s="9">
        <f t="shared" si="54"/>
        <v>0.68157894736842117</v>
      </c>
      <c r="JD32" s="9">
        <f t="shared" si="54"/>
        <v>0.68157894736842117</v>
      </c>
      <c r="JE32" s="9">
        <f t="shared" si="54"/>
        <v>0.68157894736842117</v>
      </c>
      <c r="JF32" s="9">
        <f t="shared" si="54"/>
        <v>0.68157894736842117</v>
      </c>
      <c r="JG32" s="9">
        <f t="shared" si="54"/>
        <v>0.68157894736842117</v>
      </c>
      <c r="JH32" s="9">
        <f t="shared" si="54"/>
        <v>0.68157894736842117</v>
      </c>
      <c r="JI32" s="9">
        <f t="shared" si="54"/>
        <v>0.68157894736842117</v>
      </c>
      <c r="JJ32" s="9">
        <f t="shared" si="54"/>
        <v>0.68157894736842117</v>
      </c>
      <c r="JK32" s="9">
        <f t="shared" si="54"/>
        <v>0.68157894736842117</v>
      </c>
      <c r="JL32" s="9">
        <f t="shared" si="54"/>
        <v>0.68157894736842117</v>
      </c>
      <c r="JM32" s="9">
        <f t="shared" si="54"/>
        <v>0.68157894736842117</v>
      </c>
      <c r="JN32" s="9">
        <f t="shared" si="54"/>
        <v>0.68157894736842117</v>
      </c>
      <c r="JO32" s="9">
        <f t="shared" si="54"/>
        <v>0.68157894736842117</v>
      </c>
      <c r="JP32" s="9">
        <f t="shared" si="54"/>
        <v>0.68157894736842117</v>
      </c>
      <c r="JQ32" s="9">
        <f t="shared" si="54"/>
        <v>0.68157894736842117</v>
      </c>
      <c r="JR32" s="9">
        <f t="shared" si="54"/>
        <v>0.68157894736842117</v>
      </c>
      <c r="JS32" s="9">
        <f t="shared" si="54"/>
        <v>0.68157894736842117</v>
      </c>
      <c r="JT32" s="9">
        <f t="shared" si="54"/>
        <v>0.68157894736842117</v>
      </c>
      <c r="JU32" s="9">
        <f t="shared" si="54"/>
        <v>0.68157894736842117</v>
      </c>
      <c r="JV32" s="9">
        <f t="shared" si="54"/>
        <v>0.68157894736842117</v>
      </c>
      <c r="JW32" s="9">
        <f t="shared" si="54"/>
        <v>0.68157894736842117</v>
      </c>
      <c r="JX32" s="9">
        <f t="shared" si="54"/>
        <v>0.68157894736842117</v>
      </c>
      <c r="JY32" s="9">
        <f t="shared" si="54"/>
        <v>0.68157894736842117</v>
      </c>
      <c r="JZ32" s="9">
        <f t="shared" si="54"/>
        <v>0.68157894736842117</v>
      </c>
      <c r="KA32" s="9">
        <f t="shared" si="54"/>
        <v>0.68157894736842117</v>
      </c>
      <c r="KB32" s="9">
        <f t="shared" si="54"/>
        <v>0.68157894736842117</v>
      </c>
      <c r="KC32" s="9">
        <f t="shared" si="54"/>
        <v>0.68157894736842117</v>
      </c>
      <c r="KD32" s="9">
        <f t="shared" si="54"/>
        <v>0.68157894736842117</v>
      </c>
      <c r="KE32" s="9">
        <f t="shared" si="54"/>
        <v>0.68157894736842117</v>
      </c>
      <c r="KF32" s="9">
        <f t="shared" si="54"/>
        <v>0.68157894736842117</v>
      </c>
      <c r="KG32" s="9">
        <f t="shared" si="54"/>
        <v>0.68157894736842117</v>
      </c>
      <c r="KH32" s="9">
        <f t="shared" si="54"/>
        <v>0.68157894736842117</v>
      </c>
      <c r="KI32" s="9">
        <f t="shared" si="54"/>
        <v>0.68157894736842117</v>
      </c>
      <c r="KJ32" s="9">
        <f t="shared" si="54"/>
        <v>0.68157894736842117</v>
      </c>
      <c r="KK32" s="9">
        <f t="shared" si="54"/>
        <v>0.68157894736842117</v>
      </c>
      <c r="KL32" s="9">
        <f t="shared" si="54"/>
        <v>0.68157894736842117</v>
      </c>
      <c r="KM32" s="9">
        <f t="shared" si="52"/>
        <v>0.68157894736842117</v>
      </c>
      <c r="KN32" s="9">
        <f t="shared" si="52"/>
        <v>0.68157894736842117</v>
      </c>
      <c r="KO32" s="9">
        <f t="shared" si="52"/>
        <v>0.68157894736842117</v>
      </c>
      <c r="KP32" s="9">
        <f t="shared" si="52"/>
        <v>0.68157894736842117</v>
      </c>
      <c r="KQ32" s="9">
        <f t="shared" si="52"/>
        <v>0.68157894736842117</v>
      </c>
      <c r="KR32" s="9">
        <f t="shared" si="52"/>
        <v>0.68157894736842117</v>
      </c>
      <c r="KS32" s="9">
        <f t="shared" si="52"/>
        <v>0.68157894736842117</v>
      </c>
      <c r="KT32" s="9">
        <f t="shared" si="52"/>
        <v>0.68157894736842117</v>
      </c>
      <c r="KU32" s="9">
        <f t="shared" si="52"/>
        <v>0.68157894736842117</v>
      </c>
      <c r="KV32" s="9">
        <f t="shared" si="52"/>
        <v>0.68157894736842117</v>
      </c>
      <c r="KW32" s="9">
        <f t="shared" si="52"/>
        <v>0.68157894736842117</v>
      </c>
      <c r="KX32" s="9">
        <f t="shared" si="52"/>
        <v>0.68157894736842117</v>
      </c>
      <c r="KY32" s="9">
        <f t="shared" si="52"/>
        <v>0.68157894736842117</v>
      </c>
      <c r="KZ32" s="9">
        <f t="shared" si="52"/>
        <v>0.68157894736842117</v>
      </c>
      <c r="LA32" s="9">
        <f t="shared" si="52"/>
        <v>0.68157894736842117</v>
      </c>
      <c r="LB32" s="9">
        <f t="shared" si="52"/>
        <v>0.68157894736842117</v>
      </c>
      <c r="LC32" s="9">
        <f t="shared" si="52"/>
        <v>0.68157894736842117</v>
      </c>
      <c r="LD32" s="9">
        <f t="shared" si="52"/>
        <v>0.68157894736842117</v>
      </c>
      <c r="LE32" s="9">
        <f t="shared" si="52"/>
        <v>0.68157894736842117</v>
      </c>
      <c r="LF32" s="9">
        <f t="shared" si="52"/>
        <v>0.68157894736842117</v>
      </c>
      <c r="LG32" s="9">
        <f t="shared" si="52"/>
        <v>0.68157894736842117</v>
      </c>
      <c r="LH32" s="9">
        <f t="shared" si="52"/>
        <v>0.68157894736842117</v>
      </c>
      <c r="LI32" s="9">
        <f t="shared" si="52"/>
        <v>0.68157894736842117</v>
      </c>
      <c r="LJ32" s="9">
        <f t="shared" si="52"/>
        <v>0.68157894736842117</v>
      </c>
      <c r="LK32" s="9">
        <f t="shared" si="52"/>
        <v>0.68157894736842117</v>
      </c>
      <c r="LL32" s="9">
        <f t="shared" si="52"/>
        <v>0.68157894736842117</v>
      </c>
      <c r="LM32" s="9">
        <f t="shared" si="52"/>
        <v>0.68157894736842117</v>
      </c>
      <c r="LN32" s="9">
        <f t="shared" si="52"/>
        <v>0.68157894736842117</v>
      </c>
      <c r="LO32" s="9">
        <f t="shared" si="52"/>
        <v>0.68157894736842117</v>
      </c>
      <c r="LP32" s="9">
        <f t="shared" si="52"/>
        <v>0.68157894736842117</v>
      </c>
      <c r="LQ32" s="9">
        <f t="shared" si="52"/>
        <v>0.68157894736842117</v>
      </c>
      <c r="LR32" s="9">
        <f t="shared" si="52"/>
        <v>0.68157894736842117</v>
      </c>
      <c r="LS32" s="9">
        <f t="shared" si="52"/>
        <v>0.68157894736842117</v>
      </c>
      <c r="LT32" s="9">
        <f t="shared" si="52"/>
        <v>0.68157894736842117</v>
      </c>
      <c r="LU32" s="9">
        <f t="shared" si="52"/>
        <v>0.68157894736842117</v>
      </c>
      <c r="LV32" s="9">
        <f t="shared" si="52"/>
        <v>0.68157894736842117</v>
      </c>
      <c r="LW32" s="9">
        <f t="shared" si="49"/>
        <v>0.68157894736842117</v>
      </c>
      <c r="LX32" s="9">
        <f t="shared" si="52"/>
        <v>0.68157894736842117</v>
      </c>
      <c r="LY32" s="9">
        <f t="shared" si="52"/>
        <v>0.68157894736842117</v>
      </c>
      <c r="LZ32" s="9">
        <f t="shared" si="52"/>
        <v>0.68157894736842117</v>
      </c>
      <c r="MA32" s="9">
        <f t="shared" si="52"/>
        <v>0.68157894736842117</v>
      </c>
      <c r="MB32" s="9">
        <f t="shared" si="52"/>
        <v>0.68157894736842117</v>
      </c>
      <c r="MC32" s="9">
        <f t="shared" si="52"/>
        <v>0.68157894736842117</v>
      </c>
      <c r="MD32" s="9">
        <f t="shared" si="52"/>
        <v>0.68157894736842117</v>
      </c>
      <c r="ME32" s="9">
        <f t="shared" si="52"/>
        <v>0.68157894736842117</v>
      </c>
      <c r="MF32" s="9">
        <f t="shared" si="52"/>
        <v>0.68157894736842117</v>
      </c>
      <c r="MG32" s="9">
        <f t="shared" si="52"/>
        <v>0.68157894736842117</v>
      </c>
      <c r="MH32" s="9">
        <f t="shared" si="52"/>
        <v>0.68157894736842117</v>
      </c>
      <c r="MI32" s="9">
        <f t="shared" si="52"/>
        <v>0.68157894736842117</v>
      </c>
      <c r="MJ32" s="9">
        <f t="shared" si="52"/>
        <v>0.68157894736842117</v>
      </c>
      <c r="MK32" s="9">
        <f t="shared" si="52"/>
        <v>0.68157894736842117</v>
      </c>
      <c r="ML32" s="9">
        <f t="shared" si="52"/>
        <v>0.68157894736842117</v>
      </c>
      <c r="MM32" s="9">
        <f t="shared" si="52"/>
        <v>0.68157894736842117</v>
      </c>
      <c r="MN32" s="9">
        <f t="shared" si="52"/>
        <v>0.68157894736842117</v>
      </c>
      <c r="MO32" s="9">
        <f t="shared" si="52"/>
        <v>0.68157894736842117</v>
      </c>
      <c r="MP32" s="9">
        <f t="shared" si="52"/>
        <v>0.68157894736842117</v>
      </c>
      <c r="MQ32" s="9">
        <f t="shared" si="52"/>
        <v>0.68157894736842117</v>
      </c>
      <c r="MR32" s="9">
        <f t="shared" si="52"/>
        <v>0.68157894736842117</v>
      </c>
      <c r="MS32" s="9">
        <f t="shared" si="52"/>
        <v>0.68157894736842117</v>
      </c>
      <c r="MT32" s="9">
        <f t="shared" si="52"/>
        <v>0.68157894736842117</v>
      </c>
      <c r="MU32" s="9">
        <f t="shared" si="52"/>
        <v>0.68157894736842117</v>
      </c>
      <c r="MV32" s="9">
        <f t="shared" si="52"/>
        <v>0.68157894736842117</v>
      </c>
      <c r="MW32" s="9">
        <f t="shared" si="52"/>
        <v>0.68157894736842117</v>
      </c>
    </row>
    <row r="33" spans="3:361" x14ac:dyDescent="0.3">
      <c r="C33">
        <v>6</v>
      </c>
      <c r="D33" s="4">
        <f>'Cost inputs'!H10</f>
        <v>0.68947368421052646</v>
      </c>
      <c r="E33">
        <f>(-LN(0.005/D33))/'Assumptions and results'!$K$9</f>
        <v>0.70378437394124316</v>
      </c>
      <c r="F33" s="4">
        <v>0</v>
      </c>
      <c r="G33" s="9">
        <f t="shared" si="50"/>
        <v>0.34838444006425268</v>
      </c>
      <c r="H33" s="9">
        <f t="shared" si="40"/>
        <v>0.52073356383088898</v>
      </c>
      <c r="I33" s="9">
        <f t="shared" si="40"/>
        <v>0.60599632831500028</v>
      </c>
      <c r="J33" s="9">
        <f t="shared" si="40"/>
        <v>0.64817663563885042</v>
      </c>
      <c r="K33" s="9">
        <f t="shared" si="40"/>
        <v>0.66904363821259416</v>
      </c>
      <c r="L33" s="9">
        <f t="shared" si="40"/>
        <v>0.67936674451595713</v>
      </c>
      <c r="M33" s="9">
        <f t="shared" si="40"/>
        <v>0.68447368421052646</v>
      </c>
      <c r="N33" s="9">
        <f t="shared" si="40"/>
        <v>0.6870001362567939</v>
      </c>
      <c r="O33" s="9">
        <f t="shared" si="40"/>
        <v>0.68824999631464356</v>
      </c>
      <c r="P33" s="9">
        <f t="shared" si="40"/>
        <v>0.68886831407235283</v>
      </c>
      <c r="Q33" s="9">
        <f t="shared" si="40"/>
        <v>0.68917420179722044</v>
      </c>
      <c r="R33" s="9">
        <f t="shared" si="40"/>
        <v>0.68932552738840402</v>
      </c>
      <c r="S33" s="9">
        <f t="shared" si="40"/>
        <v>0.68940038960968797</v>
      </c>
      <c r="T33" s="9">
        <f t="shared" si="40"/>
        <v>0.68943742466854174</v>
      </c>
      <c r="U33" s="9">
        <f t="shared" si="40"/>
        <v>0.68945574626735051</v>
      </c>
      <c r="V33" s="9">
        <f t="shared" si="40"/>
        <v>0.6894648101379991</v>
      </c>
      <c r="W33" s="9">
        <f t="shared" si="40"/>
        <v>0.68946929412173819</v>
      </c>
      <c r="X33" s="9">
        <f t="shared" si="40"/>
        <v>0.68947151239149862</v>
      </c>
      <c r="Y33" s="9">
        <f t="shared" si="40"/>
        <v>0.68947260979082403</v>
      </c>
      <c r="Z33" s="9">
        <f t="shared" si="40"/>
        <v>0.68947315268479514</v>
      </c>
      <c r="AA33" s="9">
        <f t="shared" si="41"/>
        <v>0.6894734212596495</v>
      </c>
      <c r="AB33" s="9">
        <f t="shared" si="41"/>
        <v>0.6894735541262057</v>
      </c>
      <c r="AC33" s="9">
        <f t="shared" si="41"/>
        <v>0.68947361985656541</v>
      </c>
      <c r="AD33" s="9">
        <f t="shared" si="41"/>
        <v>0.68947365237400471</v>
      </c>
      <c r="AE33" s="9">
        <f t="shared" si="41"/>
        <v>0.6894736684606938</v>
      </c>
      <c r="AF33" s="9">
        <f t="shared" si="41"/>
        <v>0.6894736764189332</v>
      </c>
      <c r="AG33" s="9">
        <f t="shared" si="41"/>
        <v>0.68947368035595058</v>
      </c>
      <c r="AH33" s="9">
        <f t="shared" si="41"/>
        <v>0.68947368230363082</v>
      </c>
      <c r="AI33" s="9">
        <f t="shared" si="41"/>
        <v>0.68947368326716685</v>
      </c>
      <c r="AJ33" s="9">
        <f t="shared" si="41"/>
        <v>0.68947368374383744</v>
      </c>
      <c r="AK33" s="9">
        <f t="shared" si="41"/>
        <v>0.68947368397965092</v>
      </c>
      <c r="AL33" s="9">
        <f t="shared" si="41"/>
        <v>0.68947368409631016</v>
      </c>
      <c r="AM33" s="9">
        <f t="shared" si="41"/>
        <v>0.68947368415402255</v>
      </c>
      <c r="AN33" s="9">
        <f t="shared" si="41"/>
        <v>0.68947368418257338</v>
      </c>
      <c r="AO33" s="9">
        <f t="shared" si="41"/>
        <v>0.68947368419669786</v>
      </c>
      <c r="AP33" s="9">
        <f t="shared" si="41"/>
        <v>0.68947368420368527</v>
      </c>
      <c r="AQ33" s="9">
        <f t="shared" si="41"/>
        <v>0.68947368420714206</v>
      </c>
      <c r="AR33" s="9">
        <f t="shared" si="41"/>
        <v>0.68947368420885213</v>
      </c>
      <c r="AS33" s="9">
        <f t="shared" si="41"/>
        <v>0.68947368420969812</v>
      </c>
      <c r="AT33" s="9">
        <f t="shared" si="41"/>
        <v>0.68947368421011668</v>
      </c>
      <c r="AU33" s="9">
        <f t="shared" si="41"/>
        <v>0.68947368421032373</v>
      </c>
      <c r="AV33" s="9">
        <f t="shared" si="41"/>
        <v>0.68947368421042621</v>
      </c>
      <c r="AW33" s="9">
        <f t="shared" si="41"/>
        <v>0.68947368421047683</v>
      </c>
      <c r="AX33" s="9">
        <f t="shared" si="41"/>
        <v>0.68947368421050192</v>
      </c>
      <c r="AY33" s="9">
        <f t="shared" si="41"/>
        <v>0.68947368421051436</v>
      </c>
      <c r="AZ33" s="9">
        <f t="shared" si="41"/>
        <v>0.68947368421052047</v>
      </c>
      <c r="BA33" s="9">
        <f t="shared" si="41"/>
        <v>0.68947368421052346</v>
      </c>
      <c r="BB33" s="9">
        <f t="shared" si="42"/>
        <v>0.68947368421052502</v>
      </c>
      <c r="BC33" s="9">
        <f t="shared" si="42"/>
        <v>0.68947368421052568</v>
      </c>
      <c r="BD33" s="9">
        <f t="shared" si="42"/>
        <v>0.68947368421052613</v>
      </c>
      <c r="BE33" s="9">
        <f t="shared" si="42"/>
        <v>0.68947368421052624</v>
      </c>
      <c r="BF33" s="9">
        <f t="shared" si="42"/>
        <v>0.68947368421052635</v>
      </c>
      <c r="BG33" s="9">
        <f t="shared" si="42"/>
        <v>0.68947368421052646</v>
      </c>
      <c r="BH33" s="9">
        <f t="shared" si="42"/>
        <v>0.68947368421052646</v>
      </c>
      <c r="BI33" s="9">
        <f t="shared" si="42"/>
        <v>0.68947368421052646</v>
      </c>
      <c r="BJ33" s="9">
        <f t="shared" si="42"/>
        <v>0.68947368421052646</v>
      </c>
      <c r="BK33" s="9">
        <f t="shared" si="42"/>
        <v>0.68947368421052646</v>
      </c>
      <c r="BL33" s="9">
        <f t="shared" si="42"/>
        <v>0.68947368421052646</v>
      </c>
      <c r="BM33" s="9">
        <f t="shared" si="42"/>
        <v>0.68947368421052646</v>
      </c>
      <c r="BN33" s="9">
        <f t="shared" si="42"/>
        <v>0.68947368421052646</v>
      </c>
      <c r="BO33" s="9">
        <f t="shared" si="42"/>
        <v>0.68947368421052646</v>
      </c>
      <c r="BP33" s="9">
        <f t="shared" si="42"/>
        <v>0.68947368421052646</v>
      </c>
      <c r="BQ33" s="9">
        <f t="shared" si="42"/>
        <v>0.68947368421052646</v>
      </c>
      <c r="BR33" s="9">
        <f t="shared" si="43"/>
        <v>0.68947368421052646</v>
      </c>
      <c r="BS33" s="9">
        <f t="shared" si="43"/>
        <v>0.68947368421052646</v>
      </c>
      <c r="BT33" s="9">
        <f t="shared" si="43"/>
        <v>0.68947368421052646</v>
      </c>
      <c r="BU33" s="9">
        <f t="shared" si="43"/>
        <v>0.68947368421052646</v>
      </c>
      <c r="BV33" s="9">
        <f t="shared" si="43"/>
        <v>0.68947368421052646</v>
      </c>
      <c r="BW33" s="9">
        <f t="shared" si="43"/>
        <v>0.68947368421052646</v>
      </c>
      <c r="BX33" s="9">
        <f t="shared" si="43"/>
        <v>0.68947368421052646</v>
      </c>
      <c r="BY33" s="9">
        <f t="shared" si="43"/>
        <v>0.68947368421052646</v>
      </c>
      <c r="BZ33" s="9">
        <f t="shared" si="43"/>
        <v>0.68947368421052646</v>
      </c>
      <c r="CA33" s="9">
        <f t="shared" si="43"/>
        <v>0.68947368421052646</v>
      </c>
      <c r="CB33" s="9">
        <f t="shared" si="43"/>
        <v>0.68947368421052646</v>
      </c>
      <c r="CC33" s="9">
        <f t="shared" si="43"/>
        <v>0.68947368421052646</v>
      </c>
      <c r="CD33" s="9">
        <f t="shared" si="43"/>
        <v>0.68947368421052646</v>
      </c>
      <c r="CE33" s="9">
        <f t="shared" si="43"/>
        <v>0.68947368421052646</v>
      </c>
      <c r="CF33" s="9">
        <f t="shared" si="43"/>
        <v>0.68947368421052646</v>
      </c>
      <c r="CG33" s="9">
        <f t="shared" si="44"/>
        <v>0.68947368421052646</v>
      </c>
      <c r="CH33" s="9">
        <f t="shared" si="44"/>
        <v>0.68947368421052646</v>
      </c>
      <c r="CI33" s="9">
        <f t="shared" si="44"/>
        <v>0.68947368421052646</v>
      </c>
      <c r="CJ33" s="9">
        <f t="shared" si="44"/>
        <v>0.68947368421052646</v>
      </c>
      <c r="CK33" s="9">
        <f t="shared" si="44"/>
        <v>0.68947368421052646</v>
      </c>
      <c r="CL33" s="9">
        <f t="shared" si="44"/>
        <v>0.68947368421052646</v>
      </c>
      <c r="CM33" s="9">
        <f t="shared" si="44"/>
        <v>0.68947368421052646</v>
      </c>
      <c r="CN33" s="9">
        <f t="shared" si="44"/>
        <v>0.68947368421052646</v>
      </c>
      <c r="CO33" s="9">
        <f t="shared" si="44"/>
        <v>0.68947368421052646</v>
      </c>
      <c r="CP33" s="9">
        <f t="shared" si="44"/>
        <v>0.68947368421052646</v>
      </c>
      <c r="CQ33" s="9">
        <f t="shared" si="44"/>
        <v>0.68947368421052646</v>
      </c>
      <c r="CR33" s="9">
        <f t="shared" si="44"/>
        <v>0.68947368421052646</v>
      </c>
      <c r="CS33" s="9">
        <f t="shared" si="44"/>
        <v>0.68947368421052646</v>
      </c>
      <c r="CT33" s="9">
        <f t="shared" si="44"/>
        <v>0.68947368421052646</v>
      </c>
      <c r="CU33" s="9">
        <f t="shared" si="44"/>
        <v>0.68947368421052646</v>
      </c>
      <c r="CV33" s="9">
        <f t="shared" si="44"/>
        <v>0.68947368421052646</v>
      </c>
      <c r="CW33" s="9">
        <f t="shared" si="53"/>
        <v>0.68947368421052646</v>
      </c>
      <c r="CX33" s="9">
        <f t="shared" si="53"/>
        <v>0.68947368421052646</v>
      </c>
      <c r="CY33" s="9">
        <f t="shared" si="53"/>
        <v>0.68947368421052646</v>
      </c>
      <c r="CZ33" s="9">
        <f t="shared" si="53"/>
        <v>0.68947368421052646</v>
      </c>
      <c r="DA33" s="9">
        <f t="shared" si="53"/>
        <v>0.68947368421052646</v>
      </c>
      <c r="DB33" s="9">
        <f t="shared" si="53"/>
        <v>0.68947368421052646</v>
      </c>
      <c r="DC33" s="9">
        <f t="shared" si="53"/>
        <v>0.68947368421052646</v>
      </c>
      <c r="DD33" s="9">
        <f t="shared" si="53"/>
        <v>0.68947368421052646</v>
      </c>
      <c r="DE33" s="9">
        <f t="shared" si="53"/>
        <v>0.68947368421052646</v>
      </c>
      <c r="DF33" s="9">
        <f t="shared" si="53"/>
        <v>0.68947368421052646</v>
      </c>
      <c r="DG33" s="9">
        <f t="shared" si="53"/>
        <v>0.68947368421052646</v>
      </c>
      <c r="DH33" s="9">
        <f t="shared" si="53"/>
        <v>0.68947368421052646</v>
      </c>
      <c r="DI33" s="9">
        <f t="shared" si="53"/>
        <v>0.68947368421052646</v>
      </c>
      <c r="DJ33" s="9">
        <f t="shared" si="53"/>
        <v>0.68947368421052646</v>
      </c>
      <c r="DK33" s="9">
        <f t="shared" si="53"/>
        <v>0.68947368421052646</v>
      </c>
      <c r="DL33" s="9">
        <f t="shared" si="53"/>
        <v>0.68947368421052646</v>
      </c>
      <c r="DM33" s="9">
        <f t="shared" si="53"/>
        <v>0.68947368421052646</v>
      </c>
      <c r="DN33" s="9">
        <f t="shared" si="53"/>
        <v>0.68947368421052646</v>
      </c>
      <c r="DO33" s="9">
        <f t="shared" si="53"/>
        <v>0.68947368421052646</v>
      </c>
      <c r="DP33" s="9">
        <f t="shared" si="53"/>
        <v>0.68947368421052646</v>
      </c>
      <c r="DQ33" s="9">
        <f t="shared" si="53"/>
        <v>0.68947368421052646</v>
      </c>
      <c r="DR33" s="9">
        <f t="shared" si="53"/>
        <v>0.68947368421052646</v>
      </c>
      <c r="DS33" s="9">
        <f t="shared" si="53"/>
        <v>0.68947368421052646</v>
      </c>
      <c r="DT33" s="9">
        <f t="shared" si="53"/>
        <v>0.68947368421052646</v>
      </c>
      <c r="DU33" s="9">
        <f t="shared" si="53"/>
        <v>0.68947368421052646</v>
      </c>
      <c r="DV33" s="9">
        <f t="shared" si="53"/>
        <v>0.68947368421052646</v>
      </c>
      <c r="DW33" s="9">
        <f t="shared" si="53"/>
        <v>0.68947368421052646</v>
      </c>
      <c r="DX33" s="9">
        <f t="shared" si="53"/>
        <v>0.68947368421052646</v>
      </c>
      <c r="DY33" s="9">
        <f t="shared" si="53"/>
        <v>0.68947368421052646</v>
      </c>
      <c r="DZ33" s="9">
        <f t="shared" si="53"/>
        <v>0.68947368421052646</v>
      </c>
      <c r="EA33" s="9">
        <f t="shared" si="53"/>
        <v>0.68947368421052646</v>
      </c>
      <c r="EB33" s="9">
        <f t="shared" si="53"/>
        <v>0.68947368421052646</v>
      </c>
      <c r="EC33" s="9">
        <f t="shared" si="53"/>
        <v>0.68947368421052646</v>
      </c>
      <c r="ED33" s="9">
        <f t="shared" si="53"/>
        <v>0.68947368421052646</v>
      </c>
      <c r="EE33" s="9">
        <f t="shared" si="53"/>
        <v>0.68947368421052646</v>
      </c>
      <c r="EF33" s="9">
        <f t="shared" si="53"/>
        <v>0.68947368421052646</v>
      </c>
      <c r="EG33" s="9">
        <f t="shared" si="53"/>
        <v>0.68947368421052646</v>
      </c>
      <c r="EH33" s="9">
        <f t="shared" si="53"/>
        <v>0.68947368421052646</v>
      </c>
      <c r="EI33" s="9">
        <f t="shared" si="53"/>
        <v>0.68947368421052646</v>
      </c>
      <c r="EJ33" s="9">
        <f t="shared" si="53"/>
        <v>0.68947368421052646</v>
      </c>
      <c r="EK33" s="9">
        <f t="shared" si="53"/>
        <v>0.68947368421052646</v>
      </c>
      <c r="EL33" s="9">
        <f t="shared" si="53"/>
        <v>0.68947368421052646</v>
      </c>
      <c r="EM33" s="9">
        <f t="shared" si="53"/>
        <v>0.68947368421052646</v>
      </c>
      <c r="EN33" s="9">
        <f t="shared" si="53"/>
        <v>0.68947368421052646</v>
      </c>
      <c r="EO33" s="9">
        <f t="shared" si="53"/>
        <v>0.68947368421052646</v>
      </c>
      <c r="EP33" s="9">
        <f t="shared" si="53"/>
        <v>0.68947368421052646</v>
      </c>
      <c r="EQ33" s="9">
        <f t="shared" si="53"/>
        <v>0.68947368421052646</v>
      </c>
      <c r="ER33" s="9">
        <f t="shared" si="53"/>
        <v>0.68947368421052646</v>
      </c>
      <c r="ES33" s="9">
        <f t="shared" si="53"/>
        <v>0.68947368421052646</v>
      </c>
      <c r="ET33" s="9">
        <f t="shared" si="53"/>
        <v>0.68947368421052646</v>
      </c>
      <c r="EU33" s="9">
        <f t="shared" si="53"/>
        <v>0.68947368421052646</v>
      </c>
      <c r="EV33" s="9">
        <f t="shared" si="53"/>
        <v>0.68947368421052646</v>
      </c>
      <c r="EW33" s="9">
        <f t="shared" si="53"/>
        <v>0.68947368421052646</v>
      </c>
      <c r="EX33" s="9">
        <f t="shared" si="53"/>
        <v>0.68947368421052646</v>
      </c>
      <c r="EY33" s="9">
        <f t="shared" si="53"/>
        <v>0.68947368421052646</v>
      </c>
      <c r="EZ33" s="9">
        <f t="shared" si="53"/>
        <v>0.68947368421052646</v>
      </c>
      <c r="FA33" s="9">
        <f t="shared" si="53"/>
        <v>0.68947368421052646</v>
      </c>
      <c r="FB33" s="9">
        <f t="shared" si="53"/>
        <v>0.68947368421052646</v>
      </c>
      <c r="FC33" s="9">
        <f t="shared" si="53"/>
        <v>0.68947368421052646</v>
      </c>
      <c r="FD33" s="9">
        <f t="shared" si="53"/>
        <v>0.68947368421052646</v>
      </c>
      <c r="FE33" s="9">
        <f t="shared" si="53"/>
        <v>0.68947368421052646</v>
      </c>
      <c r="FF33" s="9">
        <f t="shared" si="53"/>
        <v>0.68947368421052646</v>
      </c>
      <c r="FG33" s="9">
        <f t="shared" si="53"/>
        <v>0.68947368421052646</v>
      </c>
      <c r="FH33" s="9">
        <f t="shared" si="53"/>
        <v>0.68947368421052646</v>
      </c>
      <c r="FI33" s="9">
        <f t="shared" si="51"/>
        <v>0.68947368421052646</v>
      </c>
      <c r="FJ33" s="9">
        <f t="shared" si="51"/>
        <v>0.68947368421052646</v>
      </c>
      <c r="FK33" s="9">
        <f t="shared" si="51"/>
        <v>0.68947368421052646</v>
      </c>
      <c r="FL33" s="9">
        <f t="shared" si="51"/>
        <v>0.68947368421052646</v>
      </c>
      <c r="FM33" s="9">
        <f t="shared" si="46"/>
        <v>0.68947368421052646</v>
      </c>
      <c r="FN33" s="9">
        <f t="shared" si="46"/>
        <v>0.68947368421052646</v>
      </c>
      <c r="FO33" s="9">
        <f t="shared" si="46"/>
        <v>0.68947368421052646</v>
      </c>
      <c r="FP33" s="9">
        <f t="shared" si="46"/>
        <v>0.68947368421052646</v>
      </c>
      <c r="FQ33" s="9">
        <f t="shared" si="46"/>
        <v>0.68947368421052646</v>
      </c>
      <c r="FR33" s="9">
        <f t="shared" si="46"/>
        <v>0.68947368421052646</v>
      </c>
      <c r="FS33" s="9">
        <f t="shared" si="46"/>
        <v>0.68947368421052646</v>
      </c>
      <c r="FT33" s="9">
        <f t="shared" si="46"/>
        <v>0.68947368421052646</v>
      </c>
      <c r="FU33" s="9">
        <f t="shared" si="46"/>
        <v>0.68947368421052646</v>
      </c>
      <c r="FV33" s="9">
        <f t="shared" si="46"/>
        <v>0.68947368421052646</v>
      </c>
      <c r="FW33" s="9">
        <f t="shared" si="46"/>
        <v>0.68947368421052646</v>
      </c>
      <c r="FX33" s="9">
        <f t="shared" si="46"/>
        <v>0.68947368421052646</v>
      </c>
      <c r="FY33" s="9">
        <f t="shared" si="46"/>
        <v>0.68947368421052646</v>
      </c>
      <c r="FZ33" s="9">
        <f t="shared" si="46"/>
        <v>0.68947368421052646</v>
      </c>
      <c r="GA33" s="9">
        <f t="shared" si="46"/>
        <v>0.68947368421052646</v>
      </c>
      <c r="GB33" s="9">
        <f t="shared" si="46"/>
        <v>0.68947368421052646</v>
      </c>
      <c r="GC33" s="9">
        <f t="shared" si="46"/>
        <v>0.68947368421052646</v>
      </c>
      <c r="GD33" s="9">
        <f t="shared" si="47"/>
        <v>0.68947368421052646</v>
      </c>
      <c r="GE33" s="9">
        <f t="shared" si="47"/>
        <v>0.68947368421052646</v>
      </c>
      <c r="GF33" s="9">
        <f t="shared" si="47"/>
        <v>0.68947368421052646</v>
      </c>
      <c r="GG33" s="9">
        <f t="shared" si="47"/>
        <v>0.68947368421052646</v>
      </c>
      <c r="GH33" s="9">
        <f t="shared" si="47"/>
        <v>0.68947368421052646</v>
      </c>
      <c r="GI33" s="9">
        <f t="shared" si="47"/>
        <v>0.68947368421052646</v>
      </c>
      <c r="GJ33" s="9">
        <f t="shared" si="47"/>
        <v>0.68947368421052646</v>
      </c>
      <c r="GK33" s="9">
        <f t="shared" si="47"/>
        <v>0.68947368421052646</v>
      </c>
      <c r="GL33" s="9">
        <f t="shared" si="47"/>
        <v>0.68947368421052646</v>
      </c>
      <c r="GM33" s="9">
        <f t="shared" si="47"/>
        <v>0.68947368421052646</v>
      </c>
      <c r="GN33" s="9">
        <f t="shared" ref="GD33:HZ38" si="55">$D33-($D33*EXP(-$E33*(GN$3)))</f>
        <v>0.68947368421052646</v>
      </c>
      <c r="GO33" s="9">
        <f t="shared" si="55"/>
        <v>0.68947368421052646</v>
      </c>
      <c r="GP33" s="9">
        <f t="shared" si="55"/>
        <v>0.68947368421052646</v>
      </c>
      <c r="GQ33" s="9">
        <f t="shared" si="55"/>
        <v>0.68947368421052646</v>
      </c>
      <c r="GR33" s="9">
        <f t="shared" si="55"/>
        <v>0.68947368421052646</v>
      </c>
      <c r="GS33" s="9">
        <f t="shared" si="55"/>
        <v>0.68947368421052646</v>
      </c>
      <c r="GT33" s="9">
        <f t="shared" si="55"/>
        <v>0.68947368421052646</v>
      </c>
      <c r="GU33" s="9">
        <f t="shared" si="55"/>
        <v>0.68947368421052646</v>
      </c>
      <c r="GV33" s="9">
        <f t="shared" si="55"/>
        <v>0.68947368421052646</v>
      </c>
      <c r="GW33" s="9">
        <f t="shared" si="55"/>
        <v>0.68947368421052646</v>
      </c>
      <c r="GX33" s="9">
        <f t="shared" si="55"/>
        <v>0.68947368421052646</v>
      </c>
      <c r="GY33" s="9">
        <f t="shared" si="55"/>
        <v>0.68947368421052646</v>
      </c>
      <c r="GZ33" s="9">
        <f t="shared" si="55"/>
        <v>0.68947368421052646</v>
      </c>
      <c r="HA33" s="9">
        <f t="shared" si="55"/>
        <v>0.68947368421052646</v>
      </c>
      <c r="HB33" s="9">
        <f t="shared" si="55"/>
        <v>0.68947368421052646</v>
      </c>
      <c r="HC33" s="9">
        <f t="shared" si="55"/>
        <v>0.68947368421052646</v>
      </c>
      <c r="HD33" s="9">
        <f t="shared" si="55"/>
        <v>0.68947368421052646</v>
      </c>
      <c r="HE33" s="9">
        <f t="shared" si="55"/>
        <v>0.68947368421052646</v>
      </c>
      <c r="HF33" s="9">
        <f t="shared" si="55"/>
        <v>0.68947368421052646</v>
      </c>
      <c r="HG33" s="9">
        <f t="shared" si="55"/>
        <v>0.68947368421052646</v>
      </c>
      <c r="HH33" s="9">
        <f t="shared" si="55"/>
        <v>0.68947368421052646</v>
      </c>
      <c r="HI33" s="9">
        <f t="shared" si="55"/>
        <v>0.68947368421052646</v>
      </c>
      <c r="HJ33" s="9">
        <f t="shared" si="55"/>
        <v>0.68947368421052646</v>
      </c>
      <c r="HK33" s="9">
        <f t="shared" si="55"/>
        <v>0.68947368421052646</v>
      </c>
      <c r="HL33" s="9">
        <f t="shared" si="55"/>
        <v>0.68947368421052646</v>
      </c>
      <c r="HM33" s="9">
        <f t="shared" si="55"/>
        <v>0.68947368421052646</v>
      </c>
      <c r="HN33" s="9">
        <f t="shared" si="55"/>
        <v>0.68947368421052646</v>
      </c>
      <c r="HO33" s="9">
        <f t="shared" si="55"/>
        <v>0.68947368421052646</v>
      </c>
      <c r="HP33" s="9">
        <f t="shared" si="55"/>
        <v>0.68947368421052646</v>
      </c>
      <c r="HQ33" s="9">
        <f t="shared" si="55"/>
        <v>0.68947368421052646</v>
      </c>
      <c r="HR33" s="9">
        <f t="shared" si="55"/>
        <v>0.68947368421052646</v>
      </c>
      <c r="HS33" s="9">
        <f t="shared" si="55"/>
        <v>0.68947368421052646</v>
      </c>
      <c r="HT33" s="9">
        <f t="shared" si="55"/>
        <v>0.68947368421052646</v>
      </c>
      <c r="HU33" s="9">
        <f t="shared" si="55"/>
        <v>0.68947368421052646</v>
      </c>
      <c r="HV33" s="9">
        <f t="shared" si="55"/>
        <v>0.68947368421052646</v>
      </c>
      <c r="HW33" s="9">
        <f t="shared" si="55"/>
        <v>0.68947368421052646</v>
      </c>
      <c r="HX33" s="9">
        <f t="shared" si="55"/>
        <v>0.68947368421052646</v>
      </c>
      <c r="HY33" s="9">
        <f t="shared" si="55"/>
        <v>0.68947368421052646</v>
      </c>
      <c r="HZ33" s="9">
        <f t="shared" si="55"/>
        <v>0.68947368421052646</v>
      </c>
      <c r="IA33" s="9">
        <f t="shared" si="54"/>
        <v>0.68947368421052646</v>
      </c>
      <c r="IB33" s="9">
        <f t="shared" si="54"/>
        <v>0.68947368421052646</v>
      </c>
      <c r="IC33" s="9">
        <f t="shared" si="54"/>
        <v>0.68947368421052646</v>
      </c>
      <c r="ID33" s="9">
        <f t="shared" si="54"/>
        <v>0.68947368421052646</v>
      </c>
      <c r="IE33" s="9">
        <f t="shared" si="54"/>
        <v>0.68947368421052646</v>
      </c>
      <c r="IF33" s="9">
        <f t="shared" si="54"/>
        <v>0.68947368421052646</v>
      </c>
      <c r="IG33" s="9">
        <f t="shared" si="54"/>
        <v>0.68947368421052646</v>
      </c>
      <c r="IH33" s="9">
        <f t="shared" si="54"/>
        <v>0.68947368421052646</v>
      </c>
      <c r="II33" s="9">
        <f t="shared" si="54"/>
        <v>0.68947368421052646</v>
      </c>
      <c r="IJ33" s="9">
        <f t="shared" si="54"/>
        <v>0.68947368421052646</v>
      </c>
      <c r="IK33" s="9">
        <f t="shared" si="54"/>
        <v>0.68947368421052646</v>
      </c>
      <c r="IL33" s="9">
        <f t="shared" si="54"/>
        <v>0.68947368421052646</v>
      </c>
      <c r="IM33" s="9">
        <f t="shared" si="54"/>
        <v>0.68947368421052646</v>
      </c>
      <c r="IN33" s="9">
        <f t="shared" si="54"/>
        <v>0.68947368421052646</v>
      </c>
      <c r="IO33" s="9">
        <f t="shared" si="54"/>
        <v>0.68947368421052646</v>
      </c>
      <c r="IP33" s="9">
        <f t="shared" si="54"/>
        <v>0.68947368421052646</v>
      </c>
      <c r="IQ33" s="9">
        <f t="shared" si="54"/>
        <v>0.68947368421052646</v>
      </c>
      <c r="IR33" s="9">
        <f t="shared" si="54"/>
        <v>0.68947368421052646</v>
      </c>
      <c r="IS33" s="9">
        <f t="shared" si="54"/>
        <v>0.68947368421052646</v>
      </c>
      <c r="IT33" s="9">
        <f t="shared" si="54"/>
        <v>0.68947368421052646</v>
      </c>
      <c r="IU33" s="9">
        <f t="shared" si="54"/>
        <v>0.68947368421052646</v>
      </c>
      <c r="IV33" s="9">
        <f t="shared" si="54"/>
        <v>0.68947368421052646</v>
      </c>
      <c r="IW33" s="9">
        <f t="shared" si="54"/>
        <v>0.68947368421052646</v>
      </c>
      <c r="IX33" s="9">
        <f t="shared" si="54"/>
        <v>0.68947368421052646</v>
      </c>
      <c r="IY33" s="9">
        <f t="shared" si="54"/>
        <v>0.68947368421052646</v>
      </c>
      <c r="IZ33" s="9">
        <f t="shared" si="54"/>
        <v>0.68947368421052646</v>
      </c>
      <c r="JA33" s="9">
        <f t="shared" si="54"/>
        <v>0.68947368421052646</v>
      </c>
      <c r="JB33" s="9">
        <f t="shared" si="54"/>
        <v>0.68947368421052646</v>
      </c>
      <c r="JC33" s="9">
        <f t="shared" si="54"/>
        <v>0.68947368421052646</v>
      </c>
      <c r="JD33" s="9">
        <f t="shared" si="54"/>
        <v>0.68947368421052646</v>
      </c>
      <c r="JE33" s="9">
        <f t="shared" si="54"/>
        <v>0.68947368421052646</v>
      </c>
      <c r="JF33" s="9">
        <f t="shared" si="54"/>
        <v>0.68947368421052646</v>
      </c>
      <c r="JG33" s="9">
        <f t="shared" si="54"/>
        <v>0.68947368421052646</v>
      </c>
      <c r="JH33" s="9">
        <f t="shared" si="54"/>
        <v>0.68947368421052646</v>
      </c>
      <c r="JI33" s="9">
        <f t="shared" si="54"/>
        <v>0.68947368421052646</v>
      </c>
      <c r="JJ33" s="9">
        <f t="shared" si="54"/>
        <v>0.68947368421052646</v>
      </c>
      <c r="JK33" s="9">
        <f t="shared" si="54"/>
        <v>0.68947368421052646</v>
      </c>
      <c r="JL33" s="9">
        <f t="shared" si="54"/>
        <v>0.68947368421052646</v>
      </c>
      <c r="JM33" s="9">
        <f t="shared" si="54"/>
        <v>0.68947368421052646</v>
      </c>
      <c r="JN33" s="9">
        <f t="shared" si="54"/>
        <v>0.68947368421052646</v>
      </c>
      <c r="JO33" s="9">
        <f t="shared" si="54"/>
        <v>0.68947368421052646</v>
      </c>
      <c r="JP33" s="9">
        <f t="shared" si="54"/>
        <v>0.68947368421052646</v>
      </c>
      <c r="JQ33" s="9">
        <f t="shared" si="54"/>
        <v>0.68947368421052646</v>
      </c>
      <c r="JR33" s="9">
        <f t="shared" si="54"/>
        <v>0.68947368421052646</v>
      </c>
      <c r="JS33" s="9">
        <f t="shared" si="54"/>
        <v>0.68947368421052646</v>
      </c>
      <c r="JT33" s="9">
        <f t="shared" si="54"/>
        <v>0.68947368421052646</v>
      </c>
      <c r="JU33" s="9">
        <f t="shared" si="54"/>
        <v>0.68947368421052646</v>
      </c>
      <c r="JV33" s="9">
        <f t="shared" si="54"/>
        <v>0.68947368421052646</v>
      </c>
      <c r="JW33" s="9">
        <f t="shared" si="54"/>
        <v>0.68947368421052646</v>
      </c>
      <c r="JX33" s="9">
        <f t="shared" si="54"/>
        <v>0.68947368421052646</v>
      </c>
      <c r="JY33" s="9">
        <f t="shared" si="54"/>
        <v>0.68947368421052646</v>
      </c>
      <c r="JZ33" s="9">
        <f t="shared" si="54"/>
        <v>0.68947368421052646</v>
      </c>
      <c r="KA33" s="9">
        <f t="shared" si="54"/>
        <v>0.68947368421052646</v>
      </c>
      <c r="KB33" s="9">
        <f t="shared" si="54"/>
        <v>0.68947368421052646</v>
      </c>
      <c r="KC33" s="9">
        <f t="shared" si="54"/>
        <v>0.68947368421052646</v>
      </c>
      <c r="KD33" s="9">
        <f t="shared" si="54"/>
        <v>0.68947368421052646</v>
      </c>
      <c r="KE33" s="9">
        <f t="shared" si="54"/>
        <v>0.68947368421052646</v>
      </c>
      <c r="KF33" s="9">
        <f t="shared" si="54"/>
        <v>0.68947368421052646</v>
      </c>
      <c r="KG33" s="9">
        <f t="shared" si="54"/>
        <v>0.68947368421052646</v>
      </c>
      <c r="KH33" s="9">
        <f t="shared" si="54"/>
        <v>0.68947368421052646</v>
      </c>
      <c r="KI33" s="9">
        <f t="shared" si="54"/>
        <v>0.68947368421052646</v>
      </c>
      <c r="KJ33" s="9">
        <f t="shared" si="54"/>
        <v>0.68947368421052646</v>
      </c>
      <c r="KK33" s="9">
        <f t="shared" si="54"/>
        <v>0.68947368421052646</v>
      </c>
      <c r="KL33" s="9">
        <f t="shared" si="54"/>
        <v>0.68947368421052646</v>
      </c>
      <c r="KM33" s="9">
        <f t="shared" si="52"/>
        <v>0.68947368421052646</v>
      </c>
      <c r="KN33" s="9">
        <f t="shared" si="52"/>
        <v>0.68947368421052646</v>
      </c>
      <c r="KO33" s="9">
        <f t="shared" si="52"/>
        <v>0.68947368421052646</v>
      </c>
      <c r="KP33" s="9">
        <f t="shared" si="52"/>
        <v>0.68947368421052646</v>
      </c>
      <c r="KQ33" s="9">
        <f t="shared" si="52"/>
        <v>0.68947368421052646</v>
      </c>
      <c r="KR33" s="9">
        <f t="shared" si="52"/>
        <v>0.68947368421052646</v>
      </c>
      <c r="KS33" s="9">
        <f t="shared" si="52"/>
        <v>0.68947368421052646</v>
      </c>
      <c r="KT33" s="9">
        <f t="shared" si="52"/>
        <v>0.68947368421052646</v>
      </c>
      <c r="KU33" s="9">
        <f t="shared" si="52"/>
        <v>0.68947368421052646</v>
      </c>
      <c r="KV33" s="9">
        <f t="shared" si="52"/>
        <v>0.68947368421052646</v>
      </c>
      <c r="KW33" s="9">
        <f t="shared" si="52"/>
        <v>0.68947368421052646</v>
      </c>
      <c r="KX33" s="9">
        <f t="shared" si="52"/>
        <v>0.68947368421052646</v>
      </c>
      <c r="KY33" s="9">
        <f t="shared" si="52"/>
        <v>0.68947368421052646</v>
      </c>
      <c r="KZ33" s="9">
        <f t="shared" si="52"/>
        <v>0.68947368421052646</v>
      </c>
      <c r="LA33" s="9">
        <f t="shared" si="52"/>
        <v>0.68947368421052646</v>
      </c>
      <c r="LB33" s="9">
        <f t="shared" si="52"/>
        <v>0.68947368421052646</v>
      </c>
      <c r="LC33" s="9">
        <f t="shared" si="52"/>
        <v>0.68947368421052646</v>
      </c>
      <c r="LD33" s="9">
        <f t="shared" si="52"/>
        <v>0.68947368421052646</v>
      </c>
      <c r="LE33" s="9">
        <f t="shared" si="52"/>
        <v>0.68947368421052646</v>
      </c>
      <c r="LF33" s="9">
        <f t="shared" si="52"/>
        <v>0.68947368421052646</v>
      </c>
      <c r="LG33" s="9">
        <f t="shared" si="52"/>
        <v>0.68947368421052646</v>
      </c>
      <c r="LH33" s="9">
        <f t="shared" si="52"/>
        <v>0.68947368421052646</v>
      </c>
      <c r="LI33" s="9">
        <f t="shared" si="52"/>
        <v>0.68947368421052646</v>
      </c>
      <c r="LJ33" s="9">
        <f t="shared" si="52"/>
        <v>0.68947368421052646</v>
      </c>
      <c r="LK33" s="9">
        <f t="shared" si="52"/>
        <v>0.68947368421052646</v>
      </c>
      <c r="LL33" s="9">
        <f t="shared" si="52"/>
        <v>0.68947368421052646</v>
      </c>
      <c r="LM33" s="9">
        <f t="shared" si="52"/>
        <v>0.68947368421052646</v>
      </c>
      <c r="LN33" s="9">
        <f t="shared" si="52"/>
        <v>0.68947368421052646</v>
      </c>
      <c r="LO33" s="9">
        <f t="shared" si="52"/>
        <v>0.68947368421052646</v>
      </c>
      <c r="LP33" s="9">
        <f t="shared" si="52"/>
        <v>0.68947368421052646</v>
      </c>
      <c r="LQ33" s="9">
        <f t="shared" si="52"/>
        <v>0.68947368421052646</v>
      </c>
      <c r="LR33" s="9">
        <f t="shared" si="52"/>
        <v>0.68947368421052646</v>
      </c>
      <c r="LS33" s="9">
        <f t="shared" si="52"/>
        <v>0.68947368421052646</v>
      </c>
      <c r="LT33" s="9">
        <f t="shared" si="52"/>
        <v>0.68947368421052646</v>
      </c>
      <c r="LU33" s="9">
        <f t="shared" si="52"/>
        <v>0.68947368421052646</v>
      </c>
      <c r="LV33" s="9">
        <f t="shared" si="52"/>
        <v>0.68947368421052646</v>
      </c>
      <c r="LW33" s="9">
        <f t="shared" si="49"/>
        <v>0.68947368421052646</v>
      </c>
      <c r="LX33" s="9">
        <f t="shared" si="52"/>
        <v>0.68947368421052646</v>
      </c>
      <c r="LY33" s="9">
        <f t="shared" si="52"/>
        <v>0.68947368421052646</v>
      </c>
      <c r="LZ33" s="9">
        <f t="shared" si="52"/>
        <v>0.68947368421052646</v>
      </c>
      <c r="MA33" s="9">
        <f t="shared" si="52"/>
        <v>0.68947368421052646</v>
      </c>
      <c r="MB33" s="9">
        <f t="shared" si="52"/>
        <v>0.68947368421052646</v>
      </c>
      <c r="MC33" s="9">
        <f t="shared" si="52"/>
        <v>0.68947368421052646</v>
      </c>
      <c r="MD33" s="9">
        <f t="shared" si="52"/>
        <v>0.68947368421052646</v>
      </c>
      <c r="ME33" s="9">
        <f t="shared" si="52"/>
        <v>0.68947368421052646</v>
      </c>
      <c r="MF33" s="9">
        <f t="shared" si="52"/>
        <v>0.68947368421052646</v>
      </c>
      <c r="MG33" s="9">
        <f t="shared" si="52"/>
        <v>0.68947368421052646</v>
      </c>
      <c r="MH33" s="9">
        <f t="shared" si="52"/>
        <v>0.68947368421052646</v>
      </c>
      <c r="MI33" s="9">
        <f t="shared" si="52"/>
        <v>0.68947368421052646</v>
      </c>
      <c r="MJ33" s="9">
        <f t="shared" si="52"/>
        <v>0.68947368421052646</v>
      </c>
      <c r="MK33" s="9">
        <f t="shared" si="52"/>
        <v>0.68947368421052646</v>
      </c>
      <c r="ML33" s="9">
        <f t="shared" si="52"/>
        <v>0.68947368421052646</v>
      </c>
      <c r="MM33" s="9">
        <f t="shared" si="52"/>
        <v>0.68947368421052646</v>
      </c>
      <c r="MN33" s="9">
        <f t="shared" si="52"/>
        <v>0.68947368421052646</v>
      </c>
      <c r="MO33" s="9">
        <f t="shared" si="52"/>
        <v>0.68947368421052646</v>
      </c>
      <c r="MP33" s="9">
        <f t="shared" si="52"/>
        <v>0.68947368421052646</v>
      </c>
      <c r="MQ33" s="9">
        <f t="shared" si="52"/>
        <v>0.68947368421052646</v>
      </c>
      <c r="MR33" s="9">
        <f t="shared" si="52"/>
        <v>0.68947368421052646</v>
      </c>
      <c r="MS33" s="9">
        <f t="shared" si="52"/>
        <v>0.68947368421052646</v>
      </c>
      <c r="MT33" s="9">
        <f t="shared" si="52"/>
        <v>0.68947368421052646</v>
      </c>
      <c r="MU33" s="9">
        <f t="shared" si="52"/>
        <v>0.68947368421052646</v>
      </c>
      <c r="MV33" s="9">
        <f t="shared" si="52"/>
        <v>0.68947368421052646</v>
      </c>
      <c r="MW33" s="9">
        <f t="shared" si="52"/>
        <v>0.68947368421052646</v>
      </c>
    </row>
    <row r="34" spans="3:361" x14ac:dyDescent="0.3">
      <c r="C34">
        <v>7</v>
      </c>
      <c r="D34" s="4">
        <f>'Cost inputs'!H11</f>
        <v>0.69736842105263175</v>
      </c>
      <c r="E34">
        <f>(-LN(0.005/D34))/'Assumptions and results'!$K$9</f>
        <v>0.70541084854483249</v>
      </c>
      <c r="F34" s="4">
        <v>0</v>
      </c>
      <c r="G34" s="9">
        <f t="shared" si="50"/>
        <v>0.3529342441490585</v>
      </c>
      <c r="H34" s="9">
        <f t="shared" si="40"/>
        <v>0.52725044805900168</v>
      </c>
      <c r="I34" s="9">
        <f t="shared" si="40"/>
        <v>0.61334619946117974</v>
      </c>
      <c r="J34" s="9">
        <f t="shared" si="40"/>
        <v>0.65586937426215874</v>
      </c>
      <c r="K34" s="9">
        <f t="shared" si="40"/>
        <v>0.67687180894337673</v>
      </c>
      <c r="L34" s="9">
        <f t="shared" si="40"/>
        <v>0.68724502930152997</v>
      </c>
      <c r="M34" s="9">
        <f t="shared" si="40"/>
        <v>0.69236842105263174</v>
      </c>
      <c r="N34" s="9">
        <f t="shared" si="40"/>
        <v>0.69489889299181362</v>
      </c>
      <c r="O34" s="9">
        <f t="shared" si="40"/>
        <v>0.69614870728399814</v>
      </c>
      <c r="P34" s="9">
        <f t="shared" si="40"/>
        <v>0.69676599757707036</v>
      </c>
      <c r="Q34" s="9">
        <f t="shared" si="40"/>
        <v>0.69707088071715284</v>
      </c>
      <c r="R34" s="9">
        <f t="shared" si="40"/>
        <v>0.69722146421109366</v>
      </c>
      <c r="S34" s="9">
        <f t="shared" si="40"/>
        <v>0.69729583824385022</v>
      </c>
      <c r="T34" s="9">
        <f t="shared" si="40"/>
        <v>0.69733257199602794</v>
      </c>
      <c r="U34" s="9">
        <f t="shared" si="40"/>
        <v>0.69735071500238432</v>
      </c>
      <c r="V34" s="9">
        <f t="shared" si="40"/>
        <v>0.69735967593504533</v>
      </c>
      <c r="W34" s="9">
        <f t="shared" si="40"/>
        <v>0.69736410178997676</v>
      </c>
      <c r="X34" s="9">
        <f t="shared" si="40"/>
        <v>0.6973662877445661</v>
      </c>
      <c r="Y34" s="9">
        <f t="shared" si="40"/>
        <v>0.69736736739980565</v>
      </c>
      <c r="Z34" s="9">
        <f t="shared" si="40"/>
        <v>0.69736790064758769</v>
      </c>
      <c r="AA34" s="9">
        <f t="shared" si="41"/>
        <v>0.69736816402165991</v>
      </c>
      <c r="AB34" s="9">
        <f t="shared" si="41"/>
        <v>0.69736829410359225</v>
      </c>
      <c r="AC34" s="9">
        <f t="shared" si="41"/>
        <v>0.69736835835178868</v>
      </c>
      <c r="AD34" s="9">
        <f t="shared" si="41"/>
        <v>0.69736839008433349</v>
      </c>
      <c r="AE34" s="9">
        <f t="shared" si="41"/>
        <v>0.69736840575721548</v>
      </c>
      <c r="AF34" s="9">
        <f t="shared" si="41"/>
        <v>0.69736841349813983</v>
      </c>
      <c r="AG34" s="9">
        <f t="shared" si="41"/>
        <v>0.69736841732142574</v>
      </c>
      <c r="AH34" s="9">
        <f t="shared" si="41"/>
        <v>0.69736841920976822</v>
      </c>
      <c r="AI34" s="9">
        <f t="shared" si="41"/>
        <v>0.69736842014243106</v>
      </c>
      <c r="AJ34" s="9">
        <f t="shared" si="41"/>
        <v>0.69736842060307858</v>
      </c>
      <c r="AK34" s="9">
        <f t="shared" si="41"/>
        <v>0.69736842083059492</v>
      </c>
      <c r="AL34" s="9">
        <f t="shared" si="41"/>
        <v>0.69736842094296647</v>
      </c>
      <c r="AM34" s="9">
        <f t="shared" si="41"/>
        <v>0.69736842099846752</v>
      </c>
      <c r="AN34" s="9">
        <f t="shared" si="41"/>
        <v>0.6973684210258797</v>
      </c>
      <c r="AO34" s="9">
        <f t="shared" si="41"/>
        <v>0.69736842103941876</v>
      </c>
      <c r="AP34" s="9">
        <f t="shared" si="41"/>
        <v>0.69736842104610575</v>
      </c>
      <c r="AQ34" s="9">
        <f t="shared" si="41"/>
        <v>0.69736842104940855</v>
      </c>
      <c r="AR34" s="9">
        <f t="shared" si="41"/>
        <v>0.6973684210510398</v>
      </c>
      <c r="AS34" s="9">
        <f t="shared" si="41"/>
        <v>0.69736842105184549</v>
      </c>
      <c r="AT34" s="9">
        <f t="shared" si="41"/>
        <v>0.69736842105224339</v>
      </c>
      <c r="AU34" s="9">
        <f t="shared" si="41"/>
        <v>0.6973684210524399</v>
      </c>
      <c r="AV34" s="9">
        <f t="shared" si="41"/>
        <v>0.69736842105253705</v>
      </c>
      <c r="AW34" s="9">
        <f t="shared" si="41"/>
        <v>0.69736842105258501</v>
      </c>
      <c r="AX34" s="9">
        <f t="shared" si="41"/>
        <v>0.69736842105260866</v>
      </c>
      <c r="AY34" s="9">
        <f t="shared" si="41"/>
        <v>0.69736842105262031</v>
      </c>
      <c r="AZ34" s="9">
        <f t="shared" si="41"/>
        <v>0.69736842105262609</v>
      </c>
      <c r="BA34" s="9">
        <f t="shared" si="41"/>
        <v>0.69736842105262897</v>
      </c>
      <c r="BB34" s="9">
        <f t="shared" si="42"/>
        <v>0.69736842105263042</v>
      </c>
      <c r="BC34" s="9">
        <f t="shared" si="42"/>
        <v>0.69736842105263108</v>
      </c>
      <c r="BD34" s="9">
        <f t="shared" si="42"/>
        <v>0.69736842105263142</v>
      </c>
      <c r="BE34" s="9">
        <f t="shared" si="42"/>
        <v>0.69736842105263164</v>
      </c>
      <c r="BF34" s="9">
        <f t="shared" si="42"/>
        <v>0.69736842105263164</v>
      </c>
      <c r="BG34" s="9">
        <f t="shared" si="42"/>
        <v>0.69736842105263175</v>
      </c>
      <c r="BH34" s="9">
        <f t="shared" si="42"/>
        <v>0.69736842105263175</v>
      </c>
      <c r="BI34" s="9">
        <f t="shared" si="42"/>
        <v>0.69736842105263175</v>
      </c>
      <c r="BJ34" s="9">
        <f t="shared" si="42"/>
        <v>0.69736842105263175</v>
      </c>
      <c r="BK34" s="9">
        <f t="shared" si="42"/>
        <v>0.69736842105263175</v>
      </c>
      <c r="BL34" s="9">
        <f t="shared" si="42"/>
        <v>0.69736842105263175</v>
      </c>
      <c r="BM34" s="9">
        <f t="shared" si="42"/>
        <v>0.69736842105263175</v>
      </c>
      <c r="BN34" s="9">
        <f t="shared" si="42"/>
        <v>0.69736842105263175</v>
      </c>
      <c r="BO34" s="9">
        <f t="shared" si="42"/>
        <v>0.69736842105263175</v>
      </c>
      <c r="BP34" s="9">
        <f t="shared" si="42"/>
        <v>0.69736842105263175</v>
      </c>
      <c r="BQ34" s="9">
        <f t="shared" si="42"/>
        <v>0.69736842105263175</v>
      </c>
      <c r="BR34" s="9">
        <f t="shared" si="43"/>
        <v>0.69736842105263175</v>
      </c>
      <c r="BS34" s="9">
        <f t="shared" si="43"/>
        <v>0.69736842105263175</v>
      </c>
      <c r="BT34" s="9">
        <f t="shared" si="43"/>
        <v>0.69736842105263175</v>
      </c>
      <c r="BU34" s="9">
        <f t="shared" si="43"/>
        <v>0.69736842105263175</v>
      </c>
      <c r="BV34" s="9">
        <f t="shared" si="43"/>
        <v>0.69736842105263175</v>
      </c>
      <c r="BW34" s="9">
        <f t="shared" si="43"/>
        <v>0.69736842105263175</v>
      </c>
      <c r="BX34" s="9">
        <f t="shared" si="43"/>
        <v>0.69736842105263175</v>
      </c>
      <c r="BY34" s="9">
        <f t="shared" si="43"/>
        <v>0.69736842105263175</v>
      </c>
      <c r="BZ34" s="9">
        <f t="shared" si="43"/>
        <v>0.69736842105263175</v>
      </c>
      <c r="CA34" s="9">
        <f t="shared" si="43"/>
        <v>0.69736842105263175</v>
      </c>
      <c r="CB34" s="9">
        <f t="shared" si="43"/>
        <v>0.69736842105263175</v>
      </c>
      <c r="CC34" s="9">
        <f t="shared" si="43"/>
        <v>0.69736842105263175</v>
      </c>
      <c r="CD34" s="9">
        <f t="shared" si="43"/>
        <v>0.69736842105263175</v>
      </c>
      <c r="CE34" s="9">
        <f t="shared" si="43"/>
        <v>0.69736842105263175</v>
      </c>
      <c r="CF34" s="9">
        <f t="shared" si="43"/>
        <v>0.69736842105263175</v>
      </c>
      <c r="CG34" s="9">
        <f t="shared" si="44"/>
        <v>0.69736842105263175</v>
      </c>
      <c r="CH34" s="9">
        <f t="shared" si="44"/>
        <v>0.69736842105263175</v>
      </c>
      <c r="CI34" s="9">
        <f t="shared" si="44"/>
        <v>0.69736842105263175</v>
      </c>
      <c r="CJ34" s="9">
        <f t="shared" si="44"/>
        <v>0.69736842105263175</v>
      </c>
      <c r="CK34" s="9">
        <f t="shared" si="44"/>
        <v>0.69736842105263175</v>
      </c>
      <c r="CL34" s="9">
        <f t="shared" si="44"/>
        <v>0.69736842105263175</v>
      </c>
      <c r="CM34" s="9">
        <f t="shared" si="44"/>
        <v>0.69736842105263175</v>
      </c>
      <c r="CN34" s="9">
        <f t="shared" si="44"/>
        <v>0.69736842105263175</v>
      </c>
      <c r="CO34" s="9">
        <f t="shared" si="44"/>
        <v>0.69736842105263175</v>
      </c>
      <c r="CP34" s="9">
        <f t="shared" si="44"/>
        <v>0.69736842105263175</v>
      </c>
      <c r="CQ34" s="9">
        <f t="shared" si="44"/>
        <v>0.69736842105263175</v>
      </c>
      <c r="CR34" s="9">
        <f t="shared" si="44"/>
        <v>0.69736842105263175</v>
      </c>
      <c r="CS34" s="9">
        <f t="shared" si="44"/>
        <v>0.69736842105263175</v>
      </c>
      <c r="CT34" s="9">
        <f t="shared" si="44"/>
        <v>0.69736842105263175</v>
      </c>
      <c r="CU34" s="9">
        <f t="shared" si="44"/>
        <v>0.69736842105263175</v>
      </c>
      <c r="CV34" s="9">
        <f t="shared" si="44"/>
        <v>0.69736842105263175</v>
      </c>
      <c r="CW34" s="9">
        <f t="shared" si="53"/>
        <v>0.69736842105263175</v>
      </c>
      <c r="CX34" s="9">
        <f t="shared" si="53"/>
        <v>0.69736842105263175</v>
      </c>
      <c r="CY34" s="9">
        <f t="shared" si="53"/>
        <v>0.69736842105263175</v>
      </c>
      <c r="CZ34" s="9">
        <f t="shared" si="53"/>
        <v>0.69736842105263175</v>
      </c>
      <c r="DA34" s="9">
        <f t="shared" si="53"/>
        <v>0.69736842105263175</v>
      </c>
      <c r="DB34" s="9">
        <f t="shared" si="53"/>
        <v>0.69736842105263175</v>
      </c>
      <c r="DC34" s="9">
        <f t="shared" si="53"/>
        <v>0.69736842105263175</v>
      </c>
      <c r="DD34" s="9">
        <f t="shared" si="53"/>
        <v>0.69736842105263175</v>
      </c>
      <c r="DE34" s="9">
        <f t="shared" si="53"/>
        <v>0.69736842105263175</v>
      </c>
      <c r="DF34" s="9">
        <f t="shared" si="53"/>
        <v>0.69736842105263175</v>
      </c>
      <c r="DG34" s="9">
        <f t="shared" si="53"/>
        <v>0.69736842105263175</v>
      </c>
      <c r="DH34" s="9">
        <f t="shared" si="53"/>
        <v>0.69736842105263175</v>
      </c>
      <c r="DI34" s="9">
        <f t="shared" si="53"/>
        <v>0.69736842105263175</v>
      </c>
      <c r="DJ34" s="9">
        <f t="shared" si="53"/>
        <v>0.69736842105263175</v>
      </c>
      <c r="DK34" s="9">
        <f t="shared" si="53"/>
        <v>0.69736842105263175</v>
      </c>
      <c r="DL34" s="9">
        <f t="shared" si="53"/>
        <v>0.69736842105263175</v>
      </c>
      <c r="DM34" s="9">
        <f t="shared" si="53"/>
        <v>0.69736842105263175</v>
      </c>
      <c r="DN34" s="9">
        <f t="shared" si="53"/>
        <v>0.69736842105263175</v>
      </c>
      <c r="DO34" s="9">
        <f t="shared" si="53"/>
        <v>0.69736842105263175</v>
      </c>
      <c r="DP34" s="9">
        <f t="shared" si="53"/>
        <v>0.69736842105263175</v>
      </c>
      <c r="DQ34" s="9">
        <f t="shared" si="53"/>
        <v>0.69736842105263175</v>
      </c>
      <c r="DR34" s="9">
        <f t="shared" si="53"/>
        <v>0.69736842105263175</v>
      </c>
      <c r="DS34" s="9">
        <f t="shared" si="53"/>
        <v>0.69736842105263175</v>
      </c>
      <c r="DT34" s="9">
        <f t="shared" si="53"/>
        <v>0.69736842105263175</v>
      </c>
      <c r="DU34" s="9">
        <f t="shared" si="53"/>
        <v>0.69736842105263175</v>
      </c>
      <c r="DV34" s="9">
        <f t="shared" si="53"/>
        <v>0.69736842105263175</v>
      </c>
      <c r="DW34" s="9">
        <f t="shared" si="53"/>
        <v>0.69736842105263175</v>
      </c>
      <c r="DX34" s="9">
        <f t="shared" si="53"/>
        <v>0.69736842105263175</v>
      </c>
      <c r="DY34" s="9">
        <f t="shared" si="53"/>
        <v>0.69736842105263175</v>
      </c>
      <c r="DZ34" s="9">
        <f t="shared" si="53"/>
        <v>0.69736842105263175</v>
      </c>
      <c r="EA34" s="9">
        <f t="shared" si="53"/>
        <v>0.69736842105263175</v>
      </c>
      <c r="EB34" s="9">
        <f t="shared" si="53"/>
        <v>0.69736842105263175</v>
      </c>
      <c r="EC34" s="9">
        <f t="shared" si="53"/>
        <v>0.69736842105263175</v>
      </c>
      <c r="ED34" s="9">
        <f t="shared" si="53"/>
        <v>0.69736842105263175</v>
      </c>
      <c r="EE34" s="9">
        <f t="shared" si="53"/>
        <v>0.69736842105263175</v>
      </c>
      <c r="EF34" s="9">
        <f t="shared" si="53"/>
        <v>0.69736842105263175</v>
      </c>
      <c r="EG34" s="9">
        <f t="shared" si="53"/>
        <v>0.69736842105263175</v>
      </c>
      <c r="EH34" s="9">
        <f t="shared" si="53"/>
        <v>0.69736842105263175</v>
      </c>
      <c r="EI34" s="9">
        <f t="shared" si="53"/>
        <v>0.69736842105263175</v>
      </c>
      <c r="EJ34" s="9">
        <f t="shared" si="53"/>
        <v>0.69736842105263175</v>
      </c>
      <c r="EK34" s="9">
        <f t="shared" si="53"/>
        <v>0.69736842105263175</v>
      </c>
      <c r="EL34" s="9">
        <f t="shared" si="53"/>
        <v>0.69736842105263175</v>
      </c>
      <c r="EM34" s="9">
        <f t="shared" si="53"/>
        <v>0.69736842105263175</v>
      </c>
      <c r="EN34" s="9">
        <f t="shared" si="53"/>
        <v>0.69736842105263175</v>
      </c>
      <c r="EO34" s="9">
        <f t="shared" si="53"/>
        <v>0.69736842105263175</v>
      </c>
      <c r="EP34" s="9">
        <f t="shared" si="53"/>
        <v>0.69736842105263175</v>
      </c>
      <c r="EQ34" s="9">
        <f t="shared" si="53"/>
        <v>0.69736842105263175</v>
      </c>
      <c r="ER34" s="9">
        <f t="shared" si="53"/>
        <v>0.69736842105263175</v>
      </c>
      <c r="ES34" s="9">
        <f t="shared" si="53"/>
        <v>0.69736842105263175</v>
      </c>
      <c r="ET34" s="9">
        <f t="shared" si="53"/>
        <v>0.69736842105263175</v>
      </c>
      <c r="EU34" s="9">
        <f t="shared" si="53"/>
        <v>0.69736842105263175</v>
      </c>
      <c r="EV34" s="9">
        <f t="shared" si="53"/>
        <v>0.69736842105263175</v>
      </c>
      <c r="EW34" s="9">
        <f t="shared" si="53"/>
        <v>0.69736842105263175</v>
      </c>
      <c r="EX34" s="9">
        <f t="shared" si="53"/>
        <v>0.69736842105263175</v>
      </c>
      <c r="EY34" s="9">
        <f t="shared" si="53"/>
        <v>0.69736842105263175</v>
      </c>
      <c r="EZ34" s="9">
        <f t="shared" si="53"/>
        <v>0.69736842105263175</v>
      </c>
      <c r="FA34" s="9">
        <f t="shared" si="53"/>
        <v>0.69736842105263175</v>
      </c>
      <c r="FB34" s="9">
        <f t="shared" si="53"/>
        <v>0.69736842105263175</v>
      </c>
      <c r="FC34" s="9">
        <f t="shared" si="53"/>
        <v>0.69736842105263175</v>
      </c>
      <c r="FD34" s="9">
        <f t="shared" si="53"/>
        <v>0.69736842105263175</v>
      </c>
      <c r="FE34" s="9">
        <f t="shared" si="53"/>
        <v>0.69736842105263175</v>
      </c>
      <c r="FF34" s="9">
        <f t="shared" si="53"/>
        <v>0.69736842105263175</v>
      </c>
      <c r="FG34" s="9">
        <f t="shared" si="53"/>
        <v>0.69736842105263175</v>
      </c>
      <c r="FH34" s="9">
        <f t="shared" si="53"/>
        <v>0.69736842105263175</v>
      </c>
      <c r="FI34" s="9">
        <f t="shared" si="51"/>
        <v>0.69736842105263175</v>
      </c>
      <c r="FJ34" s="9">
        <f t="shared" si="51"/>
        <v>0.69736842105263175</v>
      </c>
      <c r="FK34" s="9">
        <f t="shared" si="51"/>
        <v>0.69736842105263175</v>
      </c>
      <c r="FL34" s="9">
        <f t="shared" si="51"/>
        <v>0.69736842105263175</v>
      </c>
      <c r="FM34" s="9">
        <f t="shared" si="46"/>
        <v>0.69736842105263175</v>
      </c>
      <c r="FN34" s="9">
        <f t="shared" si="46"/>
        <v>0.69736842105263175</v>
      </c>
      <c r="FO34" s="9">
        <f t="shared" si="46"/>
        <v>0.69736842105263175</v>
      </c>
      <c r="FP34" s="9">
        <f t="shared" si="46"/>
        <v>0.69736842105263175</v>
      </c>
      <c r="FQ34" s="9">
        <f t="shared" si="46"/>
        <v>0.69736842105263175</v>
      </c>
      <c r="FR34" s="9">
        <f t="shared" si="46"/>
        <v>0.69736842105263175</v>
      </c>
      <c r="FS34" s="9">
        <f t="shared" si="46"/>
        <v>0.69736842105263175</v>
      </c>
      <c r="FT34" s="9">
        <f t="shared" si="46"/>
        <v>0.69736842105263175</v>
      </c>
      <c r="FU34" s="9">
        <f t="shared" si="46"/>
        <v>0.69736842105263175</v>
      </c>
      <c r="FV34" s="9">
        <f t="shared" si="46"/>
        <v>0.69736842105263175</v>
      </c>
      <c r="FW34" s="9">
        <f t="shared" si="46"/>
        <v>0.69736842105263175</v>
      </c>
      <c r="FX34" s="9">
        <f t="shared" si="46"/>
        <v>0.69736842105263175</v>
      </c>
      <c r="FY34" s="9">
        <f t="shared" si="46"/>
        <v>0.69736842105263175</v>
      </c>
      <c r="FZ34" s="9">
        <f t="shared" si="46"/>
        <v>0.69736842105263175</v>
      </c>
      <c r="GA34" s="9">
        <f t="shared" si="46"/>
        <v>0.69736842105263175</v>
      </c>
      <c r="GB34" s="9">
        <f t="shared" si="46"/>
        <v>0.69736842105263175</v>
      </c>
      <c r="GC34" s="9">
        <f t="shared" si="46"/>
        <v>0.69736842105263175</v>
      </c>
      <c r="GD34" s="9">
        <f t="shared" si="55"/>
        <v>0.69736842105263175</v>
      </c>
      <c r="GE34" s="9">
        <f t="shared" si="55"/>
        <v>0.69736842105263175</v>
      </c>
      <c r="GF34" s="9">
        <f t="shared" si="55"/>
        <v>0.69736842105263175</v>
      </c>
      <c r="GG34" s="9">
        <f t="shared" si="55"/>
        <v>0.69736842105263175</v>
      </c>
      <c r="GH34" s="9">
        <f t="shared" si="55"/>
        <v>0.69736842105263175</v>
      </c>
      <c r="GI34" s="9">
        <f t="shared" si="55"/>
        <v>0.69736842105263175</v>
      </c>
      <c r="GJ34" s="9">
        <f t="shared" si="55"/>
        <v>0.69736842105263175</v>
      </c>
      <c r="GK34" s="9">
        <f t="shared" si="55"/>
        <v>0.69736842105263175</v>
      </c>
      <c r="GL34" s="9">
        <f t="shared" si="55"/>
        <v>0.69736842105263175</v>
      </c>
      <c r="GM34" s="9">
        <f t="shared" si="55"/>
        <v>0.69736842105263175</v>
      </c>
      <c r="GN34" s="9">
        <f t="shared" si="55"/>
        <v>0.69736842105263175</v>
      </c>
      <c r="GO34" s="9">
        <f t="shared" si="55"/>
        <v>0.69736842105263175</v>
      </c>
      <c r="GP34" s="9">
        <f t="shared" si="55"/>
        <v>0.69736842105263175</v>
      </c>
      <c r="GQ34" s="9">
        <f t="shared" si="55"/>
        <v>0.69736842105263175</v>
      </c>
      <c r="GR34" s="9">
        <f t="shared" si="55"/>
        <v>0.69736842105263175</v>
      </c>
      <c r="GS34" s="9">
        <f t="shared" si="55"/>
        <v>0.69736842105263175</v>
      </c>
      <c r="GT34" s="9">
        <f t="shared" si="55"/>
        <v>0.69736842105263175</v>
      </c>
      <c r="GU34" s="9">
        <f t="shared" si="55"/>
        <v>0.69736842105263175</v>
      </c>
      <c r="GV34" s="9">
        <f t="shared" si="55"/>
        <v>0.69736842105263175</v>
      </c>
      <c r="GW34" s="9">
        <f t="shared" si="55"/>
        <v>0.69736842105263175</v>
      </c>
      <c r="GX34" s="9">
        <f t="shared" si="55"/>
        <v>0.69736842105263175</v>
      </c>
      <c r="GY34" s="9">
        <f t="shared" si="55"/>
        <v>0.69736842105263175</v>
      </c>
      <c r="GZ34" s="9">
        <f t="shared" si="55"/>
        <v>0.69736842105263175</v>
      </c>
      <c r="HA34" s="9">
        <f t="shared" si="55"/>
        <v>0.69736842105263175</v>
      </c>
      <c r="HB34" s="9">
        <f t="shared" si="55"/>
        <v>0.69736842105263175</v>
      </c>
      <c r="HC34" s="9">
        <f t="shared" si="55"/>
        <v>0.69736842105263175</v>
      </c>
      <c r="HD34" s="9">
        <f t="shared" si="55"/>
        <v>0.69736842105263175</v>
      </c>
      <c r="HE34" s="9">
        <f t="shared" si="55"/>
        <v>0.69736842105263175</v>
      </c>
      <c r="HF34" s="9">
        <f t="shared" si="55"/>
        <v>0.69736842105263175</v>
      </c>
      <c r="HG34" s="9">
        <f t="shared" si="55"/>
        <v>0.69736842105263175</v>
      </c>
      <c r="HH34" s="9">
        <f t="shared" si="55"/>
        <v>0.69736842105263175</v>
      </c>
      <c r="HI34" s="9">
        <f t="shared" si="55"/>
        <v>0.69736842105263175</v>
      </c>
      <c r="HJ34" s="9">
        <f t="shared" si="55"/>
        <v>0.69736842105263175</v>
      </c>
      <c r="HK34" s="9">
        <f t="shared" si="55"/>
        <v>0.69736842105263175</v>
      </c>
      <c r="HL34" s="9">
        <f t="shared" si="55"/>
        <v>0.69736842105263175</v>
      </c>
      <c r="HM34" s="9">
        <f t="shared" si="55"/>
        <v>0.69736842105263175</v>
      </c>
      <c r="HN34" s="9">
        <f t="shared" si="55"/>
        <v>0.69736842105263175</v>
      </c>
      <c r="HO34" s="9">
        <f t="shared" si="55"/>
        <v>0.69736842105263175</v>
      </c>
      <c r="HP34" s="9">
        <f t="shared" si="55"/>
        <v>0.69736842105263175</v>
      </c>
      <c r="HQ34" s="9">
        <f t="shared" si="55"/>
        <v>0.69736842105263175</v>
      </c>
      <c r="HR34" s="9">
        <f t="shared" si="55"/>
        <v>0.69736842105263175</v>
      </c>
      <c r="HS34" s="9">
        <f t="shared" si="55"/>
        <v>0.69736842105263175</v>
      </c>
      <c r="HT34" s="9">
        <f t="shared" si="55"/>
        <v>0.69736842105263175</v>
      </c>
      <c r="HU34" s="9">
        <f t="shared" si="55"/>
        <v>0.69736842105263175</v>
      </c>
      <c r="HV34" s="9">
        <f t="shared" si="55"/>
        <v>0.69736842105263175</v>
      </c>
      <c r="HW34" s="9">
        <f t="shared" si="55"/>
        <v>0.69736842105263175</v>
      </c>
      <c r="HX34" s="9">
        <f t="shared" si="55"/>
        <v>0.69736842105263175</v>
      </c>
      <c r="HY34" s="9">
        <f t="shared" si="55"/>
        <v>0.69736842105263175</v>
      </c>
      <c r="HZ34" s="9">
        <f t="shared" si="55"/>
        <v>0.69736842105263175</v>
      </c>
      <c r="IA34" s="9">
        <f t="shared" si="54"/>
        <v>0.69736842105263175</v>
      </c>
      <c r="IB34" s="9">
        <f t="shared" si="54"/>
        <v>0.69736842105263175</v>
      </c>
      <c r="IC34" s="9">
        <f t="shared" si="54"/>
        <v>0.69736842105263175</v>
      </c>
      <c r="ID34" s="9">
        <f t="shared" si="54"/>
        <v>0.69736842105263175</v>
      </c>
      <c r="IE34" s="9">
        <f t="shared" si="54"/>
        <v>0.69736842105263175</v>
      </c>
      <c r="IF34" s="9">
        <f t="shared" si="54"/>
        <v>0.69736842105263175</v>
      </c>
      <c r="IG34" s="9">
        <f t="shared" si="54"/>
        <v>0.69736842105263175</v>
      </c>
      <c r="IH34" s="9">
        <f t="shared" si="54"/>
        <v>0.69736842105263175</v>
      </c>
      <c r="II34" s="9">
        <f t="shared" si="54"/>
        <v>0.69736842105263175</v>
      </c>
      <c r="IJ34" s="9">
        <f t="shared" si="54"/>
        <v>0.69736842105263175</v>
      </c>
      <c r="IK34" s="9">
        <f t="shared" si="54"/>
        <v>0.69736842105263175</v>
      </c>
      <c r="IL34" s="9">
        <f t="shared" si="54"/>
        <v>0.69736842105263175</v>
      </c>
      <c r="IM34" s="9">
        <f t="shared" si="54"/>
        <v>0.69736842105263175</v>
      </c>
      <c r="IN34" s="9">
        <f t="shared" si="54"/>
        <v>0.69736842105263175</v>
      </c>
      <c r="IO34" s="9">
        <f t="shared" si="54"/>
        <v>0.69736842105263175</v>
      </c>
      <c r="IP34" s="9">
        <f t="shared" si="54"/>
        <v>0.69736842105263175</v>
      </c>
      <c r="IQ34" s="9">
        <f t="shared" si="54"/>
        <v>0.69736842105263175</v>
      </c>
      <c r="IR34" s="9">
        <f t="shared" si="54"/>
        <v>0.69736842105263175</v>
      </c>
      <c r="IS34" s="9">
        <f t="shared" si="54"/>
        <v>0.69736842105263175</v>
      </c>
      <c r="IT34" s="9">
        <f t="shared" si="54"/>
        <v>0.69736842105263175</v>
      </c>
      <c r="IU34" s="9">
        <f t="shared" si="54"/>
        <v>0.69736842105263175</v>
      </c>
      <c r="IV34" s="9">
        <f t="shared" si="54"/>
        <v>0.69736842105263175</v>
      </c>
      <c r="IW34" s="9">
        <f t="shared" si="54"/>
        <v>0.69736842105263175</v>
      </c>
      <c r="IX34" s="9">
        <f t="shared" si="54"/>
        <v>0.69736842105263175</v>
      </c>
      <c r="IY34" s="9">
        <f t="shared" si="54"/>
        <v>0.69736842105263175</v>
      </c>
      <c r="IZ34" s="9">
        <f t="shared" si="54"/>
        <v>0.69736842105263175</v>
      </c>
      <c r="JA34" s="9">
        <f t="shared" si="54"/>
        <v>0.69736842105263175</v>
      </c>
      <c r="JB34" s="9">
        <f t="shared" si="54"/>
        <v>0.69736842105263175</v>
      </c>
      <c r="JC34" s="9">
        <f t="shared" si="54"/>
        <v>0.69736842105263175</v>
      </c>
      <c r="JD34" s="9">
        <f t="shared" si="54"/>
        <v>0.69736842105263175</v>
      </c>
      <c r="JE34" s="9">
        <f t="shared" si="54"/>
        <v>0.69736842105263175</v>
      </c>
      <c r="JF34" s="9">
        <f t="shared" si="54"/>
        <v>0.69736842105263175</v>
      </c>
      <c r="JG34" s="9">
        <f t="shared" si="54"/>
        <v>0.69736842105263175</v>
      </c>
      <c r="JH34" s="9">
        <f t="shared" si="54"/>
        <v>0.69736842105263175</v>
      </c>
      <c r="JI34" s="9">
        <f t="shared" si="54"/>
        <v>0.69736842105263175</v>
      </c>
      <c r="JJ34" s="9">
        <f t="shared" si="54"/>
        <v>0.69736842105263175</v>
      </c>
      <c r="JK34" s="9">
        <f t="shared" si="54"/>
        <v>0.69736842105263175</v>
      </c>
      <c r="JL34" s="9">
        <f t="shared" si="54"/>
        <v>0.69736842105263175</v>
      </c>
      <c r="JM34" s="9">
        <f t="shared" si="54"/>
        <v>0.69736842105263175</v>
      </c>
      <c r="JN34" s="9">
        <f t="shared" si="54"/>
        <v>0.69736842105263175</v>
      </c>
      <c r="JO34" s="9">
        <f t="shared" si="54"/>
        <v>0.69736842105263175</v>
      </c>
      <c r="JP34" s="9">
        <f t="shared" si="54"/>
        <v>0.69736842105263175</v>
      </c>
      <c r="JQ34" s="9">
        <f t="shared" si="54"/>
        <v>0.69736842105263175</v>
      </c>
      <c r="JR34" s="9">
        <f t="shared" si="54"/>
        <v>0.69736842105263175</v>
      </c>
      <c r="JS34" s="9">
        <f t="shared" si="54"/>
        <v>0.69736842105263175</v>
      </c>
      <c r="JT34" s="9">
        <f t="shared" si="54"/>
        <v>0.69736842105263175</v>
      </c>
      <c r="JU34" s="9">
        <f t="shared" si="54"/>
        <v>0.69736842105263175</v>
      </c>
      <c r="JV34" s="9">
        <f t="shared" si="54"/>
        <v>0.69736842105263175</v>
      </c>
      <c r="JW34" s="9">
        <f t="shared" si="54"/>
        <v>0.69736842105263175</v>
      </c>
      <c r="JX34" s="9">
        <f t="shared" si="54"/>
        <v>0.69736842105263175</v>
      </c>
      <c r="JY34" s="9">
        <f t="shared" si="54"/>
        <v>0.69736842105263175</v>
      </c>
      <c r="JZ34" s="9">
        <f t="shared" si="54"/>
        <v>0.69736842105263175</v>
      </c>
      <c r="KA34" s="9">
        <f t="shared" si="54"/>
        <v>0.69736842105263175</v>
      </c>
      <c r="KB34" s="9">
        <f t="shared" si="54"/>
        <v>0.69736842105263175</v>
      </c>
      <c r="KC34" s="9">
        <f t="shared" si="54"/>
        <v>0.69736842105263175</v>
      </c>
      <c r="KD34" s="9">
        <f t="shared" si="54"/>
        <v>0.69736842105263175</v>
      </c>
      <c r="KE34" s="9">
        <f t="shared" si="54"/>
        <v>0.69736842105263175</v>
      </c>
      <c r="KF34" s="9">
        <f t="shared" si="54"/>
        <v>0.69736842105263175</v>
      </c>
      <c r="KG34" s="9">
        <f t="shared" si="54"/>
        <v>0.69736842105263175</v>
      </c>
      <c r="KH34" s="9">
        <f t="shared" si="54"/>
        <v>0.69736842105263175</v>
      </c>
      <c r="KI34" s="9">
        <f t="shared" si="54"/>
        <v>0.69736842105263175</v>
      </c>
      <c r="KJ34" s="9">
        <f t="shared" si="54"/>
        <v>0.69736842105263175</v>
      </c>
      <c r="KK34" s="9">
        <f t="shared" si="54"/>
        <v>0.69736842105263175</v>
      </c>
      <c r="KL34" s="9">
        <f t="shared" si="54"/>
        <v>0.69736842105263175</v>
      </c>
      <c r="KM34" s="9">
        <f t="shared" si="52"/>
        <v>0.69736842105263175</v>
      </c>
      <c r="KN34" s="9">
        <f t="shared" si="52"/>
        <v>0.69736842105263175</v>
      </c>
      <c r="KO34" s="9">
        <f t="shared" si="52"/>
        <v>0.69736842105263175</v>
      </c>
      <c r="KP34" s="9">
        <f t="shared" si="52"/>
        <v>0.69736842105263175</v>
      </c>
      <c r="KQ34" s="9">
        <f t="shared" si="52"/>
        <v>0.69736842105263175</v>
      </c>
      <c r="KR34" s="9">
        <f t="shared" si="52"/>
        <v>0.69736842105263175</v>
      </c>
      <c r="KS34" s="9">
        <f t="shared" si="52"/>
        <v>0.69736842105263175</v>
      </c>
      <c r="KT34" s="9">
        <f t="shared" si="52"/>
        <v>0.69736842105263175</v>
      </c>
      <c r="KU34" s="9">
        <f t="shared" si="52"/>
        <v>0.69736842105263175</v>
      </c>
      <c r="KV34" s="9">
        <f t="shared" si="52"/>
        <v>0.69736842105263175</v>
      </c>
      <c r="KW34" s="9">
        <f t="shared" si="52"/>
        <v>0.69736842105263175</v>
      </c>
      <c r="KX34" s="9">
        <f t="shared" si="52"/>
        <v>0.69736842105263175</v>
      </c>
      <c r="KY34" s="9">
        <f t="shared" si="52"/>
        <v>0.69736842105263175</v>
      </c>
      <c r="KZ34" s="9">
        <f t="shared" si="52"/>
        <v>0.69736842105263175</v>
      </c>
      <c r="LA34" s="9">
        <f t="shared" si="52"/>
        <v>0.69736842105263175</v>
      </c>
      <c r="LB34" s="9">
        <f t="shared" si="52"/>
        <v>0.69736842105263175</v>
      </c>
      <c r="LC34" s="9">
        <f t="shared" si="52"/>
        <v>0.69736842105263175</v>
      </c>
      <c r="LD34" s="9">
        <f t="shared" si="52"/>
        <v>0.69736842105263175</v>
      </c>
      <c r="LE34" s="9">
        <f t="shared" si="52"/>
        <v>0.69736842105263175</v>
      </c>
      <c r="LF34" s="9">
        <f t="shared" si="52"/>
        <v>0.69736842105263175</v>
      </c>
      <c r="LG34" s="9">
        <f t="shared" si="52"/>
        <v>0.69736842105263175</v>
      </c>
      <c r="LH34" s="9">
        <f t="shared" si="52"/>
        <v>0.69736842105263175</v>
      </c>
      <c r="LI34" s="9">
        <f t="shared" si="52"/>
        <v>0.69736842105263175</v>
      </c>
      <c r="LJ34" s="9">
        <f t="shared" si="52"/>
        <v>0.69736842105263175</v>
      </c>
      <c r="LK34" s="9">
        <f t="shared" si="52"/>
        <v>0.69736842105263175</v>
      </c>
      <c r="LL34" s="9">
        <f t="shared" si="52"/>
        <v>0.69736842105263175</v>
      </c>
      <c r="LM34" s="9">
        <f t="shared" si="52"/>
        <v>0.69736842105263175</v>
      </c>
      <c r="LN34" s="9">
        <f t="shared" si="52"/>
        <v>0.69736842105263175</v>
      </c>
      <c r="LO34" s="9">
        <f t="shared" si="52"/>
        <v>0.69736842105263175</v>
      </c>
      <c r="LP34" s="9">
        <f t="shared" si="52"/>
        <v>0.69736842105263175</v>
      </c>
      <c r="LQ34" s="9">
        <f t="shared" si="52"/>
        <v>0.69736842105263175</v>
      </c>
      <c r="LR34" s="9">
        <f t="shared" si="52"/>
        <v>0.69736842105263175</v>
      </c>
      <c r="LS34" s="9">
        <f t="shared" si="52"/>
        <v>0.69736842105263175</v>
      </c>
      <c r="LT34" s="9">
        <f t="shared" si="52"/>
        <v>0.69736842105263175</v>
      </c>
      <c r="LU34" s="9">
        <f t="shared" si="52"/>
        <v>0.69736842105263175</v>
      </c>
      <c r="LV34" s="9">
        <f t="shared" si="52"/>
        <v>0.69736842105263175</v>
      </c>
      <c r="LW34" s="9">
        <f t="shared" si="49"/>
        <v>0.69736842105263175</v>
      </c>
      <c r="LX34" s="9">
        <f t="shared" si="52"/>
        <v>0.69736842105263175</v>
      </c>
      <c r="LY34" s="9">
        <f t="shared" si="52"/>
        <v>0.69736842105263175</v>
      </c>
      <c r="LZ34" s="9">
        <f t="shared" si="52"/>
        <v>0.69736842105263175</v>
      </c>
      <c r="MA34" s="9">
        <f t="shared" si="52"/>
        <v>0.69736842105263175</v>
      </c>
      <c r="MB34" s="9">
        <f t="shared" si="52"/>
        <v>0.69736842105263175</v>
      </c>
      <c r="MC34" s="9">
        <f t="shared" si="52"/>
        <v>0.69736842105263175</v>
      </c>
      <c r="MD34" s="9">
        <f t="shared" si="52"/>
        <v>0.69736842105263175</v>
      </c>
      <c r="ME34" s="9">
        <f t="shared" si="52"/>
        <v>0.69736842105263175</v>
      </c>
      <c r="MF34" s="9">
        <f t="shared" si="52"/>
        <v>0.69736842105263175</v>
      </c>
      <c r="MG34" s="9">
        <f t="shared" si="52"/>
        <v>0.69736842105263175</v>
      </c>
      <c r="MH34" s="9">
        <f t="shared" si="52"/>
        <v>0.69736842105263175</v>
      </c>
      <c r="MI34" s="9">
        <f t="shared" si="52"/>
        <v>0.69736842105263175</v>
      </c>
      <c r="MJ34" s="9">
        <f t="shared" si="52"/>
        <v>0.69736842105263175</v>
      </c>
      <c r="MK34" s="9">
        <f t="shared" si="52"/>
        <v>0.69736842105263175</v>
      </c>
      <c r="ML34" s="9">
        <f t="shared" si="52"/>
        <v>0.69736842105263175</v>
      </c>
      <c r="MM34" s="9">
        <f t="shared" si="52"/>
        <v>0.69736842105263175</v>
      </c>
      <c r="MN34" s="9">
        <f t="shared" si="52"/>
        <v>0.69736842105263175</v>
      </c>
      <c r="MO34" s="9">
        <f t="shared" si="52"/>
        <v>0.69736842105263175</v>
      </c>
      <c r="MP34" s="9">
        <f t="shared" si="52"/>
        <v>0.69736842105263175</v>
      </c>
      <c r="MQ34" s="9">
        <f t="shared" si="52"/>
        <v>0.69736842105263175</v>
      </c>
      <c r="MR34" s="9">
        <f t="shared" si="52"/>
        <v>0.69736842105263175</v>
      </c>
      <c r="MS34" s="9">
        <f t="shared" si="52"/>
        <v>0.69736842105263175</v>
      </c>
      <c r="MT34" s="9">
        <f t="shared" si="52"/>
        <v>0.69736842105263175</v>
      </c>
      <c r="MU34" s="9">
        <f t="shared" si="52"/>
        <v>0.69736842105263175</v>
      </c>
      <c r="MV34" s="9">
        <f t="shared" si="52"/>
        <v>0.69736842105263175</v>
      </c>
      <c r="MW34" s="9">
        <f t="shared" si="52"/>
        <v>0.69736842105263175</v>
      </c>
    </row>
    <row r="35" spans="3:361" x14ac:dyDescent="0.3">
      <c r="C35">
        <v>8</v>
      </c>
      <c r="D35" s="4">
        <f>'Cost inputs'!H12</f>
        <v>0.70526315789473704</v>
      </c>
      <c r="E35">
        <f>(-LN(0.005/D35))/'Assumptions and results'!$K$9</f>
        <v>0.7070190134769232</v>
      </c>
      <c r="F35" s="4">
        <v>0</v>
      </c>
      <c r="G35" s="9">
        <f t="shared" si="50"/>
        <v>0.35748945358025036</v>
      </c>
      <c r="H35" s="9">
        <f t="shared" si="40"/>
        <v>0.53377178186191765</v>
      </c>
      <c r="I35" s="9">
        <f t="shared" si="40"/>
        <v>0.62069870782626535</v>
      </c>
      <c r="J35" s="9">
        <f t="shared" si="40"/>
        <v>0.66356341543063502</v>
      </c>
      <c r="K35" s="9">
        <f t="shared" si="40"/>
        <v>0.68470051578963886</v>
      </c>
      <c r="L35" s="9">
        <f t="shared" si="40"/>
        <v>0.69512347296247745</v>
      </c>
      <c r="M35" s="9">
        <f t="shared" si="40"/>
        <v>0.70026315789473703</v>
      </c>
      <c r="N35" s="9">
        <f t="shared" si="40"/>
        <v>0.7027975980507164</v>
      </c>
      <c r="O35" s="9">
        <f t="shared" si="40"/>
        <v>0.70404736082584762</v>
      </c>
      <c r="P35" s="9">
        <f t="shared" si="40"/>
        <v>0.70466363380843067</v>
      </c>
      <c r="Q35" s="9">
        <f t="shared" si="40"/>
        <v>0.70496752539219298</v>
      </c>
      <c r="R35" s="9">
        <f t="shared" si="40"/>
        <v>0.70511737796936502</v>
      </c>
      <c r="S35" s="9">
        <f t="shared" si="40"/>
        <v>0.70519127206872478</v>
      </c>
      <c r="T35" s="9">
        <f t="shared" si="40"/>
        <v>0.70522771013354302</v>
      </c>
      <c r="U35" s="9">
        <f t="shared" si="40"/>
        <v>0.70524567817942496</v>
      </c>
      <c r="V35" s="9">
        <f t="shared" si="40"/>
        <v>0.70525453843790531</v>
      </c>
      <c r="W35" s="9">
        <f t="shared" si="40"/>
        <v>0.70525890753740872</v>
      </c>
      <c r="X35" s="9">
        <f t="shared" si="40"/>
        <v>0.7052610619926668</v>
      </c>
      <c r="Y35" s="9">
        <f t="shared" si="40"/>
        <v>0.70526212438034075</v>
      </c>
      <c r="Z35" s="9">
        <f t="shared" si="40"/>
        <v>0.70526264825641827</v>
      </c>
      <c r="AA35" s="9">
        <f t="shared" si="41"/>
        <v>0.70526290658598234</v>
      </c>
      <c r="AB35" s="9">
        <f t="shared" si="41"/>
        <v>0.70526303397138224</v>
      </c>
      <c r="AC35" s="9">
        <f t="shared" si="41"/>
        <v>0.70526309678664756</v>
      </c>
      <c r="AD35" s="9">
        <f t="shared" si="41"/>
        <v>0.70526312776160671</v>
      </c>
      <c r="AE35" s="9">
        <f t="shared" si="41"/>
        <v>0.70526314303572979</v>
      </c>
      <c r="AF35" s="9">
        <f t="shared" si="41"/>
        <v>0.70526315056758271</v>
      </c>
      <c r="AG35" s="9">
        <f t="shared" si="41"/>
        <v>0.70526315428162956</v>
      </c>
      <c r="AH35" s="9">
        <f t="shared" si="41"/>
        <v>0.70526315611307044</v>
      </c>
      <c r="AI35" s="9">
        <f t="shared" si="41"/>
        <v>0.70526315701617592</v>
      </c>
      <c r="AJ35" s="9">
        <f t="shared" si="41"/>
        <v>0.70526315746150803</v>
      </c>
      <c r="AK35" s="9">
        <f t="shared" si="41"/>
        <v>0.70526315768110659</v>
      </c>
      <c r="AL35" s="9">
        <f t="shared" si="41"/>
        <v>0.7052631577893933</v>
      </c>
      <c r="AM35" s="9">
        <f t="shared" si="41"/>
        <v>0.70526315784279081</v>
      </c>
      <c r="AN35" s="9">
        <f t="shared" si="41"/>
        <v>0.70526315786912175</v>
      </c>
      <c r="AO35" s="9">
        <f t="shared" si="41"/>
        <v>0.70526315788210581</v>
      </c>
      <c r="AP35" s="9">
        <f t="shared" si="41"/>
        <v>0.70526315788850846</v>
      </c>
      <c r="AQ35" s="9">
        <f t="shared" si="41"/>
        <v>0.7052631578916656</v>
      </c>
      <c r="AR35" s="9">
        <f t="shared" si="41"/>
        <v>0.70526315789322247</v>
      </c>
      <c r="AS35" s="9">
        <f t="shared" si="41"/>
        <v>0.70526315789399019</v>
      </c>
      <c r="AT35" s="9">
        <f t="shared" si="41"/>
        <v>0.70526315789436878</v>
      </c>
      <c r="AU35" s="9">
        <f t="shared" si="41"/>
        <v>0.7052631578945554</v>
      </c>
      <c r="AV35" s="9">
        <f t="shared" si="41"/>
        <v>0.70526315789464744</v>
      </c>
      <c r="AW35" s="9">
        <f t="shared" si="41"/>
        <v>0.70526315789469285</v>
      </c>
      <c r="AX35" s="9">
        <f t="shared" si="41"/>
        <v>0.70526315789471528</v>
      </c>
      <c r="AY35" s="9">
        <f t="shared" si="41"/>
        <v>0.70526315789472627</v>
      </c>
      <c r="AZ35" s="9">
        <f t="shared" si="41"/>
        <v>0.70526315789473171</v>
      </c>
      <c r="BA35" s="9">
        <f t="shared" si="41"/>
        <v>0.70526315789473437</v>
      </c>
      <c r="BB35" s="9">
        <f t="shared" si="42"/>
        <v>0.7052631578947357</v>
      </c>
      <c r="BC35" s="9">
        <f t="shared" si="42"/>
        <v>0.70526315789473637</v>
      </c>
      <c r="BD35" s="9">
        <f t="shared" si="42"/>
        <v>0.7052631578947367</v>
      </c>
      <c r="BE35" s="9">
        <f t="shared" si="42"/>
        <v>0.70526315789473693</v>
      </c>
      <c r="BF35" s="9">
        <f t="shared" si="42"/>
        <v>0.70526315789473693</v>
      </c>
      <c r="BG35" s="9">
        <f t="shared" si="42"/>
        <v>0.70526315789473704</v>
      </c>
      <c r="BH35" s="9">
        <f t="shared" si="42"/>
        <v>0.70526315789473704</v>
      </c>
      <c r="BI35" s="9">
        <f t="shared" si="42"/>
        <v>0.70526315789473704</v>
      </c>
      <c r="BJ35" s="9">
        <f t="shared" si="42"/>
        <v>0.70526315789473704</v>
      </c>
      <c r="BK35" s="9">
        <f t="shared" si="42"/>
        <v>0.70526315789473704</v>
      </c>
      <c r="BL35" s="9">
        <f t="shared" si="42"/>
        <v>0.70526315789473704</v>
      </c>
      <c r="BM35" s="9">
        <f t="shared" si="42"/>
        <v>0.70526315789473704</v>
      </c>
      <c r="BN35" s="9">
        <f t="shared" si="42"/>
        <v>0.70526315789473704</v>
      </c>
      <c r="BO35" s="9">
        <f t="shared" si="42"/>
        <v>0.70526315789473704</v>
      </c>
      <c r="BP35" s="9">
        <f t="shared" si="42"/>
        <v>0.70526315789473704</v>
      </c>
      <c r="BQ35" s="9">
        <f t="shared" si="42"/>
        <v>0.70526315789473704</v>
      </c>
      <c r="BR35" s="9">
        <f t="shared" si="43"/>
        <v>0.70526315789473704</v>
      </c>
      <c r="BS35" s="9">
        <f t="shared" si="43"/>
        <v>0.70526315789473704</v>
      </c>
      <c r="BT35" s="9">
        <f t="shared" si="43"/>
        <v>0.70526315789473704</v>
      </c>
      <c r="BU35" s="9">
        <f t="shared" si="43"/>
        <v>0.70526315789473704</v>
      </c>
      <c r="BV35" s="9">
        <f t="shared" si="43"/>
        <v>0.70526315789473704</v>
      </c>
      <c r="BW35" s="9">
        <f t="shared" si="43"/>
        <v>0.70526315789473704</v>
      </c>
      <c r="BX35" s="9">
        <f t="shared" si="43"/>
        <v>0.70526315789473704</v>
      </c>
      <c r="BY35" s="9">
        <f t="shared" si="43"/>
        <v>0.70526315789473704</v>
      </c>
      <c r="BZ35" s="9">
        <f t="shared" si="43"/>
        <v>0.70526315789473704</v>
      </c>
      <c r="CA35" s="9">
        <f t="shared" si="43"/>
        <v>0.70526315789473704</v>
      </c>
      <c r="CB35" s="9">
        <f t="shared" si="43"/>
        <v>0.70526315789473704</v>
      </c>
      <c r="CC35" s="9">
        <f t="shared" si="43"/>
        <v>0.70526315789473704</v>
      </c>
      <c r="CD35" s="9">
        <f t="shared" si="43"/>
        <v>0.70526315789473704</v>
      </c>
      <c r="CE35" s="9">
        <f t="shared" si="43"/>
        <v>0.70526315789473704</v>
      </c>
      <c r="CF35" s="9">
        <f t="shared" si="43"/>
        <v>0.70526315789473704</v>
      </c>
      <c r="CG35" s="9">
        <f t="shared" si="44"/>
        <v>0.70526315789473704</v>
      </c>
      <c r="CH35" s="9">
        <f t="shared" si="44"/>
        <v>0.70526315789473704</v>
      </c>
      <c r="CI35" s="9">
        <f t="shared" si="44"/>
        <v>0.70526315789473704</v>
      </c>
      <c r="CJ35" s="9">
        <f t="shared" si="44"/>
        <v>0.70526315789473704</v>
      </c>
      <c r="CK35" s="9">
        <f t="shared" si="44"/>
        <v>0.70526315789473704</v>
      </c>
      <c r="CL35" s="9">
        <f t="shared" si="44"/>
        <v>0.70526315789473704</v>
      </c>
      <c r="CM35" s="9">
        <f t="shared" si="44"/>
        <v>0.70526315789473704</v>
      </c>
      <c r="CN35" s="9">
        <f t="shared" si="44"/>
        <v>0.70526315789473704</v>
      </c>
      <c r="CO35" s="9">
        <f t="shared" si="44"/>
        <v>0.70526315789473704</v>
      </c>
      <c r="CP35" s="9">
        <f t="shared" si="44"/>
        <v>0.70526315789473704</v>
      </c>
      <c r="CQ35" s="9">
        <f t="shared" si="44"/>
        <v>0.70526315789473704</v>
      </c>
      <c r="CR35" s="9">
        <f t="shared" si="44"/>
        <v>0.70526315789473704</v>
      </c>
      <c r="CS35" s="9">
        <f t="shared" si="44"/>
        <v>0.70526315789473704</v>
      </c>
      <c r="CT35" s="9">
        <f t="shared" si="44"/>
        <v>0.70526315789473704</v>
      </c>
      <c r="CU35" s="9">
        <f t="shared" si="44"/>
        <v>0.70526315789473704</v>
      </c>
      <c r="CV35" s="9">
        <f t="shared" si="44"/>
        <v>0.70526315789473704</v>
      </c>
      <c r="CW35" s="9">
        <f t="shared" si="53"/>
        <v>0.70526315789473704</v>
      </c>
      <c r="CX35" s="9">
        <f t="shared" si="53"/>
        <v>0.70526315789473704</v>
      </c>
      <c r="CY35" s="9">
        <f t="shared" si="53"/>
        <v>0.70526315789473704</v>
      </c>
      <c r="CZ35" s="9">
        <f t="shared" si="53"/>
        <v>0.70526315789473704</v>
      </c>
      <c r="DA35" s="9">
        <f t="shared" si="53"/>
        <v>0.70526315789473704</v>
      </c>
      <c r="DB35" s="9">
        <f t="shared" si="53"/>
        <v>0.70526315789473704</v>
      </c>
      <c r="DC35" s="9">
        <f t="shared" si="53"/>
        <v>0.70526315789473704</v>
      </c>
      <c r="DD35" s="9">
        <f t="shared" si="53"/>
        <v>0.70526315789473704</v>
      </c>
      <c r="DE35" s="9">
        <f t="shared" si="53"/>
        <v>0.70526315789473704</v>
      </c>
      <c r="DF35" s="9">
        <f t="shared" si="53"/>
        <v>0.70526315789473704</v>
      </c>
      <c r="DG35" s="9">
        <f t="shared" si="53"/>
        <v>0.70526315789473704</v>
      </c>
      <c r="DH35" s="9">
        <f t="shared" si="53"/>
        <v>0.70526315789473704</v>
      </c>
      <c r="DI35" s="9">
        <f t="shared" si="53"/>
        <v>0.70526315789473704</v>
      </c>
      <c r="DJ35" s="9">
        <f t="shared" si="53"/>
        <v>0.70526315789473704</v>
      </c>
      <c r="DK35" s="9">
        <f t="shared" si="53"/>
        <v>0.70526315789473704</v>
      </c>
      <c r="DL35" s="9">
        <f t="shared" si="53"/>
        <v>0.70526315789473704</v>
      </c>
      <c r="DM35" s="9">
        <f t="shared" si="53"/>
        <v>0.70526315789473704</v>
      </c>
      <c r="DN35" s="9">
        <f t="shared" si="53"/>
        <v>0.70526315789473704</v>
      </c>
      <c r="DO35" s="9">
        <f t="shared" si="53"/>
        <v>0.70526315789473704</v>
      </c>
      <c r="DP35" s="9">
        <f t="shared" si="53"/>
        <v>0.70526315789473704</v>
      </c>
      <c r="DQ35" s="9">
        <f t="shared" si="53"/>
        <v>0.70526315789473704</v>
      </c>
      <c r="DR35" s="9">
        <f t="shared" si="53"/>
        <v>0.70526315789473704</v>
      </c>
      <c r="DS35" s="9">
        <f t="shared" si="53"/>
        <v>0.70526315789473704</v>
      </c>
      <c r="DT35" s="9">
        <f t="shared" si="53"/>
        <v>0.70526315789473704</v>
      </c>
      <c r="DU35" s="9">
        <f t="shared" si="53"/>
        <v>0.70526315789473704</v>
      </c>
      <c r="DV35" s="9">
        <f t="shared" si="53"/>
        <v>0.70526315789473704</v>
      </c>
      <c r="DW35" s="9">
        <f t="shared" si="53"/>
        <v>0.70526315789473704</v>
      </c>
      <c r="DX35" s="9">
        <f t="shared" si="53"/>
        <v>0.70526315789473704</v>
      </c>
      <c r="DY35" s="9">
        <f t="shared" si="53"/>
        <v>0.70526315789473704</v>
      </c>
      <c r="DZ35" s="9">
        <f t="shared" si="53"/>
        <v>0.70526315789473704</v>
      </c>
      <c r="EA35" s="9">
        <f t="shared" si="53"/>
        <v>0.70526315789473704</v>
      </c>
      <c r="EB35" s="9">
        <f t="shared" si="53"/>
        <v>0.70526315789473704</v>
      </c>
      <c r="EC35" s="9">
        <f t="shared" si="53"/>
        <v>0.70526315789473704</v>
      </c>
      <c r="ED35" s="9">
        <f t="shared" si="53"/>
        <v>0.70526315789473704</v>
      </c>
      <c r="EE35" s="9">
        <f t="shared" si="53"/>
        <v>0.70526315789473704</v>
      </c>
      <c r="EF35" s="9">
        <f t="shared" si="53"/>
        <v>0.70526315789473704</v>
      </c>
      <c r="EG35" s="9">
        <f t="shared" si="53"/>
        <v>0.70526315789473704</v>
      </c>
      <c r="EH35" s="9">
        <f t="shared" si="53"/>
        <v>0.70526315789473704</v>
      </c>
      <c r="EI35" s="9">
        <f t="shared" si="53"/>
        <v>0.70526315789473704</v>
      </c>
      <c r="EJ35" s="9">
        <f t="shared" si="53"/>
        <v>0.70526315789473704</v>
      </c>
      <c r="EK35" s="9">
        <f t="shared" si="53"/>
        <v>0.70526315789473704</v>
      </c>
      <c r="EL35" s="9">
        <f t="shared" si="53"/>
        <v>0.70526315789473704</v>
      </c>
      <c r="EM35" s="9">
        <f t="shared" si="53"/>
        <v>0.70526315789473704</v>
      </c>
      <c r="EN35" s="9">
        <f t="shared" si="53"/>
        <v>0.70526315789473704</v>
      </c>
      <c r="EO35" s="9">
        <f t="shared" si="53"/>
        <v>0.70526315789473704</v>
      </c>
      <c r="EP35" s="9">
        <f t="shared" si="53"/>
        <v>0.70526315789473704</v>
      </c>
      <c r="EQ35" s="9">
        <f t="shared" si="53"/>
        <v>0.70526315789473704</v>
      </c>
      <c r="ER35" s="9">
        <f t="shared" si="53"/>
        <v>0.70526315789473704</v>
      </c>
      <c r="ES35" s="9">
        <f t="shared" si="53"/>
        <v>0.70526315789473704</v>
      </c>
      <c r="ET35" s="9">
        <f t="shared" si="53"/>
        <v>0.70526315789473704</v>
      </c>
      <c r="EU35" s="9">
        <f t="shared" si="53"/>
        <v>0.70526315789473704</v>
      </c>
      <c r="EV35" s="9">
        <f t="shared" si="53"/>
        <v>0.70526315789473704</v>
      </c>
      <c r="EW35" s="9">
        <f t="shared" si="53"/>
        <v>0.70526315789473704</v>
      </c>
      <c r="EX35" s="9">
        <f t="shared" si="53"/>
        <v>0.70526315789473704</v>
      </c>
      <c r="EY35" s="9">
        <f t="shared" si="53"/>
        <v>0.70526315789473704</v>
      </c>
      <c r="EZ35" s="9">
        <f t="shared" si="53"/>
        <v>0.70526315789473704</v>
      </c>
      <c r="FA35" s="9">
        <f t="shared" si="53"/>
        <v>0.70526315789473704</v>
      </c>
      <c r="FB35" s="9">
        <f t="shared" si="53"/>
        <v>0.70526315789473704</v>
      </c>
      <c r="FC35" s="9">
        <f t="shared" si="53"/>
        <v>0.70526315789473704</v>
      </c>
      <c r="FD35" s="9">
        <f t="shared" si="53"/>
        <v>0.70526315789473704</v>
      </c>
      <c r="FE35" s="9">
        <f t="shared" si="53"/>
        <v>0.70526315789473704</v>
      </c>
      <c r="FF35" s="9">
        <f t="shared" si="53"/>
        <v>0.70526315789473704</v>
      </c>
      <c r="FG35" s="9">
        <f t="shared" si="53"/>
        <v>0.70526315789473704</v>
      </c>
      <c r="FH35" s="9">
        <f t="shared" ref="FH35:FL38" si="56">$D35-($D35*EXP(-$E35*(FH$3)))</f>
        <v>0.70526315789473704</v>
      </c>
      <c r="FI35" s="9">
        <f t="shared" si="56"/>
        <v>0.70526315789473704</v>
      </c>
      <c r="FJ35" s="9">
        <f t="shared" si="56"/>
        <v>0.70526315789473704</v>
      </c>
      <c r="FK35" s="9">
        <f t="shared" si="56"/>
        <v>0.70526315789473704</v>
      </c>
      <c r="FL35" s="9">
        <f t="shared" si="56"/>
        <v>0.70526315789473704</v>
      </c>
      <c r="FM35" s="9">
        <f t="shared" si="46"/>
        <v>0.70526315789473704</v>
      </c>
      <c r="FN35" s="9">
        <f t="shared" si="46"/>
        <v>0.70526315789473704</v>
      </c>
      <c r="FO35" s="9">
        <f t="shared" si="46"/>
        <v>0.70526315789473704</v>
      </c>
      <c r="FP35" s="9">
        <f t="shared" si="46"/>
        <v>0.70526315789473704</v>
      </c>
      <c r="FQ35" s="9">
        <f t="shared" si="46"/>
        <v>0.70526315789473704</v>
      </c>
      <c r="FR35" s="9">
        <f t="shared" si="46"/>
        <v>0.70526315789473704</v>
      </c>
      <c r="FS35" s="9">
        <f t="shared" si="46"/>
        <v>0.70526315789473704</v>
      </c>
      <c r="FT35" s="9">
        <f t="shared" si="46"/>
        <v>0.70526315789473704</v>
      </c>
      <c r="FU35" s="9">
        <f t="shared" si="46"/>
        <v>0.70526315789473704</v>
      </c>
      <c r="FV35" s="9">
        <f t="shared" si="46"/>
        <v>0.70526315789473704</v>
      </c>
      <c r="FW35" s="9">
        <f t="shared" si="46"/>
        <v>0.70526315789473704</v>
      </c>
      <c r="FX35" s="9">
        <f t="shared" si="46"/>
        <v>0.70526315789473704</v>
      </c>
      <c r="FY35" s="9">
        <f t="shared" si="46"/>
        <v>0.70526315789473704</v>
      </c>
      <c r="FZ35" s="9">
        <f t="shared" si="46"/>
        <v>0.70526315789473704</v>
      </c>
      <c r="GA35" s="9">
        <f t="shared" si="46"/>
        <v>0.70526315789473704</v>
      </c>
      <c r="GB35" s="9">
        <f t="shared" si="46"/>
        <v>0.70526315789473704</v>
      </c>
      <c r="GC35" s="9">
        <f t="shared" si="46"/>
        <v>0.70526315789473704</v>
      </c>
      <c r="GD35" s="9">
        <f t="shared" si="55"/>
        <v>0.70526315789473704</v>
      </c>
      <c r="GE35" s="9">
        <f t="shared" si="55"/>
        <v>0.70526315789473704</v>
      </c>
      <c r="GF35" s="9">
        <f t="shared" si="55"/>
        <v>0.70526315789473704</v>
      </c>
      <c r="GG35" s="9">
        <f t="shared" si="55"/>
        <v>0.70526315789473704</v>
      </c>
      <c r="GH35" s="9">
        <f t="shared" si="55"/>
        <v>0.70526315789473704</v>
      </c>
      <c r="GI35" s="9">
        <f t="shared" si="55"/>
        <v>0.70526315789473704</v>
      </c>
      <c r="GJ35" s="9">
        <f t="shared" si="55"/>
        <v>0.70526315789473704</v>
      </c>
      <c r="GK35" s="9">
        <f t="shared" si="55"/>
        <v>0.70526315789473704</v>
      </c>
      <c r="GL35" s="9">
        <f t="shared" si="55"/>
        <v>0.70526315789473704</v>
      </c>
      <c r="GM35" s="9">
        <f t="shared" si="55"/>
        <v>0.70526315789473704</v>
      </c>
      <c r="GN35" s="9">
        <f t="shared" si="55"/>
        <v>0.70526315789473704</v>
      </c>
      <c r="GO35" s="9">
        <f t="shared" si="55"/>
        <v>0.70526315789473704</v>
      </c>
      <c r="GP35" s="9">
        <f t="shared" si="55"/>
        <v>0.70526315789473704</v>
      </c>
      <c r="GQ35" s="9">
        <f t="shared" si="55"/>
        <v>0.70526315789473704</v>
      </c>
      <c r="GR35" s="9">
        <f t="shared" si="55"/>
        <v>0.70526315789473704</v>
      </c>
      <c r="GS35" s="9">
        <f t="shared" si="55"/>
        <v>0.70526315789473704</v>
      </c>
      <c r="GT35" s="9">
        <f t="shared" si="55"/>
        <v>0.70526315789473704</v>
      </c>
      <c r="GU35" s="9">
        <f t="shared" si="55"/>
        <v>0.70526315789473704</v>
      </c>
      <c r="GV35" s="9">
        <f t="shared" si="55"/>
        <v>0.70526315789473704</v>
      </c>
      <c r="GW35" s="9">
        <f t="shared" si="55"/>
        <v>0.70526315789473704</v>
      </c>
      <c r="GX35" s="9">
        <f t="shared" si="55"/>
        <v>0.70526315789473704</v>
      </c>
      <c r="GY35" s="9">
        <f t="shared" si="55"/>
        <v>0.70526315789473704</v>
      </c>
      <c r="GZ35" s="9">
        <f t="shared" si="55"/>
        <v>0.70526315789473704</v>
      </c>
      <c r="HA35" s="9">
        <f t="shared" si="55"/>
        <v>0.70526315789473704</v>
      </c>
      <c r="HB35" s="9">
        <f t="shared" si="55"/>
        <v>0.70526315789473704</v>
      </c>
      <c r="HC35" s="9">
        <f t="shared" si="55"/>
        <v>0.70526315789473704</v>
      </c>
      <c r="HD35" s="9">
        <f t="shared" si="55"/>
        <v>0.70526315789473704</v>
      </c>
      <c r="HE35" s="9">
        <f t="shared" si="55"/>
        <v>0.70526315789473704</v>
      </c>
      <c r="HF35" s="9">
        <f t="shared" si="55"/>
        <v>0.70526315789473704</v>
      </c>
      <c r="HG35" s="9">
        <f t="shared" si="55"/>
        <v>0.70526315789473704</v>
      </c>
      <c r="HH35" s="9">
        <f t="shared" si="55"/>
        <v>0.70526315789473704</v>
      </c>
      <c r="HI35" s="9">
        <f t="shared" si="55"/>
        <v>0.70526315789473704</v>
      </c>
      <c r="HJ35" s="9">
        <f t="shared" si="55"/>
        <v>0.70526315789473704</v>
      </c>
      <c r="HK35" s="9">
        <f t="shared" si="55"/>
        <v>0.70526315789473704</v>
      </c>
      <c r="HL35" s="9">
        <f t="shared" si="55"/>
        <v>0.70526315789473704</v>
      </c>
      <c r="HM35" s="9">
        <f t="shared" si="55"/>
        <v>0.70526315789473704</v>
      </c>
      <c r="HN35" s="9">
        <f t="shared" si="55"/>
        <v>0.70526315789473704</v>
      </c>
      <c r="HO35" s="9">
        <f t="shared" si="55"/>
        <v>0.70526315789473704</v>
      </c>
      <c r="HP35" s="9">
        <f t="shared" si="55"/>
        <v>0.70526315789473704</v>
      </c>
      <c r="HQ35" s="9">
        <f t="shared" si="55"/>
        <v>0.70526315789473704</v>
      </c>
      <c r="HR35" s="9">
        <f t="shared" si="55"/>
        <v>0.70526315789473704</v>
      </c>
      <c r="HS35" s="9">
        <f t="shared" si="55"/>
        <v>0.70526315789473704</v>
      </c>
      <c r="HT35" s="9">
        <f t="shared" si="55"/>
        <v>0.70526315789473704</v>
      </c>
      <c r="HU35" s="9">
        <f t="shared" si="55"/>
        <v>0.70526315789473704</v>
      </c>
      <c r="HV35" s="9">
        <f t="shared" si="55"/>
        <v>0.70526315789473704</v>
      </c>
      <c r="HW35" s="9">
        <f t="shared" si="55"/>
        <v>0.70526315789473704</v>
      </c>
      <c r="HX35" s="9">
        <f t="shared" si="55"/>
        <v>0.70526315789473704</v>
      </c>
      <c r="HY35" s="9">
        <f t="shared" si="55"/>
        <v>0.70526315789473704</v>
      </c>
      <c r="HZ35" s="9">
        <f t="shared" si="55"/>
        <v>0.70526315789473704</v>
      </c>
      <c r="IA35" s="9">
        <f t="shared" si="54"/>
        <v>0.70526315789473704</v>
      </c>
      <c r="IB35" s="9">
        <f t="shared" si="54"/>
        <v>0.70526315789473704</v>
      </c>
      <c r="IC35" s="9">
        <f t="shared" si="54"/>
        <v>0.70526315789473704</v>
      </c>
      <c r="ID35" s="9">
        <f t="shared" si="54"/>
        <v>0.70526315789473704</v>
      </c>
      <c r="IE35" s="9">
        <f t="shared" si="54"/>
        <v>0.70526315789473704</v>
      </c>
      <c r="IF35" s="9">
        <f t="shared" si="54"/>
        <v>0.70526315789473704</v>
      </c>
      <c r="IG35" s="9">
        <f t="shared" si="54"/>
        <v>0.70526315789473704</v>
      </c>
      <c r="IH35" s="9">
        <f t="shared" si="54"/>
        <v>0.70526315789473704</v>
      </c>
      <c r="II35" s="9">
        <f t="shared" si="54"/>
        <v>0.70526315789473704</v>
      </c>
      <c r="IJ35" s="9">
        <f t="shared" si="54"/>
        <v>0.70526315789473704</v>
      </c>
      <c r="IK35" s="9">
        <f t="shared" si="54"/>
        <v>0.70526315789473704</v>
      </c>
      <c r="IL35" s="9">
        <f t="shared" si="54"/>
        <v>0.70526315789473704</v>
      </c>
      <c r="IM35" s="9">
        <f t="shared" si="54"/>
        <v>0.70526315789473704</v>
      </c>
      <c r="IN35" s="9">
        <f t="shared" si="54"/>
        <v>0.70526315789473704</v>
      </c>
      <c r="IO35" s="9">
        <f t="shared" si="54"/>
        <v>0.70526315789473704</v>
      </c>
      <c r="IP35" s="9">
        <f t="shared" si="54"/>
        <v>0.70526315789473704</v>
      </c>
      <c r="IQ35" s="9">
        <f t="shared" si="54"/>
        <v>0.70526315789473704</v>
      </c>
      <c r="IR35" s="9">
        <f t="shared" si="54"/>
        <v>0.70526315789473704</v>
      </c>
      <c r="IS35" s="9">
        <f t="shared" si="54"/>
        <v>0.70526315789473704</v>
      </c>
      <c r="IT35" s="9">
        <f t="shared" si="54"/>
        <v>0.70526315789473704</v>
      </c>
      <c r="IU35" s="9">
        <f t="shared" si="54"/>
        <v>0.70526315789473704</v>
      </c>
      <c r="IV35" s="9">
        <f t="shared" si="54"/>
        <v>0.70526315789473704</v>
      </c>
      <c r="IW35" s="9">
        <f t="shared" si="54"/>
        <v>0.70526315789473704</v>
      </c>
      <c r="IX35" s="9">
        <f t="shared" si="54"/>
        <v>0.70526315789473704</v>
      </c>
      <c r="IY35" s="9">
        <f t="shared" si="54"/>
        <v>0.70526315789473704</v>
      </c>
      <c r="IZ35" s="9">
        <f t="shared" si="54"/>
        <v>0.70526315789473704</v>
      </c>
      <c r="JA35" s="9">
        <f t="shared" si="54"/>
        <v>0.70526315789473704</v>
      </c>
      <c r="JB35" s="9">
        <f t="shared" si="54"/>
        <v>0.70526315789473704</v>
      </c>
      <c r="JC35" s="9">
        <f t="shared" si="54"/>
        <v>0.70526315789473704</v>
      </c>
      <c r="JD35" s="9">
        <f t="shared" si="54"/>
        <v>0.70526315789473704</v>
      </c>
      <c r="JE35" s="9">
        <f t="shared" si="54"/>
        <v>0.70526315789473704</v>
      </c>
      <c r="JF35" s="9">
        <f t="shared" si="54"/>
        <v>0.70526315789473704</v>
      </c>
      <c r="JG35" s="9">
        <f t="shared" si="54"/>
        <v>0.70526315789473704</v>
      </c>
      <c r="JH35" s="9">
        <f t="shared" si="54"/>
        <v>0.70526315789473704</v>
      </c>
      <c r="JI35" s="9">
        <f t="shared" si="54"/>
        <v>0.70526315789473704</v>
      </c>
      <c r="JJ35" s="9">
        <f t="shared" si="54"/>
        <v>0.70526315789473704</v>
      </c>
      <c r="JK35" s="9">
        <f t="shared" si="54"/>
        <v>0.70526315789473704</v>
      </c>
      <c r="JL35" s="9">
        <f t="shared" si="54"/>
        <v>0.70526315789473704</v>
      </c>
      <c r="JM35" s="9">
        <f t="shared" si="54"/>
        <v>0.70526315789473704</v>
      </c>
      <c r="JN35" s="9">
        <f t="shared" si="54"/>
        <v>0.70526315789473704</v>
      </c>
      <c r="JO35" s="9">
        <f t="shared" si="54"/>
        <v>0.70526315789473704</v>
      </c>
      <c r="JP35" s="9">
        <f t="shared" si="54"/>
        <v>0.70526315789473704</v>
      </c>
      <c r="JQ35" s="9">
        <f t="shared" si="54"/>
        <v>0.70526315789473704</v>
      </c>
      <c r="JR35" s="9">
        <f t="shared" si="54"/>
        <v>0.70526315789473704</v>
      </c>
      <c r="JS35" s="9">
        <f t="shared" si="54"/>
        <v>0.70526315789473704</v>
      </c>
      <c r="JT35" s="9">
        <f t="shared" si="54"/>
        <v>0.70526315789473704</v>
      </c>
      <c r="JU35" s="9">
        <f t="shared" si="54"/>
        <v>0.70526315789473704</v>
      </c>
      <c r="JV35" s="9">
        <f t="shared" si="54"/>
        <v>0.70526315789473704</v>
      </c>
      <c r="JW35" s="9">
        <f t="shared" si="54"/>
        <v>0.70526315789473704</v>
      </c>
      <c r="JX35" s="9">
        <f t="shared" si="54"/>
        <v>0.70526315789473704</v>
      </c>
      <c r="JY35" s="9">
        <f t="shared" si="54"/>
        <v>0.70526315789473704</v>
      </c>
      <c r="JZ35" s="9">
        <f t="shared" si="54"/>
        <v>0.70526315789473704</v>
      </c>
      <c r="KA35" s="9">
        <f t="shared" si="54"/>
        <v>0.70526315789473704</v>
      </c>
      <c r="KB35" s="9">
        <f t="shared" si="54"/>
        <v>0.70526315789473704</v>
      </c>
      <c r="KC35" s="9">
        <f t="shared" si="54"/>
        <v>0.70526315789473704</v>
      </c>
      <c r="KD35" s="9">
        <f t="shared" si="54"/>
        <v>0.70526315789473704</v>
      </c>
      <c r="KE35" s="9">
        <f t="shared" si="54"/>
        <v>0.70526315789473704</v>
      </c>
      <c r="KF35" s="9">
        <f t="shared" si="54"/>
        <v>0.70526315789473704</v>
      </c>
      <c r="KG35" s="9">
        <f t="shared" si="54"/>
        <v>0.70526315789473704</v>
      </c>
      <c r="KH35" s="9">
        <f t="shared" si="54"/>
        <v>0.70526315789473704</v>
      </c>
      <c r="KI35" s="9">
        <f t="shared" si="54"/>
        <v>0.70526315789473704</v>
      </c>
      <c r="KJ35" s="9">
        <f t="shared" si="54"/>
        <v>0.70526315789473704</v>
      </c>
      <c r="KK35" s="9">
        <f t="shared" si="54"/>
        <v>0.70526315789473704</v>
      </c>
      <c r="KL35" s="9">
        <f t="shared" ref="KL35:MW38" si="57">$D35-($D35*EXP(-$E35*(KL$3)))</f>
        <v>0.70526315789473704</v>
      </c>
      <c r="KM35" s="9">
        <f t="shared" si="57"/>
        <v>0.70526315789473704</v>
      </c>
      <c r="KN35" s="9">
        <f t="shared" si="57"/>
        <v>0.70526315789473704</v>
      </c>
      <c r="KO35" s="9">
        <f t="shared" si="57"/>
        <v>0.70526315789473704</v>
      </c>
      <c r="KP35" s="9">
        <f t="shared" si="57"/>
        <v>0.70526315789473704</v>
      </c>
      <c r="KQ35" s="9">
        <f t="shared" si="57"/>
        <v>0.70526315789473704</v>
      </c>
      <c r="KR35" s="9">
        <f t="shared" si="57"/>
        <v>0.70526315789473704</v>
      </c>
      <c r="KS35" s="9">
        <f t="shared" si="57"/>
        <v>0.70526315789473704</v>
      </c>
      <c r="KT35" s="9">
        <f t="shared" si="57"/>
        <v>0.70526315789473704</v>
      </c>
      <c r="KU35" s="9">
        <f t="shared" si="57"/>
        <v>0.70526315789473704</v>
      </c>
      <c r="KV35" s="9">
        <f t="shared" si="57"/>
        <v>0.70526315789473704</v>
      </c>
      <c r="KW35" s="9">
        <f t="shared" si="57"/>
        <v>0.70526315789473704</v>
      </c>
      <c r="KX35" s="9">
        <f t="shared" si="57"/>
        <v>0.70526315789473704</v>
      </c>
      <c r="KY35" s="9">
        <f t="shared" si="57"/>
        <v>0.70526315789473704</v>
      </c>
      <c r="KZ35" s="9">
        <f t="shared" si="57"/>
        <v>0.70526315789473704</v>
      </c>
      <c r="LA35" s="9">
        <f t="shared" si="57"/>
        <v>0.70526315789473704</v>
      </c>
      <c r="LB35" s="9">
        <f t="shared" si="57"/>
        <v>0.70526315789473704</v>
      </c>
      <c r="LC35" s="9">
        <f t="shared" si="57"/>
        <v>0.70526315789473704</v>
      </c>
      <c r="LD35" s="9">
        <f t="shared" si="57"/>
        <v>0.70526315789473704</v>
      </c>
      <c r="LE35" s="9">
        <f t="shared" si="57"/>
        <v>0.70526315789473704</v>
      </c>
      <c r="LF35" s="9">
        <f t="shared" si="57"/>
        <v>0.70526315789473704</v>
      </c>
      <c r="LG35" s="9">
        <f t="shared" si="57"/>
        <v>0.70526315789473704</v>
      </c>
      <c r="LH35" s="9">
        <f t="shared" si="57"/>
        <v>0.70526315789473704</v>
      </c>
      <c r="LI35" s="9">
        <f t="shared" si="57"/>
        <v>0.70526315789473704</v>
      </c>
      <c r="LJ35" s="9">
        <f t="shared" si="57"/>
        <v>0.70526315789473704</v>
      </c>
      <c r="LK35" s="9">
        <f t="shared" si="57"/>
        <v>0.70526315789473704</v>
      </c>
      <c r="LL35" s="9">
        <f t="shared" si="57"/>
        <v>0.70526315789473704</v>
      </c>
      <c r="LM35" s="9">
        <f t="shared" si="57"/>
        <v>0.70526315789473704</v>
      </c>
      <c r="LN35" s="9">
        <f t="shared" si="57"/>
        <v>0.70526315789473704</v>
      </c>
      <c r="LO35" s="9">
        <f t="shared" si="57"/>
        <v>0.70526315789473704</v>
      </c>
      <c r="LP35" s="9">
        <f t="shared" si="57"/>
        <v>0.70526315789473704</v>
      </c>
      <c r="LQ35" s="9">
        <f t="shared" si="57"/>
        <v>0.70526315789473704</v>
      </c>
      <c r="LR35" s="9">
        <f t="shared" si="57"/>
        <v>0.70526315789473704</v>
      </c>
      <c r="LS35" s="9">
        <f t="shared" si="57"/>
        <v>0.70526315789473704</v>
      </c>
      <c r="LT35" s="9">
        <f t="shared" si="57"/>
        <v>0.70526315789473704</v>
      </c>
      <c r="LU35" s="9">
        <f t="shared" si="57"/>
        <v>0.70526315789473704</v>
      </c>
      <c r="LV35" s="9">
        <f t="shared" si="57"/>
        <v>0.70526315789473704</v>
      </c>
      <c r="LW35" s="9">
        <f t="shared" si="49"/>
        <v>0.70526315789473704</v>
      </c>
      <c r="LX35" s="9">
        <f t="shared" si="57"/>
        <v>0.70526315789473704</v>
      </c>
      <c r="LY35" s="9">
        <f t="shared" si="57"/>
        <v>0.70526315789473704</v>
      </c>
      <c r="LZ35" s="9">
        <f t="shared" si="57"/>
        <v>0.70526315789473704</v>
      </c>
      <c r="MA35" s="9">
        <f t="shared" si="57"/>
        <v>0.70526315789473704</v>
      </c>
      <c r="MB35" s="9">
        <f t="shared" si="57"/>
        <v>0.70526315789473704</v>
      </c>
      <c r="MC35" s="9">
        <f t="shared" si="57"/>
        <v>0.70526315789473704</v>
      </c>
      <c r="MD35" s="9">
        <f t="shared" si="57"/>
        <v>0.70526315789473704</v>
      </c>
      <c r="ME35" s="9">
        <f t="shared" si="57"/>
        <v>0.70526315789473704</v>
      </c>
      <c r="MF35" s="9">
        <f t="shared" si="57"/>
        <v>0.70526315789473704</v>
      </c>
      <c r="MG35" s="9">
        <f t="shared" si="57"/>
        <v>0.70526315789473704</v>
      </c>
      <c r="MH35" s="9">
        <f t="shared" si="57"/>
        <v>0.70526315789473704</v>
      </c>
      <c r="MI35" s="9">
        <f t="shared" si="57"/>
        <v>0.70526315789473704</v>
      </c>
      <c r="MJ35" s="9">
        <f t="shared" si="57"/>
        <v>0.70526315789473704</v>
      </c>
      <c r="MK35" s="9">
        <f t="shared" si="57"/>
        <v>0.70526315789473704</v>
      </c>
      <c r="ML35" s="9">
        <f t="shared" si="57"/>
        <v>0.70526315789473704</v>
      </c>
      <c r="MM35" s="9">
        <f t="shared" si="57"/>
        <v>0.70526315789473704</v>
      </c>
      <c r="MN35" s="9">
        <f t="shared" si="57"/>
        <v>0.70526315789473704</v>
      </c>
      <c r="MO35" s="9">
        <f t="shared" si="57"/>
        <v>0.70526315789473704</v>
      </c>
      <c r="MP35" s="9">
        <f t="shared" si="57"/>
        <v>0.70526315789473704</v>
      </c>
      <c r="MQ35" s="9">
        <f t="shared" si="57"/>
        <v>0.70526315789473704</v>
      </c>
      <c r="MR35" s="9">
        <f t="shared" si="57"/>
        <v>0.70526315789473704</v>
      </c>
      <c r="MS35" s="9">
        <f t="shared" si="57"/>
        <v>0.70526315789473704</v>
      </c>
      <c r="MT35" s="9">
        <f t="shared" si="57"/>
        <v>0.70526315789473704</v>
      </c>
      <c r="MU35" s="9">
        <f t="shared" si="57"/>
        <v>0.70526315789473704</v>
      </c>
      <c r="MV35" s="9">
        <f t="shared" si="57"/>
        <v>0.70526315789473704</v>
      </c>
      <c r="MW35" s="9">
        <f t="shared" si="57"/>
        <v>0.70526315789473704</v>
      </c>
    </row>
    <row r="36" spans="3:361" x14ac:dyDescent="0.3">
      <c r="C36">
        <v>9</v>
      </c>
      <c r="D36" s="4">
        <f>'Cost inputs'!H13</f>
        <v>0.71315789473684232</v>
      </c>
      <c r="E36">
        <f>(-LN(0.005/D36))/'Assumptions and results'!$K$9</f>
        <v>0.70860927638675808</v>
      </c>
      <c r="F36" s="4">
        <v>0</v>
      </c>
      <c r="G36" s="9">
        <f t="shared" si="50"/>
        <v>0.36204999925863751</v>
      </c>
      <c r="H36" s="9">
        <f t="shared" si="40"/>
        <v>0.54029750129953269</v>
      </c>
      <c r="I36" s="9">
        <f t="shared" si="40"/>
        <v>0.62805381133648397</v>
      </c>
      <c r="J36" s="9">
        <f t="shared" si="40"/>
        <v>0.67125873630387345</v>
      </c>
      <c r="K36" s="9">
        <f t="shared" si="40"/>
        <v>0.69252974850404203</v>
      </c>
      <c r="L36" s="9">
        <f t="shared" si="40"/>
        <v>0.70300207221161071</v>
      </c>
      <c r="M36" s="9">
        <f t="shared" si="40"/>
        <v>0.70815789473684232</v>
      </c>
      <c r="N36" s="9">
        <f t="shared" si="40"/>
        <v>0.71069625266522396</v>
      </c>
      <c r="O36" s="9">
        <f t="shared" si="40"/>
        <v>0.71194595839908992</v>
      </c>
      <c r="P36" s="9">
        <f t="shared" si="40"/>
        <v>0.71256122404141542</v>
      </c>
      <c r="Q36" s="9">
        <f t="shared" si="40"/>
        <v>0.71286413679948946</v>
      </c>
      <c r="R36" s="9">
        <f t="shared" si="40"/>
        <v>0.71301326935735032</v>
      </c>
      <c r="S36" s="9">
        <f t="shared" si="40"/>
        <v>0.71308669155308613</v>
      </c>
      <c r="T36" s="9">
        <f t="shared" si="40"/>
        <v>0.71312283938628884</v>
      </c>
      <c r="U36" s="9">
        <f t="shared" si="40"/>
        <v>0.71314063599169075</v>
      </c>
      <c r="V36" s="9">
        <f t="shared" si="40"/>
        <v>0.71314939776620867</v>
      </c>
      <c r="W36" s="9">
        <f t="shared" si="40"/>
        <v>0.71315371143676365</v>
      </c>
      <c r="X36" s="9">
        <f t="shared" si="40"/>
        <v>0.713155835179348</v>
      </c>
      <c r="Y36" s="9">
        <f t="shared" si="40"/>
        <v>0.71315688075816697</v>
      </c>
      <c r="Z36" s="9">
        <f t="shared" si="40"/>
        <v>0.71315739552632895</v>
      </c>
      <c r="AA36" s="9">
        <f t="shared" si="41"/>
        <v>0.71315764896132183</v>
      </c>
      <c r="AB36" s="9">
        <f t="shared" si="41"/>
        <v>0.71315777373457001</v>
      </c>
      <c r="AC36" s="9">
        <f t="shared" si="41"/>
        <v>0.71315783516398545</v>
      </c>
      <c r="AD36" s="9">
        <f t="shared" si="41"/>
        <v>0.7131578654074322</v>
      </c>
      <c r="AE36" s="9">
        <f t="shared" si="41"/>
        <v>0.71315788029714033</v>
      </c>
      <c r="AF36" s="9">
        <f t="shared" si="41"/>
        <v>0.71315788762776677</v>
      </c>
      <c r="AG36" s="9">
        <f t="shared" si="41"/>
        <v>0.71315789123684237</v>
      </c>
      <c r="AH36" s="9">
        <f t="shared" si="41"/>
        <v>0.71315789301369292</v>
      </c>
      <c r="AI36" s="9">
        <f t="shared" si="41"/>
        <v>0.71315789388848694</v>
      </c>
      <c r="AJ36" s="9">
        <f t="shared" si="41"/>
        <v>0.71315789431917287</v>
      </c>
      <c r="AK36" s="9">
        <f t="shared" si="41"/>
        <v>0.71315789453121181</v>
      </c>
      <c r="AL36" s="9">
        <f t="shared" si="41"/>
        <v>0.71315789463560453</v>
      </c>
      <c r="AM36" s="9">
        <f t="shared" si="41"/>
        <v>0.71315789468700008</v>
      </c>
      <c r="AN36" s="9">
        <f t="shared" si="41"/>
        <v>0.71315789471230362</v>
      </c>
      <c r="AO36" s="9">
        <f t="shared" si="41"/>
        <v>0.71315789472476121</v>
      </c>
      <c r="AP36" s="9">
        <f t="shared" si="41"/>
        <v>0.71315789473089441</v>
      </c>
      <c r="AQ36" s="9">
        <f t="shared" si="41"/>
        <v>0.713157894733914</v>
      </c>
      <c r="AR36" s="9">
        <f t="shared" si="41"/>
        <v>0.71315789473540059</v>
      </c>
      <c r="AS36" s="9">
        <f t="shared" si="41"/>
        <v>0.71315789473613256</v>
      </c>
      <c r="AT36" s="9">
        <f t="shared" si="41"/>
        <v>0.71315789473649283</v>
      </c>
      <c r="AU36" s="9">
        <f t="shared" si="41"/>
        <v>0.71315789473667024</v>
      </c>
      <c r="AV36" s="9">
        <f t="shared" si="41"/>
        <v>0.71315789473675761</v>
      </c>
      <c r="AW36" s="9">
        <f t="shared" si="41"/>
        <v>0.71315789473680058</v>
      </c>
      <c r="AX36" s="9">
        <f t="shared" si="41"/>
        <v>0.71315789473682178</v>
      </c>
      <c r="AY36" s="9">
        <f t="shared" si="41"/>
        <v>0.71315789473683222</v>
      </c>
      <c r="AZ36" s="9">
        <f t="shared" si="41"/>
        <v>0.71315789473683733</v>
      </c>
      <c r="BA36" s="9">
        <f t="shared" si="41"/>
        <v>0.71315789473683988</v>
      </c>
      <c r="BB36" s="9">
        <f t="shared" si="42"/>
        <v>0.7131578947368411</v>
      </c>
      <c r="BC36" s="9">
        <f t="shared" si="42"/>
        <v>0.71315789473684177</v>
      </c>
      <c r="BD36" s="9">
        <f t="shared" si="42"/>
        <v>0.71315789473684199</v>
      </c>
      <c r="BE36" s="9">
        <f t="shared" si="42"/>
        <v>0.71315789473684221</v>
      </c>
      <c r="BF36" s="9">
        <f t="shared" si="42"/>
        <v>0.71315789473684221</v>
      </c>
      <c r="BG36" s="9">
        <f t="shared" si="42"/>
        <v>0.71315789473684232</v>
      </c>
      <c r="BH36" s="9">
        <f t="shared" si="42"/>
        <v>0.71315789473684232</v>
      </c>
      <c r="BI36" s="9">
        <f t="shared" si="42"/>
        <v>0.71315789473684232</v>
      </c>
      <c r="BJ36" s="9">
        <f t="shared" si="42"/>
        <v>0.71315789473684232</v>
      </c>
      <c r="BK36" s="9">
        <f t="shared" si="42"/>
        <v>0.71315789473684232</v>
      </c>
      <c r="BL36" s="9">
        <f t="shared" si="42"/>
        <v>0.71315789473684232</v>
      </c>
      <c r="BM36" s="9">
        <f t="shared" si="42"/>
        <v>0.71315789473684232</v>
      </c>
      <c r="BN36" s="9">
        <f t="shared" si="42"/>
        <v>0.71315789473684232</v>
      </c>
      <c r="BO36" s="9">
        <f t="shared" si="42"/>
        <v>0.71315789473684232</v>
      </c>
      <c r="BP36" s="9">
        <f t="shared" si="42"/>
        <v>0.71315789473684232</v>
      </c>
      <c r="BQ36" s="9">
        <f t="shared" si="42"/>
        <v>0.71315789473684232</v>
      </c>
      <c r="BR36" s="9">
        <f t="shared" si="43"/>
        <v>0.71315789473684232</v>
      </c>
      <c r="BS36" s="9">
        <f t="shared" si="43"/>
        <v>0.71315789473684232</v>
      </c>
      <c r="BT36" s="9">
        <f t="shared" si="43"/>
        <v>0.71315789473684232</v>
      </c>
      <c r="BU36" s="9">
        <f t="shared" si="43"/>
        <v>0.71315789473684232</v>
      </c>
      <c r="BV36" s="9">
        <f t="shared" si="43"/>
        <v>0.71315789473684232</v>
      </c>
      <c r="BW36" s="9">
        <f t="shared" si="43"/>
        <v>0.71315789473684232</v>
      </c>
      <c r="BX36" s="9">
        <f t="shared" si="43"/>
        <v>0.71315789473684232</v>
      </c>
      <c r="BY36" s="9">
        <f t="shared" si="43"/>
        <v>0.71315789473684232</v>
      </c>
      <c r="BZ36" s="9">
        <f t="shared" si="43"/>
        <v>0.71315789473684232</v>
      </c>
      <c r="CA36" s="9">
        <f t="shared" si="43"/>
        <v>0.71315789473684232</v>
      </c>
      <c r="CB36" s="9">
        <f t="shared" si="43"/>
        <v>0.71315789473684232</v>
      </c>
      <c r="CC36" s="9">
        <f t="shared" si="43"/>
        <v>0.71315789473684232</v>
      </c>
      <c r="CD36" s="9">
        <f t="shared" si="43"/>
        <v>0.71315789473684232</v>
      </c>
      <c r="CE36" s="9">
        <f t="shared" si="43"/>
        <v>0.71315789473684232</v>
      </c>
      <c r="CF36" s="9">
        <f t="shared" si="43"/>
        <v>0.71315789473684232</v>
      </c>
      <c r="CG36" s="9">
        <f t="shared" si="44"/>
        <v>0.71315789473684232</v>
      </c>
      <c r="CH36" s="9">
        <f t="shared" si="44"/>
        <v>0.71315789473684232</v>
      </c>
      <c r="CI36" s="9">
        <f t="shared" si="44"/>
        <v>0.71315789473684232</v>
      </c>
      <c r="CJ36" s="9">
        <f t="shared" si="44"/>
        <v>0.71315789473684232</v>
      </c>
      <c r="CK36" s="9">
        <f t="shared" si="44"/>
        <v>0.71315789473684232</v>
      </c>
      <c r="CL36" s="9">
        <f t="shared" si="44"/>
        <v>0.71315789473684232</v>
      </c>
      <c r="CM36" s="9">
        <f t="shared" si="44"/>
        <v>0.71315789473684232</v>
      </c>
      <c r="CN36" s="9">
        <f t="shared" si="44"/>
        <v>0.71315789473684232</v>
      </c>
      <c r="CO36" s="9">
        <f t="shared" si="44"/>
        <v>0.71315789473684232</v>
      </c>
      <c r="CP36" s="9">
        <f t="shared" si="44"/>
        <v>0.71315789473684232</v>
      </c>
      <c r="CQ36" s="9">
        <f t="shared" si="44"/>
        <v>0.71315789473684232</v>
      </c>
      <c r="CR36" s="9">
        <f t="shared" si="44"/>
        <v>0.71315789473684232</v>
      </c>
      <c r="CS36" s="9">
        <f t="shared" si="44"/>
        <v>0.71315789473684232</v>
      </c>
      <c r="CT36" s="9">
        <f t="shared" si="44"/>
        <v>0.71315789473684232</v>
      </c>
      <c r="CU36" s="9">
        <f t="shared" si="44"/>
        <v>0.71315789473684232</v>
      </c>
      <c r="CV36" s="9">
        <f t="shared" si="44"/>
        <v>0.71315789473684232</v>
      </c>
      <c r="CW36" s="9">
        <f t="shared" ref="CW36:FH39" si="58">$D36-($D36*EXP(-$E36*(CW$3)))</f>
        <v>0.71315789473684232</v>
      </c>
      <c r="CX36" s="9">
        <f t="shared" si="58"/>
        <v>0.71315789473684232</v>
      </c>
      <c r="CY36" s="9">
        <f t="shared" si="58"/>
        <v>0.71315789473684232</v>
      </c>
      <c r="CZ36" s="9">
        <f t="shared" si="58"/>
        <v>0.71315789473684232</v>
      </c>
      <c r="DA36" s="9">
        <f t="shared" si="58"/>
        <v>0.71315789473684232</v>
      </c>
      <c r="DB36" s="9">
        <f t="shared" si="58"/>
        <v>0.71315789473684232</v>
      </c>
      <c r="DC36" s="9">
        <f t="shared" si="58"/>
        <v>0.71315789473684232</v>
      </c>
      <c r="DD36" s="9">
        <f t="shared" si="58"/>
        <v>0.71315789473684232</v>
      </c>
      <c r="DE36" s="9">
        <f t="shared" si="58"/>
        <v>0.71315789473684232</v>
      </c>
      <c r="DF36" s="9">
        <f t="shared" si="58"/>
        <v>0.71315789473684232</v>
      </c>
      <c r="DG36" s="9">
        <f t="shared" si="58"/>
        <v>0.71315789473684232</v>
      </c>
      <c r="DH36" s="9">
        <f t="shared" si="58"/>
        <v>0.71315789473684232</v>
      </c>
      <c r="DI36" s="9">
        <f t="shared" si="58"/>
        <v>0.71315789473684232</v>
      </c>
      <c r="DJ36" s="9">
        <f t="shared" si="58"/>
        <v>0.71315789473684232</v>
      </c>
      <c r="DK36" s="9">
        <f t="shared" si="58"/>
        <v>0.71315789473684232</v>
      </c>
      <c r="DL36" s="9">
        <f t="shared" si="58"/>
        <v>0.71315789473684232</v>
      </c>
      <c r="DM36" s="9">
        <f t="shared" si="58"/>
        <v>0.71315789473684232</v>
      </c>
      <c r="DN36" s="9">
        <f t="shared" si="58"/>
        <v>0.71315789473684232</v>
      </c>
      <c r="DO36" s="9">
        <f t="shared" si="58"/>
        <v>0.71315789473684232</v>
      </c>
      <c r="DP36" s="9">
        <f t="shared" si="58"/>
        <v>0.71315789473684232</v>
      </c>
      <c r="DQ36" s="9">
        <f t="shared" si="58"/>
        <v>0.71315789473684232</v>
      </c>
      <c r="DR36" s="9">
        <f t="shared" si="58"/>
        <v>0.71315789473684232</v>
      </c>
      <c r="DS36" s="9">
        <f t="shared" si="58"/>
        <v>0.71315789473684232</v>
      </c>
      <c r="DT36" s="9">
        <f t="shared" si="58"/>
        <v>0.71315789473684232</v>
      </c>
      <c r="DU36" s="9">
        <f t="shared" si="58"/>
        <v>0.71315789473684232</v>
      </c>
      <c r="DV36" s="9">
        <f t="shared" si="58"/>
        <v>0.71315789473684232</v>
      </c>
      <c r="DW36" s="9">
        <f t="shared" si="58"/>
        <v>0.71315789473684232</v>
      </c>
      <c r="DX36" s="9">
        <f t="shared" si="58"/>
        <v>0.71315789473684232</v>
      </c>
      <c r="DY36" s="9">
        <f t="shared" si="58"/>
        <v>0.71315789473684232</v>
      </c>
      <c r="DZ36" s="9">
        <f t="shared" si="58"/>
        <v>0.71315789473684232</v>
      </c>
      <c r="EA36" s="9">
        <f t="shared" si="58"/>
        <v>0.71315789473684232</v>
      </c>
      <c r="EB36" s="9">
        <f t="shared" si="58"/>
        <v>0.71315789473684232</v>
      </c>
      <c r="EC36" s="9">
        <f t="shared" si="58"/>
        <v>0.71315789473684232</v>
      </c>
      <c r="ED36" s="9">
        <f t="shared" si="58"/>
        <v>0.71315789473684232</v>
      </c>
      <c r="EE36" s="9">
        <f t="shared" si="58"/>
        <v>0.71315789473684232</v>
      </c>
      <c r="EF36" s="9">
        <f t="shared" si="58"/>
        <v>0.71315789473684232</v>
      </c>
      <c r="EG36" s="9">
        <f t="shared" si="58"/>
        <v>0.71315789473684232</v>
      </c>
      <c r="EH36" s="9">
        <f t="shared" si="58"/>
        <v>0.71315789473684232</v>
      </c>
      <c r="EI36" s="9">
        <f t="shared" si="58"/>
        <v>0.71315789473684232</v>
      </c>
      <c r="EJ36" s="9">
        <f t="shared" si="58"/>
        <v>0.71315789473684232</v>
      </c>
      <c r="EK36" s="9">
        <f t="shared" si="58"/>
        <v>0.71315789473684232</v>
      </c>
      <c r="EL36" s="9">
        <f t="shared" si="58"/>
        <v>0.71315789473684232</v>
      </c>
      <c r="EM36" s="9">
        <f t="shared" si="58"/>
        <v>0.71315789473684232</v>
      </c>
      <c r="EN36" s="9">
        <f t="shared" si="58"/>
        <v>0.71315789473684232</v>
      </c>
      <c r="EO36" s="9">
        <f t="shared" si="58"/>
        <v>0.71315789473684232</v>
      </c>
      <c r="EP36" s="9">
        <f t="shared" si="58"/>
        <v>0.71315789473684232</v>
      </c>
      <c r="EQ36" s="9">
        <f t="shared" si="58"/>
        <v>0.71315789473684232</v>
      </c>
      <c r="ER36" s="9">
        <f t="shared" si="58"/>
        <v>0.71315789473684232</v>
      </c>
      <c r="ES36" s="9">
        <f t="shared" si="58"/>
        <v>0.71315789473684232</v>
      </c>
      <c r="ET36" s="9">
        <f t="shared" si="58"/>
        <v>0.71315789473684232</v>
      </c>
      <c r="EU36" s="9">
        <f t="shared" si="58"/>
        <v>0.71315789473684232</v>
      </c>
      <c r="EV36" s="9">
        <f t="shared" si="58"/>
        <v>0.71315789473684232</v>
      </c>
      <c r="EW36" s="9">
        <f t="shared" si="58"/>
        <v>0.71315789473684232</v>
      </c>
      <c r="EX36" s="9">
        <f t="shared" si="58"/>
        <v>0.71315789473684232</v>
      </c>
      <c r="EY36" s="9">
        <f t="shared" si="58"/>
        <v>0.71315789473684232</v>
      </c>
      <c r="EZ36" s="9">
        <f t="shared" si="58"/>
        <v>0.71315789473684232</v>
      </c>
      <c r="FA36" s="9">
        <f t="shared" si="58"/>
        <v>0.71315789473684232</v>
      </c>
      <c r="FB36" s="9">
        <f t="shared" si="58"/>
        <v>0.71315789473684232</v>
      </c>
      <c r="FC36" s="9">
        <f t="shared" si="58"/>
        <v>0.71315789473684232</v>
      </c>
      <c r="FD36" s="9">
        <f t="shared" si="58"/>
        <v>0.71315789473684232</v>
      </c>
      <c r="FE36" s="9">
        <f t="shared" si="58"/>
        <v>0.71315789473684232</v>
      </c>
      <c r="FF36" s="9">
        <f t="shared" si="58"/>
        <v>0.71315789473684232</v>
      </c>
      <c r="FG36" s="9">
        <f t="shared" si="58"/>
        <v>0.71315789473684232</v>
      </c>
      <c r="FH36" s="9">
        <f t="shared" si="58"/>
        <v>0.71315789473684232</v>
      </c>
      <c r="FI36" s="9">
        <f t="shared" si="56"/>
        <v>0.71315789473684232</v>
      </c>
      <c r="FJ36" s="9">
        <f t="shared" si="56"/>
        <v>0.71315789473684232</v>
      </c>
      <c r="FK36" s="9">
        <f t="shared" si="56"/>
        <v>0.71315789473684232</v>
      </c>
      <c r="FL36" s="9">
        <f t="shared" si="56"/>
        <v>0.71315789473684232</v>
      </c>
      <c r="FM36" s="9">
        <f t="shared" si="46"/>
        <v>0.71315789473684232</v>
      </c>
      <c r="FN36" s="9">
        <f t="shared" si="46"/>
        <v>0.71315789473684232</v>
      </c>
      <c r="FO36" s="9">
        <f t="shared" si="46"/>
        <v>0.71315789473684232</v>
      </c>
      <c r="FP36" s="9">
        <f t="shared" si="46"/>
        <v>0.71315789473684232</v>
      </c>
      <c r="FQ36" s="9">
        <f t="shared" si="46"/>
        <v>0.71315789473684232</v>
      </c>
      <c r="FR36" s="9">
        <f t="shared" si="46"/>
        <v>0.71315789473684232</v>
      </c>
      <c r="FS36" s="9">
        <f t="shared" si="46"/>
        <v>0.71315789473684232</v>
      </c>
      <c r="FT36" s="9">
        <f t="shared" si="46"/>
        <v>0.71315789473684232</v>
      </c>
      <c r="FU36" s="9">
        <f t="shared" si="46"/>
        <v>0.71315789473684232</v>
      </c>
      <c r="FV36" s="9">
        <f t="shared" si="46"/>
        <v>0.71315789473684232</v>
      </c>
      <c r="FW36" s="9">
        <f t="shared" si="46"/>
        <v>0.71315789473684232</v>
      </c>
      <c r="FX36" s="9">
        <f t="shared" si="46"/>
        <v>0.71315789473684232</v>
      </c>
      <c r="FY36" s="9">
        <f t="shared" si="46"/>
        <v>0.71315789473684232</v>
      </c>
      <c r="FZ36" s="9">
        <f t="shared" si="46"/>
        <v>0.71315789473684232</v>
      </c>
      <c r="GA36" s="9">
        <f t="shared" si="46"/>
        <v>0.71315789473684232</v>
      </c>
      <c r="GB36" s="9">
        <f t="shared" si="46"/>
        <v>0.71315789473684232</v>
      </c>
      <c r="GC36" s="9">
        <f t="shared" si="46"/>
        <v>0.71315789473684232</v>
      </c>
      <c r="GD36" s="9">
        <f t="shared" si="55"/>
        <v>0.71315789473684232</v>
      </c>
      <c r="GE36" s="9">
        <f t="shared" si="55"/>
        <v>0.71315789473684232</v>
      </c>
      <c r="GF36" s="9">
        <f t="shared" si="55"/>
        <v>0.71315789473684232</v>
      </c>
      <c r="GG36" s="9">
        <f t="shared" si="55"/>
        <v>0.71315789473684232</v>
      </c>
      <c r="GH36" s="9">
        <f t="shared" si="55"/>
        <v>0.71315789473684232</v>
      </c>
      <c r="GI36" s="9">
        <f t="shared" si="55"/>
        <v>0.71315789473684232</v>
      </c>
      <c r="GJ36" s="9">
        <f t="shared" si="55"/>
        <v>0.71315789473684232</v>
      </c>
      <c r="GK36" s="9">
        <f t="shared" si="55"/>
        <v>0.71315789473684232</v>
      </c>
      <c r="GL36" s="9">
        <f t="shared" si="55"/>
        <v>0.71315789473684232</v>
      </c>
      <c r="GM36" s="9">
        <f t="shared" si="55"/>
        <v>0.71315789473684232</v>
      </c>
      <c r="GN36" s="9">
        <f t="shared" si="55"/>
        <v>0.71315789473684232</v>
      </c>
      <c r="GO36" s="9">
        <f t="shared" si="55"/>
        <v>0.71315789473684232</v>
      </c>
      <c r="GP36" s="9">
        <f t="shared" si="55"/>
        <v>0.71315789473684232</v>
      </c>
      <c r="GQ36" s="9">
        <f t="shared" si="55"/>
        <v>0.71315789473684232</v>
      </c>
      <c r="GR36" s="9">
        <f t="shared" si="55"/>
        <v>0.71315789473684232</v>
      </c>
      <c r="GS36" s="9">
        <f t="shared" si="55"/>
        <v>0.71315789473684232</v>
      </c>
      <c r="GT36" s="9">
        <f t="shared" si="55"/>
        <v>0.71315789473684232</v>
      </c>
      <c r="GU36" s="9">
        <f t="shared" si="55"/>
        <v>0.71315789473684232</v>
      </c>
      <c r="GV36" s="9">
        <f t="shared" si="55"/>
        <v>0.71315789473684232</v>
      </c>
      <c r="GW36" s="9">
        <f t="shared" si="55"/>
        <v>0.71315789473684232</v>
      </c>
      <c r="GX36" s="9">
        <f t="shared" si="55"/>
        <v>0.71315789473684232</v>
      </c>
      <c r="GY36" s="9">
        <f t="shared" si="55"/>
        <v>0.71315789473684232</v>
      </c>
      <c r="GZ36" s="9">
        <f t="shared" si="55"/>
        <v>0.71315789473684232</v>
      </c>
      <c r="HA36" s="9">
        <f t="shared" si="55"/>
        <v>0.71315789473684232</v>
      </c>
      <c r="HB36" s="9">
        <f t="shared" si="55"/>
        <v>0.71315789473684232</v>
      </c>
      <c r="HC36" s="9">
        <f t="shared" si="55"/>
        <v>0.71315789473684232</v>
      </c>
      <c r="HD36" s="9">
        <f t="shared" si="55"/>
        <v>0.71315789473684232</v>
      </c>
      <c r="HE36" s="9">
        <f t="shared" si="55"/>
        <v>0.71315789473684232</v>
      </c>
      <c r="HF36" s="9">
        <f t="shared" si="55"/>
        <v>0.71315789473684232</v>
      </c>
      <c r="HG36" s="9">
        <f t="shared" si="55"/>
        <v>0.71315789473684232</v>
      </c>
      <c r="HH36" s="9">
        <f t="shared" si="55"/>
        <v>0.71315789473684232</v>
      </c>
      <c r="HI36" s="9">
        <f t="shared" si="55"/>
        <v>0.71315789473684232</v>
      </c>
      <c r="HJ36" s="9">
        <f t="shared" si="55"/>
        <v>0.71315789473684232</v>
      </c>
      <c r="HK36" s="9">
        <f t="shared" si="55"/>
        <v>0.71315789473684232</v>
      </c>
      <c r="HL36" s="9">
        <f t="shared" si="55"/>
        <v>0.71315789473684232</v>
      </c>
      <c r="HM36" s="9">
        <f t="shared" si="55"/>
        <v>0.71315789473684232</v>
      </c>
      <c r="HN36" s="9">
        <f t="shared" si="55"/>
        <v>0.71315789473684232</v>
      </c>
      <c r="HO36" s="9">
        <f t="shared" si="55"/>
        <v>0.71315789473684232</v>
      </c>
      <c r="HP36" s="9">
        <f t="shared" si="55"/>
        <v>0.71315789473684232</v>
      </c>
      <c r="HQ36" s="9">
        <f t="shared" si="55"/>
        <v>0.71315789473684232</v>
      </c>
      <c r="HR36" s="9">
        <f t="shared" si="55"/>
        <v>0.71315789473684232</v>
      </c>
      <c r="HS36" s="9">
        <f t="shared" si="55"/>
        <v>0.71315789473684232</v>
      </c>
      <c r="HT36" s="9">
        <f t="shared" si="55"/>
        <v>0.71315789473684232</v>
      </c>
      <c r="HU36" s="9">
        <f t="shared" si="55"/>
        <v>0.71315789473684232</v>
      </c>
      <c r="HV36" s="9">
        <f t="shared" si="55"/>
        <v>0.71315789473684232</v>
      </c>
      <c r="HW36" s="9">
        <f t="shared" si="55"/>
        <v>0.71315789473684232</v>
      </c>
      <c r="HX36" s="9">
        <f t="shared" si="55"/>
        <v>0.71315789473684232</v>
      </c>
      <c r="HY36" s="9">
        <f t="shared" si="55"/>
        <v>0.71315789473684232</v>
      </c>
      <c r="HZ36" s="9">
        <f t="shared" si="55"/>
        <v>0.71315789473684232</v>
      </c>
      <c r="IA36" s="9">
        <f t="shared" ref="IA36:KL39" si="59">$D36-($D36*EXP(-$E36*(IA$3)))</f>
        <v>0.71315789473684232</v>
      </c>
      <c r="IB36" s="9">
        <f t="shared" si="59"/>
        <v>0.71315789473684232</v>
      </c>
      <c r="IC36" s="9">
        <f t="shared" si="59"/>
        <v>0.71315789473684232</v>
      </c>
      <c r="ID36" s="9">
        <f t="shared" si="59"/>
        <v>0.71315789473684232</v>
      </c>
      <c r="IE36" s="9">
        <f t="shared" si="59"/>
        <v>0.71315789473684232</v>
      </c>
      <c r="IF36" s="9">
        <f t="shared" si="59"/>
        <v>0.71315789473684232</v>
      </c>
      <c r="IG36" s="9">
        <f t="shared" si="59"/>
        <v>0.71315789473684232</v>
      </c>
      <c r="IH36" s="9">
        <f t="shared" si="59"/>
        <v>0.71315789473684232</v>
      </c>
      <c r="II36" s="9">
        <f t="shared" si="59"/>
        <v>0.71315789473684232</v>
      </c>
      <c r="IJ36" s="9">
        <f t="shared" si="59"/>
        <v>0.71315789473684232</v>
      </c>
      <c r="IK36" s="9">
        <f t="shared" si="59"/>
        <v>0.71315789473684232</v>
      </c>
      <c r="IL36" s="9">
        <f t="shared" si="59"/>
        <v>0.71315789473684232</v>
      </c>
      <c r="IM36" s="9">
        <f t="shared" si="59"/>
        <v>0.71315789473684232</v>
      </c>
      <c r="IN36" s="9">
        <f t="shared" si="59"/>
        <v>0.71315789473684232</v>
      </c>
      <c r="IO36" s="9">
        <f t="shared" si="59"/>
        <v>0.71315789473684232</v>
      </c>
      <c r="IP36" s="9">
        <f t="shared" si="59"/>
        <v>0.71315789473684232</v>
      </c>
      <c r="IQ36" s="9">
        <f t="shared" si="59"/>
        <v>0.71315789473684232</v>
      </c>
      <c r="IR36" s="9">
        <f t="shared" si="59"/>
        <v>0.71315789473684232</v>
      </c>
      <c r="IS36" s="9">
        <f t="shared" si="59"/>
        <v>0.71315789473684232</v>
      </c>
      <c r="IT36" s="9">
        <f t="shared" si="59"/>
        <v>0.71315789473684232</v>
      </c>
      <c r="IU36" s="9">
        <f t="shared" si="59"/>
        <v>0.71315789473684232</v>
      </c>
      <c r="IV36" s="9">
        <f t="shared" si="59"/>
        <v>0.71315789473684232</v>
      </c>
      <c r="IW36" s="9">
        <f t="shared" si="59"/>
        <v>0.71315789473684232</v>
      </c>
      <c r="IX36" s="9">
        <f t="shared" si="59"/>
        <v>0.71315789473684232</v>
      </c>
      <c r="IY36" s="9">
        <f t="shared" si="59"/>
        <v>0.71315789473684232</v>
      </c>
      <c r="IZ36" s="9">
        <f t="shared" si="59"/>
        <v>0.71315789473684232</v>
      </c>
      <c r="JA36" s="9">
        <f t="shared" si="59"/>
        <v>0.71315789473684232</v>
      </c>
      <c r="JB36" s="9">
        <f t="shared" si="59"/>
        <v>0.71315789473684232</v>
      </c>
      <c r="JC36" s="9">
        <f t="shared" si="59"/>
        <v>0.71315789473684232</v>
      </c>
      <c r="JD36" s="9">
        <f t="shared" si="59"/>
        <v>0.71315789473684232</v>
      </c>
      <c r="JE36" s="9">
        <f t="shared" si="59"/>
        <v>0.71315789473684232</v>
      </c>
      <c r="JF36" s="9">
        <f t="shared" si="59"/>
        <v>0.71315789473684232</v>
      </c>
      <c r="JG36" s="9">
        <f t="shared" si="59"/>
        <v>0.71315789473684232</v>
      </c>
      <c r="JH36" s="9">
        <f t="shared" si="59"/>
        <v>0.71315789473684232</v>
      </c>
      <c r="JI36" s="9">
        <f t="shared" si="59"/>
        <v>0.71315789473684232</v>
      </c>
      <c r="JJ36" s="9">
        <f t="shared" si="59"/>
        <v>0.71315789473684232</v>
      </c>
      <c r="JK36" s="9">
        <f t="shared" si="59"/>
        <v>0.71315789473684232</v>
      </c>
      <c r="JL36" s="9">
        <f t="shared" si="59"/>
        <v>0.71315789473684232</v>
      </c>
      <c r="JM36" s="9">
        <f t="shared" si="59"/>
        <v>0.71315789473684232</v>
      </c>
      <c r="JN36" s="9">
        <f t="shared" si="59"/>
        <v>0.71315789473684232</v>
      </c>
      <c r="JO36" s="9">
        <f t="shared" si="59"/>
        <v>0.71315789473684232</v>
      </c>
      <c r="JP36" s="9">
        <f t="shared" si="59"/>
        <v>0.71315789473684232</v>
      </c>
      <c r="JQ36" s="9">
        <f t="shared" si="59"/>
        <v>0.71315789473684232</v>
      </c>
      <c r="JR36" s="9">
        <f t="shared" si="59"/>
        <v>0.71315789473684232</v>
      </c>
      <c r="JS36" s="9">
        <f t="shared" si="59"/>
        <v>0.71315789473684232</v>
      </c>
      <c r="JT36" s="9">
        <f t="shared" si="59"/>
        <v>0.71315789473684232</v>
      </c>
      <c r="JU36" s="9">
        <f t="shared" si="59"/>
        <v>0.71315789473684232</v>
      </c>
      <c r="JV36" s="9">
        <f t="shared" si="59"/>
        <v>0.71315789473684232</v>
      </c>
      <c r="JW36" s="9">
        <f t="shared" si="59"/>
        <v>0.71315789473684232</v>
      </c>
      <c r="JX36" s="9">
        <f t="shared" si="59"/>
        <v>0.71315789473684232</v>
      </c>
      <c r="JY36" s="9">
        <f t="shared" si="59"/>
        <v>0.71315789473684232</v>
      </c>
      <c r="JZ36" s="9">
        <f t="shared" si="59"/>
        <v>0.71315789473684232</v>
      </c>
      <c r="KA36" s="9">
        <f t="shared" si="59"/>
        <v>0.71315789473684232</v>
      </c>
      <c r="KB36" s="9">
        <f t="shared" si="59"/>
        <v>0.71315789473684232</v>
      </c>
      <c r="KC36" s="9">
        <f t="shared" si="59"/>
        <v>0.71315789473684232</v>
      </c>
      <c r="KD36" s="9">
        <f t="shared" si="59"/>
        <v>0.71315789473684232</v>
      </c>
      <c r="KE36" s="9">
        <f t="shared" si="59"/>
        <v>0.71315789473684232</v>
      </c>
      <c r="KF36" s="9">
        <f t="shared" si="59"/>
        <v>0.71315789473684232</v>
      </c>
      <c r="KG36" s="9">
        <f t="shared" si="59"/>
        <v>0.71315789473684232</v>
      </c>
      <c r="KH36" s="9">
        <f t="shared" si="59"/>
        <v>0.71315789473684232</v>
      </c>
      <c r="KI36" s="9">
        <f t="shared" si="59"/>
        <v>0.71315789473684232</v>
      </c>
      <c r="KJ36" s="9">
        <f t="shared" si="59"/>
        <v>0.71315789473684232</v>
      </c>
      <c r="KK36" s="9">
        <f t="shared" si="59"/>
        <v>0.71315789473684232</v>
      </c>
      <c r="KL36" s="9">
        <f t="shared" si="59"/>
        <v>0.71315789473684232</v>
      </c>
      <c r="KM36" s="9">
        <f t="shared" si="57"/>
        <v>0.71315789473684232</v>
      </c>
      <c r="KN36" s="9">
        <f t="shared" si="57"/>
        <v>0.71315789473684232</v>
      </c>
      <c r="KO36" s="9">
        <f t="shared" si="57"/>
        <v>0.71315789473684232</v>
      </c>
      <c r="KP36" s="9">
        <f t="shared" si="57"/>
        <v>0.71315789473684232</v>
      </c>
      <c r="KQ36" s="9">
        <f t="shared" si="57"/>
        <v>0.71315789473684232</v>
      </c>
      <c r="KR36" s="9">
        <f t="shared" si="57"/>
        <v>0.71315789473684232</v>
      </c>
      <c r="KS36" s="9">
        <f t="shared" si="57"/>
        <v>0.71315789473684232</v>
      </c>
      <c r="KT36" s="9">
        <f t="shared" si="57"/>
        <v>0.71315789473684232</v>
      </c>
      <c r="KU36" s="9">
        <f t="shared" si="57"/>
        <v>0.71315789473684232</v>
      </c>
      <c r="KV36" s="9">
        <f t="shared" si="57"/>
        <v>0.71315789473684232</v>
      </c>
      <c r="KW36" s="9">
        <f t="shared" si="57"/>
        <v>0.71315789473684232</v>
      </c>
      <c r="KX36" s="9">
        <f t="shared" si="57"/>
        <v>0.71315789473684232</v>
      </c>
      <c r="KY36" s="9">
        <f t="shared" si="57"/>
        <v>0.71315789473684232</v>
      </c>
      <c r="KZ36" s="9">
        <f t="shared" si="57"/>
        <v>0.71315789473684232</v>
      </c>
      <c r="LA36" s="9">
        <f t="shared" si="57"/>
        <v>0.71315789473684232</v>
      </c>
      <c r="LB36" s="9">
        <f t="shared" si="57"/>
        <v>0.71315789473684232</v>
      </c>
      <c r="LC36" s="9">
        <f t="shared" si="57"/>
        <v>0.71315789473684232</v>
      </c>
      <c r="LD36" s="9">
        <f t="shared" si="57"/>
        <v>0.71315789473684232</v>
      </c>
      <c r="LE36" s="9">
        <f t="shared" si="57"/>
        <v>0.71315789473684232</v>
      </c>
      <c r="LF36" s="9">
        <f t="shared" si="57"/>
        <v>0.71315789473684232</v>
      </c>
      <c r="LG36" s="9">
        <f t="shared" si="57"/>
        <v>0.71315789473684232</v>
      </c>
      <c r="LH36" s="9">
        <f t="shared" si="57"/>
        <v>0.71315789473684232</v>
      </c>
      <c r="LI36" s="9">
        <f t="shared" si="57"/>
        <v>0.71315789473684232</v>
      </c>
      <c r="LJ36" s="9">
        <f t="shared" si="57"/>
        <v>0.71315789473684232</v>
      </c>
      <c r="LK36" s="9">
        <f t="shared" si="57"/>
        <v>0.71315789473684232</v>
      </c>
      <c r="LL36" s="9">
        <f t="shared" si="57"/>
        <v>0.71315789473684232</v>
      </c>
      <c r="LM36" s="9">
        <f t="shared" si="57"/>
        <v>0.71315789473684232</v>
      </c>
      <c r="LN36" s="9">
        <f t="shared" si="57"/>
        <v>0.71315789473684232</v>
      </c>
      <c r="LO36" s="9">
        <f t="shared" si="57"/>
        <v>0.71315789473684232</v>
      </c>
      <c r="LP36" s="9">
        <f t="shared" si="57"/>
        <v>0.71315789473684232</v>
      </c>
      <c r="LQ36" s="9">
        <f t="shared" si="57"/>
        <v>0.71315789473684232</v>
      </c>
      <c r="LR36" s="9">
        <f t="shared" si="57"/>
        <v>0.71315789473684232</v>
      </c>
      <c r="LS36" s="9">
        <f t="shared" si="57"/>
        <v>0.71315789473684232</v>
      </c>
      <c r="LT36" s="9">
        <f t="shared" si="57"/>
        <v>0.71315789473684232</v>
      </c>
      <c r="LU36" s="9">
        <f t="shared" si="57"/>
        <v>0.71315789473684232</v>
      </c>
      <c r="LV36" s="9">
        <f t="shared" si="57"/>
        <v>0.71315789473684232</v>
      </c>
      <c r="LW36" s="9">
        <f t="shared" si="49"/>
        <v>0.71315789473684232</v>
      </c>
      <c r="LX36" s="9">
        <f t="shared" si="57"/>
        <v>0.71315789473684232</v>
      </c>
      <c r="LY36" s="9">
        <f t="shared" si="57"/>
        <v>0.71315789473684232</v>
      </c>
      <c r="LZ36" s="9">
        <f t="shared" si="57"/>
        <v>0.71315789473684232</v>
      </c>
      <c r="MA36" s="9">
        <f t="shared" si="57"/>
        <v>0.71315789473684232</v>
      </c>
      <c r="MB36" s="9">
        <f t="shared" si="57"/>
        <v>0.71315789473684232</v>
      </c>
      <c r="MC36" s="9">
        <f t="shared" si="57"/>
        <v>0.71315789473684232</v>
      </c>
      <c r="MD36" s="9">
        <f t="shared" si="57"/>
        <v>0.71315789473684232</v>
      </c>
      <c r="ME36" s="9">
        <f t="shared" si="57"/>
        <v>0.71315789473684232</v>
      </c>
      <c r="MF36" s="9">
        <f t="shared" si="57"/>
        <v>0.71315789473684232</v>
      </c>
      <c r="MG36" s="9">
        <f t="shared" si="57"/>
        <v>0.71315789473684232</v>
      </c>
      <c r="MH36" s="9">
        <f t="shared" si="57"/>
        <v>0.71315789473684232</v>
      </c>
      <c r="MI36" s="9">
        <f t="shared" si="57"/>
        <v>0.71315789473684232</v>
      </c>
      <c r="MJ36" s="9">
        <f t="shared" si="57"/>
        <v>0.71315789473684232</v>
      </c>
      <c r="MK36" s="9">
        <f t="shared" si="57"/>
        <v>0.71315789473684232</v>
      </c>
      <c r="ML36" s="9">
        <f t="shared" si="57"/>
        <v>0.71315789473684232</v>
      </c>
      <c r="MM36" s="9">
        <f t="shared" si="57"/>
        <v>0.71315789473684232</v>
      </c>
      <c r="MN36" s="9">
        <f t="shared" si="57"/>
        <v>0.71315789473684232</v>
      </c>
      <c r="MO36" s="9">
        <f t="shared" si="57"/>
        <v>0.71315789473684232</v>
      </c>
      <c r="MP36" s="9">
        <f t="shared" si="57"/>
        <v>0.71315789473684232</v>
      </c>
      <c r="MQ36" s="9">
        <f t="shared" si="57"/>
        <v>0.71315789473684232</v>
      </c>
      <c r="MR36" s="9">
        <f t="shared" si="57"/>
        <v>0.71315789473684232</v>
      </c>
      <c r="MS36" s="9">
        <f t="shared" si="57"/>
        <v>0.71315789473684232</v>
      </c>
      <c r="MT36" s="9">
        <f t="shared" si="57"/>
        <v>0.71315789473684232</v>
      </c>
      <c r="MU36" s="9">
        <f t="shared" si="57"/>
        <v>0.71315789473684232</v>
      </c>
      <c r="MV36" s="9">
        <f t="shared" si="57"/>
        <v>0.71315789473684232</v>
      </c>
      <c r="MW36" s="9">
        <f t="shared" si="57"/>
        <v>0.71315789473684232</v>
      </c>
    </row>
    <row r="37" spans="3:361" x14ac:dyDescent="0.3">
      <c r="C37">
        <v>10</v>
      </c>
      <c r="D37" s="4">
        <f>'Cost inputs'!H14</f>
        <v>0.72105263157894761</v>
      </c>
      <c r="E37">
        <f>(-LN(0.005/D37))/'Assumptions and results'!$K$9</f>
        <v>0.7101820314593823</v>
      </c>
      <c r="F37" s="4">
        <v>0</v>
      </c>
      <c r="G37" s="9">
        <f t="shared" si="50"/>
        <v>0.36661581372298052</v>
      </c>
      <c r="H37" s="9">
        <f t="shared" si="40"/>
        <v>0.54682754404716549</v>
      </c>
      <c r="I37" s="9">
        <f t="shared" si="40"/>
        <v>0.63541146904658263</v>
      </c>
      <c r="J37" s="9">
        <f t="shared" si="40"/>
        <v>0.67895531468962755</v>
      </c>
      <c r="K37" s="9">
        <f t="shared" si="40"/>
        <v>0.70035949714595691</v>
      </c>
      <c r="L37" s="9">
        <f t="shared" si="40"/>
        <v>0.71088082386522466</v>
      </c>
      <c r="M37" s="9">
        <f t="shared" si="40"/>
        <v>0.71605263157894761</v>
      </c>
      <c r="N37" s="9">
        <f t="shared" si="40"/>
        <v>0.71859485802447198</v>
      </c>
      <c r="O37" s="9">
        <f t="shared" si="40"/>
        <v>0.71984450140993161</v>
      </c>
      <c r="P37" s="9">
        <f t="shared" si="40"/>
        <v>0.72045876950299326</v>
      </c>
      <c r="Q37" s="9">
        <f t="shared" si="40"/>
        <v>0.72076071587789026</v>
      </c>
      <c r="R37" s="9">
        <f t="shared" si="40"/>
        <v>0.72090913904090859</v>
      </c>
      <c r="S37" s="9">
        <f t="shared" si="40"/>
        <v>0.72098209714589623</v>
      </c>
      <c r="T37" s="9">
        <f t="shared" si="40"/>
        <v>0.72101796004610086</v>
      </c>
      <c r="U37" s="9">
        <f t="shared" si="40"/>
        <v>0.72103558862364281</v>
      </c>
      <c r="V37" s="9">
        <f t="shared" si="40"/>
        <v>0.72104425403397998</v>
      </c>
      <c r="W37" s="9">
        <f t="shared" si="40"/>
        <v>0.72104851355725308</v>
      </c>
      <c r="X37" s="9">
        <f t="shared" si="40"/>
        <v>0.72105060734598403</v>
      </c>
      <c r="Y37" s="9">
        <f t="shared" si="40"/>
        <v>0.72105163655769844</v>
      </c>
      <c r="Z37" s="9">
        <f t="shared" si="40"/>
        <v>0.72105214247156513</v>
      </c>
      <c r="AA37" s="9">
        <f t="shared" si="41"/>
        <v>0.72105239115590958</v>
      </c>
      <c r="AB37" s="9">
        <f t="shared" si="41"/>
        <v>0.72105251339787069</v>
      </c>
      <c r="AC37" s="9">
        <f t="shared" si="41"/>
        <v>0.72105257348648255</v>
      </c>
      <c r="AD37" s="9">
        <f t="shared" si="41"/>
        <v>0.72105260302332275</v>
      </c>
      <c r="AE37" s="9">
        <f t="shared" si="41"/>
        <v>0.72105261754229566</v>
      </c>
      <c r="AF37" s="9">
        <f t="shared" si="41"/>
        <v>0.7210526246791652</v>
      </c>
      <c r="AG37" s="9">
        <f t="shared" si="41"/>
        <v>0.72105262818732707</v>
      </c>
      <c r="AH37" s="9">
        <f t="shared" si="41"/>
        <v>0.72105262991178054</v>
      </c>
      <c r="AI37" s="9">
        <f t="shared" si="41"/>
        <v>0.72105263075944381</v>
      </c>
      <c r="AJ37" s="9">
        <f t="shared" si="41"/>
        <v>0.72105263117611662</v>
      </c>
      <c r="AK37" s="9">
        <f t="shared" si="41"/>
        <v>0.72105263138093412</v>
      </c>
      <c r="AL37" s="9">
        <f t="shared" si="41"/>
        <v>0.72105263148161314</v>
      </c>
      <c r="AM37" s="9">
        <f t="shared" ref="AA37:BA47" si="60">$D37-($D37*EXP(-$E37*(AM$3)))</f>
        <v>0.72105263153110244</v>
      </c>
      <c r="AN37" s="9">
        <f t="shared" si="60"/>
        <v>0.72105263155542909</v>
      </c>
      <c r="AO37" s="9">
        <f t="shared" si="60"/>
        <v>0.72105263156738697</v>
      </c>
      <c r="AP37" s="9">
        <f t="shared" si="60"/>
        <v>0.72105263157326493</v>
      </c>
      <c r="AQ37" s="9">
        <f t="shared" si="60"/>
        <v>0.72105263157615429</v>
      </c>
      <c r="AR37" s="9">
        <f t="shared" si="60"/>
        <v>0.72105263157757449</v>
      </c>
      <c r="AS37" s="9">
        <f t="shared" si="60"/>
        <v>0.72105263157827271</v>
      </c>
      <c r="AT37" s="9">
        <f t="shared" si="60"/>
        <v>0.72105263157861588</v>
      </c>
      <c r="AU37" s="9">
        <f t="shared" si="60"/>
        <v>0.72105263157878452</v>
      </c>
      <c r="AV37" s="9">
        <f t="shared" si="60"/>
        <v>0.72105263157886745</v>
      </c>
      <c r="AW37" s="9">
        <f t="shared" si="60"/>
        <v>0.7210526315789082</v>
      </c>
      <c r="AX37" s="9">
        <f t="shared" si="60"/>
        <v>0.72105263157892829</v>
      </c>
      <c r="AY37" s="9">
        <f t="shared" si="60"/>
        <v>0.72105263157893806</v>
      </c>
      <c r="AZ37" s="9">
        <f t="shared" si="60"/>
        <v>0.72105263157894295</v>
      </c>
      <c r="BA37" s="9">
        <f t="shared" si="60"/>
        <v>0.72105263157894528</v>
      </c>
      <c r="BB37" s="9">
        <f t="shared" si="42"/>
        <v>0.7210526315789465</v>
      </c>
      <c r="BC37" s="9">
        <f t="shared" si="42"/>
        <v>0.72105263157894706</v>
      </c>
      <c r="BD37" s="9">
        <f t="shared" si="42"/>
        <v>0.72105263157894739</v>
      </c>
      <c r="BE37" s="9">
        <f t="shared" si="42"/>
        <v>0.7210526315789475</v>
      </c>
      <c r="BF37" s="9">
        <f t="shared" si="42"/>
        <v>0.7210526315789475</v>
      </c>
      <c r="BG37" s="9">
        <f t="shared" si="42"/>
        <v>0.72105263157894761</v>
      </c>
      <c r="BH37" s="9">
        <f t="shared" si="42"/>
        <v>0.72105263157894761</v>
      </c>
      <c r="BI37" s="9">
        <f t="shared" si="42"/>
        <v>0.72105263157894761</v>
      </c>
      <c r="BJ37" s="9">
        <f t="shared" si="42"/>
        <v>0.72105263157894761</v>
      </c>
      <c r="BK37" s="9">
        <f t="shared" si="42"/>
        <v>0.72105263157894761</v>
      </c>
      <c r="BL37" s="9">
        <f t="shared" si="42"/>
        <v>0.72105263157894761</v>
      </c>
      <c r="BM37" s="9">
        <f t="shared" si="42"/>
        <v>0.72105263157894761</v>
      </c>
      <c r="BN37" s="9">
        <f t="shared" si="42"/>
        <v>0.72105263157894761</v>
      </c>
      <c r="BO37" s="9">
        <f t="shared" si="42"/>
        <v>0.72105263157894761</v>
      </c>
      <c r="BP37" s="9">
        <f t="shared" si="42"/>
        <v>0.72105263157894761</v>
      </c>
      <c r="BQ37" s="9">
        <f t="shared" si="42"/>
        <v>0.72105263157894761</v>
      </c>
      <c r="BR37" s="9">
        <f t="shared" si="43"/>
        <v>0.72105263157894761</v>
      </c>
      <c r="BS37" s="9">
        <f t="shared" si="43"/>
        <v>0.72105263157894761</v>
      </c>
      <c r="BT37" s="9">
        <f t="shared" si="43"/>
        <v>0.72105263157894761</v>
      </c>
      <c r="BU37" s="9">
        <f t="shared" si="43"/>
        <v>0.72105263157894761</v>
      </c>
      <c r="BV37" s="9">
        <f t="shared" si="43"/>
        <v>0.72105263157894761</v>
      </c>
      <c r="BW37" s="9">
        <f t="shared" si="43"/>
        <v>0.72105263157894761</v>
      </c>
      <c r="BX37" s="9">
        <f t="shared" si="43"/>
        <v>0.72105263157894761</v>
      </c>
      <c r="BY37" s="9">
        <f t="shared" si="43"/>
        <v>0.72105263157894761</v>
      </c>
      <c r="BZ37" s="9">
        <f t="shared" si="43"/>
        <v>0.72105263157894761</v>
      </c>
      <c r="CA37" s="9">
        <f t="shared" si="43"/>
        <v>0.72105263157894761</v>
      </c>
      <c r="CB37" s="9">
        <f t="shared" si="43"/>
        <v>0.72105263157894761</v>
      </c>
      <c r="CC37" s="9">
        <f t="shared" si="43"/>
        <v>0.72105263157894761</v>
      </c>
      <c r="CD37" s="9">
        <f t="shared" si="43"/>
        <v>0.72105263157894761</v>
      </c>
      <c r="CE37" s="9">
        <f t="shared" si="43"/>
        <v>0.72105263157894761</v>
      </c>
      <c r="CF37" s="9">
        <f t="shared" si="43"/>
        <v>0.72105263157894761</v>
      </c>
      <c r="CG37" s="9">
        <f t="shared" si="44"/>
        <v>0.72105263157894761</v>
      </c>
      <c r="CH37" s="9">
        <f t="shared" si="44"/>
        <v>0.72105263157894761</v>
      </c>
      <c r="CI37" s="9">
        <f t="shared" si="44"/>
        <v>0.72105263157894761</v>
      </c>
      <c r="CJ37" s="9">
        <f t="shared" si="44"/>
        <v>0.72105263157894761</v>
      </c>
      <c r="CK37" s="9">
        <f t="shared" si="44"/>
        <v>0.72105263157894761</v>
      </c>
      <c r="CL37" s="9">
        <f t="shared" si="44"/>
        <v>0.72105263157894761</v>
      </c>
      <c r="CM37" s="9">
        <f t="shared" si="44"/>
        <v>0.72105263157894761</v>
      </c>
      <c r="CN37" s="9">
        <f t="shared" si="44"/>
        <v>0.72105263157894761</v>
      </c>
      <c r="CO37" s="9">
        <f t="shared" si="44"/>
        <v>0.72105263157894761</v>
      </c>
      <c r="CP37" s="9">
        <f t="shared" si="44"/>
        <v>0.72105263157894761</v>
      </c>
      <c r="CQ37" s="9">
        <f t="shared" si="44"/>
        <v>0.72105263157894761</v>
      </c>
      <c r="CR37" s="9">
        <f t="shared" si="44"/>
        <v>0.72105263157894761</v>
      </c>
      <c r="CS37" s="9">
        <f t="shared" si="44"/>
        <v>0.72105263157894761</v>
      </c>
      <c r="CT37" s="9">
        <f t="shared" si="44"/>
        <v>0.72105263157894761</v>
      </c>
      <c r="CU37" s="9">
        <f t="shared" si="44"/>
        <v>0.72105263157894761</v>
      </c>
      <c r="CV37" s="9">
        <f t="shared" si="44"/>
        <v>0.72105263157894761</v>
      </c>
      <c r="CW37" s="9">
        <f t="shared" si="58"/>
        <v>0.72105263157894761</v>
      </c>
      <c r="CX37" s="9">
        <f t="shared" si="58"/>
        <v>0.72105263157894761</v>
      </c>
      <c r="CY37" s="9">
        <f t="shared" si="58"/>
        <v>0.72105263157894761</v>
      </c>
      <c r="CZ37" s="9">
        <f t="shared" si="58"/>
        <v>0.72105263157894761</v>
      </c>
      <c r="DA37" s="9">
        <f t="shared" si="58"/>
        <v>0.72105263157894761</v>
      </c>
      <c r="DB37" s="9">
        <f t="shared" si="58"/>
        <v>0.72105263157894761</v>
      </c>
      <c r="DC37" s="9">
        <f t="shared" si="58"/>
        <v>0.72105263157894761</v>
      </c>
      <c r="DD37" s="9">
        <f t="shared" si="58"/>
        <v>0.72105263157894761</v>
      </c>
      <c r="DE37" s="9">
        <f t="shared" si="58"/>
        <v>0.72105263157894761</v>
      </c>
      <c r="DF37" s="9">
        <f t="shared" si="58"/>
        <v>0.72105263157894761</v>
      </c>
      <c r="DG37" s="9">
        <f t="shared" si="58"/>
        <v>0.72105263157894761</v>
      </c>
      <c r="DH37" s="9">
        <f t="shared" si="58"/>
        <v>0.72105263157894761</v>
      </c>
      <c r="DI37" s="9">
        <f t="shared" si="58"/>
        <v>0.72105263157894761</v>
      </c>
      <c r="DJ37" s="9">
        <f t="shared" si="58"/>
        <v>0.72105263157894761</v>
      </c>
      <c r="DK37" s="9">
        <f t="shared" si="58"/>
        <v>0.72105263157894761</v>
      </c>
      <c r="DL37" s="9">
        <f t="shared" si="58"/>
        <v>0.72105263157894761</v>
      </c>
      <c r="DM37" s="9">
        <f t="shared" si="58"/>
        <v>0.72105263157894761</v>
      </c>
      <c r="DN37" s="9">
        <f t="shared" si="58"/>
        <v>0.72105263157894761</v>
      </c>
      <c r="DO37" s="9">
        <f t="shared" si="58"/>
        <v>0.72105263157894761</v>
      </c>
      <c r="DP37" s="9">
        <f t="shared" si="58"/>
        <v>0.72105263157894761</v>
      </c>
      <c r="DQ37" s="9">
        <f t="shared" si="58"/>
        <v>0.72105263157894761</v>
      </c>
      <c r="DR37" s="9">
        <f t="shared" si="58"/>
        <v>0.72105263157894761</v>
      </c>
      <c r="DS37" s="9">
        <f t="shared" si="58"/>
        <v>0.72105263157894761</v>
      </c>
      <c r="DT37" s="9">
        <f t="shared" si="58"/>
        <v>0.72105263157894761</v>
      </c>
      <c r="DU37" s="9">
        <f t="shared" si="58"/>
        <v>0.72105263157894761</v>
      </c>
      <c r="DV37" s="9">
        <f t="shared" si="58"/>
        <v>0.72105263157894761</v>
      </c>
      <c r="DW37" s="9">
        <f t="shared" si="58"/>
        <v>0.72105263157894761</v>
      </c>
      <c r="DX37" s="9">
        <f t="shared" si="58"/>
        <v>0.72105263157894761</v>
      </c>
      <c r="DY37" s="9">
        <f t="shared" si="58"/>
        <v>0.72105263157894761</v>
      </c>
      <c r="DZ37" s="9">
        <f t="shared" si="58"/>
        <v>0.72105263157894761</v>
      </c>
      <c r="EA37" s="9">
        <f t="shared" si="58"/>
        <v>0.72105263157894761</v>
      </c>
      <c r="EB37" s="9">
        <f t="shared" si="58"/>
        <v>0.72105263157894761</v>
      </c>
      <c r="EC37" s="9">
        <f t="shared" si="58"/>
        <v>0.72105263157894761</v>
      </c>
      <c r="ED37" s="9">
        <f t="shared" si="58"/>
        <v>0.72105263157894761</v>
      </c>
      <c r="EE37" s="9">
        <f t="shared" si="58"/>
        <v>0.72105263157894761</v>
      </c>
      <c r="EF37" s="9">
        <f t="shared" si="58"/>
        <v>0.72105263157894761</v>
      </c>
      <c r="EG37" s="9">
        <f t="shared" si="58"/>
        <v>0.72105263157894761</v>
      </c>
      <c r="EH37" s="9">
        <f t="shared" si="58"/>
        <v>0.72105263157894761</v>
      </c>
      <c r="EI37" s="9">
        <f t="shared" si="58"/>
        <v>0.72105263157894761</v>
      </c>
      <c r="EJ37" s="9">
        <f t="shared" si="58"/>
        <v>0.72105263157894761</v>
      </c>
      <c r="EK37" s="9">
        <f t="shared" si="58"/>
        <v>0.72105263157894761</v>
      </c>
      <c r="EL37" s="9">
        <f t="shared" si="58"/>
        <v>0.72105263157894761</v>
      </c>
      <c r="EM37" s="9">
        <f t="shared" si="58"/>
        <v>0.72105263157894761</v>
      </c>
      <c r="EN37" s="9">
        <f t="shared" si="58"/>
        <v>0.72105263157894761</v>
      </c>
      <c r="EO37" s="9">
        <f t="shared" si="58"/>
        <v>0.72105263157894761</v>
      </c>
      <c r="EP37" s="9">
        <f t="shared" si="58"/>
        <v>0.72105263157894761</v>
      </c>
      <c r="EQ37" s="9">
        <f t="shared" si="58"/>
        <v>0.72105263157894761</v>
      </c>
      <c r="ER37" s="9">
        <f t="shared" si="58"/>
        <v>0.72105263157894761</v>
      </c>
      <c r="ES37" s="9">
        <f t="shared" si="58"/>
        <v>0.72105263157894761</v>
      </c>
      <c r="ET37" s="9">
        <f t="shared" si="58"/>
        <v>0.72105263157894761</v>
      </c>
      <c r="EU37" s="9">
        <f t="shared" si="58"/>
        <v>0.72105263157894761</v>
      </c>
      <c r="EV37" s="9">
        <f t="shared" si="58"/>
        <v>0.72105263157894761</v>
      </c>
      <c r="EW37" s="9">
        <f t="shared" si="58"/>
        <v>0.72105263157894761</v>
      </c>
      <c r="EX37" s="9">
        <f t="shared" si="58"/>
        <v>0.72105263157894761</v>
      </c>
      <c r="EY37" s="9">
        <f t="shared" si="58"/>
        <v>0.72105263157894761</v>
      </c>
      <c r="EZ37" s="9">
        <f t="shared" si="58"/>
        <v>0.72105263157894761</v>
      </c>
      <c r="FA37" s="9">
        <f t="shared" si="58"/>
        <v>0.72105263157894761</v>
      </c>
      <c r="FB37" s="9">
        <f t="shared" si="58"/>
        <v>0.72105263157894761</v>
      </c>
      <c r="FC37" s="9">
        <f t="shared" si="58"/>
        <v>0.72105263157894761</v>
      </c>
      <c r="FD37" s="9">
        <f t="shared" si="58"/>
        <v>0.72105263157894761</v>
      </c>
      <c r="FE37" s="9">
        <f t="shared" si="58"/>
        <v>0.72105263157894761</v>
      </c>
      <c r="FF37" s="9">
        <f t="shared" si="58"/>
        <v>0.72105263157894761</v>
      </c>
      <c r="FG37" s="9">
        <f t="shared" si="58"/>
        <v>0.72105263157894761</v>
      </c>
      <c r="FH37" s="9">
        <f t="shared" si="58"/>
        <v>0.72105263157894761</v>
      </c>
      <c r="FI37" s="9">
        <f t="shared" si="56"/>
        <v>0.72105263157894761</v>
      </c>
      <c r="FJ37" s="9">
        <f t="shared" si="56"/>
        <v>0.72105263157894761</v>
      </c>
      <c r="FK37" s="9">
        <f t="shared" si="56"/>
        <v>0.72105263157894761</v>
      </c>
      <c r="FL37" s="9">
        <f t="shared" si="56"/>
        <v>0.72105263157894761</v>
      </c>
      <c r="FM37" s="9">
        <f t="shared" si="46"/>
        <v>0.72105263157894761</v>
      </c>
      <c r="FN37" s="9">
        <f t="shared" si="46"/>
        <v>0.72105263157894761</v>
      </c>
      <c r="FO37" s="9">
        <f t="shared" si="46"/>
        <v>0.72105263157894761</v>
      </c>
      <c r="FP37" s="9">
        <f t="shared" si="46"/>
        <v>0.72105263157894761</v>
      </c>
      <c r="FQ37" s="9">
        <f t="shared" si="46"/>
        <v>0.72105263157894761</v>
      </c>
      <c r="FR37" s="9">
        <f t="shared" si="46"/>
        <v>0.72105263157894761</v>
      </c>
      <c r="FS37" s="9">
        <f t="shared" si="46"/>
        <v>0.72105263157894761</v>
      </c>
      <c r="FT37" s="9">
        <f t="shared" si="46"/>
        <v>0.72105263157894761</v>
      </c>
      <c r="FU37" s="9">
        <f t="shared" si="46"/>
        <v>0.72105263157894761</v>
      </c>
      <c r="FV37" s="9">
        <f t="shared" si="46"/>
        <v>0.72105263157894761</v>
      </c>
      <c r="FW37" s="9">
        <f t="shared" si="46"/>
        <v>0.72105263157894761</v>
      </c>
      <c r="FX37" s="9">
        <f t="shared" si="46"/>
        <v>0.72105263157894761</v>
      </c>
      <c r="FY37" s="9">
        <f t="shared" si="46"/>
        <v>0.72105263157894761</v>
      </c>
      <c r="FZ37" s="9">
        <f t="shared" si="46"/>
        <v>0.72105263157894761</v>
      </c>
      <c r="GA37" s="9">
        <f t="shared" si="46"/>
        <v>0.72105263157894761</v>
      </c>
      <c r="GB37" s="9">
        <f t="shared" si="46"/>
        <v>0.72105263157894761</v>
      </c>
      <c r="GC37" s="9">
        <f t="shared" si="46"/>
        <v>0.72105263157894761</v>
      </c>
      <c r="GD37" s="9">
        <f t="shared" si="55"/>
        <v>0.72105263157894761</v>
      </c>
      <c r="GE37" s="9">
        <f t="shared" si="55"/>
        <v>0.72105263157894761</v>
      </c>
      <c r="GF37" s="9">
        <f t="shared" si="55"/>
        <v>0.72105263157894761</v>
      </c>
      <c r="GG37" s="9">
        <f t="shared" si="55"/>
        <v>0.72105263157894761</v>
      </c>
      <c r="GH37" s="9">
        <f t="shared" si="55"/>
        <v>0.72105263157894761</v>
      </c>
      <c r="GI37" s="9">
        <f t="shared" si="55"/>
        <v>0.72105263157894761</v>
      </c>
      <c r="GJ37" s="9">
        <f t="shared" si="55"/>
        <v>0.72105263157894761</v>
      </c>
      <c r="GK37" s="9">
        <f t="shared" si="55"/>
        <v>0.72105263157894761</v>
      </c>
      <c r="GL37" s="9">
        <f t="shared" si="55"/>
        <v>0.72105263157894761</v>
      </c>
      <c r="GM37" s="9">
        <f t="shared" si="55"/>
        <v>0.72105263157894761</v>
      </c>
      <c r="GN37" s="9">
        <f t="shared" si="55"/>
        <v>0.72105263157894761</v>
      </c>
      <c r="GO37" s="9">
        <f t="shared" si="55"/>
        <v>0.72105263157894761</v>
      </c>
      <c r="GP37" s="9">
        <f t="shared" si="55"/>
        <v>0.72105263157894761</v>
      </c>
      <c r="GQ37" s="9">
        <f t="shared" si="55"/>
        <v>0.72105263157894761</v>
      </c>
      <c r="GR37" s="9">
        <f t="shared" si="55"/>
        <v>0.72105263157894761</v>
      </c>
      <c r="GS37" s="9">
        <f t="shared" si="55"/>
        <v>0.72105263157894761</v>
      </c>
      <c r="GT37" s="9">
        <f t="shared" si="55"/>
        <v>0.72105263157894761</v>
      </c>
      <c r="GU37" s="9">
        <f t="shared" si="55"/>
        <v>0.72105263157894761</v>
      </c>
      <c r="GV37" s="9">
        <f t="shared" si="55"/>
        <v>0.72105263157894761</v>
      </c>
      <c r="GW37" s="9">
        <f t="shared" si="55"/>
        <v>0.72105263157894761</v>
      </c>
      <c r="GX37" s="9">
        <f t="shared" si="55"/>
        <v>0.72105263157894761</v>
      </c>
      <c r="GY37" s="9">
        <f t="shared" si="55"/>
        <v>0.72105263157894761</v>
      </c>
      <c r="GZ37" s="9">
        <f t="shared" si="55"/>
        <v>0.72105263157894761</v>
      </c>
      <c r="HA37" s="9">
        <f t="shared" si="55"/>
        <v>0.72105263157894761</v>
      </c>
      <c r="HB37" s="9">
        <f t="shared" si="55"/>
        <v>0.72105263157894761</v>
      </c>
      <c r="HC37" s="9">
        <f t="shared" si="55"/>
        <v>0.72105263157894761</v>
      </c>
      <c r="HD37" s="9">
        <f t="shared" si="55"/>
        <v>0.72105263157894761</v>
      </c>
      <c r="HE37" s="9">
        <f t="shared" si="55"/>
        <v>0.72105263157894761</v>
      </c>
      <c r="HF37" s="9">
        <f t="shared" si="55"/>
        <v>0.72105263157894761</v>
      </c>
      <c r="HG37" s="9">
        <f t="shared" si="55"/>
        <v>0.72105263157894761</v>
      </c>
      <c r="HH37" s="9">
        <f t="shared" si="55"/>
        <v>0.72105263157894761</v>
      </c>
      <c r="HI37" s="9">
        <f t="shared" si="55"/>
        <v>0.72105263157894761</v>
      </c>
      <c r="HJ37" s="9">
        <f t="shared" si="55"/>
        <v>0.72105263157894761</v>
      </c>
      <c r="HK37" s="9">
        <f t="shared" si="55"/>
        <v>0.72105263157894761</v>
      </c>
      <c r="HL37" s="9">
        <f t="shared" si="55"/>
        <v>0.72105263157894761</v>
      </c>
      <c r="HM37" s="9">
        <f t="shared" si="55"/>
        <v>0.72105263157894761</v>
      </c>
      <c r="HN37" s="9">
        <f t="shared" si="55"/>
        <v>0.72105263157894761</v>
      </c>
      <c r="HO37" s="9">
        <f t="shared" si="55"/>
        <v>0.72105263157894761</v>
      </c>
      <c r="HP37" s="9">
        <f t="shared" si="55"/>
        <v>0.72105263157894761</v>
      </c>
      <c r="HQ37" s="9">
        <f t="shared" si="55"/>
        <v>0.72105263157894761</v>
      </c>
      <c r="HR37" s="9">
        <f t="shared" si="55"/>
        <v>0.72105263157894761</v>
      </c>
      <c r="HS37" s="9">
        <f t="shared" si="55"/>
        <v>0.72105263157894761</v>
      </c>
      <c r="HT37" s="9">
        <f t="shared" si="55"/>
        <v>0.72105263157894761</v>
      </c>
      <c r="HU37" s="9">
        <f t="shared" si="55"/>
        <v>0.72105263157894761</v>
      </c>
      <c r="HV37" s="9">
        <f t="shared" si="55"/>
        <v>0.72105263157894761</v>
      </c>
      <c r="HW37" s="9">
        <f t="shared" si="55"/>
        <v>0.72105263157894761</v>
      </c>
      <c r="HX37" s="9">
        <f t="shared" si="55"/>
        <v>0.72105263157894761</v>
      </c>
      <c r="HY37" s="9">
        <f t="shared" si="55"/>
        <v>0.72105263157894761</v>
      </c>
      <c r="HZ37" s="9">
        <f t="shared" si="55"/>
        <v>0.72105263157894761</v>
      </c>
      <c r="IA37" s="9">
        <f t="shared" si="59"/>
        <v>0.72105263157894761</v>
      </c>
      <c r="IB37" s="9">
        <f t="shared" si="59"/>
        <v>0.72105263157894761</v>
      </c>
      <c r="IC37" s="9">
        <f t="shared" si="59"/>
        <v>0.72105263157894761</v>
      </c>
      <c r="ID37" s="9">
        <f t="shared" si="59"/>
        <v>0.72105263157894761</v>
      </c>
      <c r="IE37" s="9">
        <f t="shared" si="59"/>
        <v>0.72105263157894761</v>
      </c>
      <c r="IF37" s="9">
        <f t="shared" si="59"/>
        <v>0.72105263157894761</v>
      </c>
      <c r="IG37" s="9">
        <f t="shared" si="59"/>
        <v>0.72105263157894761</v>
      </c>
      <c r="IH37" s="9">
        <f t="shared" si="59"/>
        <v>0.72105263157894761</v>
      </c>
      <c r="II37" s="9">
        <f t="shared" si="59"/>
        <v>0.72105263157894761</v>
      </c>
      <c r="IJ37" s="9">
        <f t="shared" si="59"/>
        <v>0.72105263157894761</v>
      </c>
      <c r="IK37" s="9">
        <f t="shared" si="59"/>
        <v>0.72105263157894761</v>
      </c>
      <c r="IL37" s="9">
        <f t="shared" si="59"/>
        <v>0.72105263157894761</v>
      </c>
      <c r="IM37" s="9">
        <f t="shared" si="59"/>
        <v>0.72105263157894761</v>
      </c>
      <c r="IN37" s="9">
        <f t="shared" si="59"/>
        <v>0.72105263157894761</v>
      </c>
      <c r="IO37" s="9">
        <f t="shared" si="59"/>
        <v>0.72105263157894761</v>
      </c>
      <c r="IP37" s="9">
        <f t="shared" si="59"/>
        <v>0.72105263157894761</v>
      </c>
      <c r="IQ37" s="9">
        <f t="shared" si="59"/>
        <v>0.72105263157894761</v>
      </c>
      <c r="IR37" s="9">
        <f t="shared" si="59"/>
        <v>0.72105263157894761</v>
      </c>
      <c r="IS37" s="9">
        <f t="shared" si="59"/>
        <v>0.72105263157894761</v>
      </c>
      <c r="IT37" s="9">
        <f t="shared" si="59"/>
        <v>0.72105263157894761</v>
      </c>
      <c r="IU37" s="9">
        <f t="shared" si="59"/>
        <v>0.72105263157894761</v>
      </c>
      <c r="IV37" s="9">
        <f t="shared" si="59"/>
        <v>0.72105263157894761</v>
      </c>
      <c r="IW37" s="9">
        <f t="shared" si="59"/>
        <v>0.72105263157894761</v>
      </c>
      <c r="IX37" s="9">
        <f t="shared" si="59"/>
        <v>0.72105263157894761</v>
      </c>
      <c r="IY37" s="9">
        <f t="shared" si="59"/>
        <v>0.72105263157894761</v>
      </c>
      <c r="IZ37" s="9">
        <f t="shared" si="59"/>
        <v>0.72105263157894761</v>
      </c>
      <c r="JA37" s="9">
        <f t="shared" si="59"/>
        <v>0.72105263157894761</v>
      </c>
      <c r="JB37" s="9">
        <f t="shared" si="59"/>
        <v>0.72105263157894761</v>
      </c>
      <c r="JC37" s="9">
        <f t="shared" si="59"/>
        <v>0.72105263157894761</v>
      </c>
      <c r="JD37" s="9">
        <f t="shared" si="59"/>
        <v>0.72105263157894761</v>
      </c>
      <c r="JE37" s="9">
        <f t="shared" si="59"/>
        <v>0.72105263157894761</v>
      </c>
      <c r="JF37" s="9">
        <f t="shared" si="59"/>
        <v>0.72105263157894761</v>
      </c>
      <c r="JG37" s="9">
        <f t="shared" si="59"/>
        <v>0.72105263157894761</v>
      </c>
      <c r="JH37" s="9">
        <f t="shared" si="59"/>
        <v>0.72105263157894761</v>
      </c>
      <c r="JI37" s="9">
        <f t="shared" si="59"/>
        <v>0.72105263157894761</v>
      </c>
      <c r="JJ37" s="9">
        <f t="shared" si="59"/>
        <v>0.72105263157894761</v>
      </c>
      <c r="JK37" s="9">
        <f t="shared" si="59"/>
        <v>0.72105263157894761</v>
      </c>
      <c r="JL37" s="9">
        <f t="shared" si="59"/>
        <v>0.72105263157894761</v>
      </c>
      <c r="JM37" s="9">
        <f t="shared" si="59"/>
        <v>0.72105263157894761</v>
      </c>
      <c r="JN37" s="9">
        <f t="shared" si="59"/>
        <v>0.72105263157894761</v>
      </c>
      <c r="JO37" s="9">
        <f t="shared" si="59"/>
        <v>0.72105263157894761</v>
      </c>
      <c r="JP37" s="9">
        <f t="shared" si="59"/>
        <v>0.72105263157894761</v>
      </c>
      <c r="JQ37" s="9">
        <f t="shared" si="59"/>
        <v>0.72105263157894761</v>
      </c>
      <c r="JR37" s="9">
        <f t="shared" si="59"/>
        <v>0.72105263157894761</v>
      </c>
      <c r="JS37" s="9">
        <f t="shared" si="59"/>
        <v>0.72105263157894761</v>
      </c>
      <c r="JT37" s="9">
        <f t="shared" si="59"/>
        <v>0.72105263157894761</v>
      </c>
      <c r="JU37" s="9">
        <f t="shared" si="59"/>
        <v>0.72105263157894761</v>
      </c>
      <c r="JV37" s="9">
        <f t="shared" si="59"/>
        <v>0.72105263157894761</v>
      </c>
      <c r="JW37" s="9">
        <f t="shared" si="59"/>
        <v>0.72105263157894761</v>
      </c>
      <c r="JX37" s="9">
        <f t="shared" si="59"/>
        <v>0.72105263157894761</v>
      </c>
      <c r="JY37" s="9">
        <f t="shared" si="59"/>
        <v>0.72105263157894761</v>
      </c>
      <c r="JZ37" s="9">
        <f t="shared" si="59"/>
        <v>0.72105263157894761</v>
      </c>
      <c r="KA37" s="9">
        <f t="shared" si="59"/>
        <v>0.72105263157894761</v>
      </c>
      <c r="KB37" s="9">
        <f t="shared" si="59"/>
        <v>0.72105263157894761</v>
      </c>
      <c r="KC37" s="9">
        <f t="shared" si="59"/>
        <v>0.72105263157894761</v>
      </c>
      <c r="KD37" s="9">
        <f t="shared" si="59"/>
        <v>0.72105263157894761</v>
      </c>
      <c r="KE37" s="9">
        <f t="shared" si="59"/>
        <v>0.72105263157894761</v>
      </c>
      <c r="KF37" s="9">
        <f t="shared" si="59"/>
        <v>0.72105263157894761</v>
      </c>
      <c r="KG37" s="9">
        <f t="shared" si="59"/>
        <v>0.72105263157894761</v>
      </c>
      <c r="KH37" s="9">
        <f t="shared" si="59"/>
        <v>0.72105263157894761</v>
      </c>
      <c r="KI37" s="9">
        <f t="shared" si="59"/>
        <v>0.72105263157894761</v>
      </c>
      <c r="KJ37" s="9">
        <f t="shared" si="59"/>
        <v>0.72105263157894761</v>
      </c>
      <c r="KK37" s="9">
        <f t="shared" si="59"/>
        <v>0.72105263157894761</v>
      </c>
      <c r="KL37" s="9">
        <f t="shared" si="59"/>
        <v>0.72105263157894761</v>
      </c>
      <c r="KM37" s="9">
        <f t="shared" si="57"/>
        <v>0.72105263157894761</v>
      </c>
      <c r="KN37" s="9">
        <f t="shared" si="57"/>
        <v>0.72105263157894761</v>
      </c>
      <c r="KO37" s="9">
        <f t="shared" si="57"/>
        <v>0.72105263157894761</v>
      </c>
      <c r="KP37" s="9">
        <f t="shared" si="57"/>
        <v>0.72105263157894761</v>
      </c>
      <c r="KQ37" s="9">
        <f t="shared" si="57"/>
        <v>0.72105263157894761</v>
      </c>
      <c r="KR37" s="9">
        <f t="shared" si="57"/>
        <v>0.72105263157894761</v>
      </c>
      <c r="KS37" s="9">
        <f t="shared" si="57"/>
        <v>0.72105263157894761</v>
      </c>
      <c r="KT37" s="9">
        <f t="shared" si="57"/>
        <v>0.72105263157894761</v>
      </c>
      <c r="KU37" s="9">
        <f t="shared" si="57"/>
        <v>0.72105263157894761</v>
      </c>
      <c r="KV37" s="9">
        <f t="shared" si="57"/>
        <v>0.72105263157894761</v>
      </c>
      <c r="KW37" s="9">
        <f t="shared" si="57"/>
        <v>0.72105263157894761</v>
      </c>
      <c r="KX37" s="9">
        <f t="shared" si="57"/>
        <v>0.72105263157894761</v>
      </c>
      <c r="KY37" s="9">
        <f t="shared" si="57"/>
        <v>0.72105263157894761</v>
      </c>
      <c r="KZ37" s="9">
        <f t="shared" si="57"/>
        <v>0.72105263157894761</v>
      </c>
      <c r="LA37" s="9">
        <f t="shared" si="57"/>
        <v>0.72105263157894761</v>
      </c>
      <c r="LB37" s="9">
        <f t="shared" si="57"/>
        <v>0.72105263157894761</v>
      </c>
      <c r="LC37" s="9">
        <f t="shared" si="57"/>
        <v>0.72105263157894761</v>
      </c>
      <c r="LD37" s="9">
        <f t="shared" si="57"/>
        <v>0.72105263157894761</v>
      </c>
      <c r="LE37" s="9">
        <f t="shared" si="57"/>
        <v>0.72105263157894761</v>
      </c>
      <c r="LF37" s="9">
        <f t="shared" si="57"/>
        <v>0.72105263157894761</v>
      </c>
      <c r="LG37" s="9">
        <f t="shared" si="57"/>
        <v>0.72105263157894761</v>
      </c>
      <c r="LH37" s="9">
        <f t="shared" si="57"/>
        <v>0.72105263157894761</v>
      </c>
      <c r="LI37" s="9">
        <f t="shared" si="57"/>
        <v>0.72105263157894761</v>
      </c>
      <c r="LJ37" s="9">
        <f t="shared" si="57"/>
        <v>0.72105263157894761</v>
      </c>
      <c r="LK37" s="9">
        <f t="shared" si="57"/>
        <v>0.72105263157894761</v>
      </c>
      <c r="LL37" s="9">
        <f t="shared" si="57"/>
        <v>0.72105263157894761</v>
      </c>
      <c r="LM37" s="9">
        <f t="shared" si="57"/>
        <v>0.72105263157894761</v>
      </c>
      <c r="LN37" s="9">
        <f t="shared" si="57"/>
        <v>0.72105263157894761</v>
      </c>
      <c r="LO37" s="9">
        <f t="shared" si="57"/>
        <v>0.72105263157894761</v>
      </c>
      <c r="LP37" s="9">
        <f t="shared" si="57"/>
        <v>0.72105263157894761</v>
      </c>
      <c r="LQ37" s="9">
        <f t="shared" si="57"/>
        <v>0.72105263157894761</v>
      </c>
      <c r="LR37" s="9">
        <f t="shared" si="57"/>
        <v>0.72105263157894761</v>
      </c>
      <c r="LS37" s="9">
        <f t="shared" si="57"/>
        <v>0.72105263157894761</v>
      </c>
      <c r="LT37" s="9">
        <f t="shared" si="57"/>
        <v>0.72105263157894761</v>
      </c>
      <c r="LU37" s="9">
        <f t="shared" si="57"/>
        <v>0.72105263157894761</v>
      </c>
      <c r="LV37" s="9">
        <f t="shared" si="57"/>
        <v>0.72105263157894761</v>
      </c>
      <c r="LW37" s="9">
        <f t="shared" si="49"/>
        <v>0.72105263157894761</v>
      </c>
      <c r="LX37" s="9">
        <f t="shared" si="57"/>
        <v>0.72105263157894761</v>
      </c>
      <c r="LY37" s="9">
        <f t="shared" si="57"/>
        <v>0.72105263157894761</v>
      </c>
      <c r="LZ37" s="9">
        <f t="shared" si="57"/>
        <v>0.72105263157894761</v>
      </c>
      <c r="MA37" s="9">
        <f t="shared" si="57"/>
        <v>0.72105263157894761</v>
      </c>
      <c r="MB37" s="9">
        <f t="shared" si="57"/>
        <v>0.72105263157894761</v>
      </c>
      <c r="MC37" s="9">
        <f t="shared" si="57"/>
        <v>0.72105263157894761</v>
      </c>
      <c r="MD37" s="9">
        <f t="shared" si="57"/>
        <v>0.72105263157894761</v>
      </c>
      <c r="ME37" s="9">
        <f t="shared" si="57"/>
        <v>0.72105263157894761</v>
      </c>
      <c r="MF37" s="9">
        <f t="shared" si="57"/>
        <v>0.72105263157894761</v>
      </c>
      <c r="MG37" s="9">
        <f t="shared" si="57"/>
        <v>0.72105263157894761</v>
      </c>
      <c r="MH37" s="9">
        <f t="shared" si="57"/>
        <v>0.72105263157894761</v>
      </c>
      <c r="MI37" s="9">
        <f t="shared" si="57"/>
        <v>0.72105263157894761</v>
      </c>
      <c r="MJ37" s="9">
        <f t="shared" si="57"/>
        <v>0.72105263157894761</v>
      </c>
      <c r="MK37" s="9">
        <f t="shared" si="57"/>
        <v>0.72105263157894761</v>
      </c>
      <c r="ML37" s="9">
        <f t="shared" si="57"/>
        <v>0.72105263157894761</v>
      </c>
      <c r="MM37" s="9">
        <f t="shared" si="57"/>
        <v>0.72105263157894761</v>
      </c>
      <c r="MN37" s="9">
        <f t="shared" si="57"/>
        <v>0.72105263157894761</v>
      </c>
      <c r="MO37" s="9">
        <f t="shared" si="57"/>
        <v>0.72105263157894761</v>
      </c>
      <c r="MP37" s="9">
        <f t="shared" si="57"/>
        <v>0.72105263157894761</v>
      </c>
      <c r="MQ37" s="9">
        <f t="shared" si="57"/>
        <v>0.72105263157894761</v>
      </c>
      <c r="MR37" s="9">
        <f t="shared" si="57"/>
        <v>0.72105263157894761</v>
      </c>
      <c r="MS37" s="9">
        <f t="shared" si="57"/>
        <v>0.72105263157894761</v>
      </c>
      <c r="MT37" s="9">
        <f t="shared" si="57"/>
        <v>0.72105263157894761</v>
      </c>
      <c r="MU37" s="9">
        <f t="shared" si="57"/>
        <v>0.72105263157894761</v>
      </c>
      <c r="MV37" s="9">
        <f t="shared" si="57"/>
        <v>0.72105263157894761</v>
      </c>
      <c r="MW37" s="9">
        <f t="shared" si="57"/>
        <v>0.72105263157894761</v>
      </c>
    </row>
    <row r="38" spans="3:361" x14ac:dyDescent="0.3">
      <c r="C38">
        <v>11</v>
      </c>
      <c r="D38" s="4">
        <f>'Cost inputs'!H15</f>
        <v>0.7289473684210529</v>
      </c>
      <c r="E38">
        <f>(-LN(0.005/D38))/'Assumptions and results'!$K$9</f>
        <v>0.7117376600021349</v>
      </c>
      <c r="F38" s="4">
        <v>0</v>
      </c>
      <c r="G38" s="9">
        <f t="shared" si="50"/>
        <v>0.37118683109366796</v>
      </c>
      <c r="H38" s="9">
        <f t="shared" si="40"/>
        <v>0.55336184933752919</v>
      </c>
      <c r="I38" s="9">
        <f t="shared" si="40"/>
        <v>0.64277164109756146</v>
      </c>
      <c r="J38" s="9">
        <f t="shared" si="40"/>
        <v>0.68665312901854181</v>
      </c>
      <c r="K38" s="9">
        <f t="shared" si="40"/>
        <v>0.70818975206903756</v>
      </c>
      <c r="L38" s="9">
        <f t="shared" si="40"/>
        <v>0.71875972483874806</v>
      </c>
      <c r="M38" s="9">
        <f t="shared" si="40"/>
        <v>0.72394736842105289</v>
      </c>
      <c r="N38" s="9">
        <f t="shared" si="40"/>
        <v>0.72649341527693001</v>
      </c>
      <c r="O38" s="9">
        <f t="shared" si="40"/>
        <v>0.72774299121434283</v>
      </c>
      <c r="P38" s="9">
        <f t="shared" si="40"/>
        <v>0.72835627137442971</v>
      </c>
      <c r="Q38" s="9">
        <f t="shared" si="40"/>
        <v>0.72865726352984439</v>
      </c>
      <c r="R38" s="9">
        <f t="shared" si="40"/>
        <v>0.72880498765907153</v>
      </c>
      <c r="S38" s="9">
        <f t="shared" si="40"/>
        <v>0.72887748927734752</v>
      </c>
      <c r="T38" s="9">
        <f t="shared" si="40"/>
        <v>0.72891307239217207</v>
      </c>
      <c r="U38" s="9">
        <f t="shared" si="40"/>
        <v>0.72893053625147231</v>
      </c>
      <c r="V38" s="9">
        <f t="shared" si="40"/>
        <v>0.72893910734995992</v>
      </c>
      <c r="W38" s="9">
        <f t="shared" si="40"/>
        <v>0.72894331396477641</v>
      </c>
      <c r="X38" s="9">
        <f t="shared" si="40"/>
        <v>0.72894537853190744</v>
      </c>
      <c r="Y38" s="9">
        <f t="shared" si="40"/>
        <v>0.72894639180210785</v>
      </c>
      <c r="Z38" s="9">
        <f t="shared" si="40"/>
        <v>0.72894688910562677</v>
      </c>
      <c r="AA38" s="9">
        <f t="shared" si="60"/>
        <v>0.72894713317753346</v>
      </c>
      <c r="AB38" s="9">
        <f t="shared" si="60"/>
        <v>0.72894725296573804</v>
      </c>
      <c r="AC38" s="9">
        <f t="shared" si="60"/>
        <v>0.72894731175666638</v>
      </c>
      <c r="AD38" s="9">
        <f t="shared" si="60"/>
        <v>0.72894734061070299</v>
      </c>
      <c r="AE38" s="9">
        <f t="shared" si="60"/>
        <v>0.72894735477199379</v>
      </c>
      <c r="AF38" s="9">
        <f t="shared" si="60"/>
        <v>0.72894736172222263</v>
      </c>
      <c r="AG38" s="9">
        <f t="shared" si="60"/>
        <v>0.72894736513332981</v>
      </c>
      <c r="AH38" s="9">
        <f t="shared" si="60"/>
        <v>0.72894736680746919</v>
      </c>
      <c r="AI38" s="9">
        <f t="shared" si="60"/>
        <v>0.72894736762912116</v>
      </c>
      <c r="AJ38" s="9">
        <f t="shared" si="60"/>
        <v>0.72894736803238025</v>
      </c>
      <c r="AK38" s="9">
        <f t="shared" si="60"/>
        <v>0.72894736823029593</v>
      </c>
      <c r="AL38" s="9">
        <f t="shared" si="60"/>
        <v>0.72894736832743123</v>
      </c>
      <c r="AM38" s="9">
        <f t="shared" si="60"/>
        <v>0.72894736837510421</v>
      </c>
      <c r="AN38" s="9">
        <f t="shared" si="60"/>
        <v>0.72894736839850172</v>
      </c>
      <c r="AO38" s="9">
        <f t="shared" si="60"/>
        <v>0.72894736840998497</v>
      </c>
      <c r="AP38" s="9">
        <f t="shared" si="60"/>
        <v>0.72894736841562091</v>
      </c>
      <c r="AQ38" s="9">
        <f t="shared" si="60"/>
        <v>0.72894736841838692</v>
      </c>
      <c r="AR38" s="9">
        <f t="shared" si="60"/>
        <v>0.7289473684197445</v>
      </c>
      <c r="AS38" s="9">
        <f t="shared" si="60"/>
        <v>0.72894736842041075</v>
      </c>
      <c r="AT38" s="9">
        <f t="shared" si="60"/>
        <v>0.72894736842073771</v>
      </c>
      <c r="AU38" s="9">
        <f t="shared" si="60"/>
        <v>0.72894736842089825</v>
      </c>
      <c r="AV38" s="9">
        <f t="shared" si="60"/>
        <v>0.72894736842097696</v>
      </c>
      <c r="AW38" s="9">
        <f t="shared" si="60"/>
        <v>0.7289473684210156</v>
      </c>
      <c r="AX38" s="9">
        <f t="shared" si="60"/>
        <v>0.72894736842103458</v>
      </c>
      <c r="AY38" s="9">
        <f t="shared" si="60"/>
        <v>0.72894736842104391</v>
      </c>
      <c r="AZ38" s="9">
        <f t="shared" si="60"/>
        <v>0.72894736842104846</v>
      </c>
      <c r="BA38" s="9">
        <f t="shared" si="60"/>
        <v>0.72894736842105079</v>
      </c>
      <c r="BB38" s="9">
        <f t="shared" si="42"/>
        <v>0.72894736842105179</v>
      </c>
      <c r="BC38" s="9">
        <f t="shared" si="42"/>
        <v>0.72894736842105234</v>
      </c>
      <c r="BD38" s="9">
        <f t="shared" si="42"/>
        <v>0.72894736842105268</v>
      </c>
      <c r="BE38" s="9">
        <f t="shared" si="42"/>
        <v>0.72894736842105279</v>
      </c>
      <c r="BF38" s="9">
        <f t="shared" si="42"/>
        <v>0.72894736842105279</v>
      </c>
      <c r="BG38" s="9">
        <f t="shared" si="42"/>
        <v>0.7289473684210529</v>
      </c>
      <c r="BH38" s="9">
        <f t="shared" si="42"/>
        <v>0.7289473684210529</v>
      </c>
      <c r="BI38" s="9">
        <f t="shared" si="42"/>
        <v>0.7289473684210529</v>
      </c>
      <c r="BJ38" s="9">
        <f t="shared" si="42"/>
        <v>0.7289473684210529</v>
      </c>
      <c r="BK38" s="9">
        <f t="shared" si="42"/>
        <v>0.7289473684210529</v>
      </c>
      <c r="BL38" s="9">
        <f t="shared" si="42"/>
        <v>0.7289473684210529</v>
      </c>
      <c r="BM38" s="9">
        <f t="shared" si="42"/>
        <v>0.7289473684210529</v>
      </c>
      <c r="BN38" s="9">
        <f t="shared" si="42"/>
        <v>0.7289473684210529</v>
      </c>
      <c r="BO38" s="9">
        <f t="shared" si="42"/>
        <v>0.7289473684210529</v>
      </c>
      <c r="BP38" s="9">
        <f t="shared" si="42"/>
        <v>0.7289473684210529</v>
      </c>
      <c r="BQ38" s="9">
        <f t="shared" si="42"/>
        <v>0.7289473684210529</v>
      </c>
      <c r="BR38" s="9">
        <f t="shared" si="43"/>
        <v>0.7289473684210529</v>
      </c>
      <c r="BS38" s="9">
        <f t="shared" si="43"/>
        <v>0.7289473684210529</v>
      </c>
      <c r="BT38" s="9">
        <f t="shared" si="43"/>
        <v>0.7289473684210529</v>
      </c>
      <c r="BU38" s="9">
        <f t="shared" si="43"/>
        <v>0.7289473684210529</v>
      </c>
      <c r="BV38" s="9">
        <f t="shared" si="43"/>
        <v>0.7289473684210529</v>
      </c>
      <c r="BW38" s="9">
        <f t="shared" si="43"/>
        <v>0.7289473684210529</v>
      </c>
      <c r="BX38" s="9">
        <f t="shared" si="43"/>
        <v>0.7289473684210529</v>
      </c>
      <c r="BY38" s="9">
        <f t="shared" si="43"/>
        <v>0.7289473684210529</v>
      </c>
      <c r="BZ38" s="9">
        <f t="shared" si="43"/>
        <v>0.7289473684210529</v>
      </c>
      <c r="CA38" s="9">
        <f t="shared" si="43"/>
        <v>0.7289473684210529</v>
      </c>
      <c r="CB38" s="9">
        <f t="shared" si="43"/>
        <v>0.7289473684210529</v>
      </c>
      <c r="CC38" s="9">
        <f t="shared" si="43"/>
        <v>0.7289473684210529</v>
      </c>
      <c r="CD38" s="9">
        <f t="shared" si="43"/>
        <v>0.7289473684210529</v>
      </c>
      <c r="CE38" s="9">
        <f t="shared" si="43"/>
        <v>0.7289473684210529</v>
      </c>
      <c r="CF38" s="9">
        <f t="shared" si="43"/>
        <v>0.7289473684210529</v>
      </c>
      <c r="CG38" s="9">
        <f t="shared" si="44"/>
        <v>0.7289473684210529</v>
      </c>
      <c r="CH38" s="9">
        <f t="shared" si="44"/>
        <v>0.7289473684210529</v>
      </c>
      <c r="CI38" s="9">
        <f t="shared" si="44"/>
        <v>0.7289473684210529</v>
      </c>
      <c r="CJ38" s="9">
        <f t="shared" si="44"/>
        <v>0.7289473684210529</v>
      </c>
      <c r="CK38" s="9">
        <f t="shared" si="44"/>
        <v>0.7289473684210529</v>
      </c>
      <c r="CL38" s="9">
        <f t="shared" si="44"/>
        <v>0.7289473684210529</v>
      </c>
      <c r="CM38" s="9">
        <f t="shared" si="44"/>
        <v>0.7289473684210529</v>
      </c>
      <c r="CN38" s="9">
        <f t="shared" si="44"/>
        <v>0.7289473684210529</v>
      </c>
      <c r="CO38" s="9">
        <f t="shared" si="44"/>
        <v>0.7289473684210529</v>
      </c>
      <c r="CP38" s="9">
        <f t="shared" si="44"/>
        <v>0.7289473684210529</v>
      </c>
      <c r="CQ38" s="9">
        <f t="shared" si="44"/>
        <v>0.7289473684210529</v>
      </c>
      <c r="CR38" s="9">
        <f t="shared" si="44"/>
        <v>0.7289473684210529</v>
      </c>
      <c r="CS38" s="9">
        <f t="shared" si="44"/>
        <v>0.7289473684210529</v>
      </c>
      <c r="CT38" s="9">
        <f t="shared" si="44"/>
        <v>0.7289473684210529</v>
      </c>
      <c r="CU38" s="9">
        <f t="shared" si="44"/>
        <v>0.7289473684210529</v>
      </c>
      <c r="CV38" s="9">
        <f t="shared" si="44"/>
        <v>0.7289473684210529</v>
      </c>
      <c r="CW38" s="9">
        <f t="shared" si="58"/>
        <v>0.7289473684210529</v>
      </c>
      <c r="CX38" s="9">
        <f t="shared" si="58"/>
        <v>0.7289473684210529</v>
      </c>
      <c r="CY38" s="9">
        <f t="shared" si="58"/>
        <v>0.7289473684210529</v>
      </c>
      <c r="CZ38" s="9">
        <f t="shared" si="58"/>
        <v>0.7289473684210529</v>
      </c>
      <c r="DA38" s="9">
        <f t="shared" si="58"/>
        <v>0.7289473684210529</v>
      </c>
      <c r="DB38" s="9">
        <f t="shared" si="58"/>
        <v>0.7289473684210529</v>
      </c>
      <c r="DC38" s="9">
        <f t="shared" si="58"/>
        <v>0.7289473684210529</v>
      </c>
      <c r="DD38" s="9">
        <f t="shared" si="58"/>
        <v>0.7289473684210529</v>
      </c>
      <c r="DE38" s="9">
        <f t="shared" si="58"/>
        <v>0.7289473684210529</v>
      </c>
      <c r="DF38" s="9">
        <f t="shared" si="58"/>
        <v>0.7289473684210529</v>
      </c>
      <c r="DG38" s="9">
        <f t="shared" si="58"/>
        <v>0.7289473684210529</v>
      </c>
      <c r="DH38" s="9">
        <f t="shared" si="58"/>
        <v>0.7289473684210529</v>
      </c>
      <c r="DI38" s="9">
        <f t="shared" si="58"/>
        <v>0.7289473684210529</v>
      </c>
      <c r="DJ38" s="9">
        <f t="shared" si="58"/>
        <v>0.7289473684210529</v>
      </c>
      <c r="DK38" s="9">
        <f t="shared" si="58"/>
        <v>0.7289473684210529</v>
      </c>
      <c r="DL38" s="9">
        <f t="shared" si="58"/>
        <v>0.7289473684210529</v>
      </c>
      <c r="DM38" s="9">
        <f t="shared" si="58"/>
        <v>0.7289473684210529</v>
      </c>
      <c r="DN38" s="9">
        <f t="shared" si="58"/>
        <v>0.7289473684210529</v>
      </c>
      <c r="DO38" s="9">
        <f t="shared" si="58"/>
        <v>0.7289473684210529</v>
      </c>
      <c r="DP38" s="9">
        <f t="shared" si="58"/>
        <v>0.7289473684210529</v>
      </c>
      <c r="DQ38" s="9">
        <f t="shared" si="58"/>
        <v>0.7289473684210529</v>
      </c>
      <c r="DR38" s="9">
        <f t="shared" si="58"/>
        <v>0.7289473684210529</v>
      </c>
      <c r="DS38" s="9">
        <f t="shared" si="58"/>
        <v>0.7289473684210529</v>
      </c>
      <c r="DT38" s="9">
        <f t="shared" si="58"/>
        <v>0.7289473684210529</v>
      </c>
      <c r="DU38" s="9">
        <f t="shared" si="58"/>
        <v>0.7289473684210529</v>
      </c>
      <c r="DV38" s="9">
        <f t="shared" si="58"/>
        <v>0.7289473684210529</v>
      </c>
      <c r="DW38" s="9">
        <f t="shared" si="58"/>
        <v>0.7289473684210529</v>
      </c>
      <c r="DX38" s="9">
        <f t="shared" si="58"/>
        <v>0.7289473684210529</v>
      </c>
      <c r="DY38" s="9">
        <f t="shared" si="58"/>
        <v>0.7289473684210529</v>
      </c>
      <c r="DZ38" s="9">
        <f t="shared" si="58"/>
        <v>0.7289473684210529</v>
      </c>
      <c r="EA38" s="9">
        <f t="shared" si="58"/>
        <v>0.7289473684210529</v>
      </c>
      <c r="EB38" s="9">
        <f t="shared" si="58"/>
        <v>0.7289473684210529</v>
      </c>
      <c r="EC38" s="9">
        <f t="shared" si="58"/>
        <v>0.7289473684210529</v>
      </c>
      <c r="ED38" s="9">
        <f t="shared" si="58"/>
        <v>0.7289473684210529</v>
      </c>
      <c r="EE38" s="9">
        <f t="shared" si="58"/>
        <v>0.7289473684210529</v>
      </c>
      <c r="EF38" s="9">
        <f t="shared" si="58"/>
        <v>0.7289473684210529</v>
      </c>
      <c r="EG38" s="9">
        <f t="shared" si="58"/>
        <v>0.7289473684210529</v>
      </c>
      <c r="EH38" s="9">
        <f t="shared" si="58"/>
        <v>0.7289473684210529</v>
      </c>
      <c r="EI38" s="9">
        <f t="shared" si="58"/>
        <v>0.7289473684210529</v>
      </c>
      <c r="EJ38" s="9">
        <f t="shared" si="58"/>
        <v>0.7289473684210529</v>
      </c>
      <c r="EK38" s="9">
        <f t="shared" si="58"/>
        <v>0.7289473684210529</v>
      </c>
      <c r="EL38" s="9">
        <f t="shared" si="58"/>
        <v>0.7289473684210529</v>
      </c>
      <c r="EM38" s="9">
        <f t="shared" si="58"/>
        <v>0.7289473684210529</v>
      </c>
      <c r="EN38" s="9">
        <f t="shared" si="58"/>
        <v>0.7289473684210529</v>
      </c>
      <c r="EO38" s="9">
        <f t="shared" si="58"/>
        <v>0.7289473684210529</v>
      </c>
      <c r="EP38" s="9">
        <f t="shared" si="58"/>
        <v>0.7289473684210529</v>
      </c>
      <c r="EQ38" s="9">
        <f t="shared" si="58"/>
        <v>0.7289473684210529</v>
      </c>
      <c r="ER38" s="9">
        <f t="shared" si="58"/>
        <v>0.7289473684210529</v>
      </c>
      <c r="ES38" s="9">
        <f t="shared" si="58"/>
        <v>0.7289473684210529</v>
      </c>
      <c r="ET38" s="9">
        <f t="shared" si="58"/>
        <v>0.7289473684210529</v>
      </c>
      <c r="EU38" s="9">
        <f t="shared" si="58"/>
        <v>0.7289473684210529</v>
      </c>
      <c r="EV38" s="9">
        <f t="shared" si="58"/>
        <v>0.7289473684210529</v>
      </c>
      <c r="EW38" s="9">
        <f t="shared" si="58"/>
        <v>0.7289473684210529</v>
      </c>
      <c r="EX38" s="9">
        <f t="shared" si="58"/>
        <v>0.7289473684210529</v>
      </c>
      <c r="EY38" s="9">
        <f t="shared" si="58"/>
        <v>0.7289473684210529</v>
      </c>
      <c r="EZ38" s="9">
        <f t="shared" si="58"/>
        <v>0.7289473684210529</v>
      </c>
      <c r="FA38" s="9">
        <f t="shared" si="58"/>
        <v>0.7289473684210529</v>
      </c>
      <c r="FB38" s="9">
        <f t="shared" si="58"/>
        <v>0.7289473684210529</v>
      </c>
      <c r="FC38" s="9">
        <f t="shared" si="58"/>
        <v>0.7289473684210529</v>
      </c>
      <c r="FD38" s="9">
        <f t="shared" si="58"/>
        <v>0.7289473684210529</v>
      </c>
      <c r="FE38" s="9">
        <f t="shared" si="58"/>
        <v>0.7289473684210529</v>
      </c>
      <c r="FF38" s="9">
        <f t="shared" si="58"/>
        <v>0.7289473684210529</v>
      </c>
      <c r="FG38" s="9">
        <f t="shared" si="58"/>
        <v>0.7289473684210529</v>
      </c>
      <c r="FH38" s="9">
        <f t="shared" si="58"/>
        <v>0.7289473684210529</v>
      </c>
      <c r="FI38" s="9">
        <f t="shared" si="56"/>
        <v>0.7289473684210529</v>
      </c>
      <c r="FJ38" s="9">
        <f t="shared" si="56"/>
        <v>0.7289473684210529</v>
      </c>
      <c r="FK38" s="9">
        <f t="shared" si="56"/>
        <v>0.7289473684210529</v>
      </c>
      <c r="FL38" s="9">
        <f t="shared" si="56"/>
        <v>0.7289473684210529</v>
      </c>
      <c r="FM38" s="9">
        <f t="shared" si="46"/>
        <v>0.7289473684210529</v>
      </c>
      <c r="FN38" s="9">
        <f t="shared" si="46"/>
        <v>0.7289473684210529</v>
      </c>
      <c r="FO38" s="9">
        <f t="shared" si="46"/>
        <v>0.7289473684210529</v>
      </c>
      <c r="FP38" s="9">
        <f t="shared" si="46"/>
        <v>0.7289473684210529</v>
      </c>
      <c r="FQ38" s="9">
        <f t="shared" si="46"/>
        <v>0.7289473684210529</v>
      </c>
      <c r="FR38" s="9">
        <f t="shared" si="46"/>
        <v>0.7289473684210529</v>
      </c>
      <c r="FS38" s="9">
        <f t="shared" si="46"/>
        <v>0.7289473684210529</v>
      </c>
      <c r="FT38" s="9">
        <f t="shared" si="46"/>
        <v>0.7289473684210529</v>
      </c>
      <c r="FU38" s="9">
        <f t="shared" si="46"/>
        <v>0.7289473684210529</v>
      </c>
      <c r="FV38" s="9">
        <f t="shared" si="46"/>
        <v>0.7289473684210529</v>
      </c>
      <c r="FW38" s="9">
        <f t="shared" si="46"/>
        <v>0.7289473684210529</v>
      </c>
      <c r="FX38" s="9">
        <f t="shared" si="46"/>
        <v>0.7289473684210529</v>
      </c>
      <c r="FY38" s="9">
        <f t="shared" si="46"/>
        <v>0.7289473684210529</v>
      </c>
      <c r="FZ38" s="9">
        <f t="shared" si="46"/>
        <v>0.7289473684210529</v>
      </c>
      <c r="GA38" s="9">
        <f t="shared" si="46"/>
        <v>0.7289473684210529</v>
      </c>
      <c r="GB38" s="9">
        <f t="shared" si="46"/>
        <v>0.7289473684210529</v>
      </c>
      <c r="GC38" s="9">
        <f t="shared" si="46"/>
        <v>0.7289473684210529</v>
      </c>
      <c r="GD38" s="9">
        <f t="shared" si="55"/>
        <v>0.7289473684210529</v>
      </c>
      <c r="GE38" s="9">
        <f t="shared" si="55"/>
        <v>0.7289473684210529</v>
      </c>
      <c r="GF38" s="9">
        <f t="shared" si="55"/>
        <v>0.7289473684210529</v>
      </c>
      <c r="GG38" s="9">
        <f t="shared" si="55"/>
        <v>0.7289473684210529</v>
      </c>
      <c r="GH38" s="9">
        <f t="shared" si="55"/>
        <v>0.7289473684210529</v>
      </c>
      <c r="GI38" s="9">
        <f t="shared" si="55"/>
        <v>0.7289473684210529</v>
      </c>
      <c r="GJ38" s="9">
        <f t="shared" si="55"/>
        <v>0.7289473684210529</v>
      </c>
      <c r="GK38" s="9">
        <f t="shared" si="55"/>
        <v>0.7289473684210529</v>
      </c>
      <c r="GL38" s="9">
        <f t="shared" si="55"/>
        <v>0.7289473684210529</v>
      </c>
      <c r="GM38" s="9">
        <f t="shared" si="55"/>
        <v>0.7289473684210529</v>
      </c>
      <c r="GN38" s="9">
        <f t="shared" si="55"/>
        <v>0.7289473684210529</v>
      </c>
      <c r="GO38" s="9">
        <f t="shared" si="55"/>
        <v>0.7289473684210529</v>
      </c>
      <c r="GP38" s="9">
        <f t="shared" si="55"/>
        <v>0.7289473684210529</v>
      </c>
      <c r="GQ38" s="9">
        <f t="shared" si="55"/>
        <v>0.7289473684210529</v>
      </c>
      <c r="GR38" s="9">
        <f t="shared" si="55"/>
        <v>0.7289473684210529</v>
      </c>
      <c r="GS38" s="9">
        <f t="shared" si="55"/>
        <v>0.7289473684210529</v>
      </c>
      <c r="GT38" s="9">
        <f t="shared" si="55"/>
        <v>0.7289473684210529</v>
      </c>
      <c r="GU38" s="9">
        <f t="shared" si="55"/>
        <v>0.7289473684210529</v>
      </c>
      <c r="GV38" s="9">
        <f t="shared" si="55"/>
        <v>0.7289473684210529</v>
      </c>
      <c r="GW38" s="9">
        <f t="shared" si="55"/>
        <v>0.7289473684210529</v>
      </c>
      <c r="GX38" s="9">
        <f t="shared" ref="GD38:HZ43" si="61">$D38-($D38*EXP(-$E38*(GX$3)))</f>
        <v>0.7289473684210529</v>
      </c>
      <c r="GY38" s="9">
        <f t="shared" si="61"/>
        <v>0.7289473684210529</v>
      </c>
      <c r="GZ38" s="9">
        <f t="shared" si="61"/>
        <v>0.7289473684210529</v>
      </c>
      <c r="HA38" s="9">
        <f t="shared" si="61"/>
        <v>0.7289473684210529</v>
      </c>
      <c r="HB38" s="9">
        <f t="shared" si="61"/>
        <v>0.7289473684210529</v>
      </c>
      <c r="HC38" s="9">
        <f t="shared" si="61"/>
        <v>0.7289473684210529</v>
      </c>
      <c r="HD38" s="9">
        <f t="shared" si="61"/>
        <v>0.7289473684210529</v>
      </c>
      <c r="HE38" s="9">
        <f t="shared" si="61"/>
        <v>0.7289473684210529</v>
      </c>
      <c r="HF38" s="9">
        <f t="shared" si="61"/>
        <v>0.7289473684210529</v>
      </c>
      <c r="HG38" s="9">
        <f t="shared" si="61"/>
        <v>0.7289473684210529</v>
      </c>
      <c r="HH38" s="9">
        <f t="shared" si="61"/>
        <v>0.7289473684210529</v>
      </c>
      <c r="HI38" s="9">
        <f t="shared" si="61"/>
        <v>0.7289473684210529</v>
      </c>
      <c r="HJ38" s="9">
        <f t="shared" si="61"/>
        <v>0.7289473684210529</v>
      </c>
      <c r="HK38" s="9">
        <f t="shared" si="61"/>
        <v>0.7289473684210529</v>
      </c>
      <c r="HL38" s="9">
        <f t="shared" si="61"/>
        <v>0.7289473684210529</v>
      </c>
      <c r="HM38" s="9">
        <f t="shared" si="61"/>
        <v>0.7289473684210529</v>
      </c>
      <c r="HN38" s="9">
        <f t="shared" si="61"/>
        <v>0.7289473684210529</v>
      </c>
      <c r="HO38" s="9">
        <f t="shared" si="61"/>
        <v>0.7289473684210529</v>
      </c>
      <c r="HP38" s="9">
        <f t="shared" si="61"/>
        <v>0.7289473684210529</v>
      </c>
      <c r="HQ38" s="9">
        <f t="shared" si="61"/>
        <v>0.7289473684210529</v>
      </c>
      <c r="HR38" s="9">
        <f t="shared" si="61"/>
        <v>0.7289473684210529</v>
      </c>
      <c r="HS38" s="9">
        <f t="shared" si="61"/>
        <v>0.7289473684210529</v>
      </c>
      <c r="HT38" s="9">
        <f t="shared" si="61"/>
        <v>0.7289473684210529</v>
      </c>
      <c r="HU38" s="9">
        <f t="shared" si="61"/>
        <v>0.7289473684210529</v>
      </c>
      <c r="HV38" s="9">
        <f t="shared" si="61"/>
        <v>0.7289473684210529</v>
      </c>
      <c r="HW38" s="9">
        <f t="shared" si="61"/>
        <v>0.7289473684210529</v>
      </c>
      <c r="HX38" s="9">
        <f t="shared" si="61"/>
        <v>0.7289473684210529</v>
      </c>
      <c r="HY38" s="9">
        <f t="shared" si="61"/>
        <v>0.7289473684210529</v>
      </c>
      <c r="HZ38" s="9">
        <f t="shared" si="61"/>
        <v>0.7289473684210529</v>
      </c>
      <c r="IA38" s="9">
        <f t="shared" si="59"/>
        <v>0.7289473684210529</v>
      </c>
      <c r="IB38" s="9">
        <f t="shared" si="59"/>
        <v>0.7289473684210529</v>
      </c>
      <c r="IC38" s="9">
        <f t="shared" si="59"/>
        <v>0.7289473684210529</v>
      </c>
      <c r="ID38" s="9">
        <f t="shared" si="59"/>
        <v>0.7289473684210529</v>
      </c>
      <c r="IE38" s="9">
        <f t="shared" si="59"/>
        <v>0.7289473684210529</v>
      </c>
      <c r="IF38" s="9">
        <f t="shared" si="59"/>
        <v>0.7289473684210529</v>
      </c>
      <c r="IG38" s="9">
        <f t="shared" si="59"/>
        <v>0.7289473684210529</v>
      </c>
      <c r="IH38" s="9">
        <f t="shared" si="59"/>
        <v>0.7289473684210529</v>
      </c>
      <c r="II38" s="9">
        <f t="shared" si="59"/>
        <v>0.7289473684210529</v>
      </c>
      <c r="IJ38" s="9">
        <f t="shared" si="59"/>
        <v>0.7289473684210529</v>
      </c>
      <c r="IK38" s="9">
        <f t="shared" si="59"/>
        <v>0.7289473684210529</v>
      </c>
      <c r="IL38" s="9">
        <f t="shared" si="59"/>
        <v>0.7289473684210529</v>
      </c>
      <c r="IM38" s="9">
        <f t="shared" si="59"/>
        <v>0.7289473684210529</v>
      </c>
      <c r="IN38" s="9">
        <f t="shared" si="59"/>
        <v>0.7289473684210529</v>
      </c>
      <c r="IO38" s="9">
        <f t="shared" si="59"/>
        <v>0.7289473684210529</v>
      </c>
      <c r="IP38" s="9">
        <f t="shared" si="59"/>
        <v>0.7289473684210529</v>
      </c>
      <c r="IQ38" s="9">
        <f t="shared" si="59"/>
        <v>0.7289473684210529</v>
      </c>
      <c r="IR38" s="9">
        <f t="shared" si="59"/>
        <v>0.7289473684210529</v>
      </c>
      <c r="IS38" s="9">
        <f t="shared" si="59"/>
        <v>0.7289473684210529</v>
      </c>
      <c r="IT38" s="9">
        <f t="shared" si="59"/>
        <v>0.7289473684210529</v>
      </c>
      <c r="IU38" s="9">
        <f t="shared" si="59"/>
        <v>0.7289473684210529</v>
      </c>
      <c r="IV38" s="9">
        <f t="shared" si="59"/>
        <v>0.7289473684210529</v>
      </c>
      <c r="IW38" s="9">
        <f t="shared" si="59"/>
        <v>0.7289473684210529</v>
      </c>
      <c r="IX38" s="9">
        <f t="shared" si="59"/>
        <v>0.7289473684210529</v>
      </c>
      <c r="IY38" s="9">
        <f t="shared" si="59"/>
        <v>0.7289473684210529</v>
      </c>
      <c r="IZ38" s="9">
        <f t="shared" si="59"/>
        <v>0.7289473684210529</v>
      </c>
      <c r="JA38" s="9">
        <f t="shared" si="59"/>
        <v>0.7289473684210529</v>
      </c>
      <c r="JB38" s="9">
        <f t="shared" si="59"/>
        <v>0.7289473684210529</v>
      </c>
      <c r="JC38" s="9">
        <f t="shared" si="59"/>
        <v>0.7289473684210529</v>
      </c>
      <c r="JD38" s="9">
        <f t="shared" si="59"/>
        <v>0.7289473684210529</v>
      </c>
      <c r="JE38" s="9">
        <f t="shared" si="59"/>
        <v>0.7289473684210529</v>
      </c>
      <c r="JF38" s="9">
        <f t="shared" si="59"/>
        <v>0.7289473684210529</v>
      </c>
      <c r="JG38" s="9">
        <f t="shared" si="59"/>
        <v>0.7289473684210529</v>
      </c>
      <c r="JH38" s="9">
        <f t="shared" si="59"/>
        <v>0.7289473684210529</v>
      </c>
      <c r="JI38" s="9">
        <f t="shared" si="59"/>
        <v>0.7289473684210529</v>
      </c>
      <c r="JJ38" s="9">
        <f t="shared" si="59"/>
        <v>0.7289473684210529</v>
      </c>
      <c r="JK38" s="9">
        <f t="shared" si="59"/>
        <v>0.7289473684210529</v>
      </c>
      <c r="JL38" s="9">
        <f t="shared" si="59"/>
        <v>0.7289473684210529</v>
      </c>
      <c r="JM38" s="9">
        <f t="shared" si="59"/>
        <v>0.7289473684210529</v>
      </c>
      <c r="JN38" s="9">
        <f t="shared" si="59"/>
        <v>0.7289473684210529</v>
      </c>
      <c r="JO38" s="9">
        <f t="shared" si="59"/>
        <v>0.7289473684210529</v>
      </c>
      <c r="JP38" s="9">
        <f t="shared" si="59"/>
        <v>0.7289473684210529</v>
      </c>
      <c r="JQ38" s="9">
        <f t="shared" si="59"/>
        <v>0.7289473684210529</v>
      </c>
      <c r="JR38" s="9">
        <f t="shared" si="59"/>
        <v>0.7289473684210529</v>
      </c>
      <c r="JS38" s="9">
        <f t="shared" si="59"/>
        <v>0.7289473684210529</v>
      </c>
      <c r="JT38" s="9">
        <f t="shared" si="59"/>
        <v>0.7289473684210529</v>
      </c>
      <c r="JU38" s="9">
        <f t="shared" si="59"/>
        <v>0.7289473684210529</v>
      </c>
      <c r="JV38" s="9">
        <f t="shared" si="59"/>
        <v>0.7289473684210529</v>
      </c>
      <c r="JW38" s="9">
        <f t="shared" si="59"/>
        <v>0.7289473684210529</v>
      </c>
      <c r="JX38" s="9">
        <f t="shared" si="59"/>
        <v>0.7289473684210529</v>
      </c>
      <c r="JY38" s="9">
        <f t="shared" si="59"/>
        <v>0.7289473684210529</v>
      </c>
      <c r="JZ38" s="9">
        <f t="shared" si="59"/>
        <v>0.7289473684210529</v>
      </c>
      <c r="KA38" s="9">
        <f t="shared" si="59"/>
        <v>0.7289473684210529</v>
      </c>
      <c r="KB38" s="9">
        <f t="shared" si="59"/>
        <v>0.7289473684210529</v>
      </c>
      <c r="KC38" s="9">
        <f t="shared" si="59"/>
        <v>0.7289473684210529</v>
      </c>
      <c r="KD38" s="9">
        <f t="shared" si="59"/>
        <v>0.7289473684210529</v>
      </c>
      <c r="KE38" s="9">
        <f t="shared" si="59"/>
        <v>0.7289473684210529</v>
      </c>
      <c r="KF38" s="9">
        <f t="shared" si="59"/>
        <v>0.7289473684210529</v>
      </c>
      <c r="KG38" s="9">
        <f t="shared" si="59"/>
        <v>0.7289473684210529</v>
      </c>
      <c r="KH38" s="9">
        <f t="shared" si="59"/>
        <v>0.7289473684210529</v>
      </c>
      <c r="KI38" s="9">
        <f t="shared" si="59"/>
        <v>0.7289473684210529</v>
      </c>
      <c r="KJ38" s="9">
        <f t="shared" si="59"/>
        <v>0.7289473684210529</v>
      </c>
      <c r="KK38" s="9">
        <f t="shared" si="59"/>
        <v>0.7289473684210529</v>
      </c>
      <c r="KL38" s="9">
        <f t="shared" si="59"/>
        <v>0.7289473684210529</v>
      </c>
      <c r="KM38" s="9">
        <f t="shared" si="57"/>
        <v>0.7289473684210529</v>
      </c>
      <c r="KN38" s="9">
        <f t="shared" si="57"/>
        <v>0.7289473684210529</v>
      </c>
      <c r="KO38" s="9">
        <f t="shared" si="57"/>
        <v>0.7289473684210529</v>
      </c>
      <c r="KP38" s="9">
        <f t="shared" si="57"/>
        <v>0.7289473684210529</v>
      </c>
      <c r="KQ38" s="9">
        <f t="shared" si="57"/>
        <v>0.7289473684210529</v>
      </c>
      <c r="KR38" s="9">
        <f t="shared" si="57"/>
        <v>0.7289473684210529</v>
      </c>
      <c r="KS38" s="9">
        <f t="shared" si="57"/>
        <v>0.7289473684210529</v>
      </c>
      <c r="KT38" s="9">
        <f t="shared" si="57"/>
        <v>0.7289473684210529</v>
      </c>
      <c r="KU38" s="9">
        <f t="shared" si="57"/>
        <v>0.7289473684210529</v>
      </c>
      <c r="KV38" s="9">
        <f t="shared" si="57"/>
        <v>0.7289473684210529</v>
      </c>
      <c r="KW38" s="9">
        <f t="shared" si="57"/>
        <v>0.7289473684210529</v>
      </c>
      <c r="KX38" s="9">
        <f t="shared" si="57"/>
        <v>0.7289473684210529</v>
      </c>
      <c r="KY38" s="9">
        <f t="shared" si="57"/>
        <v>0.7289473684210529</v>
      </c>
      <c r="KZ38" s="9">
        <f t="shared" si="57"/>
        <v>0.7289473684210529</v>
      </c>
      <c r="LA38" s="9">
        <f t="shared" si="57"/>
        <v>0.7289473684210529</v>
      </c>
      <c r="LB38" s="9">
        <f t="shared" si="57"/>
        <v>0.7289473684210529</v>
      </c>
      <c r="LC38" s="9">
        <f t="shared" si="57"/>
        <v>0.7289473684210529</v>
      </c>
      <c r="LD38" s="9">
        <f t="shared" si="57"/>
        <v>0.7289473684210529</v>
      </c>
      <c r="LE38" s="9">
        <f t="shared" si="57"/>
        <v>0.7289473684210529</v>
      </c>
      <c r="LF38" s="9">
        <f t="shared" si="57"/>
        <v>0.7289473684210529</v>
      </c>
      <c r="LG38" s="9">
        <f t="shared" si="57"/>
        <v>0.7289473684210529</v>
      </c>
      <c r="LH38" s="9">
        <f t="shared" si="57"/>
        <v>0.7289473684210529</v>
      </c>
      <c r="LI38" s="9">
        <f t="shared" si="57"/>
        <v>0.7289473684210529</v>
      </c>
      <c r="LJ38" s="9">
        <f t="shared" si="57"/>
        <v>0.7289473684210529</v>
      </c>
      <c r="LK38" s="9">
        <f t="shared" si="57"/>
        <v>0.7289473684210529</v>
      </c>
      <c r="LL38" s="9">
        <f t="shared" si="57"/>
        <v>0.7289473684210529</v>
      </c>
      <c r="LM38" s="9">
        <f t="shared" si="57"/>
        <v>0.7289473684210529</v>
      </c>
      <c r="LN38" s="9">
        <f t="shared" si="57"/>
        <v>0.7289473684210529</v>
      </c>
      <c r="LO38" s="9">
        <f t="shared" si="57"/>
        <v>0.7289473684210529</v>
      </c>
      <c r="LP38" s="9">
        <f t="shared" si="57"/>
        <v>0.7289473684210529</v>
      </c>
      <c r="LQ38" s="9">
        <f t="shared" si="57"/>
        <v>0.7289473684210529</v>
      </c>
      <c r="LR38" s="9">
        <f t="shared" si="57"/>
        <v>0.7289473684210529</v>
      </c>
      <c r="LS38" s="9">
        <f t="shared" si="57"/>
        <v>0.7289473684210529</v>
      </c>
      <c r="LT38" s="9">
        <f t="shared" si="57"/>
        <v>0.7289473684210529</v>
      </c>
      <c r="LU38" s="9">
        <f t="shared" si="57"/>
        <v>0.7289473684210529</v>
      </c>
      <c r="LV38" s="9">
        <f t="shared" si="57"/>
        <v>0.7289473684210529</v>
      </c>
      <c r="LW38" s="9">
        <f t="shared" si="49"/>
        <v>0.7289473684210529</v>
      </c>
      <c r="LX38" s="9">
        <f t="shared" si="57"/>
        <v>0.7289473684210529</v>
      </c>
      <c r="LY38" s="9">
        <f t="shared" si="57"/>
        <v>0.7289473684210529</v>
      </c>
      <c r="LZ38" s="9">
        <f t="shared" si="57"/>
        <v>0.7289473684210529</v>
      </c>
      <c r="MA38" s="9">
        <f t="shared" si="57"/>
        <v>0.7289473684210529</v>
      </c>
      <c r="MB38" s="9">
        <f t="shared" si="57"/>
        <v>0.7289473684210529</v>
      </c>
      <c r="MC38" s="9">
        <f t="shared" si="57"/>
        <v>0.7289473684210529</v>
      </c>
      <c r="MD38" s="9">
        <f t="shared" si="57"/>
        <v>0.7289473684210529</v>
      </c>
      <c r="ME38" s="9">
        <f t="shared" si="57"/>
        <v>0.7289473684210529</v>
      </c>
      <c r="MF38" s="9">
        <f t="shared" si="57"/>
        <v>0.7289473684210529</v>
      </c>
      <c r="MG38" s="9">
        <f t="shared" si="57"/>
        <v>0.7289473684210529</v>
      </c>
      <c r="MH38" s="9">
        <f t="shared" si="57"/>
        <v>0.7289473684210529</v>
      </c>
      <c r="MI38" s="9">
        <f t="shared" si="57"/>
        <v>0.7289473684210529</v>
      </c>
      <c r="MJ38" s="9">
        <f t="shared" si="57"/>
        <v>0.7289473684210529</v>
      </c>
      <c r="MK38" s="9">
        <f t="shared" si="57"/>
        <v>0.7289473684210529</v>
      </c>
      <c r="ML38" s="9">
        <f t="shared" si="57"/>
        <v>0.7289473684210529</v>
      </c>
      <c r="MM38" s="9">
        <f t="shared" si="57"/>
        <v>0.7289473684210529</v>
      </c>
      <c r="MN38" s="9">
        <f t="shared" si="57"/>
        <v>0.7289473684210529</v>
      </c>
      <c r="MO38" s="9">
        <f t="shared" si="57"/>
        <v>0.7289473684210529</v>
      </c>
      <c r="MP38" s="9">
        <f t="shared" si="57"/>
        <v>0.7289473684210529</v>
      </c>
      <c r="MQ38" s="9">
        <f t="shared" si="57"/>
        <v>0.7289473684210529</v>
      </c>
      <c r="MR38" s="9">
        <f t="shared" si="57"/>
        <v>0.7289473684210529</v>
      </c>
      <c r="MS38" s="9">
        <f t="shared" si="57"/>
        <v>0.7289473684210529</v>
      </c>
      <c r="MT38" s="9">
        <f t="shared" si="57"/>
        <v>0.7289473684210529</v>
      </c>
      <c r="MU38" s="9">
        <f t="shared" si="57"/>
        <v>0.7289473684210529</v>
      </c>
      <c r="MV38" s="9">
        <f t="shared" si="57"/>
        <v>0.7289473684210529</v>
      </c>
      <c r="MW38" s="9">
        <f t="shared" si="57"/>
        <v>0.7289473684210529</v>
      </c>
    </row>
    <row r="39" spans="3:361" x14ac:dyDescent="0.3">
      <c r="C39">
        <v>12</v>
      </c>
      <c r="D39" s="4">
        <f>'Cost inputs'!H16</f>
        <v>0.73684210526315819</v>
      </c>
      <c r="E39">
        <f>(-LN(0.005/D39))/'Assumptions and results'!$K$9</f>
        <v>0.71327653099955068</v>
      </c>
      <c r="F39" s="4">
        <v>0</v>
      </c>
      <c r="G39" s="9">
        <f t="shared" si="50"/>
        <v>0.37576298701891775</v>
      </c>
      <c r="H39" s="9">
        <f t="shared" si="40"/>
        <v>0.55990035790539217</v>
      </c>
      <c r="I39" s="9">
        <f t="shared" si="40"/>
        <v>0.65013428867642897</v>
      </c>
      <c r="J39" s="9">
        <f t="shared" si="40"/>
        <v>0.69435215832013175</v>
      </c>
      <c r="K39" s="9">
        <f t="shared" si="40"/>
        <v>0.71602050390942829</v>
      </c>
      <c r="L39" s="9">
        <f t="shared" si="40"/>
        <v>0.72663877214262107</v>
      </c>
      <c r="M39" s="9">
        <f t="shared" si="40"/>
        <v>0.73184210526315818</v>
      </c>
      <c r="N39" s="9">
        <f t="shared" si="40"/>
        <v>0.73439192553221511</v>
      </c>
      <c r="O39" s="9">
        <f t="shared" si="40"/>
        <v>0.73564142912037334</v>
      </c>
      <c r="P39" s="9">
        <f t="shared" si="40"/>
        <v>0.73625373079346257</v>
      </c>
      <c r="Q39" s="9">
        <f t="shared" si="40"/>
        <v>0.73655378062318766</v>
      </c>
      <c r="R39" s="9">
        <f t="shared" si="40"/>
        <v>0.7367008158254007</v>
      </c>
      <c r="S39" s="9">
        <f t="shared" si="40"/>
        <v>0.73677286835984024</v>
      </c>
      <c r="T39" s="9">
        <f t="shared" si="40"/>
        <v>0.7368081766917296</v>
      </c>
      <c r="U39" s="9">
        <f t="shared" si="40"/>
        <v>0.73682547904355533</v>
      </c>
      <c r="V39" s="9">
        <f t="shared" si="40"/>
        <v>0.73683395781790362</v>
      </c>
      <c r="W39" s="9">
        <f t="shared" si="40"/>
        <v>0.73683811272211386</v>
      </c>
      <c r="X39" s="9">
        <f t="shared" si="40"/>
        <v>0.73684014877452986</v>
      </c>
      <c r="Y39" s="9">
        <f t="shared" si="40"/>
        <v>0.73684114651340193</v>
      </c>
      <c r="Z39" s="9">
        <f t="shared" si="40"/>
        <v>0.7368416354413142</v>
      </c>
      <c r="AA39" s="9">
        <f t="shared" si="60"/>
        <v>0.73684187503356635</v>
      </c>
      <c r="AB39" s="9">
        <f t="shared" si="60"/>
        <v>0.73684199244238235</v>
      </c>
      <c r="AC39" s="9">
        <f t="shared" si="60"/>
        <v>0.73684204997692249</v>
      </c>
      <c r="AD39" s="9">
        <f t="shared" si="60"/>
        <v>0.7368420781709154</v>
      </c>
      <c r="AE39" s="9">
        <f t="shared" si="60"/>
        <v>0.73684209198698536</v>
      </c>
      <c r="AF39" s="9">
        <f t="shared" si="60"/>
        <v>0.73684209875735629</v>
      </c>
      <c r="AG39" s="9">
        <f t="shared" si="60"/>
        <v>0.73684210207508138</v>
      </c>
      <c r="AH39" s="9">
        <f t="shared" si="60"/>
        <v>0.73684210370088599</v>
      </c>
      <c r="AI39" s="9">
        <f t="shared" si="60"/>
        <v>0.73684210449758869</v>
      </c>
      <c r="AJ39" s="9">
        <f t="shared" si="60"/>
        <v>0.73684210488800161</v>
      </c>
      <c r="AK39" s="9">
        <f t="shared" si="60"/>
        <v>0.73684210507931802</v>
      </c>
      <c r="AL39" s="9">
        <f t="shared" si="60"/>
        <v>0.73684210517306992</v>
      </c>
      <c r="AM39" s="9">
        <f t="shared" si="60"/>
        <v>0.73684210521901172</v>
      </c>
      <c r="AN39" s="9">
        <f t="shared" si="60"/>
        <v>0.73684210524152483</v>
      </c>
      <c r="AO39" s="9">
        <f t="shared" si="60"/>
        <v>0.736842105252557</v>
      </c>
      <c r="AP39" s="9">
        <f t="shared" si="60"/>
        <v>0.73684210525796323</v>
      </c>
      <c r="AQ39" s="9">
        <f t="shared" si="60"/>
        <v>0.73684210526061245</v>
      </c>
      <c r="AR39" s="9">
        <f t="shared" si="60"/>
        <v>0.73684210526191074</v>
      </c>
      <c r="AS39" s="9">
        <f t="shared" si="60"/>
        <v>0.7368421052625469</v>
      </c>
      <c r="AT39" s="9">
        <f t="shared" si="60"/>
        <v>0.73684210526285865</v>
      </c>
      <c r="AU39" s="9">
        <f t="shared" si="60"/>
        <v>0.73684210526301142</v>
      </c>
      <c r="AV39" s="9">
        <f t="shared" si="60"/>
        <v>0.73684210526308624</v>
      </c>
      <c r="AW39" s="9">
        <f t="shared" si="60"/>
        <v>0.73684210526312288</v>
      </c>
      <c r="AX39" s="9">
        <f t="shared" si="60"/>
        <v>0.73684210526314087</v>
      </c>
      <c r="AY39" s="9">
        <f t="shared" si="60"/>
        <v>0.73684210526314975</v>
      </c>
      <c r="AZ39" s="9">
        <f t="shared" si="60"/>
        <v>0.73684210526315408</v>
      </c>
      <c r="BA39" s="9">
        <f t="shared" si="60"/>
        <v>0.73684210526315619</v>
      </c>
      <c r="BB39" s="9">
        <f t="shared" si="42"/>
        <v>0.73684210526315719</v>
      </c>
      <c r="BC39" s="9">
        <f t="shared" si="42"/>
        <v>0.73684210526315774</v>
      </c>
      <c r="BD39" s="9">
        <f t="shared" si="42"/>
        <v>0.73684210526315796</v>
      </c>
      <c r="BE39" s="9">
        <f t="shared" si="42"/>
        <v>0.73684210526315808</v>
      </c>
      <c r="BF39" s="9">
        <f t="shared" si="42"/>
        <v>0.73684210526315808</v>
      </c>
      <c r="BG39" s="9">
        <f t="shared" si="42"/>
        <v>0.73684210526315819</v>
      </c>
      <c r="BH39" s="9">
        <f t="shared" si="42"/>
        <v>0.73684210526315819</v>
      </c>
      <c r="BI39" s="9">
        <f t="shared" si="42"/>
        <v>0.73684210526315819</v>
      </c>
      <c r="BJ39" s="9">
        <f t="shared" si="42"/>
        <v>0.73684210526315819</v>
      </c>
      <c r="BK39" s="9">
        <f t="shared" si="42"/>
        <v>0.73684210526315819</v>
      </c>
      <c r="BL39" s="9">
        <f t="shared" si="42"/>
        <v>0.73684210526315819</v>
      </c>
      <c r="BM39" s="9">
        <f t="shared" si="42"/>
        <v>0.73684210526315819</v>
      </c>
      <c r="BN39" s="9">
        <f t="shared" si="42"/>
        <v>0.73684210526315819</v>
      </c>
      <c r="BO39" s="9">
        <f t="shared" si="42"/>
        <v>0.73684210526315819</v>
      </c>
      <c r="BP39" s="9">
        <f t="shared" si="42"/>
        <v>0.73684210526315819</v>
      </c>
      <c r="BQ39" s="9">
        <f t="shared" si="42"/>
        <v>0.73684210526315819</v>
      </c>
      <c r="BR39" s="9">
        <f t="shared" si="43"/>
        <v>0.73684210526315819</v>
      </c>
      <c r="BS39" s="9">
        <f t="shared" si="43"/>
        <v>0.73684210526315819</v>
      </c>
      <c r="BT39" s="9">
        <f t="shared" si="43"/>
        <v>0.73684210526315819</v>
      </c>
      <c r="BU39" s="9">
        <f t="shared" si="43"/>
        <v>0.73684210526315819</v>
      </c>
      <c r="BV39" s="9">
        <f t="shared" si="43"/>
        <v>0.73684210526315819</v>
      </c>
      <c r="BW39" s="9">
        <f t="shared" si="43"/>
        <v>0.73684210526315819</v>
      </c>
      <c r="BX39" s="9">
        <f t="shared" si="43"/>
        <v>0.73684210526315819</v>
      </c>
      <c r="BY39" s="9">
        <f t="shared" si="43"/>
        <v>0.73684210526315819</v>
      </c>
      <c r="BZ39" s="9">
        <f t="shared" si="43"/>
        <v>0.73684210526315819</v>
      </c>
      <c r="CA39" s="9">
        <f t="shared" si="43"/>
        <v>0.73684210526315819</v>
      </c>
      <c r="CB39" s="9">
        <f t="shared" si="43"/>
        <v>0.73684210526315819</v>
      </c>
      <c r="CC39" s="9">
        <f t="shared" si="43"/>
        <v>0.73684210526315819</v>
      </c>
      <c r="CD39" s="9">
        <f t="shared" si="43"/>
        <v>0.73684210526315819</v>
      </c>
      <c r="CE39" s="9">
        <f t="shared" si="43"/>
        <v>0.73684210526315819</v>
      </c>
      <c r="CF39" s="9">
        <f t="shared" si="43"/>
        <v>0.73684210526315819</v>
      </c>
      <c r="CG39" s="9">
        <f t="shared" si="44"/>
        <v>0.73684210526315819</v>
      </c>
      <c r="CH39" s="9">
        <f t="shared" si="44"/>
        <v>0.73684210526315819</v>
      </c>
      <c r="CI39" s="9">
        <f t="shared" si="44"/>
        <v>0.73684210526315819</v>
      </c>
      <c r="CJ39" s="9">
        <f t="shared" si="44"/>
        <v>0.73684210526315819</v>
      </c>
      <c r="CK39" s="9">
        <f t="shared" si="44"/>
        <v>0.73684210526315819</v>
      </c>
      <c r="CL39" s="9">
        <f t="shared" si="44"/>
        <v>0.73684210526315819</v>
      </c>
      <c r="CM39" s="9">
        <f t="shared" si="44"/>
        <v>0.73684210526315819</v>
      </c>
      <c r="CN39" s="9">
        <f t="shared" si="44"/>
        <v>0.73684210526315819</v>
      </c>
      <c r="CO39" s="9">
        <f t="shared" si="44"/>
        <v>0.73684210526315819</v>
      </c>
      <c r="CP39" s="9">
        <f t="shared" si="44"/>
        <v>0.73684210526315819</v>
      </c>
      <c r="CQ39" s="9">
        <f t="shared" si="44"/>
        <v>0.73684210526315819</v>
      </c>
      <c r="CR39" s="9">
        <f t="shared" si="44"/>
        <v>0.73684210526315819</v>
      </c>
      <c r="CS39" s="9">
        <f t="shared" si="44"/>
        <v>0.73684210526315819</v>
      </c>
      <c r="CT39" s="9">
        <f t="shared" si="44"/>
        <v>0.73684210526315819</v>
      </c>
      <c r="CU39" s="9">
        <f t="shared" si="44"/>
        <v>0.73684210526315819</v>
      </c>
      <c r="CV39" s="9">
        <f t="shared" si="44"/>
        <v>0.73684210526315819</v>
      </c>
      <c r="CW39" s="9">
        <f t="shared" si="58"/>
        <v>0.73684210526315819</v>
      </c>
      <c r="CX39" s="9">
        <f t="shared" si="58"/>
        <v>0.73684210526315819</v>
      </c>
      <c r="CY39" s="9">
        <f t="shared" si="58"/>
        <v>0.73684210526315819</v>
      </c>
      <c r="CZ39" s="9">
        <f t="shared" si="58"/>
        <v>0.73684210526315819</v>
      </c>
      <c r="DA39" s="9">
        <f t="shared" si="58"/>
        <v>0.73684210526315819</v>
      </c>
      <c r="DB39" s="9">
        <f t="shared" si="58"/>
        <v>0.73684210526315819</v>
      </c>
      <c r="DC39" s="9">
        <f t="shared" si="58"/>
        <v>0.73684210526315819</v>
      </c>
      <c r="DD39" s="9">
        <f t="shared" si="58"/>
        <v>0.73684210526315819</v>
      </c>
      <c r="DE39" s="9">
        <f t="shared" si="58"/>
        <v>0.73684210526315819</v>
      </c>
      <c r="DF39" s="9">
        <f t="shared" si="58"/>
        <v>0.73684210526315819</v>
      </c>
      <c r="DG39" s="9">
        <f t="shared" si="58"/>
        <v>0.73684210526315819</v>
      </c>
      <c r="DH39" s="9">
        <f t="shared" si="58"/>
        <v>0.73684210526315819</v>
      </c>
      <c r="DI39" s="9">
        <f t="shared" si="58"/>
        <v>0.73684210526315819</v>
      </c>
      <c r="DJ39" s="9">
        <f t="shared" si="58"/>
        <v>0.73684210526315819</v>
      </c>
      <c r="DK39" s="9">
        <f t="shared" si="58"/>
        <v>0.73684210526315819</v>
      </c>
      <c r="DL39" s="9">
        <f t="shared" si="58"/>
        <v>0.73684210526315819</v>
      </c>
      <c r="DM39" s="9">
        <f t="shared" si="58"/>
        <v>0.73684210526315819</v>
      </c>
      <c r="DN39" s="9">
        <f t="shared" si="58"/>
        <v>0.73684210526315819</v>
      </c>
      <c r="DO39" s="9">
        <f t="shared" si="58"/>
        <v>0.73684210526315819</v>
      </c>
      <c r="DP39" s="9">
        <f t="shared" si="58"/>
        <v>0.73684210526315819</v>
      </c>
      <c r="DQ39" s="9">
        <f t="shared" si="58"/>
        <v>0.73684210526315819</v>
      </c>
      <c r="DR39" s="9">
        <f t="shared" si="58"/>
        <v>0.73684210526315819</v>
      </c>
      <c r="DS39" s="9">
        <f t="shared" si="58"/>
        <v>0.73684210526315819</v>
      </c>
      <c r="DT39" s="9">
        <f t="shared" si="58"/>
        <v>0.73684210526315819</v>
      </c>
      <c r="DU39" s="9">
        <f t="shared" si="58"/>
        <v>0.73684210526315819</v>
      </c>
      <c r="DV39" s="9">
        <f t="shared" si="58"/>
        <v>0.73684210526315819</v>
      </c>
      <c r="DW39" s="9">
        <f t="shared" si="58"/>
        <v>0.73684210526315819</v>
      </c>
      <c r="DX39" s="9">
        <f t="shared" si="58"/>
        <v>0.73684210526315819</v>
      </c>
      <c r="DY39" s="9">
        <f t="shared" si="58"/>
        <v>0.73684210526315819</v>
      </c>
      <c r="DZ39" s="9">
        <f t="shared" si="58"/>
        <v>0.73684210526315819</v>
      </c>
      <c r="EA39" s="9">
        <f t="shared" si="58"/>
        <v>0.73684210526315819</v>
      </c>
      <c r="EB39" s="9">
        <f t="shared" si="58"/>
        <v>0.73684210526315819</v>
      </c>
      <c r="EC39" s="9">
        <f t="shared" si="58"/>
        <v>0.73684210526315819</v>
      </c>
      <c r="ED39" s="9">
        <f t="shared" si="58"/>
        <v>0.73684210526315819</v>
      </c>
      <c r="EE39" s="9">
        <f t="shared" si="58"/>
        <v>0.73684210526315819</v>
      </c>
      <c r="EF39" s="9">
        <f t="shared" si="58"/>
        <v>0.73684210526315819</v>
      </c>
      <c r="EG39" s="9">
        <f t="shared" si="58"/>
        <v>0.73684210526315819</v>
      </c>
      <c r="EH39" s="9">
        <f t="shared" si="58"/>
        <v>0.73684210526315819</v>
      </c>
      <c r="EI39" s="9">
        <f t="shared" si="58"/>
        <v>0.73684210526315819</v>
      </c>
      <c r="EJ39" s="9">
        <f t="shared" si="58"/>
        <v>0.73684210526315819</v>
      </c>
      <c r="EK39" s="9">
        <f t="shared" si="58"/>
        <v>0.73684210526315819</v>
      </c>
      <c r="EL39" s="9">
        <f t="shared" si="58"/>
        <v>0.73684210526315819</v>
      </c>
      <c r="EM39" s="9">
        <f t="shared" si="58"/>
        <v>0.73684210526315819</v>
      </c>
      <c r="EN39" s="9">
        <f t="shared" si="58"/>
        <v>0.73684210526315819</v>
      </c>
      <c r="EO39" s="9">
        <f t="shared" si="58"/>
        <v>0.73684210526315819</v>
      </c>
      <c r="EP39" s="9">
        <f t="shared" si="58"/>
        <v>0.73684210526315819</v>
      </c>
      <c r="EQ39" s="9">
        <f t="shared" si="58"/>
        <v>0.73684210526315819</v>
      </c>
      <c r="ER39" s="9">
        <f t="shared" si="58"/>
        <v>0.73684210526315819</v>
      </c>
      <c r="ES39" s="9">
        <f t="shared" si="58"/>
        <v>0.73684210526315819</v>
      </c>
      <c r="ET39" s="9">
        <f t="shared" si="58"/>
        <v>0.73684210526315819</v>
      </c>
      <c r="EU39" s="9">
        <f t="shared" si="58"/>
        <v>0.73684210526315819</v>
      </c>
      <c r="EV39" s="9">
        <f t="shared" si="58"/>
        <v>0.73684210526315819</v>
      </c>
      <c r="EW39" s="9">
        <f t="shared" si="58"/>
        <v>0.73684210526315819</v>
      </c>
      <c r="EX39" s="9">
        <f t="shared" si="58"/>
        <v>0.73684210526315819</v>
      </c>
      <c r="EY39" s="9">
        <f t="shared" si="58"/>
        <v>0.73684210526315819</v>
      </c>
      <c r="EZ39" s="9">
        <f t="shared" si="58"/>
        <v>0.73684210526315819</v>
      </c>
      <c r="FA39" s="9">
        <f t="shared" si="58"/>
        <v>0.73684210526315819</v>
      </c>
      <c r="FB39" s="9">
        <f t="shared" si="58"/>
        <v>0.73684210526315819</v>
      </c>
      <c r="FC39" s="9">
        <f t="shared" si="58"/>
        <v>0.73684210526315819</v>
      </c>
      <c r="FD39" s="9">
        <f t="shared" si="58"/>
        <v>0.73684210526315819</v>
      </c>
      <c r="FE39" s="9">
        <f t="shared" si="58"/>
        <v>0.73684210526315819</v>
      </c>
      <c r="FF39" s="9">
        <f t="shared" si="58"/>
        <v>0.73684210526315819</v>
      </c>
      <c r="FG39" s="9">
        <f t="shared" si="58"/>
        <v>0.73684210526315819</v>
      </c>
      <c r="FH39" s="9">
        <f t="shared" ref="FH39:FL42" si="62">$D39-($D39*EXP(-$E39*(FH$3)))</f>
        <v>0.73684210526315819</v>
      </c>
      <c r="FI39" s="9">
        <f t="shared" si="62"/>
        <v>0.73684210526315819</v>
      </c>
      <c r="FJ39" s="9">
        <f t="shared" si="62"/>
        <v>0.73684210526315819</v>
      </c>
      <c r="FK39" s="9">
        <f t="shared" si="62"/>
        <v>0.73684210526315819</v>
      </c>
      <c r="FL39" s="9">
        <f t="shared" si="62"/>
        <v>0.73684210526315819</v>
      </c>
      <c r="FM39" s="9">
        <f t="shared" si="46"/>
        <v>0.73684210526315819</v>
      </c>
      <c r="FN39" s="9">
        <f t="shared" si="46"/>
        <v>0.73684210526315819</v>
      </c>
      <c r="FO39" s="9">
        <f t="shared" si="46"/>
        <v>0.73684210526315819</v>
      </c>
      <c r="FP39" s="9">
        <f t="shared" si="46"/>
        <v>0.73684210526315819</v>
      </c>
      <c r="FQ39" s="9">
        <f t="shared" si="46"/>
        <v>0.73684210526315819</v>
      </c>
      <c r="FR39" s="9">
        <f t="shared" si="46"/>
        <v>0.73684210526315819</v>
      </c>
      <c r="FS39" s="9">
        <f t="shared" si="46"/>
        <v>0.73684210526315819</v>
      </c>
      <c r="FT39" s="9">
        <f t="shared" si="46"/>
        <v>0.73684210526315819</v>
      </c>
      <c r="FU39" s="9">
        <f t="shared" si="46"/>
        <v>0.73684210526315819</v>
      </c>
      <c r="FV39" s="9">
        <f t="shared" si="46"/>
        <v>0.73684210526315819</v>
      </c>
      <c r="FW39" s="9">
        <f t="shared" si="46"/>
        <v>0.73684210526315819</v>
      </c>
      <c r="FX39" s="9">
        <f t="shared" si="46"/>
        <v>0.73684210526315819</v>
      </c>
      <c r="FY39" s="9">
        <f t="shared" si="46"/>
        <v>0.73684210526315819</v>
      </c>
      <c r="FZ39" s="9">
        <f t="shared" si="46"/>
        <v>0.73684210526315819</v>
      </c>
      <c r="GA39" s="9">
        <f t="shared" si="46"/>
        <v>0.73684210526315819</v>
      </c>
      <c r="GB39" s="9">
        <f t="shared" si="46"/>
        <v>0.73684210526315819</v>
      </c>
      <c r="GC39" s="9">
        <f t="shared" si="46"/>
        <v>0.73684210526315819</v>
      </c>
      <c r="GD39" s="9">
        <f t="shared" si="61"/>
        <v>0.73684210526315819</v>
      </c>
      <c r="GE39" s="9">
        <f t="shared" si="61"/>
        <v>0.73684210526315819</v>
      </c>
      <c r="GF39" s="9">
        <f t="shared" si="61"/>
        <v>0.73684210526315819</v>
      </c>
      <c r="GG39" s="9">
        <f t="shared" si="61"/>
        <v>0.73684210526315819</v>
      </c>
      <c r="GH39" s="9">
        <f t="shared" si="61"/>
        <v>0.73684210526315819</v>
      </c>
      <c r="GI39" s="9">
        <f t="shared" si="61"/>
        <v>0.73684210526315819</v>
      </c>
      <c r="GJ39" s="9">
        <f t="shared" si="61"/>
        <v>0.73684210526315819</v>
      </c>
      <c r="GK39" s="9">
        <f t="shared" si="61"/>
        <v>0.73684210526315819</v>
      </c>
      <c r="GL39" s="9">
        <f t="shared" si="61"/>
        <v>0.73684210526315819</v>
      </c>
      <c r="GM39" s="9">
        <f t="shared" si="61"/>
        <v>0.73684210526315819</v>
      </c>
      <c r="GN39" s="9">
        <f t="shared" si="61"/>
        <v>0.73684210526315819</v>
      </c>
      <c r="GO39" s="9">
        <f t="shared" si="61"/>
        <v>0.73684210526315819</v>
      </c>
      <c r="GP39" s="9">
        <f t="shared" si="61"/>
        <v>0.73684210526315819</v>
      </c>
      <c r="GQ39" s="9">
        <f t="shared" si="61"/>
        <v>0.73684210526315819</v>
      </c>
      <c r="GR39" s="9">
        <f t="shared" si="61"/>
        <v>0.73684210526315819</v>
      </c>
      <c r="GS39" s="9">
        <f t="shared" si="61"/>
        <v>0.73684210526315819</v>
      </c>
      <c r="GT39" s="9">
        <f t="shared" si="61"/>
        <v>0.73684210526315819</v>
      </c>
      <c r="GU39" s="9">
        <f t="shared" si="61"/>
        <v>0.73684210526315819</v>
      </c>
      <c r="GV39" s="9">
        <f t="shared" si="61"/>
        <v>0.73684210526315819</v>
      </c>
      <c r="GW39" s="9">
        <f t="shared" si="61"/>
        <v>0.73684210526315819</v>
      </c>
      <c r="GX39" s="9">
        <f t="shared" si="61"/>
        <v>0.73684210526315819</v>
      </c>
      <c r="GY39" s="9">
        <f t="shared" si="61"/>
        <v>0.73684210526315819</v>
      </c>
      <c r="GZ39" s="9">
        <f t="shared" si="61"/>
        <v>0.73684210526315819</v>
      </c>
      <c r="HA39" s="9">
        <f t="shared" si="61"/>
        <v>0.73684210526315819</v>
      </c>
      <c r="HB39" s="9">
        <f t="shared" si="61"/>
        <v>0.73684210526315819</v>
      </c>
      <c r="HC39" s="9">
        <f t="shared" si="61"/>
        <v>0.73684210526315819</v>
      </c>
      <c r="HD39" s="9">
        <f t="shared" si="61"/>
        <v>0.73684210526315819</v>
      </c>
      <c r="HE39" s="9">
        <f t="shared" si="61"/>
        <v>0.73684210526315819</v>
      </c>
      <c r="HF39" s="9">
        <f t="shared" si="61"/>
        <v>0.73684210526315819</v>
      </c>
      <c r="HG39" s="9">
        <f t="shared" si="61"/>
        <v>0.73684210526315819</v>
      </c>
      <c r="HH39" s="9">
        <f t="shared" si="61"/>
        <v>0.73684210526315819</v>
      </c>
      <c r="HI39" s="9">
        <f t="shared" si="61"/>
        <v>0.73684210526315819</v>
      </c>
      <c r="HJ39" s="9">
        <f t="shared" si="61"/>
        <v>0.73684210526315819</v>
      </c>
      <c r="HK39" s="9">
        <f t="shared" si="61"/>
        <v>0.73684210526315819</v>
      </c>
      <c r="HL39" s="9">
        <f t="shared" si="61"/>
        <v>0.73684210526315819</v>
      </c>
      <c r="HM39" s="9">
        <f t="shared" si="61"/>
        <v>0.73684210526315819</v>
      </c>
      <c r="HN39" s="9">
        <f t="shared" si="61"/>
        <v>0.73684210526315819</v>
      </c>
      <c r="HO39" s="9">
        <f t="shared" si="61"/>
        <v>0.73684210526315819</v>
      </c>
      <c r="HP39" s="9">
        <f t="shared" si="61"/>
        <v>0.73684210526315819</v>
      </c>
      <c r="HQ39" s="9">
        <f t="shared" si="61"/>
        <v>0.73684210526315819</v>
      </c>
      <c r="HR39" s="9">
        <f t="shared" si="61"/>
        <v>0.73684210526315819</v>
      </c>
      <c r="HS39" s="9">
        <f t="shared" si="61"/>
        <v>0.73684210526315819</v>
      </c>
      <c r="HT39" s="9">
        <f t="shared" si="61"/>
        <v>0.73684210526315819</v>
      </c>
      <c r="HU39" s="9">
        <f t="shared" si="61"/>
        <v>0.73684210526315819</v>
      </c>
      <c r="HV39" s="9">
        <f t="shared" si="61"/>
        <v>0.73684210526315819</v>
      </c>
      <c r="HW39" s="9">
        <f t="shared" si="61"/>
        <v>0.73684210526315819</v>
      </c>
      <c r="HX39" s="9">
        <f t="shared" si="61"/>
        <v>0.73684210526315819</v>
      </c>
      <c r="HY39" s="9">
        <f t="shared" si="61"/>
        <v>0.73684210526315819</v>
      </c>
      <c r="HZ39" s="9">
        <f t="shared" si="61"/>
        <v>0.73684210526315819</v>
      </c>
      <c r="IA39" s="9">
        <f t="shared" si="59"/>
        <v>0.73684210526315819</v>
      </c>
      <c r="IB39" s="9">
        <f t="shared" si="59"/>
        <v>0.73684210526315819</v>
      </c>
      <c r="IC39" s="9">
        <f t="shared" si="59"/>
        <v>0.73684210526315819</v>
      </c>
      <c r="ID39" s="9">
        <f t="shared" si="59"/>
        <v>0.73684210526315819</v>
      </c>
      <c r="IE39" s="9">
        <f t="shared" si="59"/>
        <v>0.73684210526315819</v>
      </c>
      <c r="IF39" s="9">
        <f t="shared" si="59"/>
        <v>0.73684210526315819</v>
      </c>
      <c r="IG39" s="9">
        <f t="shared" si="59"/>
        <v>0.73684210526315819</v>
      </c>
      <c r="IH39" s="9">
        <f t="shared" si="59"/>
        <v>0.73684210526315819</v>
      </c>
      <c r="II39" s="9">
        <f t="shared" si="59"/>
        <v>0.73684210526315819</v>
      </c>
      <c r="IJ39" s="9">
        <f t="shared" si="59"/>
        <v>0.73684210526315819</v>
      </c>
      <c r="IK39" s="9">
        <f t="shared" si="59"/>
        <v>0.73684210526315819</v>
      </c>
      <c r="IL39" s="9">
        <f t="shared" si="59"/>
        <v>0.73684210526315819</v>
      </c>
      <c r="IM39" s="9">
        <f t="shared" si="59"/>
        <v>0.73684210526315819</v>
      </c>
      <c r="IN39" s="9">
        <f t="shared" si="59"/>
        <v>0.73684210526315819</v>
      </c>
      <c r="IO39" s="9">
        <f t="shared" si="59"/>
        <v>0.73684210526315819</v>
      </c>
      <c r="IP39" s="9">
        <f t="shared" si="59"/>
        <v>0.73684210526315819</v>
      </c>
      <c r="IQ39" s="9">
        <f t="shared" si="59"/>
        <v>0.73684210526315819</v>
      </c>
      <c r="IR39" s="9">
        <f t="shared" si="59"/>
        <v>0.73684210526315819</v>
      </c>
      <c r="IS39" s="9">
        <f t="shared" si="59"/>
        <v>0.73684210526315819</v>
      </c>
      <c r="IT39" s="9">
        <f t="shared" si="59"/>
        <v>0.73684210526315819</v>
      </c>
      <c r="IU39" s="9">
        <f t="shared" si="59"/>
        <v>0.73684210526315819</v>
      </c>
      <c r="IV39" s="9">
        <f t="shared" si="59"/>
        <v>0.73684210526315819</v>
      </c>
      <c r="IW39" s="9">
        <f t="shared" si="59"/>
        <v>0.73684210526315819</v>
      </c>
      <c r="IX39" s="9">
        <f t="shared" si="59"/>
        <v>0.73684210526315819</v>
      </c>
      <c r="IY39" s="9">
        <f t="shared" si="59"/>
        <v>0.73684210526315819</v>
      </c>
      <c r="IZ39" s="9">
        <f t="shared" si="59"/>
        <v>0.73684210526315819</v>
      </c>
      <c r="JA39" s="9">
        <f t="shared" si="59"/>
        <v>0.73684210526315819</v>
      </c>
      <c r="JB39" s="9">
        <f t="shared" si="59"/>
        <v>0.73684210526315819</v>
      </c>
      <c r="JC39" s="9">
        <f t="shared" si="59"/>
        <v>0.73684210526315819</v>
      </c>
      <c r="JD39" s="9">
        <f t="shared" si="59"/>
        <v>0.73684210526315819</v>
      </c>
      <c r="JE39" s="9">
        <f t="shared" si="59"/>
        <v>0.73684210526315819</v>
      </c>
      <c r="JF39" s="9">
        <f t="shared" si="59"/>
        <v>0.73684210526315819</v>
      </c>
      <c r="JG39" s="9">
        <f t="shared" si="59"/>
        <v>0.73684210526315819</v>
      </c>
      <c r="JH39" s="9">
        <f t="shared" si="59"/>
        <v>0.73684210526315819</v>
      </c>
      <c r="JI39" s="9">
        <f t="shared" si="59"/>
        <v>0.73684210526315819</v>
      </c>
      <c r="JJ39" s="9">
        <f t="shared" si="59"/>
        <v>0.73684210526315819</v>
      </c>
      <c r="JK39" s="9">
        <f t="shared" si="59"/>
        <v>0.73684210526315819</v>
      </c>
      <c r="JL39" s="9">
        <f t="shared" si="59"/>
        <v>0.73684210526315819</v>
      </c>
      <c r="JM39" s="9">
        <f t="shared" si="59"/>
        <v>0.73684210526315819</v>
      </c>
      <c r="JN39" s="9">
        <f t="shared" si="59"/>
        <v>0.73684210526315819</v>
      </c>
      <c r="JO39" s="9">
        <f t="shared" si="59"/>
        <v>0.73684210526315819</v>
      </c>
      <c r="JP39" s="9">
        <f t="shared" si="59"/>
        <v>0.73684210526315819</v>
      </c>
      <c r="JQ39" s="9">
        <f t="shared" si="59"/>
        <v>0.73684210526315819</v>
      </c>
      <c r="JR39" s="9">
        <f t="shared" si="59"/>
        <v>0.73684210526315819</v>
      </c>
      <c r="JS39" s="9">
        <f t="shared" si="59"/>
        <v>0.73684210526315819</v>
      </c>
      <c r="JT39" s="9">
        <f t="shared" si="59"/>
        <v>0.73684210526315819</v>
      </c>
      <c r="JU39" s="9">
        <f t="shared" si="59"/>
        <v>0.73684210526315819</v>
      </c>
      <c r="JV39" s="9">
        <f t="shared" si="59"/>
        <v>0.73684210526315819</v>
      </c>
      <c r="JW39" s="9">
        <f t="shared" si="59"/>
        <v>0.73684210526315819</v>
      </c>
      <c r="JX39" s="9">
        <f t="shared" si="59"/>
        <v>0.73684210526315819</v>
      </c>
      <c r="JY39" s="9">
        <f t="shared" si="59"/>
        <v>0.73684210526315819</v>
      </c>
      <c r="JZ39" s="9">
        <f t="shared" si="59"/>
        <v>0.73684210526315819</v>
      </c>
      <c r="KA39" s="9">
        <f t="shared" si="59"/>
        <v>0.73684210526315819</v>
      </c>
      <c r="KB39" s="9">
        <f t="shared" si="59"/>
        <v>0.73684210526315819</v>
      </c>
      <c r="KC39" s="9">
        <f t="shared" si="59"/>
        <v>0.73684210526315819</v>
      </c>
      <c r="KD39" s="9">
        <f t="shared" si="59"/>
        <v>0.73684210526315819</v>
      </c>
      <c r="KE39" s="9">
        <f t="shared" si="59"/>
        <v>0.73684210526315819</v>
      </c>
      <c r="KF39" s="9">
        <f t="shared" si="59"/>
        <v>0.73684210526315819</v>
      </c>
      <c r="KG39" s="9">
        <f t="shared" si="59"/>
        <v>0.73684210526315819</v>
      </c>
      <c r="KH39" s="9">
        <f t="shared" si="59"/>
        <v>0.73684210526315819</v>
      </c>
      <c r="KI39" s="9">
        <f t="shared" si="59"/>
        <v>0.73684210526315819</v>
      </c>
      <c r="KJ39" s="9">
        <f t="shared" si="59"/>
        <v>0.73684210526315819</v>
      </c>
      <c r="KK39" s="9">
        <f t="shared" si="59"/>
        <v>0.73684210526315819</v>
      </c>
      <c r="KL39" s="9">
        <f t="shared" ref="KL39:MW43" si="63">$D39-($D39*EXP(-$E39*(KL$3)))</f>
        <v>0.73684210526315819</v>
      </c>
      <c r="KM39" s="9">
        <f t="shared" si="63"/>
        <v>0.73684210526315819</v>
      </c>
      <c r="KN39" s="9">
        <f t="shared" si="63"/>
        <v>0.73684210526315819</v>
      </c>
      <c r="KO39" s="9">
        <f t="shared" si="63"/>
        <v>0.73684210526315819</v>
      </c>
      <c r="KP39" s="9">
        <f t="shared" si="63"/>
        <v>0.73684210526315819</v>
      </c>
      <c r="KQ39" s="9">
        <f t="shared" si="63"/>
        <v>0.73684210526315819</v>
      </c>
      <c r="KR39" s="9">
        <f t="shared" si="63"/>
        <v>0.73684210526315819</v>
      </c>
      <c r="KS39" s="9">
        <f t="shared" si="63"/>
        <v>0.73684210526315819</v>
      </c>
      <c r="KT39" s="9">
        <f t="shared" si="63"/>
        <v>0.73684210526315819</v>
      </c>
      <c r="KU39" s="9">
        <f t="shared" si="63"/>
        <v>0.73684210526315819</v>
      </c>
      <c r="KV39" s="9">
        <f t="shared" si="63"/>
        <v>0.73684210526315819</v>
      </c>
      <c r="KW39" s="9">
        <f t="shared" si="63"/>
        <v>0.73684210526315819</v>
      </c>
      <c r="KX39" s="9">
        <f t="shared" si="63"/>
        <v>0.73684210526315819</v>
      </c>
      <c r="KY39" s="9">
        <f t="shared" si="63"/>
        <v>0.73684210526315819</v>
      </c>
      <c r="KZ39" s="9">
        <f t="shared" si="63"/>
        <v>0.73684210526315819</v>
      </c>
      <c r="LA39" s="9">
        <f t="shared" si="63"/>
        <v>0.73684210526315819</v>
      </c>
      <c r="LB39" s="9">
        <f t="shared" si="63"/>
        <v>0.73684210526315819</v>
      </c>
      <c r="LC39" s="9">
        <f t="shared" si="63"/>
        <v>0.73684210526315819</v>
      </c>
      <c r="LD39" s="9">
        <f t="shared" si="63"/>
        <v>0.73684210526315819</v>
      </c>
      <c r="LE39" s="9">
        <f t="shared" si="63"/>
        <v>0.73684210526315819</v>
      </c>
      <c r="LF39" s="9">
        <f t="shared" si="63"/>
        <v>0.73684210526315819</v>
      </c>
      <c r="LG39" s="9">
        <f t="shared" si="63"/>
        <v>0.73684210526315819</v>
      </c>
      <c r="LH39" s="9">
        <f t="shared" si="63"/>
        <v>0.73684210526315819</v>
      </c>
      <c r="LI39" s="9">
        <f t="shared" si="63"/>
        <v>0.73684210526315819</v>
      </c>
      <c r="LJ39" s="9">
        <f t="shared" si="63"/>
        <v>0.73684210526315819</v>
      </c>
      <c r="LK39" s="9">
        <f t="shared" si="63"/>
        <v>0.73684210526315819</v>
      </c>
      <c r="LL39" s="9">
        <f t="shared" si="63"/>
        <v>0.73684210526315819</v>
      </c>
      <c r="LM39" s="9">
        <f t="shared" si="63"/>
        <v>0.73684210526315819</v>
      </c>
      <c r="LN39" s="9">
        <f t="shared" si="63"/>
        <v>0.73684210526315819</v>
      </c>
      <c r="LO39" s="9">
        <f t="shared" si="63"/>
        <v>0.73684210526315819</v>
      </c>
      <c r="LP39" s="9">
        <f t="shared" si="63"/>
        <v>0.73684210526315819</v>
      </c>
      <c r="LQ39" s="9">
        <f t="shared" si="63"/>
        <v>0.73684210526315819</v>
      </c>
      <c r="LR39" s="9">
        <f t="shared" si="63"/>
        <v>0.73684210526315819</v>
      </c>
      <c r="LS39" s="9">
        <f t="shared" si="63"/>
        <v>0.73684210526315819</v>
      </c>
      <c r="LT39" s="9">
        <f t="shared" si="63"/>
        <v>0.73684210526315819</v>
      </c>
      <c r="LU39" s="9">
        <f t="shared" si="63"/>
        <v>0.73684210526315819</v>
      </c>
      <c r="LV39" s="9">
        <f t="shared" si="63"/>
        <v>0.73684210526315819</v>
      </c>
      <c r="LW39" s="9">
        <f t="shared" si="49"/>
        <v>0.73684210526315819</v>
      </c>
      <c r="LX39" s="9">
        <f t="shared" si="63"/>
        <v>0.73684210526315819</v>
      </c>
      <c r="LY39" s="9">
        <f t="shared" si="63"/>
        <v>0.73684210526315819</v>
      </c>
      <c r="LZ39" s="9">
        <f t="shared" si="63"/>
        <v>0.73684210526315819</v>
      </c>
      <c r="MA39" s="9">
        <f t="shared" si="63"/>
        <v>0.73684210526315819</v>
      </c>
      <c r="MB39" s="9">
        <f t="shared" si="63"/>
        <v>0.73684210526315819</v>
      </c>
      <c r="MC39" s="9">
        <f t="shared" si="63"/>
        <v>0.73684210526315819</v>
      </c>
      <c r="MD39" s="9">
        <f t="shared" si="63"/>
        <v>0.73684210526315819</v>
      </c>
      <c r="ME39" s="9">
        <f t="shared" si="63"/>
        <v>0.73684210526315819</v>
      </c>
      <c r="MF39" s="9">
        <f t="shared" si="63"/>
        <v>0.73684210526315819</v>
      </c>
      <c r="MG39" s="9">
        <f t="shared" si="63"/>
        <v>0.73684210526315819</v>
      </c>
      <c r="MH39" s="9">
        <f t="shared" si="63"/>
        <v>0.73684210526315819</v>
      </c>
      <c r="MI39" s="9">
        <f t="shared" si="63"/>
        <v>0.73684210526315819</v>
      </c>
      <c r="MJ39" s="9">
        <f t="shared" si="63"/>
        <v>0.73684210526315819</v>
      </c>
      <c r="MK39" s="9">
        <f t="shared" si="63"/>
        <v>0.73684210526315819</v>
      </c>
      <c r="ML39" s="9">
        <f t="shared" si="63"/>
        <v>0.73684210526315819</v>
      </c>
      <c r="MM39" s="9">
        <f t="shared" si="63"/>
        <v>0.73684210526315819</v>
      </c>
      <c r="MN39" s="9">
        <f t="shared" si="63"/>
        <v>0.73684210526315819</v>
      </c>
      <c r="MO39" s="9">
        <f t="shared" si="63"/>
        <v>0.73684210526315819</v>
      </c>
      <c r="MP39" s="9">
        <f t="shared" si="63"/>
        <v>0.73684210526315819</v>
      </c>
      <c r="MQ39" s="9">
        <f t="shared" si="63"/>
        <v>0.73684210526315819</v>
      </c>
      <c r="MR39" s="9">
        <f t="shared" si="63"/>
        <v>0.73684210526315819</v>
      </c>
      <c r="MS39" s="9">
        <f t="shared" si="63"/>
        <v>0.73684210526315819</v>
      </c>
      <c r="MT39" s="9">
        <f t="shared" si="63"/>
        <v>0.73684210526315819</v>
      </c>
      <c r="MU39" s="9">
        <f t="shared" si="63"/>
        <v>0.73684210526315819</v>
      </c>
      <c r="MV39" s="9">
        <f t="shared" si="63"/>
        <v>0.73684210526315819</v>
      </c>
      <c r="MW39" s="9">
        <f t="shared" si="63"/>
        <v>0.73684210526315819</v>
      </c>
    </row>
    <row r="40" spans="3:361" x14ac:dyDescent="0.3">
      <c r="C40">
        <v>13</v>
      </c>
      <c r="D40" s="4">
        <f>'Cost inputs'!H17</f>
        <v>0.74473684210526347</v>
      </c>
      <c r="E40">
        <f>(-LN(0.005/D40))/'Assumptions and results'!$K$9</f>
        <v>0.71479900163869192</v>
      </c>
      <c r="F40" s="4">
        <v>0</v>
      </c>
      <c r="G40" s="9">
        <f t="shared" si="50"/>
        <v>0.38034421862336593</v>
      </c>
      <c r="H40" s="9">
        <f t="shared" si="40"/>
        <v>0.56644301193477742</v>
      </c>
      <c r="I40" s="9">
        <f t="shared" si="40"/>
        <v>0.65749937397786229</v>
      </c>
      <c r="J40" s="9">
        <f t="shared" si="40"/>
        <v>0.70205238219993626</v>
      </c>
      <c r="K40" s="9">
        <f t="shared" si="40"/>
        <v>0.7238517435745645</v>
      </c>
      <c r="L40" s="9">
        <f t="shared" si="40"/>
        <v>0.73451796287838667</v>
      </c>
      <c r="M40" s="9">
        <f t="shared" si="40"/>
        <v>0.73973684210526347</v>
      </c>
      <c r="N40" s="9">
        <f t="shared" si="40"/>
        <v>0.74229038986280549</v>
      </c>
      <c r="O40" s="9">
        <f t="shared" si="40"/>
        <v>0.74353981639033795</v>
      </c>
      <c r="P40" s="9">
        <f t="shared" si="40"/>
        <v>0.74415114885635159</v>
      </c>
      <c r="Q40" s="9">
        <f t="shared" si="40"/>
        <v>0.74445026799282488</v>
      </c>
      <c r="R40" s="9">
        <f t="shared" si="40"/>
        <v>0.74459662412926231</v>
      </c>
      <c r="S40" s="9">
        <f t="shared" si="40"/>
        <v>0.74466823478889932</v>
      </c>
      <c r="T40" s="9">
        <f t="shared" si="40"/>
        <v>0.74470327320066987</v>
      </c>
      <c r="U40" s="9">
        <f t="shared" si="40"/>
        <v>0.74472041716087944</v>
      </c>
      <c r="V40" s="9">
        <f t="shared" si="40"/>
        <v>0.74472880553685938</v>
      </c>
      <c r="W40" s="9">
        <f t="shared" si="40"/>
        <v>0.74473290988910468</v>
      </c>
      <c r="X40" s="9">
        <f t="shared" si="40"/>
        <v>0.74473491810945558</v>
      </c>
      <c r="Y40" s="9">
        <f t="shared" si="40"/>
        <v>0.74473590071249174</v>
      </c>
      <c r="Z40" s="9">
        <f t="shared" si="40"/>
        <v>0.74473638149077204</v>
      </c>
      <c r="AA40" s="9">
        <f t="shared" si="60"/>
        <v>0.74473661673099234</v>
      </c>
      <c r="AB40" s="9">
        <f t="shared" si="60"/>
        <v>0.74473673183178524</v>
      </c>
      <c r="AC40" s="9">
        <f t="shared" si="60"/>
        <v>0.74473678814950384</v>
      </c>
      <c r="AD40" s="9">
        <f t="shared" si="60"/>
        <v>0.74473681570522565</v>
      </c>
      <c r="AE40" s="9">
        <f t="shared" si="60"/>
        <v>0.74473682918797712</v>
      </c>
      <c r="AF40" s="9">
        <f t="shared" si="60"/>
        <v>0.74473683578495864</v>
      </c>
      <c r="AG40" s="9">
        <f t="shared" si="60"/>
        <v>0.74473683901279875</v>
      </c>
      <c r="AH40" s="9">
        <f t="shared" si="60"/>
        <v>0.74473684059214995</v>
      </c>
      <c r="AI40" s="9">
        <f t="shared" si="60"/>
        <v>0.74473684136491147</v>
      </c>
      <c r="AJ40" s="9">
        <f t="shared" si="60"/>
        <v>0.74473684174301635</v>
      </c>
      <c r="AK40" s="9">
        <f t="shared" si="60"/>
        <v>0.74473684192801937</v>
      </c>
      <c r="AL40" s="9">
        <f t="shared" si="60"/>
        <v>0.74473684201853962</v>
      </c>
      <c r="AM40" s="9">
        <f t="shared" si="60"/>
        <v>0.74473684206283031</v>
      </c>
      <c r="AN40" s="9">
        <f t="shared" si="60"/>
        <v>0.7447368420845013</v>
      </c>
      <c r="AO40" s="9">
        <f t="shared" si="60"/>
        <v>0.74473684209510471</v>
      </c>
      <c r="AP40" s="9">
        <f t="shared" si="60"/>
        <v>0.7447368421002929</v>
      </c>
      <c r="AQ40" s="9">
        <f t="shared" si="60"/>
        <v>0.74473684210283142</v>
      </c>
      <c r="AR40" s="9">
        <f t="shared" si="60"/>
        <v>0.74473684210407354</v>
      </c>
      <c r="AS40" s="9">
        <f t="shared" si="60"/>
        <v>0.74473684210468127</v>
      </c>
      <c r="AT40" s="9">
        <f t="shared" si="60"/>
        <v>0.74473684210497859</v>
      </c>
      <c r="AU40" s="9">
        <f t="shared" si="60"/>
        <v>0.74473684210512403</v>
      </c>
      <c r="AV40" s="9">
        <f t="shared" si="60"/>
        <v>0.74473684210519531</v>
      </c>
      <c r="AW40" s="9">
        <f t="shared" si="60"/>
        <v>0.74473684210523006</v>
      </c>
      <c r="AX40" s="9">
        <f t="shared" si="60"/>
        <v>0.74473684210524715</v>
      </c>
      <c r="AY40" s="9">
        <f t="shared" si="60"/>
        <v>0.74473684210525548</v>
      </c>
      <c r="AZ40" s="9">
        <f t="shared" si="60"/>
        <v>0.74473684210525959</v>
      </c>
      <c r="BA40" s="9">
        <f t="shared" si="60"/>
        <v>0.74473684210526159</v>
      </c>
      <c r="BB40" s="9">
        <f t="shared" si="42"/>
        <v>0.74473684210526259</v>
      </c>
      <c r="BC40" s="9">
        <f t="shared" si="42"/>
        <v>0.74473684210526303</v>
      </c>
      <c r="BD40" s="9">
        <f t="shared" si="42"/>
        <v>0.74473684210526325</v>
      </c>
      <c r="BE40" s="9">
        <f t="shared" si="42"/>
        <v>0.74473684210526336</v>
      </c>
      <c r="BF40" s="9">
        <f t="shared" si="42"/>
        <v>0.74473684210526347</v>
      </c>
      <c r="BG40" s="9">
        <f t="shared" si="42"/>
        <v>0.74473684210526347</v>
      </c>
      <c r="BH40" s="9">
        <f t="shared" si="42"/>
        <v>0.74473684210526347</v>
      </c>
      <c r="BI40" s="9">
        <f t="shared" si="42"/>
        <v>0.74473684210526347</v>
      </c>
      <c r="BJ40" s="9">
        <f t="shared" si="42"/>
        <v>0.74473684210526347</v>
      </c>
      <c r="BK40" s="9">
        <f t="shared" si="42"/>
        <v>0.74473684210526347</v>
      </c>
      <c r="BL40" s="9">
        <f t="shared" si="42"/>
        <v>0.74473684210526347</v>
      </c>
      <c r="BM40" s="9">
        <f t="shared" si="42"/>
        <v>0.74473684210526347</v>
      </c>
      <c r="BN40" s="9">
        <f t="shared" si="42"/>
        <v>0.74473684210526347</v>
      </c>
      <c r="BO40" s="9">
        <f t="shared" si="42"/>
        <v>0.74473684210526347</v>
      </c>
      <c r="BP40" s="9">
        <f t="shared" si="42"/>
        <v>0.74473684210526347</v>
      </c>
      <c r="BQ40" s="9">
        <f t="shared" si="42"/>
        <v>0.74473684210526347</v>
      </c>
      <c r="BR40" s="9">
        <f t="shared" si="43"/>
        <v>0.74473684210526347</v>
      </c>
      <c r="BS40" s="9">
        <f t="shared" si="43"/>
        <v>0.74473684210526347</v>
      </c>
      <c r="BT40" s="9">
        <f t="shared" si="43"/>
        <v>0.74473684210526347</v>
      </c>
      <c r="BU40" s="9">
        <f t="shared" si="43"/>
        <v>0.74473684210526347</v>
      </c>
      <c r="BV40" s="9">
        <f t="shared" si="43"/>
        <v>0.74473684210526347</v>
      </c>
      <c r="BW40" s="9">
        <f t="shared" si="43"/>
        <v>0.74473684210526347</v>
      </c>
      <c r="BX40" s="9">
        <f t="shared" si="43"/>
        <v>0.74473684210526347</v>
      </c>
      <c r="BY40" s="9">
        <f t="shared" si="43"/>
        <v>0.74473684210526347</v>
      </c>
      <c r="BZ40" s="9">
        <f t="shared" si="43"/>
        <v>0.74473684210526347</v>
      </c>
      <c r="CA40" s="9">
        <f t="shared" si="43"/>
        <v>0.74473684210526347</v>
      </c>
      <c r="CB40" s="9">
        <f t="shared" si="43"/>
        <v>0.74473684210526347</v>
      </c>
      <c r="CC40" s="9">
        <f t="shared" si="43"/>
        <v>0.74473684210526347</v>
      </c>
      <c r="CD40" s="9">
        <f t="shared" si="43"/>
        <v>0.74473684210526347</v>
      </c>
      <c r="CE40" s="9">
        <f t="shared" si="43"/>
        <v>0.74473684210526347</v>
      </c>
      <c r="CF40" s="9">
        <f t="shared" si="43"/>
        <v>0.74473684210526347</v>
      </c>
      <c r="CG40" s="9">
        <f t="shared" si="44"/>
        <v>0.74473684210526347</v>
      </c>
      <c r="CH40" s="9">
        <f t="shared" si="44"/>
        <v>0.74473684210526347</v>
      </c>
      <c r="CI40" s="9">
        <f t="shared" si="44"/>
        <v>0.74473684210526347</v>
      </c>
      <c r="CJ40" s="9">
        <f t="shared" si="44"/>
        <v>0.74473684210526347</v>
      </c>
      <c r="CK40" s="9">
        <f t="shared" si="44"/>
        <v>0.74473684210526347</v>
      </c>
      <c r="CL40" s="9">
        <f t="shared" si="44"/>
        <v>0.74473684210526347</v>
      </c>
      <c r="CM40" s="9">
        <f t="shared" si="44"/>
        <v>0.74473684210526347</v>
      </c>
      <c r="CN40" s="9">
        <f t="shared" si="44"/>
        <v>0.74473684210526347</v>
      </c>
      <c r="CO40" s="9">
        <f t="shared" si="44"/>
        <v>0.74473684210526347</v>
      </c>
      <c r="CP40" s="9">
        <f t="shared" si="44"/>
        <v>0.74473684210526347</v>
      </c>
      <c r="CQ40" s="9">
        <f t="shared" si="44"/>
        <v>0.74473684210526347</v>
      </c>
      <c r="CR40" s="9">
        <f t="shared" si="44"/>
        <v>0.74473684210526347</v>
      </c>
      <c r="CS40" s="9">
        <f t="shared" si="44"/>
        <v>0.74473684210526347</v>
      </c>
      <c r="CT40" s="9">
        <f t="shared" si="44"/>
        <v>0.74473684210526347</v>
      </c>
      <c r="CU40" s="9">
        <f t="shared" si="44"/>
        <v>0.74473684210526347</v>
      </c>
      <c r="CV40" s="9">
        <f t="shared" si="44"/>
        <v>0.74473684210526347</v>
      </c>
      <c r="CW40" s="9">
        <f t="shared" ref="CW40:FH43" si="64">$D40-($D40*EXP(-$E40*(CW$3)))</f>
        <v>0.74473684210526347</v>
      </c>
      <c r="CX40" s="9">
        <f t="shared" si="64"/>
        <v>0.74473684210526347</v>
      </c>
      <c r="CY40" s="9">
        <f t="shared" si="64"/>
        <v>0.74473684210526347</v>
      </c>
      <c r="CZ40" s="9">
        <f t="shared" si="64"/>
        <v>0.74473684210526347</v>
      </c>
      <c r="DA40" s="9">
        <f t="shared" si="64"/>
        <v>0.74473684210526347</v>
      </c>
      <c r="DB40" s="9">
        <f t="shared" si="64"/>
        <v>0.74473684210526347</v>
      </c>
      <c r="DC40" s="9">
        <f t="shared" si="64"/>
        <v>0.74473684210526347</v>
      </c>
      <c r="DD40" s="9">
        <f t="shared" si="64"/>
        <v>0.74473684210526347</v>
      </c>
      <c r="DE40" s="9">
        <f t="shared" si="64"/>
        <v>0.74473684210526347</v>
      </c>
      <c r="DF40" s="9">
        <f t="shared" si="64"/>
        <v>0.74473684210526347</v>
      </c>
      <c r="DG40" s="9">
        <f t="shared" si="64"/>
        <v>0.74473684210526347</v>
      </c>
      <c r="DH40" s="9">
        <f t="shared" si="64"/>
        <v>0.74473684210526347</v>
      </c>
      <c r="DI40" s="9">
        <f t="shared" si="64"/>
        <v>0.74473684210526347</v>
      </c>
      <c r="DJ40" s="9">
        <f t="shared" si="64"/>
        <v>0.74473684210526347</v>
      </c>
      <c r="DK40" s="9">
        <f t="shared" si="64"/>
        <v>0.74473684210526347</v>
      </c>
      <c r="DL40" s="9">
        <f t="shared" si="64"/>
        <v>0.74473684210526347</v>
      </c>
      <c r="DM40" s="9">
        <f t="shared" si="64"/>
        <v>0.74473684210526347</v>
      </c>
      <c r="DN40" s="9">
        <f t="shared" si="64"/>
        <v>0.74473684210526347</v>
      </c>
      <c r="DO40" s="9">
        <f t="shared" si="64"/>
        <v>0.74473684210526347</v>
      </c>
      <c r="DP40" s="9">
        <f t="shared" si="64"/>
        <v>0.74473684210526347</v>
      </c>
      <c r="DQ40" s="9">
        <f t="shared" si="64"/>
        <v>0.74473684210526347</v>
      </c>
      <c r="DR40" s="9">
        <f t="shared" si="64"/>
        <v>0.74473684210526347</v>
      </c>
      <c r="DS40" s="9">
        <f t="shared" si="64"/>
        <v>0.74473684210526347</v>
      </c>
      <c r="DT40" s="9">
        <f t="shared" si="64"/>
        <v>0.74473684210526347</v>
      </c>
      <c r="DU40" s="9">
        <f t="shared" si="64"/>
        <v>0.74473684210526347</v>
      </c>
      <c r="DV40" s="9">
        <f t="shared" si="64"/>
        <v>0.74473684210526347</v>
      </c>
      <c r="DW40" s="9">
        <f t="shared" si="64"/>
        <v>0.74473684210526347</v>
      </c>
      <c r="DX40" s="9">
        <f t="shared" si="64"/>
        <v>0.74473684210526347</v>
      </c>
      <c r="DY40" s="9">
        <f t="shared" si="64"/>
        <v>0.74473684210526347</v>
      </c>
      <c r="DZ40" s="9">
        <f t="shared" si="64"/>
        <v>0.74473684210526347</v>
      </c>
      <c r="EA40" s="9">
        <f t="shared" si="64"/>
        <v>0.74473684210526347</v>
      </c>
      <c r="EB40" s="9">
        <f t="shared" si="64"/>
        <v>0.74473684210526347</v>
      </c>
      <c r="EC40" s="9">
        <f t="shared" si="64"/>
        <v>0.74473684210526347</v>
      </c>
      <c r="ED40" s="9">
        <f t="shared" si="64"/>
        <v>0.74473684210526347</v>
      </c>
      <c r="EE40" s="9">
        <f t="shared" si="64"/>
        <v>0.74473684210526347</v>
      </c>
      <c r="EF40" s="9">
        <f t="shared" si="64"/>
        <v>0.74473684210526347</v>
      </c>
      <c r="EG40" s="9">
        <f t="shared" si="64"/>
        <v>0.74473684210526347</v>
      </c>
      <c r="EH40" s="9">
        <f t="shared" si="64"/>
        <v>0.74473684210526347</v>
      </c>
      <c r="EI40" s="9">
        <f t="shared" si="64"/>
        <v>0.74473684210526347</v>
      </c>
      <c r="EJ40" s="9">
        <f t="shared" si="64"/>
        <v>0.74473684210526347</v>
      </c>
      <c r="EK40" s="9">
        <f t="shared" si="64"/>
        <v>0.74473684210526347</v>
      </c>
      <c r="EL40" s="9">
        <f t="shared" si="64"/>
        <v>0.74473684210526347</v>
      </c>
      <c r="EM40" s="9">
        <f t="shared" si="64"/>
        <v>0.74473684210526347</v>
      </c>
      <c r="EN40" s="9">
        <f t="shared" si="64"/>
        <v>0.74473684210526347</v>
      </c>
      <c r="EO40" s="9">
        <f t="shared" si="64"/>
        <v>0.74473684210526347</v>
      </c>
      <c r="EP40" s="9">
        <f t="shared" si="64"/>
        <v>0.74473684210526347</v>
      </c>
      <c r="EQ40" s="9">
        <f t="shared" si="64"/>
        <v>0.74473684210526347</v>
      </c>
      <c r="ER40" s="9">
        <f t="shared" si="64"/>
        <v>0.74473684210526347</v>
      </c>
      <c r="ES40" s="9">
        <f t="shared" si="64"/>
        <v>0.74473684210526347</v>
      </c>
      <c r="ET40" s="9">
        <f t="shared" si="64"/>
        <v>0.74473684210526347</v>
      </c>
      <c r="EU40" s="9">
        <f t="shared" si="64"/>
        <v>0.74473684210526347</v>
      </c>
      <c r="EV40" s="9">
        <f t="shared" si="64"/>
        <v>0.74473684210526347</v>
      </c>
      <c r="EW40" s="9">
        <f t="shared" si="64"/>
        <v>0.74473684210526347</v>
      </c>
      <c r="EX40" s="9">
        <f t="shared" si="64"/>
        <v>0.74473684210526347</v>
      </c>
      <c r="EY40" s="9">
        <f t="shared" si="64"/>
        <v>0.74473684210526347</v>
      </c>
      <c r="EZ40" s="9">
        <f t="shared" si="64"/>
        <v>0.74473684210526347</v>
      </c>
      <c r="FA40" s="9">
        <f t="shared" si="64"/>
        <v>0.74473684210526347</v>
      </c>
      <c r="FB40" s="9">
        <f t="shared" si="64"/>
        <v>0.74473684210526347</v>
      </c>
      <c r="FC40" s="9">
        <f t="shared" si="64"/>
        <v>0.74473684210526347</v>
      </c>
      <c r="FD40" s="9">
        <f t="shared" si="64"/>
        <v>0.74473684210526347</v>
      </c>
      <c r="FE40" s="9">
        <f t="shared" si="64"/>
        <v>0.74473684210526347</v>
      </c>
      <c r="FF40" s="9">
        <f t="shared" si="64"/>
        <v>0.74473684210526347</v>
      </c>
      <c r="FG40" s="9">
        <f t="shared" si="64"/>
        <v>0.74473684210526347</v>
      </c>
      <c r="FH40" s="9">
        <f t="shared" si="64"/>
        <v>0.74473684210526347</v>
      </c>
      <c r="FI40" s="9">
        <f t="shared" si="62"/>
        <v>0.74473684210526347</v>
      </c>
      <c r="FJ40" s="9">
        <f t="shared" si="62"/>
        <v>0.74473684210526347</v>
      </c>
      <c r="FK40" s="9">
        <f t="shared" si="62"/>
        <v>0.74473684210526347</v>
      </c>
      <c r="FL40" s="9">
        <f t="shared" si="62"/>
        <v>0.74473684210526347</v>
      </c>
      <c r="FM40" s="9">
        <f t="shared" si="46"/>
        <v>0.74473684210526347</v>
      </c>
      <c r="FN40" s="9">
        <f t="shared" si="46"/>
        <v>0.74473684210526347</v>
      </c>
      <c r="FO40" s="9">
        <f t="shared" si="46"/>
        <v>0.74473684210526347</v>
      </c>
      <c r="FP40" s="9">
        <f t="shared" si="46"/>
        <v>0.74473684210526347</v>
      </c>
      <c r="FQ40" s="9">
        <f t="shared" si="46"/>
        <v>0.74473684210526347</v>
      </c>
      <c r="FR40" s="9">
        <f t="shared" si="46"/>
        <v>0.74473684210526347</v>
      </c>
      <c r="FS40" s="9">
        <f t="shared" si="46"/>
        <v>0.74473684210526347</v>
      </c>
      <c r="FT40" s="9">
        <f t="shared" si="46"/>
        <v>0.74473684210526347</v>
      </c>
      <c r="FU40" s="9">
        <f t="shared" si="46"/>
        <v>0.74473684210526347</v>
      </c>
      <c r="FV40" s="9">
        <f t="shared" si="46"/>
        <v>0.74473684210526347</v>
      </c>
      <c r="FW40" s="9">
        <f t="shared" si="46"/>
        <v>0.74473684210526347</v>
      </c>
      <c r="FX40" s="9">
        <f t="shared" si="46"/>
        <v>0.74473684210526347</v>
      </c>
      <c r="FY40" s="9">
        <f t="shared" si="46"/>
        <v>0.74473684210526347</v>
      </c>
      <c r="FZ40" s="9">
        <f t="shared" si="46"/>
        <v>0.74473684210526347</v>
      </c>
      <c r="GA40" s="9">
        <f t="shared" si="46"/>
        <v>0.74473684210526347</v>
      </c>
      <c r="GB40" s="9">
        <f t="shared" si="46"/>
        <v>0.74473684210526347</v>
      </c>
      <c r="GC40" s="9">
        <f t="shared" si="46"/>
        <v>0.74473684210526347</v>
      </c>
      <c r="GD40" s="9">
        <f t="shared" si="61"/>
        <v>0.74473684210526347</v>
      </c>
      <c r="GE40" s="9">
        <f t="shared" si="61"/>
        <v>0.74473684210526347</v>
      </c>
      <c r="GF40" s="9">
        <f t="shared" si="61"/>
        <v>0.74473684210526347</v>
      </c>
      <c r="GG40" s="9">
        <f t="shared" si="61"/>
        <v>0.74473684210526347</v>
      </c>
      <c r="GH40" s="9">
        <f t="shared" si="61"/>
        <v>0.74473684210526347</v>
      </c>
      <c r="GI40" s="9">
        <f t="shared" si="61"/>
        <v>0.74473684210526347</v>
      </c>
      <c r="GJ40" s="9">
        <f t="shared" si="61"/>
        <v>0.74473684210526347</v>
      </c>
      <c r="GK40" s="9">
        <f t="shared" si="61"/>
        <v>0.74473684210526347</v>
      </c>
      <c r="GL40" s="9">
        <f t="shared" si="61"/>
        <v>0.74473684210526347</v>
      </c>
      <c r="GM40" s="9">
        <f t="shared" si="61"/>
        <v>0.74473684210526347</v>
      </c>
      <c r="GN40" s="9">
        <f t="shared" si="61"/>
        <v>0.74473684210526347</v>
      </c>
      <c r="GO40" s="9">
        <f t="shared" si="61"/>
        <v>0.74473684210526347</v>
      </c>
      <c r="GP40" s="9">
        <f t="shared" si="61"/>
        <v>0.74473684210526347</v>
      </c>
      <c r="GQ40" s="9">
        <f t="shared" si="61"/>
        <v>0.74473684210526347</v>
      </c>
      <c r="GR40" s="9">
        <f t="shared" si="61"/>
        <v>0.74473684210526347</v>
      </c>
      <c r="GS40" s="9">
        <f t="shared" si="61"/>
        <v>0.74473684210526347</v>
      </c>
      <c r="GT40" s="9">
        <f t="shared" si="61"/>
        <v>0.74473684210526347</v>
      </c>
      <c r="GU40" s="9">
        <f t="shared" si="61"/>
        <v>0.74473684210526347</v>
      </c>
      <c r="GV40" s="9">
        <f t="shared" si="61"/>
        <v>0.74473684210526347</v>
      </c>
      <c r="GW40" s="9">
        <f t="shared" si="61"/>
        <v>0.74473684210526347</v>
      </c>
      <c r="GX40" s="9">
        <f t="shared" si="61"/>
        <v>0.74473684210526347</v>
      </c>
      <c r="GY40" s="9">
        <f t="shared" si="61"/>
        <v>0.74473684210526347</v>
      </c>
      <c r="GZ40" s="9">
        <f t="shared" si="61"/>
        <v>0.74473684210526347</v>
      </c>
      <c r="HA40" s="9">
        <f t="shared" si="61"/>
        <v>0.74473684210526347</v>
      </c>
      <c r="HB40" s="9">
        <f t="shared" si="61"/>
        <v>0.74473684210526347</v>
      </c>
      <c r="HC40" s="9">
        <f t="shared" si="61"/>
        <v>0.74473684210526347</v>
      </c>
      <c r="HD40" s="9">
        <f t="shared" si="61"/>
        <v>0.74473684210526347</v>
      </c>
      <c r="HE40" s="9">
        <f t="shared" si="61"/>
        <v>0.74473684210526347</v>
      </c>
      <c r="HF40" s="9">
        <f t="shared" si="61"/>
        <v>0.74473684210526347</v>
      </c>
      <c r="HG40" s="9">
        <f t="shared" si="61"/>
        <v>0.74473684210526347</v>
      </c>
      <c r="HH40" s="9">
        <f t="shared" si="61"/>
        <v>0.74473684210526347</v>
      </c>
      <c r="HI40" s="9">
        <f t="shared" si="61"/>
        <v>0.74473684210526347</v>
      </c>
      <c r="HJ40" s="9">
        <f t="shared" si="61"/>
        <v>0.74473684210526347</v>
      </c>
      <c r="HK40" s="9">
        <f t="shared" si="61"/>
        <v>0.74473684210526347</v>
      </c>
      <c r="HL40" s="9">
        <f t="shared" si="61"/>
        <v>0.74473684210526347</v>
      </c>
      <c r="HM40" s="9">
        <f t="shared" si="61"/>
        <v>0.74473684210526347</v>
      </c>
      <c r="HN40" s="9">
        <f t="shared" si="61"/>
        <v>0.74473684210526347</v>
      </c>
      <c r="HO40" s="9">
        <f t="shared" si="61"/>
        <v>0.74473684210526347</v>
      </c>
      <c r="HP40" s="9">
        <f t="shared" si="61"/>
        <v>0.74473684210526347</v>
      </c>
      <c r="HQ40" s="9">
        <f t="shared" si="61"/>
        <v>0.74473684210526347</v>
      </c>
      <c r="HR40" s="9">
        <f t="shared" si="61"/>
        <v>0.74473684210526347</v>
      </c>
      <c r="HS40" s="9">
        <f t="shared" si="61"/>
        <v>0.74473684210526347</v>
      </c>
      <c r="HT40" s="9">
        <f t="shared" si="61"/>
        <v>0.74473684210526347</v>
      </c>
      <c r="HU40" s="9">
        <f t="shared" si="61"/>
        <v>0.74473684210526347</v>
      </c>
      <c r="HV40" s="9">
        <f t="shared" si="61"/>
        <v>0.74473684210526347</v>
      </c>
      <c r="HW40" s="9">
        <f t="shared" si="61"/>
        <v>0.74473684210526347</v>
      </c>
      <c r="HX40" s="9">
        <f t="shared" si="61"/>
        <v>0.74473684210526347</v>
      </c>
      <c r="HY40" s="9">
        <f t="shared" si="61"/>
        <v>0.74473684210526347</v>
      </c>
      <c r="HZ40" s="9">
        <f t="shared" si="61"/>
        <v>0.74473684210526347</v>
      </c>
      <c r="IA40" s="9">
        <f t="shared" ref="IA40:KL43" si="65">$D40-($D40*EXP(-$E40*(IA$3)))</f>
        <v>0.74473684210526347</v>
      </c>
      <c r="IB40" s="9">
        <f t="shared" si="65"/>
        <v>0.74473684210526347</v>
      </c>
      <c r="IC40" s="9">
        <f t="shared" si="65"/>
        <v>0.74473684210526347</v>
      </c>
      <c r="ID40" s="9">
        <f t="shared" si="65"/>
        <v>0.74473684210526347</v>
      </c>
      <c r="IE40" s="9">
        <f t="shared" si="65"/>
        <v>0.74473684210526347</v>
      </c>
      <c r="IF40" s="9">
        <f t="shared" si="65"/>
        <v>0.74473684210526347</v>
      </c>
      <c r="IG40" s="9">
        <f t="shared" si="65"/>
        <v>0.74473684210526347</v>
      </c>
      <c r="IH40" s="9">
        <f t="shared" si="65"/>
        <v>0.74473684210526347</v>
      </c>
      <c r="II40" s="9">
        <f t="shared" si="65"/>
        <v>0.74473684210526347</v>
      </c>
      <c r="IJ40" s="9">
        <f t="shared" si="65"/>
        <v>0.74473684210526347</v>
      </c>
      <c r="IK40" s="9">
        <f t="shared" si="65"/>
        <v>0.74473684210526347</v>
      </c>
      <c r="IL40" s="9">
        <f t="shared" si="65"/>
        <v>0.74473684210526347</v>
      </c>
      <c r="IM40" s="9">
        <f t="shared" si="65"/>
        <v>0.74473684210526347</v>
      </c>
      <c r="IN40" s="9">
        <f t="shared" si="65"/>
        <v>0.74473684210526347</v>
      </c>
      <c r="IO40" s="9">
        <f t="shared" si="65"/>
        <v>0.74473684210526347</v>
      </c>
      <c r="IP40" s="9">
        <f t="shared" si="65"/>
        <v>0.74473684210526347</v>
      </c>
      <c r="IQ40" s="9">
        <f t="shared" si="65"/>
        <v>0.74473684210526347</v>
      </c>
      <c r="IR40" s="9">
        <f t="shared" si="65"/>
        <v>0.74473684210526347</v>
      </c>
      <c r="IS40" s="9">
        <f t="shared" si="65"/>
        <v>0.74473684210526347</v>
      </c>
      <c r="IT40" s="9">
        <f t="shared" si="65"/>
        <v>0.74473684210526347</v>
      </c>
      <c r="IU40" s="9">
        <f t="shared" si="65"/>
        <v>0.74473684210526347</v>
      </c>
      <c r="IV40" s="9">
        <f t="shared" si="65"/>
        <v>0.74473684210526347</v>
      </c>
      <c r="IW40" s="9">
        <f t="shared" si="65"/>
        <v>0.74473684210526347</v>
      </c>
      <c r="IX40" s="9">
        <f t="shared" si="65"/>
        <v>0.74473684210526347</v>
      </c>
      <c r="IY40" s="9">
        <f t="shared" si="65"/>
        <v>0.74473684210526347</v>
      </c>
      <c r="IZ40" s="9">
        <f t="shared" si="65"/>
        <v>0.74473684210526347</v>
      </c>
      <c r="JA40" s="9">
        <f t="shared" si="65"/>
        <v>0.74473684210526347</v>
      </c>
      <c r="JB40" s="9">
        <f t="shared" si="65"/>
        <v>0.74473684210526347</v>
      </c>
      <c r="JC40" s="9">
        <f t="shared" si="65"/>
        <v>0.74473684210526347</v>
      </c>
      <c r="JD40" s="9">
        <f t="shared" si="65"/>
        <v>0.74473684210526347</v>
      </c>
      <c r="JE40" s="9">
        <f t="shared" si="65"/>
        <v>0.74473684210526347</v>
      </c>
      <c r="JF40" s="9">
        <f t="shared" si="65"/>
        <v>0.74473684210526347</v>
      </c>
      <c r="JG40" s="9">
        <f t="shared" si="65"/>
        <v>0.74473684210526347</v>
      </c>
      <c r="JH40" s="9">
        <f t="shared" si="65"/>
        <v>0.74473684210526347</v>
      </c>
      <c r="JI40" s="9">
        <f t="shared" si="65"/>
        <v>0.74473684210526347</v>
      </c>
      <c r="JJ40" s="9">
        <f t="shared" si="65"/>
        <v>0.74473684210526347</v>
      </c>
      <c r="JK40" s="9">
        <f t="shared" si="65"/>
        <v>0.74473684210526347</v>
      </c>
      <c r="JL40" s="9">
        <f t="shared" si="65"/>
        <v>0.74473684210526347</v>
      </c>
      <c r="JM40" s="9">
        <f t="shared" si="65"/>
        <v>0.74473684210526347</v>
      </c>
      <c r="JN40" s="9">
        <f t="shared" si="65"/>
        <v>0.74473684210526347</v>
      </c>
      <c r="JO40" s="9">
        <f t="shared" si="65"/>
        <v>0.74473684210526347</v>
      </c>
      <c r="JP40" s="9">
        <f t="shared" si="65"/>
        <v>0.74473684210526347</v>
      </c>
      <c r="JQ40" s="9">
        <f t="shared" si="65"/>
        <v>0.74473684210526347</v>
      </c>
      <c r="JR40" s="9">
        <f t="shared" si="65"/>
        <v>0.74473684210526347</v>
      </c>
      <c r="JS40" s="9">
        <f t="shared" si="65"/>
        <v>0.74473684210526347</v>
      </c>
      <c r="JT40" s="9">
        <f t="shared" si="65"/>
        <v>0.74473684210526347</v>
      </c>
      <c r="JU40" s="9">
        <f t="shared" si="65"/>
        <v>0.74473684210526347</v>
      </c>
      <c r="JV40" s="9">
        <f t="shared" si="65"/>
        <v>0.74473684210526347</v>
      </c>
      <c r="JW40" s="9">
        <f t="shared" si="65"/>
        <v>0.74473684210526347</v>
      </c>
      <c r="JX40" s="9">
        <f t="shared" si="65"/>
        <v>0.74473684210526347</v>
      </c>
      <c r="JY40" s="9">
        <f t="shared" si="65"/>
        <v>0.74473684210526347</v>
      </c>
      <c r="JZ40" s="9">
        <f t="shared" si="65"/>
        <v>0.74473684210526347</v>
      </c>
      <c r="KA40" s="9">
        <f t="shared" si="65"/>
        <v>0.74473684210526347</v>
      </c>
      <c r="KB40" s="9">
        <f t="shared" si="65"/>
        <v>0.74473684210526347</v>
      </c>
      <c r="KC40" s="9">
        <f t="shared" si="65"/>
        <v>0.74473684210526347</v>
      </c>
      <c r="KD40" s="9">
        <f t="shared" si="65"/>
        <v>0.74473684210526347</v>
      </c>
      <c r="KE40" s="9">
        <f t="shared" si="65"/>
        <v>0.74473684210526347</v>
      </c>
      <c r="KF40" s="9">
        <f t="shared" si="65"/>
        <v>0.74473684210526347</v>
      </c>
      <c r="KG40" s="9">
        <f t="shared" si="65"/>
        <v>0.74473684210526347</v>
      </c>
      <c r="KH40" s="9">
        <f t="shared" si="65"/>
        <v>0.74473684210526347</v>
      </c>
      <c r="KI40" s="9">
        <f t="shared" si="65"/>
        <v>0.74473684210526347</v>
      </c>
      <c r="KJ40" s="9">
        <f t="shared" si="65"/>
        <v>0.74473684210526347</v>
      </c>
      <c r="KK40" s="9">
        <f t="shared" si="65"/>
        <v>0.74473684210526347</v>
      </c>
      <c r="KL40" s="9">
        <f t="shared" si="65"/>
        <v>0.74473684210526347</v>
      </c>
      <c r="KM40" s="9">
        <f t="shared" si="63"/>
        <v>0.74473684210526347</v>
      </c>
      <c r="KN40" s="9">
        <f t="shared" si="63"/>
        <v>0.74473684210526347</v>
      </c>
      <c r="KO40" s="9">
        <f t="shared" si="63"/>
        <v>0.74473684210526347</v>
      </c>
      <c r="KP40" s="9">
        <f t="shared" si="63"/>
        <v>0.74473684210526347</v>
      </c>
      <c r="KQ40" s="9">
        <f t="shared" si="63"/>
        <v>0.74473684210526347</v>
      </c>
      <c r="KR40" s="9">
        <f t="shared" si="63"/>
        <v>0.74473684210526347</v>
      </c>
      <c r="KS40" s="9">
        <f t="shared" si="63"/>
        <v>0.74473684210526347</v>
      </c>
      <c r="KT40" s="9">
        <f t="shared" si="63"/>
        <v>0.74473684210526347</v>
      </c>
      <c r="KU40" s="9">
        <f t="shared" si="63"/>
        <v>0.74473684210526347</v>
      </c>
      <c r="KV40" s="9">
        <f t="shared" si="63"/>
        <v>0.74473684210526347</v>
      </c>
      <c r="KW40" s="9">
        <f t="shared" si="63"/>
        <v>0.74473684210526347</v>
      </c>
      <c r="KX40" s="9">
        <f t="shared" si="63"/>
        <v>0.74473684210526347</v>
      </c>
      <c r="KY40" s="9">
        <f t="shared" si="63"/>
        <v>0.74473684210526347</v>
      </c>
      <c r="KZ40" s="9">
        <f t="shared" si="63"/>
        <v>0.74473684210526347</v>
      </c>
      <c r="LA40" s="9">
        <f t="shared" si="63"/>
        <v>0.74473684210526347</v>
      </c>
      <c r="LB40" s="9">
        <f t="shared" si="63"/>
        <v>0.74473684210526347</v>
      </c>
      <c r="LC40" s="9">
        <f t="shared" si="63"/>
        <v>0.74473684210526347</v>
      </c>
      <c r="LD40" s="9">
        <f t="shared" si="63"/>
        <v>0.74473684210526347</v>
      </c>
      <c r="LE40" s="9">
        <f t="shared" si="63"/>
        <v>0.74473684210526347</v>
      </c>
      <c r="LF40" s="9">
        <f t="shared" si="63"/>
        <v>0.74473684210526347</v>
      </c>
      <c r="LG40" s="9">
        <f t="shared" si="63"/>
        <v>0.74473684210526347</v>
      </c>
      <c r="LH40" s="9">
        <f t="shared" si="63"/>
        <v>0.74473684210526347</v>
      </c>
      <c r="LI40" s="9">
        <f t="shared" si="63"/>
        <v>0.74473684210526347</v>
      </c>
      <c r="LJ40" s="9">
        <f t="shared" si="63"/>
        <v>0.74473684210526347</v>
      </c>
      <c r="LK40" s="9">
        <f t="shared" si="63"/>
        <v>0.74473684210526347</v>
      </c>
      <c r="LL40" s="9">
        <f t="shared" si="63"/>
        <v>0.74473684210526347</v>
      </c>
      <c r="LM40" s="9">
        <f t="shared" si="63"/>
        <v>0.74473684210526347</v>
      </c>
      <c r="LN40" s="9">
        <f t="shared" si="63"/>
        <v>0.74473684210526347</v>
      </c>
      <c r="LO40" s="9">
        <f t="shared" si="63"/>
        <v>0.74473684210526347</v>
      </c>
      <c r="LP40" s="9">
        <f t="shared" si="63"/>
        <v>0.74473684210526347</v>
      </c>
      <c r="LQ40" s="9">
        <f t="shared" si="63"/>
        <v>0.74473684210526347</v>
      </c>
      <c r="LR40" s="9">
        <f t="shared" si="63"/>
        <v>0.74473684210526347</v>
      </c>
      <c r="LS40" s="9">
        <f t="shared" si="63"/>
        <v>0.74473684210526347</v>
      </c>
      <c r="LT40" s="9">
        <f t="shared" si="63"/>
        <v>0.74473684210526347</v>
      </c>
      <c r="LU40" s="9">
        <f t="shared" si="63"/>
        <v>0.74473684210526347</v>
      </c>
      <c r="LV40" s="9">
        <f t="shared" si="63"/>
        <v>0.74473684210526347</v>
      </c>
      <c r="LW40" s="9">
        <f t="shared" si="49"/>
        <v>0.74473684210526347</v>
      </c>
      <c r="LX40" s="9">
        <f t="shared" si="63"/>
        <v>0.74473684210526347</v>
      </c>
      <c r="LY40" s="9">
        <f t="shared" si="63"/>
        <v>0.74473684210526347</v>
      </c>
      <c r="LZ40" s="9">
        <f t="shared" si="63"/>
        <v>0.74473684210526347</v>
      </c>
      <c r="MA40" s="9">
        <f t="shared" si="63"/>
        <v>0.74473684210526347</v>
      </c>
      <c r="MB40" s="9">
        <f t="shared" si="63"/>
        <v>0.74473684210526347</v>
      </c>
      <c r="MC40" s="9">
        <f t="shared" si="63"/>
        <v>0.74473684210526347</v>
      </c>
      <c r="MD40" s="9">
        <f t="shared" si="63"/>
        <v>0.74473684210526347</v>
      </c>
      <c r="ME40" s="9">
        <f t="shared" si="63"/>
        <v>0.74473684210526347</v>
      </c>
      <c r="MF40" s="9">
        <f t="shared" si="63"/>
        <v>0.74473684210526347</v>
      </c>
      <c r="MG40" s="9">
        <f t="shared" si="63"/>
        <v>0.74473684210526347</v>
      </c>
      <c r="MH40" s="9">
        <f t="shared" si="63"/>
        <v>0.74473684210526347</v>
      </c>
      <c r="MI40" s="9">
        <f t="shared" si="63"/>
        <v>0.74473684210526347</v>
      </c>
      <c r="MJ40" s="9">
        <f t="shared" si="63"/>
        <v>0.74473684210526347</v>
      </c>
      <c r="MK40" s="9">
        <f t="shared" si="63"/>
        <v>0.74473684210526347</v>
      </c>
      <c r="ML40" s="9">
        <f t="shared" si="63"/>
        <v>0.74473684210526347</v>
      </c>
      <c r="MM40" s="9">
        <f t="shared" si="63"/>
        <v>0.74473684210526347</v>
      </c>
      <c r="MN40" s="9">
        <f t="shared" si="63"/>
        <v>0.74473684210526347</v>
      </c>
      <c r="MO40" s="9">
        <f t="shared" si="63"/>
        <v>0.74473684210526347</v>
      </c>
      <c r="MP40" s="9">
        <f t="shared" si="63"/>
        <v>0.74473684210526347</v>
      </c>
      <c r="MQ40" s="9">
        <f t="shared" si="63"/>
        <v>0.74473684210526347</v>
      </c>
      <c r="MR40" s="9">
        <f t="shared" si="63"/>
        <v>0.74473684210526347</v>
      </c>
      <c r="MS40" s="9">
        <f t="shared" si="63"/>
        <v>0.74473684210526347</v>
      </c>
      <c r="MT40" s="9">
        <f t="shared" si="63"/>
        <v>0.74473684210526347</v>
      </c>
      <c r="MU40" s="9">
        <f t="shared" si="63"/>
        <v>0.74473684210526347</v>
      </c>
      <c r="MV40" s="9">
        <f t="shared" si="63"/>
        <v>0.74473684210526347</v>
      </c>
      <c r="MW40" s="9">
        <f t="shared" si="63"/>
        <v>0.74473684210526347</v>
      </c>
    </row>
    <row r="41" spans="3:361" x14ac:dyDescent="0.3">
      <c r="C41">
        <v>14</v>
      </c>
      <c r="D41" s="4">
        <f>'Cost inputs'!H18</f>
        <v>0.75263157894736876</v>
      </c>
      <c r="E41">
        <f>(-LN(0.005/D41))/'Assumptions and results'!$K$9</f>
        <v>0.7163054178067797</v>
      </c>
      <c r="F41" s="4">
        <v>0</v>
      </c>
      <c r="G41" s="9">
        <f t="shared" si="50"/>
        <v>0.38493046445891066</v>
      </c>
      <c r="H41" s="9">
        <f t="shared" si="40"/>
        <v>0.57298975500855565</v>
      </c>
      <c r="I41" s="9">
        <f t="shared" si="40"/>
        <v>0.66486686016766405</v>
      </c>
      <c r="J41" s="9">
        <f t="shared" si="40"/>
        <v>0.70975378081777385</v>
      </c>
      <c r="K41" s="9">
        <f t="shared" si="40"/>
        <v>0.73168346223252956</v>
      </c>
      <c r="L41" s="9">
        <f t="shared" si="40"/>
        <v>0.74239729423498191</v>
      </c>
      <c r="M41" s="9">
        <f t="shared" si="40"/>
        <v>0.74763157894736876</v>
      </c>
      <c r="N41" s="9">
        <f t="shared" si="40"/>
        <v>0.75018880930566223</v>
      </c>
      <c r="O41" s="9">
        <f t="shared" si="40"/>
        <v>0.75143815424288019</v>
      </c>
      <c r="P41" s="9">
        <f t="shared" ref="P41:AE47" si="66">$D41-($D41*EXP(-$E41*(P$3)))</f>
        <v>0.75204852661981125</v>
      </c>
      <c r="Q41" s="9">
        <f t="shared" si="66"/>
        <v>0.75234672644231204</v>
      </c>
      <c r="R41" s="9">
        <f t="shared" si="66"/>
        <v>0.75249241313702542</v>
      </c>
      <c r="S41" s="9">
        <f t="shared" si="66"/>
        <v>0.75256358894403474</v>
      </c>
      <c r="T41" s="9">
        <f t="shared" si="66"/>
        <v>0.75259836216415199</v>
      </c>
      <c r="U41" s="9">
        <f t="shared" si="66"/>
        <v>0.75261535075744135</v>
      </c>
      <c r="V41" s="9">
        <f t="shared" si="66"/>
        <v>0.75262365060142988</v>
      </c>
      <c r="W41" s="9">
        <f t="shared" si="66"/>
        <v>0.7526277055228151</v>
      </c>
      <c r="X41" s="9">
        <f t="shared" si="66"/>
        <v>0.75262968657058693</v>
      </c>
      <c r="Y41" s="9">
        <f t="shared" si="66"/>
        <v>0.75263065441925814</v>
      </c>
      <c r="Z41" s="9">
        <f t="shared" si="66"/>
        <v>0.75263112726552839</v>
      </c>
      <c r="AA41" s="9">
        <f t="shared" si="66"/>
        <v>0.75263135827643135</v>
      </c>
      <c r="AB41" s="9">
        <f t="shared" si="66"/>
        <v>0.75263147113771545</v>
      </c>
      <c r="AC41" s="9">
        <f t="shared" si="66"/>
        <v>0.75263152627653906</v>
      </c>
      <c r="AD41" s="9">
        <f t="shared" si="66"/>
        <v>0.752631553214828</v>
      </c>
      <c r="AE41" s="9">
        <f t="shared" si="66"/>
        <v>0.75263156637563489</v>
      </c>
      <c r="AF41" s="9">
        <f t="shared" si="60"/>
        <v>0.75263157280539883</v>
      </c>
      <c r="AG41" s="9">
        <f t="shared" si="60"/>
        <v>0.75263157594668517</v>
      </c>
      <c r="AH41" s="9">
        <f t="shared" si="60"/>
        <v>0.75263157748137299</v>
      </c>
      <c r="AI41" s="9">
        <f t="shared" si="60"/>
        <v>0.75263157823115079</v>
      </c>
      <c r="AJ41" s="9">
        <f t="shared" si="60"/>
        <v>0.75263157859745766</v>
      </c>
      <c r="AK41" s="9">
        <f t="shared" si="60"/>
        <v>0.75263157877641829</v>
      </c>
      <c r="AL41" s="9">
        <f t="shared" si="60"/>
        <v>0.75263157886385024</v>
      </c>
      <c r="AM41" s="9">
        <f t="shared" si="60"/>
        <v>0.75263157890656551</v>
      </c>
      <c r="AN41" s="9">
        <f t="shared" si="60"/>
        <v>0.75263157892743415</v>
      </c>
      <c r="AO41" s="9">
        <f t="shared" si="60"/>
        <v>0.75263157893762966</v>
      </c>
      <c r="AP41" s="9">
        <f t="shared" si="60"/>
        <v>0.75263157894261068</v>
      </c>
      <c r="AQ41" s="9">
        <f t="shared" si="60"/>
        <v>0.75263157894504418</v>
      </c>
      <c r="AR41" s="9">
        <f t="shared" si="60"/>
        <v>0.75263157894623312</v>
      </c>
      <c r="AS41" s="9">
        <f t="shared" si="60"/>
        <v>0.75263157894681387</v>
      </c>
      <c r="AT41" s="9">
        <f t="shared" si="60"/>
        <v>0.75263157894709765</v>
      </c>
      <c r="AU41" s="9">
        <f t="shared" si="60"/>
        <v>0.75263157894723631</v>
      </c>
      <c r="AV41" s="9">
        <f t="shared" si="60"/>
        <v>0.75263157894730404</v>
      </c>
      <c r="AW41" s="9">
        <f t="shared" si="60"/>
        <v>0.75263157894733712</v>
      </c>
      <c r="AX41" s="9">
        <f t="shared" si="60"/>
        <v>0.75263157894735333</v>
      </c>
      <c r="AY41" s="9">
        <f t="shared" si="60"/>
        <v>0.75263157894736121</v>
      </c>
      <c r="AZ41" s="9">
        <f t="shared" si="60"/>
        <v>0.7526315789473651</v>
      </c>
      <c r="BA41" s="9">
        <f t="shared" si="60"/>
        <v>0.75263157894736699</v>
      </c>
      <c r="BB41" s="9">
        <f t="shared" si="42"/>
        <v>0.75263157894736787</v>
      </c>
      <c r="BC41" s="9">
        <f t="shared" si="42"/>
        <v>0.75263157894736832</v>
      </c>
      <c r="BD41" s="9">
        <f t="shared" si="42"/>
        <v>0.75263157894736854</v>
      </c>
      <c r="BE41" s="9">
        <f t="shared" si="42"/>
        <v>0.75263157894736865</v>
      </c>
      <c r="BF41" s="9">
        <f t="shared" si="42"/>
        <v>0.75263157894736876</v>
      </c>
      <c r="BG41" s="9">
        <f t="shared" si="42"/>
        <v>0.75263157894736876</v>
      </c>
      <c r="BH41" s="9">
        <f t="shared" si="42"/>
        <v>0.75263157894736876</v>
      </c>
      <c r="BI41" s="9">
        <f t="shared" si="42"/>
        <v>0.75263157894736876</v>
      </c>
      <c r="BJ41" s="9">
        <f t="shared" si="42"/>
        <v>0.75263157894736876</v>
      </c>
      <c r="BK41" s="9">
        <f t="shared" si="42"/>
        <v>0.75263157894736876</v>
      </c>
      <c r="BL41" s="9">
        <f t="shared" si="42"/>
        <v>0.75263157894736876</v>
      </c>
      <c r="BM41" s="9">
        <f t="shared" si="42"/>
        <v>0.75263157894736876</v>
      </c>
      <c r="BN41" s="9">
        <f t="shared" si="42"/>
        <v>0.75263157894736876</v>
      </c>
      <c r="BO41" s="9">
        <f t="shared" si="42"/>
        <v>0.75263157894736876</v>
      </c>
      <c r="BP41" s="9">
        <f t="shared" si="42"/>
        <v>0.75263157894736876</v>
      </c>
      <c r="BQ41" s="9">
        <f t="shared" si="42"/>
        <v>0.75263157894736876</v>
      </c>
      <c r="BR41" s="9">
        <f t="shared" si="43"/>
        <v>0.75263157894736876</v>
      </c>
      <c r="BS41" s="9">
        <f t="shared" si="43"/>
        <v>0.75263157894736876</v>
      </c>
      <c r="BT41" s="9">
        <f t="shared" si="43"/>
        <v>0.75263157894736876</v>
      </c>
      <c r="BU41" s="9">
        <f t="shared" si="43"/>
        <v>0.75263157894736876</v>
      </c>
      <c r="BV41" s="9">
        <f t="shared" si="43"/>
        <v>0.75263157894736876</v>
      </c>
      <c r="BW41" s="9">
        <f t="shared" si="43"/>
        <v>0.75263157894736876</v>
      </c>
      <c r="BX41" s="9">
        <f t="shared" si="43"/>
        <v>0.75263157894736876</v>
      </c>
      <c r="BY41" s="9">
        <f t="shared" si="43"/>
        <v>0.75263157894736876</v>
      </c>
      <c r="BZ41" s="9">
        <f t="shared" si="43"/>
        <v>0.75263157894736876</v>
      </c>
      <c r="CA41" s="9">
        <f t="shared" si="43"/>
        <v>0.75263157894736876</v>
      </c>
      <c r="CB41" s="9">
        <f t="shared" si="43"/>
        <v>0.75263157894736876</v>
      </c>
      <c r="CC41" s="9">
        <f t="shared" si="43"/>
        <v>0.75263157894736876</v>
      </c>
      <c r="CD41" s="9">
        <f t="shared" si="43"/>
        <v>0.75263157894736876</v>
      </c>
      <c r="CE41" s="9">
        <f t="shared" si="43"/>
        <v>0.75263157894736876</v>
      </c>
      <c r="CF41" s="9">
        <f t="shared" si="43"/>
        <v>0.75263157894736876</v>
      </c>
      <c r="CG41" s="9">
        <f t="shared" si="44"/>
        <v>0.75263157894736876</v>
      </c>
      <c r="CH41" s="9">
        <f t="shared" si="44"/>
        <v>0.75263157894736876</v>
      </c>
      <c r="CI41" s="9">
        <f t="shared" si="44"/>
        <v>0.75263157894736876</v>
      </c>
      <c r="CJ41" s="9">
        <f t="shared" si="44"/>
        <v>0.75263157894736876</v>
      </c>
      <c r="CK41" s="9">
        <f t="shared" si="44"/>
        <v>0.75263157894736876</v>
      </c>
      <c r="CL41" s="9">
        <f t="shared" si="44"/>
        <v>0.75263157894736876</v>
      </c>
      <c r="CM41" s="9">
        <f t="shared" si="44"/>
        <v>0.75263157894736876</v>
      </c>
      <c r="CN41" s="9">
        <f t="shared" si="44"/>
        <v>0.75263157894736876</v>
      </c>
      <c r="CO41" s="9">
        <f t="shared" si="44"/>
        <v>0.75263157894736876</v>
      </c>
      <c r="CP41" s="9">
        <f t="shared" si="44"/>
        <v>0.75263157894736876</v>
      </c>
      <c r="CQ41" s="9">
        <f t="shared" si="44"/>
        <v>0.75263157894736876</v>
      </c>
      <c r="CR41" s="9">
        <f t="shared" si="44"/>
        <v>0.75263157894736876</v>
      </c>
      <c r="CS41" s="9">
        <f t="shared" si="44"/>
        <v>0.75263157894736876</v>
      </c>
      <c r="CT41" s="9">
        <f t="shared" si="44"/>
        <v>0.75263157894736876</v>
      </c>
      <c r="CU41" s="9">
        <f t="shared" si="44"/>
        <v>0.75263157894736876</v>
      </c>
      <c r="CV41" s="9">
        <f t="shared" si="44"/>
        <v>0.75263157894736876</v>
      </c>
      <c r="CW41" s="9">
        <f t="shared" si="64"/>
        <v>0.75263157894736876</v>
      </c>
      <c r="CX41" s="9">
        <f t="shared" si="64"/>
        <v>0.75263157894736876</v>
      </c>
      <c r="CY41" s="9">
        <f t="shared" si="64"/>
        <v>0.75263157894736876</v>
      </c>
      <c r="CZ41" s="9">
        <f t="shared" si="64"/>
        <v>0.75263157894736876</v>
      </c>
      <c r="DA41" s="9">
        <f t="shared" si="64"/>
        <v>0.75263157894736876</v>
      </c>
      <c r="DB41" s="9">
        <f t="shared" si="64"/>
        <v>0.75263157894736876</v>
      </c>
      <c r="DC41" s="9">
        <f t="shared" si="64"/>
        <v>0.75263157894736876</v>
      </c>
      <c r="DD41" s="9">
        <f t="shared" si="64"/>
        <v>0.75263157894736876</v>
      </c>
      <c r="DE41" s="9">
        <f t="shared" si="64"/>
        <v>0.75263157894736876</v>
      </c>
      <c r="DF41" s="9">
        <f t="shared" si="64"/>
        <v>0.75263157894736876</v>
      </c>
      <c r="DG41" s="9">
        <f t="shared" si="64"/>
        <v>0.75263157894736876</v>
      </c>
      <c r="DH41" s="9">
        <f t="shared" si="64"/>
        <v>0.75263157894736876</v>
      </c>
      <c r="DI41" s="9">
        <f t="shared" si="64"/>
        <v>0.75263157894736876</v>
      </c>
      <c r="DJ41" s="9">
        <f t="shared" si="64"/>
        <v>0.75263157894736876</v>
      </c>
      <c r="DK41" s="9">
        <f t="shared" si="64"/>
        <v>0.75263157894736876</v>
      </c>
      <c r="DL41" s="9">
        <f t="shared" si="64"/>
        <v>0.75263157894736876</v>
      </c>
      <c r="DM41" s="9">
        <f t="shared" si="64"/>
        <v>0.75263157894736876</v>
      </c>
      <c r="DN41" s="9">
        <f t="shared" si="64"/>
        <v>0.75263157894736876</v>
      </c>
      <c r="DO41" s="9">
        <f t="shared" si="64"/>
        <v>0.75263157894736876</v>
      </c>
      <c r="DP41" s="9">
        <f t="shared" si="64"/>
        <v>0.75263157894736876</v>
      </c>
      <c r="DQ41" s="9">
        <f t="shared" si="64"/>
        <v>0.75263157894736876</v>
      </c>
      <c r="DR41" s="9">
        <f t="shared" si="64"/>
        <v>0.75263157894736876</v>
      </c>
      <c r="DS41" s="9">
        <f t="shared" si="64"/>
        <v>0.75263157894736876</v>
      </c>
      <c r="DT41" s="9">
        <f t="shared" si="64"/>
        <v>0.75263157894736876</v>
      </c>
      <c r="DU41" s="9">
        <f t="shared" si="64"/>
        <v>0.75263157894736876</v>
      </c>
      <c r="DV41" s="9">
        <f t="shared" si="64"/>
        <v>0.75263157894736876</v>
      </c>
      <c r="DW41" s="9">
        <f t="shared" si="64"/>
        <v>0.75263157894736876</v>
      </c>
      <c r="DX41" s="9">
        <f t="shared" si="64"/>
        <v>0.75263157894736876</v>
      </c>
      <c r="DY41" s="9">
        <f t="shared" si="64"/>
        <v>0.75263157894736876</v>
      </c>
      <c r="DZ41" s="9">
        <f t="shared" si="64"/>
        <v>0.75263157894736876</v>
      </c>
      <c r="EA41" s="9">
        <f t="shared" si="64"/>
        <v>0.75263157894736876</v>
      </c>
      <c r="EB41" s="9">
        <f t="shared" si="64"/>
        <v>0.75263157894736876</v>
      </c>
      <c r="EC41" s="9">
        <f t="shared" si="64"/>
        <v>0.75263157894736876</v>
      </c>
      <c r="ED41" s="9">
        <f t="shared" si="64"/>
        <v>0.75263157894736876</v>
      </c>
      <c r="EE41" s="9">
        <f t="shared" si="64"/>
        <v>0.75263157894736876</v>
      </c>
      <c r="EF41" s="9">
        <f t="shared" si="64"/>
        <v>0.75263157894736876</v>
      </c>
      <c r="EG41" s="9">
        <f t="shared" si="64"/>
        <v>0.75263157894736876</v>
      </c>
      <c r="EH41" s="9">
        <f t="shared" si="64"/>
        <v>0.75263157894736876</v>
      </c>
      <c r="EI41" s="9">
        <f t="shared" si="64"/>
        <v>0.75263157894736876</v>
      </c>
      <c r="EJ41" s="9">
        <f t="shared" si="64"/>
        <v>0.75263157894736876</v>
      </c>
      <c r="EK41" s="9">
        <f t="shared" si="64"/>
        <v>0.75263157894736876</v>
      </c>
      <c r="EL41" s="9">
        <f t="shared" si="64"/>
        <v>0.75263157894736876</v>
      </c>
      <c r="EM41" s="9">
        <f t="shared" si="64"/>
        <v>0.75263157894736876</v>
      </c>
      <c r="EN41" s="9">
        <f t="shared" si="64"/>
        <v>0.75263157894736876</v>
      </c>
      <c r="EO41" s="9">
        <f t="shared" si="64"/>
        <v>0.75263157894736876</v>
      </c>
      <c r="EP41" s="9">
        <f t="shared" si="64"/>
        <v>0.75263157894736876</v>
      </c>
      <c r="EQ41" s="9">
        <f t="shared" si="64"/>
        <v>0.75263157894736876</v>
      </c>
      <c r="ER41" s="9">
        <f t="shared" si="64"/>
        <v>0.75263157894736876</v>
      </c>
      <c r="ES41" s="9">
        <f t="shared" si="64"/>
        <v>0.75263157894736876</v>
      </c>
      <c r="ET41" s="9">
        <f t="shared" si="64"/>
        <v>0.75263157894736876</v>
      </c>
      <c r="EU41" s="9">
        <f t="shared" si="64"/>
        <v>0.75263157894736876</v>
      </c>
      <c r="EV41" s="9">
        <f t="shared" si="64"/>
        <v>0.75263157894736876</v>
      </c>
      <c r="EW41" s="9">
        <f t="shared" si="64"/>
        <v>0.75263157894736876</v>
      </c>
      <c r="EX41" s="9">
        <f t="shared" si="64"/>
        <v>0.75263157894736876</v>
      </c>
      <c r="EY41" s="9">
        <f t="shared" si="64"/>
        <v>0.75263157894736876</v>
      </c>
      <c r="EZ41" s="9">
        <f t="shared" si="64"/>
        <v>0.75263157894736876</v>
      </c>
      <c r="FA41" s="9">
        <f t="shared" si="64"/>
        <v>0.75263157894736876</v>
      </c>
      <c r="FB41" s="9">
        <f t="shared" si="64"/>
        <v>0.75263157894736876</v>
      </c>
      <c r="FC41" s="9">
        <f t="shared" si="64"/>
        <v>0.75263157894736876</v>
      </c>
      <c r="FD41" s="9">
        <f t="shared" si="64"/>
        <v>0.75263157894736876</v>
      </c>
      <c r="FE41" s="9">
        <f t="shared" si="64"/>
        <v>0.75263157894736876</v>
      </c>
      <c r="FF41" s="9">
        <f t="shared" si="64"/>
        <v>0.75263157894736876</v>
      </c>
      <c r="FG41" s="9">
        <f t="shared" si="64"/>
        <v>0.75263157894736876</v>
      </c>
      <c r="FH41" s="9">
        <f t="shared" si="64"/>
        <v>0.75263157894736876</v>
      </c>
      <c r="FI41" s="9">
        <f t="shared" si="62"/>
        <v>0.75263157894736876</v>
      </c>
      <c r="FJ41" s="9">
        <f t="shared" si="62"/>
        <v>0.75263157894736876</v>
      </c>
      <c r="FK41" s="9">
        <f t="shared" si="62"/>
        <v>0.75263157894736876</v>
      </c>
      <c r="FL41" s="9">
        <f t="shared" si="62"/>
        <v>0.75263157894736876</v>
      </c>
      <c r="FM41" s="9">
        <f t="shared" si="46"/>
        <v>0.75263157894736876</v>
      </c>
      <c r="FN41" s="9">
        <f t="shared" si="46"/>
        <v>0.75263157894736876</v>
      </c>
      <c r="FO41" s="9">
        <f t="shared" si="46"/>
        <v>0.75263157894736876</v>
      </c>
      <c r="FP41" s="9">
        <f t="shared" si="46"/>
        <v>0.75263157894736876</v>
      </c>
      <c r="FQ41" s="9">
        <f t="shared" si="46"/>
        <v>0.75263157894736876</v>
      </c>
      <c r="FR41" s="9">
        <f t="shared" si="46"/>
        <v>0.75263157894736876</v>
      </c>
      <c r="FS41" s="9">
        <f t="shared" si="46"/>
        <v>0.75263157894736876</v>
      </c>
      <c r="FT41" s="9">
        <f t="shared" si="46"/>
        <v>0.75263157894736876</v>
      </c>
      <c r="FU41" s="9">
        <f t="shared" si="46"/>
        <v>0.75263157894736876</v>
      </c>
      <c r="FV41" s="9">
        <f t="shared" si="46"/>
        <v>0.75263157894736876</v>
      </c>
      <c r="FW41" s="9">
        <f t="shared" si="46"/>
        <v>0.75263157894736876</v>
      </c>
      <c r="FX41" s="9">
        <f t="shared" si="46"/>
        <v>0.75263157894736876</v>
      </c>
      <c r="FY41" s="9">
        <f t="shared" si="46"/>
        <v>0.75263157894736876</v>
      </c>
      <c r="FZ41" s="9">
        <f t="shared" si="46"/>
        <v>0.75263157894736876</v>
      </c>
      <c r="GA41" s="9">
        <f t="shared" si="46"/>
        <v>0.75263157894736876</v>
      </c>
      <c r="GB41" s="9">
        <f t="shared" si="46"/>
        <v>0.75263157894736876</v>
      </c>
      <c r="GC41" s="9">
        <f t="shared" si="46"/>
        <v>0.75263157894736876</v>
      </c>
      <c r="GD41" s="9">
        <f t="shared" si="61"/>
        <v>0.75263157894736876</v>
      </c>
      <c r="GE41" s="9">
        <f t="shared" si="61"/>
        <v>0.75263157894736876</v>
      </c>
      <c r="GF41" s="9">
        <f t="shared" si="61"/>
        <v>0.75263157894736876</v>
      </c>
      <c r="GG41" s="9">
        <f t="shared" si="61"/>
        <v>0.75263157894736876</v>
      </c>
      <c r="GH41" s="9">
        <f t="shared" si="61"/>
        <v>0.75263157894736876</v>
      </c>
      <c r="GI41" s="9">
        <f t="shared" si="61"/>
        <v>0.75263157894736876</v>
      </c>
      <c r="GJ41" s="9">
        <f t="shared" si="61"/>
        <v>0.75263157894736876</v>
      </c>
      <c r="GK41" s="9">
        <f t="shared" si="61"/>
        <v>0.75263157894736876</v>
      </c>
      <c r="GL41" s="9">
        <f t="shared" si="61"/>
        <v>0.75263157894736876</v>
      </c>
      <c r="GM41" s="9">
        <f t="shared" si="61"/>
        <v>0.75263157894736876</v>
      </c>
      <c r="GN41" s="9">
        <f t="shared" si="61"/>
        <v>0.75263157894736876</v>
      </c>
      <c r="GO41" s="9">
        <f t="shared" si="61"/>
        <v>0.75263157894736876</v>
      </c>
      <c r="GP41" s="9">
        <f t="shared" si="61"/>
        <v>0.75263157894736876</v>
      </c>
      <c r="GQ41" s="9">
        <f t="shared" si="61"/>
        <v>0.75263157894736876</v>
      </c>
      <c r="GR41" s="9">
        <f t="shared" si="61"/>
        <v>0.75263157894736876</v>
      </c>
      <c r="GS41" s="9">
        <f t="shared" si="61"/>
        <v>0.75263157894736876</v>
      </c>
      <c r="GT41" s="9">
        <f t="shared" si="61"/>
        <v>0.75263157894736876</v>
      </c>
      <c r="GU41" s="9">
        <f t="shared" si="61"/>
        <v>0.75263157894736876</v>
      </c>
      <c r="GV41" s="9">
        <f t="shared" si="61"/>
        <v>0.75263157894736876</v>
      </c>
      <c r="GW41" s="9">
        <f t="shared" si="61"/>
        <v>0.75263157894736876</v>
      </c>
      <c r="GX41" s="9">
        <f t="shared" si="61"/>
        <v>0.75263157894736876</v>
      </c>
      <c r="GY41" s="9">
        <f t="shared" si="61"/>
        <v>0.75263157894736876</v>
      </c>
      <c r="GZ41" s="9">
        <f t="shared" si="61"/>
        <v>0.75263157894736876</v>
      </c>
      <c r="HA41" s="9">
        <f t="shared" si="61"/>
        <v>0.75263157894736876</v>
      </c>
      <c r="HB41" s="9">
        <f t="shared" si="61"/>
        <v>0.75263157894736876</v>
      </c>
      <c r="HC41" s="9">
        <f t="shared" si="61"/>
        <v>0.75263157894736876</v>
      </c>
      <c r="HD41" s="9">
        <f t="shared" si="61"/>
        <v>0.75263157894736876</v>
      </c>
      <c r="HE41" s="9">
        <f t="shared" si="61"/>
        <v>0.75263157894736876</v>
      </c>
      <c r="HF41" s="9">
        <f t="shared" si="61"/>
        <v>0.75263157894736876</v>
      </c>
      <c r="HG41" s="9">
        <f t="shared" si="61"/>
        <v>0.75263157894736876</v>
      </c>
      <c r="HH41" s="9">
        <f t="shared" si="61"/>
        <v>0.75263157894736876</v>
      </c>
      <c r="HI41" s="9">
        <f t="shared" si="61"/>
        <v>0.75263157894736876</v>
      </c>
      <c r="HJ41" s="9">
        <f t="shared" si="61"/>
        <v>0.75263157894736876</v>
      </c>
      <c r="HK41" s="9">
        <f t="shared" si="61"/>
        <v>0.75263157894736876</v>
      </c>
      <c r="HL41" s="9">
        <f t="shared" si="61"/>
        <v>0.75263157894736876</v>
      </c>
      <c r="HM41" s="9">
        <f t="shared" si="61"/>
        <v>0.75263157894736876</v>
      </c>
      <c r="HN41" s="9">
        <f t="shared" si="61"/>
        <v>0.75263157894736876</v>
      </c>
      <c r="HO41" s="9">
        <f t="shared" si="61"/>
        <v>0.75263157894736876</v>
      </c>
      <c r="HP41" s="9">
        <f t="shared" si="61"/>
        <v>0.75263157894736876</v>
      </c>
      <c r="HQ41" s="9">
        <f t="shared" si="61"/>
        <v>0.75263157894736876</v>
      </c>
      <c r="HR41" s="9">
        <f t="shared" si="61"/>
        <v>0.75263157894736876</v>
      </c>
      <c r="HS41" s="9">
        <f t="shared" si="61"/>
        <v>0.75263157894736876</v>
      </c>
      <c r="HT41" s="9">
        <f t="shared" si="61"/>
        <v>0.75263157894736876</v>
      </c>
      <c r="HU41" s="9">
        <f t="shared" si="61"/>
        <v>0.75263157894736876</v>
      </c>
      <c r="HV41" s="9">
        <f t="shared" si="61"/>
        <v>0.75263157894736876</v>
      </c>
      <c r="HW41" s="9">
        <f t="shared" si="61"/>
        <v>0.75263157894736876</v>
      </c>
      <c r="HX41" s="9">
        <f t="shared" si="61"/>
        <v>0.75263157894736876</v>
      </c>
      <c r="HY41" s="9">
        <f t="shared" si="61"/>
        <v>0.75263157894736876</v>
      </c>
      <c r="HZ41" s="9">
        <f t="shared" si="61"/>
        <v>0.75263157894736876</v>
      </c>
      <c r="IA41" s="9">
        <f t="shared" si="65"/>
        <v>0.75263157894736876</v>
      </c>
      <c r="IB41" s="9">
        <f t="shared" si="65"/>
        <v>0.75263157894736876</v>
      </c>
      <c r="IC41" s="9">
        <f t="shared" si="65"/>
        <v>0.75263157894736876</v>
      </c>
      <c r="ID41" s="9">
        <f t="shared" si="65"/>
        <v>0.75263157894736876</v>
      </c>
      <c r="IE41" s="9">
        <f t="shared" si="65"/>
        <v>0.75263157894736876</v>
      </c>
      <c r="IF41" s="9">
        <f t="shared" si="65"/>
        <v>0.75263157894736876</v>
      </c>
      <c r="IG41" s="9">
        <f t="shared" si="65"/>
        <v>0.75263157894736876</v>
      </c>
      <c r="IH41" s="9">
        <f t="shared" si="65"/>
        <v>0.75263157894736876</v>
      </c>
      <c r="II41" s="9">
        <f t="shared" si="65"/>
        <v>0.75263157894736876</v>
      </c>
      <c r="IJ41" s="9">
        <f t="shared" si="65"/>
        <v>0.75263157894736876</v>
      </c>
      <c r="IK41" s="9">
        <f t="shared" si="65"/>
        <v>0.75263157894736876</v>
      </c>
      <c r="IL41" s="9">
        <f t="shared" si="65"/>
        <v>0.75263157894736876</v>
      </c>
      <c r="IM41" s="9">
        <f t="shared" si="65"/>
        <v>0.75263157894736876</v>
      </c>
      <c r="IN41" s="9">
        <f t="shared" si="65"/>
        <v>0.75263157894736876</v>
      </c>
      <c r="IO41" s="9">
        <f t="shared" si="65"/>
        <v>0.75263157894736876</v>
      </c>
      <c r="IP41" s="9">
        <f t="shared" si="65"/>
        <v>0.75263157894736876</v>
      </c>
      <c r="IQ41" s="9">
        <f t="shared" si="65"/>
        <v>0.75263157894736876</v>
      </c>
      <c r="IR41" s="9">
        <f t="shared" si="65"/>
        <v>0.75263157894736876</v>
      </c>
      <c r="IS41" s="9">
        <f t="shared" si="65"/>
        <v>0.75263157894736876</v>
      </c>
      <c r="IT41" s="9">
        <f t="shared" si="65"/>
        <v>0.75263157894736876</v>
      </c>
      <c r="IU41" s="9">
        <f t="shared" si="65"/>
        <v>0.75263157894736876</v>
      </c>
      <c r="IV41" s="9">
        <f t="shared" si="65"/>
        <v>0.75263157894736876</v>
      </c>
      <c r="IW41" s="9">
        <f t="shared" si="65"/>
        <v>0.75263157894736876</v>
      </c>
      <c r="IX41" s="9">
        <f t="shared" si="65"/>
        <v>0.75263157894736876</v>
      </c>
      <c r="IY41" s="9">
        <f t="shared" si="65"/>
        <v>0.75263157894736876</v>
      </c>
      <c r="IZ41" s="9">
        <f t="shared" si="65"/>
        <v>0.75263157894736876</v>
      </c>
      <c r="JA41" s="9">
        <f t="shared" si="65"/>
        <v>0.75263157894736876</v>
      </c>
      <c r="JB41" s="9">
        <f t="shared" si="65"/>
        <v>0.75263157894736876</v>
      </c>
      <c r="JC41" s="9">
        <f t="shared" si="65"/>
        <v>0.75263157894736876</v>
      </c>
      <c r="JD41" s="9">
        <f t="shared" si="65"/>
        <v>0.75263157894736876</v>
      </c>
      <c r="JE41" s="9">
        <f t="shared" si="65"/>
        <v>0.75263157894736876</v>
      </c>
      <c r="JF41" s="9">
        <f t="shared" si="65"/>
        <v>0.75263157894736876</v>
      </c>
      <c r="JG41" s="9">
        <f t="shared" si="65"/>
        <v>0.75263157894736876</v>
      </c>
      <c r="JH41" s="9">
        <f t="shared" si="65"/>
        <v>0.75263157894736876</v>
      </c>
      <c r="JI41" s="9">
        <f t="shared" si="65"/>
        <v>0.75263157894736876</v>
      </c>
      <c r="JJ41" s="9">
        <f t="shared" si="65"/>
        <v>0.75263157894736876</v>
      </c>
      <c r="JK41" s="9">
        <f t="shared" si="65"/>
        <v>0.75263157894736876</v>
      </c>
      <c r="JL41" s="9">
        <f t="shared" si="65"/>
        <v>0.75263157894736876</v>
      </c>
      <c r="JM41" s="9">
        <f t="shared" si="65"/>
        <v>0.75263157894736876</v>
      </c>
      <c r="JN41" s="9">
        <f t="shared" si="65"/>
        <v>0.75263157894736876</v>
      </c>
      <c r="JO41" s="9">
        <f t="shared" si="65"/>
        <v>0.75263157894736876</v>
      </c>
      <c r="JP41" s="9">
        <f t="shared" si="65"/>
        <v>0.75263157894736876</v>
      </c>
      <c r="JQ41" s="9">
        <f t="shared" si="65"/>
        <v>0.75263157894736876</v>
      </c>
      <c r="JR41" s="9">
        <f t="shared" si="65"/>
        <v>0.75263157894736876</v>
      </c>
      <c r="JS41" s="9">
        <f t="shared" si="65"/>
        <v>0.75263157894736876</v>
      </c>
      <c r="JT41" s="9">
        <f t="shared" si="65"/>
        <v>0.75263157894736876</v>
      </c>
      <c r="JU41" s="9">
        <f t="shared" si="65"/>
        <v>0.75263157894736876</v>
      </c>
      <c r="JV41" s="9">
        <f t="shared" si="65"/>
        <v>0.75263157894736876</v>
      </c>
      <c r="JW41" s="9">
        <f t="shared" si="65"/>
        <v>0.75263157894736876</v>
      </c>
      <c r="JX41" s="9">
        <f t="shared" si="65"/>
        <v>0.75263157894736876</v>
      </c>
      <c r="JY41" s="9">
        <f t="shared" si="65"/>
        <v>0.75263157894736876</v>
      </c>
      <c r="JZ41" s="9">
        <f t="shared" si="65"/>
        <v>0.75263157894736876</v>
      </c>
      <c r="KA41" s="9">
        <f t="shared" si="65"/>
        <v>0.75263157894736876</v>
      </c>
      <c r="KB41" s="9">
        <f t="shared" si="65"/>
        <v>0.75263157894736876</v>
      </c>
      <c r="KC41" s="9">
        <f t="shared" si="65"/>
        <v>0.75263157894736876</v>
      </c>
      <c r="KD41" s="9">
        <f t="shared" si="65"/>
        <v>0.75263157894736876</v>
      </c>
      <c r="KE41" s="9">
        <f t="shared" si="65"/>
        <v>0.75263157894736876</v>
      </c>
      <c r="KF41" s="9">
        <f t="shared" si="65"/>
        <v>0.75263157894736876</v>
      </c>
      <c r="KG41" s="9">
        <f t="shared" si="65"/>
        <v>0.75263157894736876</v>
      </c>
      <c r="KH41" s="9">
        <f t="shared" si="65"/>
        <v>0.75263157894736876</v>
      </c>
      <c r="KI41" s="9">
        <f t="shared" si="65"/>
        <v>0.75263157894736876</v>
      </c>
      <c r="KJ41" s="9">
        <f t="shared" si="65"/>
        <v>0.75263157894736876</v>
      </c>
      <c r="KK41" s="9">
        <f t="shared" si="65"/>
        <v>0.75263157894736876</v>
      </c>
      <c r="KL41" s="9">
        <f t="shared" si="65"/>
        <v>0.75263157894736876</v>
      </c>
      <c r="KM41" s="9">
        <f t="shared" si="63"/>
        <v>0.75263157894736876</v>
      </c>
      <c r="KN41" s="9">
        <f t="shared" si="63"/>
        <v>0.75263157894736876</v>
      </c>
      <c r="KO41" s="9">
        <f t="shared" si="63"/>
        <v>0.75263157894736876</v>
      </c>
      <c r="KP41" s="9">
        <f t="shared" si="63"/>
        <v>0.75263157894736876</v>
      </c>
      <c r="KQ41" s="9">
        <f t="shared" si="63"/>
        <v>0.75263157894736876</v>
      </c>
      <c r="KR41" s="9">
        <f t="shared" si="63"/>
        <v>0.75263157894736876</v>
      </c>
      <c r="KS41" s="9">
        <f t="shared" si="63"/>
        <v>0.75263157894736876</v>
      </c>
      <c r="KT41" s="9">
        <f t="shared" si="63"/>
        <v>0.75263157894736876</v>
      </c>
      <c r="KU41" s="9">
        <f t="shared" si="63"/>
        <v>0.75263157894736876</v>
      </c>
      <c r="KV41" s="9">
        <f t="shared" si="63"/>
        <v>0.75263157894736876</v>
      </c>
      <c r="KW41" s="9">
        <f t="shared" si="63"/>
        <v>0.75263157894736876</v>
      </c>
      <c r="KX41" s="9">
        <f t="shared" si="63"/>
        <v>0.75263157894736876</v>
      </c>
      <c r="KY41" s="9">
        <f t="shared" si="63"/>
        <v>0.75263157894736876</v>
      </c>
      <c r="KZ41" s="9">
        <f t="shared" si="63"/>
        <v>0.75263157894736876</v>
      </c>
      <c r="LA41" s="9">
        <f t="shared" si="63"/>
        <v>0.75263157894736876</v>
      </c>
      <c r="LB41" s="9">
        <f t="shared" si="63"/>
        <v>0.75263157894736876</v>
      </c>
      <c r="LC41" s="9">
        <f t="shared" si="63"/>
        <v>0.75263157894736876</v>
      </c>
      <c r="LD41" s="9">
        <f t="shared" si="63"/>
        <v>0.75263157894736876</v>
      </c>
      <c r="LE41" s="9">
        <f t="shared" si="63"/>
        <v>0.75263157894736876</v>
      </c>
      <c r="LF41" s="9">
        <f t="shared" si="63"/>
        <v>0.75263157894736876</v>
      </c>
      <c r="LG41" s="9">
        <f t="shared" si="63"/>
        <v>0.75263157894736876</v>
      </c>
      <c r="LH41" s="9">
        <f t="shared" si="63"/>
        <v>0.75263157894736876</v>
      </c>
      <c r="LI41" s="9">
        <f t="shared" si="63"/>
        <v>0.75263157894736876</v>
      </c>
      <c r="LJ41" s="9">
        <f t="shared" si="63"/>
        <v>0.75263157894736876</v>
      </c>
      <c r="LK41" s="9">
        <f t="shared" si="63"/>
        <v>0.75263157894736876</v>
      </c>
      <c r="LL41" s="9">
        <f t="shared" si="63"/>
        <v>0.75263157894736876</v>
      </c>
      <c r="LM41" s="9">
        <f t="shared" si="63"/>
        <v>0.75263157894736876</v>
      </c>
      <c r="LN41" s="9">
        <f t="shared" si="63"/>
        <v>0.75263157894736876</v>
      </c>
      <c r="LO41" s="9">
        <f t="shared" si="63"/>
        <v>0.75263157894736876</v>
      </c>
      <c r="LP41" s="9">
        <f t="shared" si="63"/>
        <v>0.75263157894736876</v>
      </c>
      <c r="LQ41" s="9">
        <f t="shared" si="63"/>
        <v>0.75263157894736876</v>
      </c>
      <c r="LR41" s="9">
        <f t="shared" si="63"/>
        <v>0.75263157894736876</v>
      </c>
      <c r="LS41" s="9">
        <f t="shared" si="63"/>
        <v>0.75263157894736876</v>
      </c>
      <c r="LT41" s="9">
        <f t="shared" si="63"/>
        <v>0.75263157894736876</v>
      </c>
      <c r="LU41" s="9">
        <f t="shared" si="63"/>
        <v>0.75263157894736876</v>
      </c>
      <c r="LV41" s="9">
        <f t="shared" si="63"/>
        <v>0.75263157894736876</v>
      </c>
      <c r="LW41" s="9">
        <f t="shared" si="49"/>
        <v>0.75263157894736876</v>
      </c>
      <c r="LX41" s="9">
        <f t="shared" si="63"/>
        <v>0.75263157894736876</v>
      </c>
      <c r="LY41" s="9">
        <f t="shared" si="63"/>
        <v>0.75263157894736876</v>
      </c>
      <c r="LZ41" s="9">
        <f t="shared" si="63"/>
        <v>0.75263157894736876</v>
      </c>
      <c r="MA41" s="9">
        <f t="shared" si="63"/>
        <v>0.75263157894736876</v>
      </c>
      <c r="MB41" s="9">
        <f t="shared" si="63"/>
        <v>0.75263157894736876</v>
      </c>
      <c r="MC41" s="9">
        <f t="shared" si="63"/>
        <v>0.75263157894736876</v>
      </c>
      <c r="MD41" s="9">
        <f t="shared" si="63"/>
        <v>0.75263157894736876</v>
      </c>
      <c r="ME41" s="9">
        <f t="shared" si="63"/>
        <v>0.75263157894736876</v>
      </c>
      <c r="MF41" s="9">
        <f t="shared" si="63"/>
        <v>0.75263157894736876</v>
      </c>
      <c r="MG41" s="9">
        <f t="shared" si="63"/>
        <v>0.75263157894736876</v>
      </c>
      <c r="MH41" s="9">
        <f t="shared" si="63"/>
        <v>0.75263157894736876</v>
      </c>
      <c r="MI41" s="9">
        <f t="shared" si="63"/>
        <v>0.75263157894736876</v>
      </c>
      <c r="MJ41" s="9">
        <f t="shared" si="63"/>
        <v>0.75263157894736876</v>
      </c>
      <c r="MK41" s="9">
        <f t="shared" si="63"/>
        <v>0.75263157894736876</v>
      </c>
      <c r="ML41" s="9">
        <f t="shared" si="63"/>
        <v>0.75263157894736876</v>
      </c>
      <c r="MM41" s="9">
        <f t="shared" si="63"/>
        <v>0.75263157894736876</v>
      </c>
      <c r="MN41" s="9">
        <f t="shared" si="63"/>
        <v>0.75263157894736876</v>
      </c>
      <c r="MO41" s="9">
        <f t="shared" si="63"/>
        <v>0.75263157894736876</v>
      </c>
      <c r="MP41" s="9">
        <f t="shared" si="63"/>
        <v>0.75263157894736876</v>
      </c>
      <c r="MQ41" s="9">
        <f t="shared" si="63"/>
        <v>0.75263157894736876</v>
      </c>
      <c r="MR41" s="9">
        <f t="shared" si="63"/>
        <v>0.75263157894736876</v>
      </c>
      <c r="MS41" s="9">
        <f t="shared" si="63"/>
        <v>0.75263157894736876</v>
      </c>
      <c r="MT41" s="9">
        <f t="shared" si="63"/>
        <v>0.75263157894736876</v>
      </c>
      <c r="MU41" s="9">
        <f t="shared" si="63"/>
        <v>0.75263157894736876</v>
      </c>
      <c r="MV41" s="9">
        <f t="shared" si="63"/>
        <v>0.75263157894736876</v>
      </c>
      <c r="MW41" s="9">
        <f t="shared" si="63"/>
        <v>0.75263157894736876</v>
      </c>
    </row>
    <row r="42" spans="3:361" x14ac:dyDescent="0.3">
      <c r="C42">
        <v>15</v>
      </c>
      <c r="D42" s="4">
        <f>'Cost inputs'!H19</f>
        <v>0.76052631578947405</v>
      </c>
      <c r="E42">
        <f>(-LN(0.005/D42))/'Assumptions and results'!$K$9</f>
        <v>0.71779611456286252</v>
      </c>
      <c r="F42" s="4">
        <v>0</v>
      </c>
      <c r="G42" s="9">
        <f t="shared" si="50"/>
        <v>0.38952166445769193</v>
      </c>
      <c r="H42" s="9">
        <f t="shared" si="50"/>
        <v>0.57954053206030265</v>
      </c>
      <c r="I42" s="9">
        <f t="shared" si="50"/>
        <v>0.67223671134791285</v>
      </c>
      <c r="J42" s="9">
        <f t="shared" si="50"/>
        <v>0.71745633486703908</v>
      </c>
      <c r="K42" s="9">
        <f t="shared" si="50"/>
        <v>0.73951565130193808</v>
      </c>
      <c r="L42" s="9">
        <f t="shared" si="50"/>
        <v>0.75027676348521799</v>
      </c>
      <c r="M42" s="9">
        <f t="shared" si="50"/>
        <v>0.75552631578947405</v>
      </c>
      <c r="N42" s="9">
        <f t="shared" si="50"/>
        <v>0.75808718486376336</v>
      </c>
      <c r="O42" s="9">
        <f t="shared" si="50"/>
        <v>0.75933644385492238</v>
      </c>
      <c r="P42" s="9">
        <f t="shared" si="50"/>
        <v>0.75994586510283402</v>
      </c>
      <c r="Q42" s="9">
        <f t="shared" si="50"/>
        <v>0.76024315674534737</v>
      </c>
      <c r="R42" s="9">
        <f t="shared" si="50"/>
        <v>0.76038818339318925</v>
      </c>
      <c r="S42" s="9">
        <f t="shared" si="50"/>
        <v>0.76045893118954988</v>
      </c>
      <c r="T42" s="9">
        <f t="shared" si="50"/>
        <v>0.76049344381715567</v>
      </c>
      <c r="U42" s="9">
        <f t="shared" si="50"/>
        <v>0.76051027998061993</v>
      </c>
      <c r="V42" s="9">
        <f t="shared" si="50"/>
        <v>0.76051849310201503</v>
      </c>
      <c r="W42" s="9">
        <f t="shared" si="66"/>
        <v>0.76052249967769336</v>
      </c>
      <c r="X42" s="9">
        <f t="shared" si="66"/>
        <v>0.76052445419022197</v>
      </c>
      <c r="Y42" s="9">
        <f t="shared" si="66"/>
        <v>0.76052540765261267</v>
      </c>
      <c r="Z42" s="9">
        <f t="shared" si="66"/>
        <v>0.76052587277653338</v>
      </c>
      <c r="AA42" s="9">
        <f t="shared" si="60"/>
        <v>0.76052609967616125</v>
      </c>
      <c r="AB42" s="9">
        <f t="shared" si="60"/>
        <v>0.76052621036374113</v>
      </c>
      <c r="AC42" s="9">
        <f t="shared" si="60"/>
        <v>0.76052626436004089</v>
      </c>
      <c r="AD42" s="9">
        <f t="shared" si="60"/>
        <v>0.76052629070084987</v>
      </c>
      <c r="AE42" s="9">
        <f t="shared" si="60"/>
        <v>0.76052630355058626</v>
      </c>
      <c r="AF42" s="9">
        <f t="shared" si="60"/>
        <v>0.76052630981902414</v>
      </c>
      <c r="AG42" s="9">
        <f t="shared" si="60"/>
        <v>0.76052631287693218</v>
      </c>
      <c r="AH42" s="9">
        <f t="shared" si="60"/>
        <v>0.76052631436865992</v>
      </c>
      <c r="AI42" s="9">
        <f t="shared" si="60"/>
        <v>0.7605263150963637</v>
      </c>
      <c r="AJ42" s="9">
        <f t="shared" si="60"/>
        <v>0.76052631545135663</v>
      </c>
      <c r="AK42" s="9">
        <f t="shared" si="60"/>
        <v>0.76052631562453155</v>
      </c>
      <c r="AL42" s="9">
        <f t="shared" si="60"/>
        <v>0.76052631570901075</v>
      </c>
      <c r="AM42" s="9">
        <f t="shared" si="60"/>
        <v>0.760526315750222</v>
      </c>
      <c r="AN42" s="9">
        <f t="shared" si="60"/>
        <v>0.76052631577032581</v>
      </c>
      <c r="AO42" s="9">
        <f t="shared" si="60"/>
        <v>0.76052631578013308</v>
      </c>
      <c r="AP42" s="9">
        <f t="shared" si="60"/>
        <v>0.76052631578491725</v>
      </c>
      <c r="AQ42" s="9">
        <f t="shared" si="60"/>
        <v>0.76052631578725116</v>
      </c>
      <c r="AR42" s="9">
        <f t="shared" si="60"/>
        <v>0.7605263157883897</v>
      </c>
      <c r="AS42" s="9">
        <f t="shared" si="60"/>
        <v>0.76052631578894503</v>
      </c>
      <c r="AT42" s="9">
        <f t="shared" si="60"/>
        <v>0.76052631578921603</v>
      </c>
      <c r="AU42" s="9">
        <f t="shared" si="60"/>
        <v>0.76052631578934815</v>
      </c>
      <c r="AV42" s="9">
        <f t="shared" si="60"/>
        <v>0.76052631578941265</v>
      </c>
      <c r="AW42" s="9">
        <f t="shared" si="60"/>
        <v>0.76052631578944407</v>
      </c>
      <c r="AX42" s="9">
        <f t="shared" si="60"/>
        <v>0.7605263157894594</v>
      </c>
      <c r="AY42" s="9">
        <f t="shared" si="60"/>
        <v>0.76052631578946694</v>
      </c>
      <c r="AZ42" s="9">
        <f t="shared" si="60"/>
        <v>0.76052631578947061</v>
      </c>
      <c r="BA42" s="9">
        <f t="shared" si="60"/>
        <v>0.76052631578947238</v>
      </c>
      <c r="BB42" s="9">
        <f t="shared" si="42"/>
        <v>0.76052631578947327</v>
      </c>
      <c r="BC42" s="9">
        <f t="shared" si="42"/>
        <v>0.76052631578947361</v>
      </c>
      <c r="BD42" s="9">
        <f t="shared" si="42"/>
        <v>0.76052631578947383</v>
      </c>
      <c r="BE42" s="9">
        <f t="shared" si="42"/>
        <v>0.76052631578947394</v>
      </c>
      <c r="BF42" s="9">
        <f t="shared" si="42"/>
        <v>0.76052631578947405</v>
      </c>
      <c r="BG42" s="9">
        <f t="shared" si="42"/>
        <v>0.76052631578947405</v>
      </c>
      <c r="BH42" s="9">
        <f t="shared" si="42"/>
        <v>0.76052631578947405</v>
      </c>
      <c r="BI42" s="9">
        <f t="shared" si="42"/>
        <v>0.76052631578947405</v>
      </c>
      <c r="BJ42" s="9">
        <f t="shared" si="42"/>
        <v>0.76052631578947405</v>
      </c>
      <c r="BK42" s="9">
        <f t="shared" si="42"/>
        <v>0.76052631578947405</v>
      </c>
      <c r="BL42" s="9">
        <f t="shared" si="42"/>
        <v>0.76052631578947405</v>
      </c>
      <c r="BM42" s="9">
        <f t="shared" si="42"/>
        <v>0.76052631578947405</v>
      </c>
      <c r="BN42" s="9">
        <f t="shared" si="42"/>
        <v>0.76052631578947405</v>
      </c>
      <c r="BO42" s="9">
        <f t="shared" si="42"/>
        <v>0.76052631578947405</v>
      </c>
      <c r="BP42" s="9">
        <f t="shared" si="42"/>
        <v>0.76052631578947405</v>
      </c>
      <c r="BQ42" s="9">
        <f t="shared" si="42"/>
        <v>0.76052631578947405</v>
      </c>
      <c r="BR42" s="9">
        <f t="shared" si="43"/>
        <v>0.76052631578947405</v>
      </c>
      <c r="BS42" s="9">
        <f t="shared" si="43"/>
        <v>0.76052631578947405</v>
      </c>
      <c r="BT42" s="9">
        <f t="shared" si="43"/>
        <v>0.76052631578947405</v>
      </c>
      <c r="BU42" s="9">
        <f t="shared" si="43"/>
        <v>0.76052631578947405</v>
      </c>
      <c r="BV42" s="9">
        <f t="shared" si="43"/>
        <v>0.76052631578947405</v>
      </c>
      <c r="BW42" s="9">
        <f t="shared" si="43"/>
        <v>0.76052631578947405</v>
      </c>
      <c r="BX42" s="9">
        <f t="shared" si="43"/>
        <v>0.76052631578947405</v>
      </c>
      <c r="BY42" s="9">
        <f t="shared" si="43"/>
        <v>0.76052631578947405</v>
      </c>
      <c r="BZ42" s="9">
        <f t="shared" si="43"/>
        <v>0.76052631578947405</v>
      </c>
      <c r="CA42" s="9">
        <f t="shared" si="43"/>
        <v>0.76052631578947405</v>
      </c>
      <c r="CB42" s="9">
        <f t="shared" si="43"/>
        <v>0.76052631578947405</v>
      </c>
      <c r="CC42" s="9">
        <f t="shared" si="43"/>
        <v>0.76052631578947405</v>
      </c>
      <c r="CD42" s="9">
        <f t="shared" si="43"/>
        <v>0.76052631578947405</v>
      </c>
      <c r="CE42" s="9">
        <f t="shared" si="43"/>
        <v>0.76052631578947405</v>
      </c>
      <c r="CF42" s="9">
        <f t="shared" si="43"/>
        <v>0.76052631578947405</v>
      </c>
      <c r="CG42" s="9">
        <f t="shared" si="44"/>
        <v>0.76052631578947405</v>
      </c>
      <c r="CH42" s="9">
        <f t="shared" si="44"/>
        <v>0.76052631578947405</v>
      </c>
      <c r="CI42" s="9">
        <f t="shared" si="44"/>
        <v>0.76052631578947405</v>
      </c>
      <c r="CJ42" s="9">
        <f t="shared" si="44"/>
        <v>0.76052631578947405</v>
      </c>
      <c r="CK42" s="9">
        <f t="shared" si="44"/>
        <v>0.76052631578947405</v>
      </c>
      <c r="CL42" s="9">
        <f t="shared" si="44"/>
        <v>0.76052631578947405</v>
      </c>
      <c r="CM42" s="9">
        <f t="shared" si="44"/>
        <v>0.76052631578947405</v>
      </c>
      <c r="CN42" s="9">
        <f t="shared" si="44"/>
        <v>0.76052631578947405</v>
      </c>
      <c r="CO42" s="9">
        <f t="shared" si="44"/>
        <v>0.76052631578947405</v>
      </c>
      <c r="CP42" s="9">
        <f t="shared" si="44"/>
        <v>0.76052631578947405</v>
      </c>
      <c r="CQ42" s="9">
        <f t="shared" si="44"/>
        <v>0.76052631578947405</v>
      </c>
      <c r="CR42" s="9">
        <f t="shared" si="44"/>
        <v>0.76052631578947405</v>
      </c>
      <c r="CS42" s="9">
        <f t="shared" si="44"/>
        <v>0.76052631578947405</v>
      </c>
      <c r="CT42" s="9">
        <f t="shared" si="44"/>
        <v>0.76052631578947405</v>
      </c>
      <c r="CU42" s="9">
        <f t="shared" si="44"/>
        <v>0.76052631578947405</v>
      </c>
      <c r="CV42" s="9">
        <f t="shared" si="44"/>
        <v>0.76052631578947405</v>
      </c>
      <c r="CW42" s="9">
        <f t="shared" si="64"/>
        <v>0.76052631578947405</v>
      </c>
      <c r="CX42" s="9">
        <f t="shared" si="64"/>
        <v>0.76052631578947405</v>
      </c>
      <c r="CY42" s="9">
        <f t="shared" si="64"/>
        <v>0.76052631578947405</v>
      </c>
      <c r="CZ42" s="9">
        <f t="shared" si="64"/>
        <v>0.76052631578947405</v>
      </c>
      <c r="DA42" s="9">
        <f t="shared" si="64"/>
        <v>0.76052631578947405</v>
      </c>
      <c r="DB42" s="9">
        <f t="shared" si="64"/>
        <v>0.76052631578947405</v>
      </c>
      <c r="DC42" s="9">
        <f t="shared" si="64"/>
        <v>0.76052631578947405</v>
      </c>
      <c r="DD42" s="9">
        <f t="shared" si="64"/>
        <v>0.76052631578947405</v>
      </c>
      <c r="DE42" s="9">
        <f t="shared" si="64"/>
        <v>0.76052631578947405</v>
      </c>
      <c r="DF42" s="9">
        <f t="shared" si="64"/>
        <v>0.76052631578947405</v>
      </c>
      <c r="DG42" s="9">
        <f t="shared" si="64"/>
        <v>0.76052631578947405</v>
      </c>
      <c r="DH42" s="9">
        <f t="shared" si="64"/>
        <v>0.76052631578947405</v>
      </c>
      <c r="DI42" s="9">
        <f t="shared" si="64"/>
        <v>0.76052631578947405</v>
      </c>
      <c r="DJ42" s="9">
        <f t="shared" si="64"/>
        <v>0.76052631578947405</v>
      </c>
      <c r="DK42" s="9">
        <f t="shared" si="64"/>
        <v>0.76052631578947405</v>
      </c>
      <c r="DL42" s="9">
        <f t="shared" si="64"/>
        <v>0.76052631578947405</v>
      </c>
      <c r="DM42" s="9">
        <f t="shared" si="64"/>
        <v>0.76052631578947405</v>
      </c>
      <c r="DN42" s="9">
        <f t="shared" si="64"/>
        <v>0.76052631578947405</v>
      </c>
      <c r="DO42" s="9">
        <f t="shared" si="64"/>
        <v>0.76052631578947405</v>
      </c>
      <c r="DP42" s="9">
        <f t="shared" si="64"/>
        <v>0.76052631578947405</v>
      </c>
      <c r="DQ42" s="9">
        <f t="shared" si="64"/>
        <v>0.76052631578947405</v>
      </c>
      <c r="DR42" s="9">
        <f t="shared" si="64"/>
        <v>0.76052631578947405</v>
      </c>
      <c r="DS42" s="9">
        <f t="shared" si="64"/>
        <v>0.76052631578947405</v>
      </c>
      <c r="DT42" s="9">
        <f t="shared" si="64"/>
        <v>0.76052631578947405</v>
      </c>
      <c r="DU42" s="9">
        <f t="shared" si="64"/>
        <v>0.76052631578947405</v>
      </c>
      <c r="DV42" s="9">
        <f t="shared" si="64"/>
        <v>0.76052631578947405</v>
      </c>
      <c r="DW42" s="9">
        <f t="shared" si="64"/>
        <v>0.76052631578947405</v>
      </c>
      <c r="DX42" s="9">
        <f t="shared" si="64"/>
        <v>0.76052631578947405</v>
      </c>
      <c r="DY42" s="9">
        <f t="shared" si="64"/>
        <v>0.76052631578947405</v>
      </c>
      <c r="DZ42" s="9">
        <f t="shared" si="64"/>
        <v>0.76052631578947405</v>
      </c>
      <c r="EA42" s="9">
        <f t="shared" si="64"/>
        <v>0.76052631578947405</v>
      </c>
      <c r="EB42" s="9">
        <f t="shared" si="64"/>
        <v>0.76052631578947405</v>
      </c>
      <c r="EC42" s="9">
        <f t="shared" si="64"/>
        <v>0.76052631578947405</v>
      </c>
      <c r="ED42" s="9">
        <f t="shared" si="64"/>
        <v>0.76052631578947405</v>
      </c>
      <c r="EE42" s="9">
        <f t="shared" si="64"/>
        <v>0.76052631578947405</v>
      </c>
      <c r="EF42" s="9">
        <f t="shared" si="64"/>
        <v>0.76052631578947405</v>
      </c>
      <c r="EG42" s="9">
        <f t="shared" si="64"/>
        <v>0.76052631578947405</v>
      </c>
      <c r="EH42" s="9">
        <f t="shared" si="64"/>
        <v>0.76052631578947405</v>
      </c>
      <c r="EI42" s="9">
        <f t="shared" si="64"/>
        <v>0.76052631578947405</v>
      </c>
      <c r="EJ42" s="9">
        <f t="shared" si="64"/>
        <v>0.76052631578947405</v>
      </c>
      <c r="EK42" s="9">
        <f t="shared" si="64"/>
        <v>0.76052631578947405</v>
      </c>
      <c r="EL42" s="9">
        <f t="shared" si="64"/>
        <v>0.76052631578947405</v>
      </c>
      <c r="EM42" s="9">
        <f t="shared" si="64"/>
        <v>0.76052631578947405</v>
      </c>
      <c r="EN42" s="9">
        <f t="shared" si="64"/>
        <v>0.76052631578947405</v>
      </c>
      <c r="EO42" s="9">
        <f t="shared" si="64"/>
        <v>0.76052631578947405</v>
      </c>
      <c r="EP42" s="9">
        <f t="shared" si="64"/>
        <v>0.76052631578947405</v>
      </c>
      <c r="EQ42" s="9">
        <f t="shared" si="64"/>
        <v>0.76052631578947405</v>
      </c>
      <c r="ER42" s="9">
        <f t="shared" si="64"/>
        <v>0.76052631578947405</v>
      </c>
      <c r="ES42" s="9">
        <f t="shared" si="64"/>
        <v>0.76052631578947405</v>
      </c>
      <c r="ET42" s="9">
        <f t="shared" si="64"/>
        <v>0.76052631578947405</v>
      </c>
      <c r="EU42" s="9">
        <f t="shared" si="64"/>
        <v>0.76052631578947405</v>
      </c>
      <c r="EV42" s="9">
        <f t="shared" si="64"/>
        <v>0.76052631578947405</v>
      </c>
      <c r="EW42" s="9">
        <f t="shared" si="64"/>
        <v>0.76052631578947405</v>
      </c>
      <c r="EX42" s="9">
        <f t="shared" si="64"/>
        <v>0.76052631578947405</v>
      </c>
      <c r="EY42" s="9">
        <f t="shared" si="64"/>
        <v>0.76052631578947405</v>
      </c>
      <c r="EZ42" s="9">
        <f t="shared" si="64"/>
        <v>0.76052631578947405</v>
      </c>
      <c r="FA42" s="9">
        <f t="shared" si="64"/>
        <v>0.76052631578947405</v>
      </c>
      <c r="FB42" s="9">
        <f t="shared" si="64"/>
        <v>0.76052631578947405</v>
      </c>
      <c r="FC42" s="9">
        <f t="shared" si="64"/>
        <v>0.76052631578947405</v>
      </c>
      <c r="FD42" s="9">
        <f t="shared" si="64"/>
        <v>0.76052631578947405</v>
      </c>
      <c r="FE42" s="9">
        <f t="shared" si="64"/>
        <v>0.76052631578947405</v>
      </c>
      <c r="FF42" s="9">
        <f t="shared" si="64"/>
        <v>0.76052631578947405</v>
      </c>
      <c r="FG42" s="9">
        <f t="shared" si="64"/>
        <v>0.76052631578947405</v>
      </c>
      <c r="FH42" s="9">
        <f t="shared" si="64"/>
        <v>0.76052631578947405</v>
      </c>
      <c r="FI42" s="9">
        <f t="shared" si="62"/>
        <v>0.76052631578947405</v>
      </c>
      <c r="FJ42" s="9">
        <f t="shared" si="62"/>
        <v>0.76052631578947405</v>
      </c>
      <c r="FK42" s="9">
        <f t="shared" si="62"/>
        <v>0.76052631578947405</v>
      </c>
      <c r="FL42" s="9">
        <f t="shared" si="62"/>
        <v>0.76052631578947405</v>
      </c>
      <c r="FM42" s="9">
        <f t="shared" si="46"/>
        <v>0.76052631578947405</v>
      </c>
      <c r="FN42" s="9">
        <f t="shared" si="46"/>
        <v>0.76052631578947405</v>
      </c>
      <c r="FO42" s="9">
        <f t="shared" si="46"/>
        <v>0.76052631578947405</v>
      </c>
      <c r="FP42" s="9">
        <f t="shared" si="46"/>
        <v>0.76052631578947405</v>
      </c>
      <c r="FQ42" s="9">
        <f t="shared" si="46"/>
        <v>0.76052631578947405</v>
      </c>
      <c r="FR42" s="9">
        <f t="shared" ref="FR42:GG46" si="67">$D42-($D42*EXP(-$E42*(FR$3)))</f>
        <v>0.76052631578947405</v>
      </c>
      <c r="FS42" s="9">
        <f t="shared" si="67"/>
        <v>0.76052631578947405</v>
      </c>
      <c r="FT42" s="9">
        <f t="shared" si="67"/>
        <v>0.76052631578947405</v>
      </c>
      <c r="FU42" s="9">
        <f t="shared" si="67"/>
        <v>0.76052631578947405</v>
      </c>
      <c r="FV42" s="9">
        <f t="shared" si="67"/>
        <v>0.76052631578947405</v>
      </c>
      <c r="FW42" s="9">
        <f t="shared" si="67"/>
        <v>0.76052631578947405</v>
      </c>
      <c r="FX42" s="9">
        <f t="shared" si="67"/>
        <v>0.76052631578947405</v>
      </c>
      <c r="FY42" s="9">
        <f t="shared" si="67"/>
        <v>0.76052631578947405</v>
      </c>
      <c r="FZ42" s="9">
        <f t="shared" si="67"/>
        <v>0.76052631578947405</v>
      </c>
      <c r="GA42" s="9">
        <f t="shared" si="67"/>
        <v>0.76052631578947405</v>
      </c>
      <c r="GB42" s="9">
        <f t="shared" si="67"/>
        <v>0.76052631578947405</v>
      </c>
      <c r="GC42" s="9">
        <f t="shared" si="67"/>
        <v>0.76052631578947405</v>
      </c>
      <c r="GD42" s="9">
        <f t="shared" si="67"/>
        <v>0.76052631578947405</v>
      </c>
      <c r="GE42" s="9">
        <f t="shared" si="67"/>
        <v>0.76052631578947405</v>
      </c>
      <c r="GF42" s="9">
        <f t="shared" si="67"/>
        <v>0.76052631578947405</v>
      </c>
      <c r="GG42" s="9">
        <f t="shared" si="67"/>
        <v>0.76052631578947405</v>
      </c>
      <c r="GH42" s="9">
        <f t="shared" si="61"/>
        <v>0.76052631578947405</v>
      </c>
      <c r="GI42" s="9">
        <f t="shared" si="61"/>
        <v>0.76052631578947405</v>
      </c>
      <c r="GJ42" s="9">
        <f t="shared" si="61"/>
        <v>0.76052631578947405</v>
      </c>
      <c r="GK42" s="9">
        <f t="shared" si="61"/>
        <v>0.76052631578947405</v>
      </c>
      <c r="GL42" s="9">
        <f t="shared" si="61"/>
        <v>0.76052631578947405</v>
      </c>
      <c r="GM42" s="9">
        <f t="shared" si="61"/>
        <v>0.76052631578947405</v>
      </c>
      <c r="GN42" s="9">
        <f t="shared" si="61"/>
        <v>0.76052631578947405</v>
      </c>
      <c r="GO42" s="9">
        <f t="shared" si="61"/>
        <v>0.76052631578947405</v>
      </c>
      <c r="GP42" s="9">
        <f t="shared" si="61"/>
        <v>0.76052631578947405</v>
      </c>
      <c r="GQ42" s="9">
        <f t="shared" si="61"/>
        <v>0.76052631578947405</v>
      </c>
      <c r="GR42" s="9">
        <f t="shared" si="61"/>
        <v>0.76052631578947405</v>
      </c>
      <c r="GS42" s="9">
        <f t="shared" si="61"/>
        <v>0.76052631578947405</v>
      </c>
      <c r="GT42" s="9">
        <f t="shared" si="61"/>
        <v>0.76052631578947405</v>
      </c>
      <c r="GU42" s="9">
        <f t="shared" si="61"/>
        <v>0.76052631578947405</v>
      </c>
      <c r="GV42" s="9">
        <f t="shared" si="61"/>
        <v>0.76052631578947405</v>
      </c>
      <c r="GW42" s="9">
        <f t="shared" si="61"/>
        <v>0.76052631578947405</v>
      </c>
      <c r="GX42" s="9">
        <f t="shared" si="61"/>
        <v>0.76052631578947405</v>
      </c>
      <c r="GY42" s="9">
        <f t="shared" si="61"/>
        <v>0.76052631578947405</v>
      </c>
      <c r="GZ42" s="9">
        <f t="shared" si="61"/>
        <v>0.76052631578947405</v>
      </c>
      <c r="HA42" s="9">
        <f t="shared" si="61"/>
        <v>0.76052631578947405</v>
      </c>
      <c r="HB42" s="9">
        <f t="shared" si="61"/>
        <v>0.76052631578947405</v>
      </c>
      <c r="HC42" s="9">
        <f t="shared" si="61"/>
        <v>0.76052631578947405</v>
      </c>
      <c r="HD42" s="9">
        <f t="shared" si="61"/>
        <v>0.76052631578947405</v>
      </c>
      <c r="HE42" s="9">
        <f t="shared" si="61"/>
        <v>0.76052631578947405</v>
      </c>
      <c r="HF42" s="9">
        <f t="shared" si="61"/>
        <v>0.76052631578947405</v>
      </c>
      <c r="HG42" s="9">
        <f t="shared" si="61"/>
        <v>0.76052631578947405</v>
      </c>
      <c r="HH42" s="9">
        <f t="shared" si="61"/>
        <v>0.76052631578947405</v>
      </c>
      <c r="HI42" s="9">
        <f t="shared" si="61"/>
        <v>0.76052631578947405</v>
      </c>
      <c r="HJ42" s="9">
        <f t="shared" si="61"/>
        <v>0.76052631578947405</v>
      </c>
      <c r="HK42" s="9">
        <f t="shared" si="61"/>
        <v>0.76052631578947405</v>
      </c>
      <c r="HL42" s="9">
        <f t="shared" si="61"/>
        <v>0.76052631578947405</v>
      </c>
      <c r="HM42" s="9">
        <f t="shared" si="61"/>
        <v>0.76052631578947405</v>
      </c>
      <c r="HN42" s="9">
        <f t="shared" si="61"/>
        <v>0.76052631578947405</v>
      </c>
      <c r="HO42" s="9">
        <f t="shared" si="61"/>
        <v>0.76052631578947405</v>
      </c>
      <c r="HP42" s="9">
        <f t="shared" si="61"/>
        <v>0.76052631578947405</v>
      </c>
      <c r="HQ42" s="9">
        <f t="shared" si="61"/>
        <v>0.76052631578947405</v>
      </c>
      <c r="HR42" s="9">
        <f t="shared" si="61"/>
        <v>0.76052631578947405</v>
      </c>
      <c r="HS42" s="9">
        <f t="shared" si="61"/>
        <v>0.76052631578947405</v>
      </c>
      <c r="HT42" s="9">
        <f t="shared" si="61"/>
        <v>0.76052631578947405</v>
      </c>
      <c r="HU42" s="9">
        <f t="shared" si="61"/>
        <v>0.76052631578947405</v>
      </c>
      <c r="HV42" s="9">
        <f t="shared" si="61"/>
        <v>0.76052631578947405</v>
      </c>
      <c r="HW42" s="9">
        <f t="shared" si="61"/>
        <v>0.76052631578947405</v>
      </c>
      <c r="HX42" s="9">
        <f t="shared" si="61"/>
        <v>0.76052631578947405</v>
      </c>
      <c r="HY42" s="9">
        <f t="shared" si="61"/>
        <v>0.76052631578947405</v>
      </c>
      <c r="HZ42" s="9">
        <f t="shared" si="61"/>
        <v>0.76052631578947405</v>
      </c>
      <c r="IA42" s="9">
        <f t="shared" si="65"/>
        <v>0.76052631578947405</v>
      </c>
      <c r="IB42" s="9">
        <f t="shared" si="65"/>
        <v>0.76052631578947405</v>
      </c>
      <c r="IC42" s="9">
        <f t="shared" si="65"/>
        <v>0.76052631578947405</v>
      </c>
      <c r="ID42" s="9">
        <f t="shared" si="65"/>
        <v>0.76052631578947405</v>
      </c>
      <c r="IE42" s="9">
        <f t="shared" si="65"/>
        <v>0.76052631578947405</v>
      </c>
      <c r="IF42" s="9">
        <f t="shared" si="65"/>
        <v>0.76052631578947405</v>
      </c>
      <c r="IG42" s="9">
        <f t="shared" si="65"/>
        <v>0.76052631578947405</v>
      </c>
      <c r="IH42" s="9">
        <f t="shared" si="65"/>
        <v>0.76052631578947405</v>
      </c>
      <c r="II42" s="9">
        <f t="shared" si="65"/>
        <v>0.76052631578947405</v>
      </c>
      <c r="IJ42" s="9">
        <f t="shared" si="65"/>
        <v>0.76052631578947405</v>
      </c>
      <c r="IK42" s="9">
        <f t="shared" si="65"/>
        <v>0.76052631578947405</v>
      </c>
      <c r="IL42" s="9">
        <f t="shared" si="65"/>
        <v>0.76052631578947405</v>
      </c>
      <c r="IM42" s="9">
        <f t="shared" si="65"/>
        <v>0.76052631578947405</v>
      </c>
      <c r="IN42" s="9">
        <f t="shared" si="65"/>
        <v>0.76052631578947405</v>
      </c>
      <c r="IO42" s="9">
        <f t="shared" si="65"/>
        <v>0.76052631578947405</v>
      </c>
      <c r="IP42" s="9">
        <f t="shared" si="65"/>
        <v>0.76052631578947405</v>
      </c>
      <c r="IQ42" s="9">
        <f t="shared" si="65"/>
        <v>0.76052631578947405</v>
      </c>
      <c r="IR42" s="9">
        <f t="shared" si="65"/>
        <v>0.76052631578947405</v>
      </c>
      <c r="IS42" s="9">
        <f t="shared" si="65"/>
        <v>0.76052631578947405</v>
      </c>
      <c r="IT42" s="9">
        <f t="shared" si="65"/>
        <v>0.76052631578947405</v>
      </c>
      <c r="IU42" s="9">
        <f t="shared" si="65"/>
        <v>0.76052631578947405</v>
      </c>
      <c r="IV42" s="9">
        <f t="shared" si="65"/>
        <v>0.76052631578947405</v>
      </c>
      <c r="IW42" s="9">
        <f t="shared" si="65"/>
        <v>0.76052631578947405</v>
      </c>
      <c r="IX42" s="9">
        <f t="shared" si="65"/>
        <v>0.76052631578947405</v>
      </c>
      <c r="IY42" s="9">
        <f t="shared" si="65"/>
        <v>0.76052631578947405</v>
      </c>
      <c r="IZ42" s="9">
        <f t="shared" si="65"/>
        <v>0.76052631578947405</v>
      </c>
      <c r="JA42" s="9">
        <f t="shared" si="65"/>
        <v>0.76052631578947405</v>
      </c>
      <c r="JB42" s="9">
        <f t="shared" si="65"/>
        <v>0.76052631578947405</v>
      </c>
      <c r="JC42" s="9">
        <f t="shared" si="65"/>
        <v>0.76052631578947405</v>
      </c>
      <c r="JD42" s="9">
        <f t="shared" si="65"/>
        <v>0.76052631578947405</v>
      </c>
      <c r="JE42" s="9">
        <f t="shared" si="65"/>
        <v>0.76052631578947405</v>
      </c>
      <c r="JF42" s="9">
        <f t="shared" si="65"/>
        <v>0.76052631578947405</v>
      </c>
      <c r="JG42" s="9">
        <f t="shared" si="65"/>
        <v>0.76052631578947405</v>
      </c>
      <c r="JH42" s="9">
        <f t="shared" si="65"/>
        <v>0.76052631578947405</v>
      </c>
      <c r="JI42" s="9">
        <f t="shared" si="65"/>
        <v>0.76052631578947405</v>
      </c>
      <c r="JJ42" s="9">
        <f t="shared" si="65"/>
        <v>0.76052631578947405</v>
      </c>
      <c r="JK42" s="9">
        <f t="shared" si="65"/>
        <v>0.76052631578947405</v>
      </c>
      <c r="JL42" s="9">
        <f t="shared" si="65"/>
        <v>0.76052631578947405</v>
      </c>
      <c r="JM42" s="9">
        <f t="shared" si="65"/>
        <v>0.76052631578947405</v>
      </c>
      <c r="JN42" s="9">
        <f t="shared" si="65"/>
        <v>0.76052631578947405</v>
      </c>
      <c r="JO42" s="9">
        <f t="shared" si="65"/>
        <v>0.76052631578947405</v>
      </c>
      <c r="JP42" s="9">
        <f t="shared" si="65"/>
        <v>0.76052631578947405</v>
      </c>
      <c r="JQ42" s="9">
        <f t="shared" si="65"/>
        <v>0.76052631578947405</v>
      </c>
      <c r="JR42" s="9">
        <f t="shared" si="65"/>
        <v>0.76052631578947405</v>
      </c>
      <c r="JS42" s="9">
        <f t="shared" si="65"/>
        <v>0.76052631578947405</v>
      </c>
      <c r="JT42" s="9">
        <f t="shared" si="65"/>
        <v>0.76052631578947405</v>
      </c>
      <c r="JU42" s="9">
        <f t="shared" si="65"/>
        <v>0.76052631578947405</v>
      </c>
      <c r="JV42" s="9">
        <f t="shared" si="65"/>
        <v>0.76052631578947405</v>
      </c>
      <c r="JW42" s="9">
        <f t="shared" si="65"/>
        <v>0.76052631578947405</v>
      </c>
      <c r="JX42" s="9">
        <f t="shared" si="65"/>
        <v>0.76052631578947405</v>
      </c>
      <c r="JY42" s="9">
        <f t="shared" si="65"/>
        <v>0.76052631578947405</v>
      </c>
      <c r="JZ42" s="9">
        <f t="shared" si="65"/>
        <v>0.76052631578947405</v>
      </c>
      <c r="KA42" s="9">
        <f t="shared" si="65"/>
        <v>0.76052631578947405</v>
      </c>
      <c r="KB42" s="9">
        <f t="shared" si="65"/>
        <v>0.76052631578947405</v>
      </c>
      <c r="KC42" s="9">
        <f t="shared" si="65"/>
        <v>0.76052631578947405</v>
      </c>
      <c r="KD42" s="9">
        <f t="shared" si="65"/>
        <v>0.76052631578947405</v>
      </c>
      <c r="KE42" s="9">
        <f t="shared" si="65"/>
        <v>0.76052631578947405</v>
      </c>
      <c r="KF42" s="9">
        <f t="shared" si="65"/>
        <v>0.76052631578947405</v>
      </c>
      <c r="KG42" s="9">
        <f t="shared" si="65"/>
        <v>0.76052631578947405</v>
      </c>
      <c r="KH42" s="9">
        <f t="shared" si="65"/>
        <v>0.76052631578947405</v>
      </c>
      <c r="KI42" s="9">
        <f t="shared" si="65"/>
        <v>0.76052631578947405</v>
      </c>
      <c r="KJ42" s="9">
        <f t="shared" si="65"/>
        <v>0.76052631578947405</v>
      </c>
      <c r="KK42" s="9">
        <f t="shared" si="65"/>
        <v>0.76052631578947405</v>
      </c>
      <c r="KL42" s="9">
        <f t="shared" si="65"/>
        <v>0.76052631578947405</v>
      </c>
      <c r="KM42" s="9">
        <f t="shared" si="63"/>
        <v>0.76052631578947405</v>
      </c>
      <c r="KN42" s="9">
        <f t="shared" si="63"/>
        <v>0.76052631578947405</v>
      </c>
      <c r="KO42" s="9">
        <f t="shared" si="63"/>
        <v>0.76052631578947405</v>
      </c>
      <c r="KP42" s="9">
        <f t="shared" si="63"/>
        <v>0.76052631578947405</v>
      </c>
      <c r="KQ42" s="9">
        <f t="shared" si="63"/>
        <v>0.76052631578947405</v>
      </c>
      <c r="KR42" s="9">
        <f t="shared" si="63"/>
        <v>0.76052631578947405</v>
      </c>
      <c r="KS42" s="9">
        <f t="shared" si="63"/>
        <v>0.76052631578947405</v>
      </c>
      <c r="KT42" s="9">
        <f t="shared" si="63"/>
        <v>0.76052631578947405</v>
      </c>
      <c r="KU42" s="9">
        <f t="shared" si="63"/>
        <v>0.76052631578947405</v>
      </c>
      <c r="KV42" s="9">
        <f t="shared" si="63"/>
        <v>0.76052631578947405</v>
      </c>
      <c r="KW42" s="9">
        <f t="shared" si="63"/>
        <v>0.76052631578947405</v>
      </c>
      <c r="KX42" s="9">
        <f t="shared" si="63"/>
        <v>0.76052631578947405</v>
      </c>
      <c r="KY42" s="9">
        <f t="shared" si="63"/>
        <v>0.76052631578947405</v>
      </c>
      <c r="KZ42" s="9">
        <f t="shared" si="63"/>
        <v>0.76052631578947405</v>
      </c>
      <c r="LA42" s="9">
        <f t="shared" si="63"/>
        <v>0.76052631578947405</v>
      </c>
      <c r="LB42" s="9">
        <f t="shared" si="63"/>
        <v>0.76052631578947405</v>
      </c>
      <c r="LC42" s="9">
        <f t="shared" si="63"/>
        <v>0.76052631578947405</v>
      </c>
      <c r="LD42" s="9">
        <f t="shared" si="63"/>
        <v>0.76052631578947405</v>
      </c>
      <c r="LE42" s="9">
        <f t="shared" si="63"/>
        <v>0.76052631578947405</v>
      </c>
      <c r="LF42" s="9">
        <f t="shared" si="63"/>
        <v>0.76052631578947405</v>
      </c>
      <c r="LG42" s="9">
        <f t="shared" si="63"/>
        <v>0.76052631578947405</v>
      </c>
      <c r="LH42" s="9">
        <f t="shared" si="63"/>
        <v>0.76052631578947405</v>
      </c>
      <c r="LI42" s="9">
        <f t="shared" si="63"/>
        <v>0.76052631578947405</v>
      </c>
      <c r="LJ42" s="9">
        <f t="shared" si="63"/>
        <v>0.76052631578947405</v>
      </c>
      <c r="LK42" s="9">
        <f t="shared" si="63"/>
        <v>0.76052631578947405</v>
      </c>
      <c r="LL42" s="9">
        <f t="shared" si="63"/>
        <v>0.76052631578947405</v>
      </c>
      <c r="LM42" s="9">
        <f t="shared" si="63"/>
        <v>0.76052631578947405</v>
      </c>
      <c r="LN42" s="9">
        <f t="shared" si="63"/>
        <v>0.76052631578947405</v>
      </c>
      <c r="LO42" s="9">
        <f t="shared" si="63"/>
        <v>0.76052631578947405</v>
      </c>
      <c r="LP42" s="9">
        <f t="shared" si="63"/>
        <v>0.76052631578947405</v>
      </c>
      <c r="LQ42" s="9">
        <f t="shared" si="63"/>
        <v>0.76052631578947405</v>
      </c>
      <c r="LR42" s="9">
        <f t="shared" si="63"/>
        <v>0.76052631578947405</v>
      </c>
      <c r="LS42" s="9">
        <f t="shared" si="63"/>
        <v>0.76052631578947405</v>
      </c>
      <c r="LT42" s="9">
        <f t="shared" si="63"/>
        <v>0.76052631578947405</v>
      </c>
      <c r="LU42" s="9">
        <f t="shared" si="63"/>
        <v>0.76052631578947405</v>
      </c>
      <c r="LV42" s="9">
        <f t="shared" si="63"/>
        <v>0.76052631578947405</v>
      </c>
      <c r="LW42" s="9">
        <f t="shared" si="49"/>
        <v>0.76052631578947405</v>
      </c>
      <c r="LX42" s="9">
        <f t="shared" si="49"/>
        <v>0.76052631578947405</v>
      </c>
      <c r="LY42" s="9">
        <f t="shared" si="49"/>
        <v>0.76052631578947405</v>
      </c>
      <c r="LZ42" s="9">
        <f t="shared" si="49"/>
        <v>0.76052631578947405</v>
      </c>
      <c r="MA42" s="9">
        <f t="shared" si="49"/>
        <v>0.76052631578947405</v>
      </c>
      <c r="MB42" s="9">
        <f t="shared" si="63"/>
        <v>0.76052631578947405</v>
      </c>
      <c r="MC42" s="9">
        <f t="shared" si="63"/>
        <v>0.76052631578947405</v>
      </c>
      <c r="MD42" s="9">
        <f t="shared" si="63"/>
        <v>0.76052631578947405</v>
      </c>
      <c r="ME42" s="9">
        <f t="shared" si="63"/>
        <v>0.76052631578947405</v>
      </c>
      <c r="MF42" s="9">
        <f t="shared" si="63"/>
        <v>0.76052631578947405</v>
      </c>
      <c r="MG42" s="9">
        <f t="shared" si="63"/>
        <v>0.76052631578947405</v>
      </c>
      <c r="MH42" s="9">
        <f t="shared" si="63"/>
        <v>0.76052631578947405</v>
      </c>
      <c r="MI42" s="9">
        <f t="shared" si="63"/>
        <v>0.76052631578947405</v>
      </c>
      <c r="MJ42" s="9">
        <f t="shared" si="63"/>
        <v>0.76052631578947405</v>
      </c>
      <c r="MK42" s="9">
        <f t="shared" si="63"/>
        <v>0.76052631578947405</v>
      </c>
      <c r="ML42" s="9">
        <f t="shared" si="63"/>
        <v>0.76052631578947405</v>
      </c>
      <c r="MM42" s="9">
        <f t="shared" si="63"/>
        <v>0.76052631578947405</v>
      </c>
      <c r="MN42" s="9">
        <f t="shared" si="63"/>
        <v>0.76052631578947405</v>
      </c>
      <c r="MO42" s="9">
        <f t="shared" si="63"/>
        <v>0.76052631578947405</v>
      </c>
      <c r="MP42" s="9">
        <f t="shared" si="63"/>
        <v>0.76052631578947405</v>
      </c>
      <c r="MQ42" s="9">
        <f t="shared" si="63"/>
        <v>0.76052631578947405</v>
      </c>
      <c r="MR42" s="9">
        <f t="shared" si="63"/>
        <v>0.76052631578947405</v>
      </c>
      <c r="MS42" s="9">
        <f t="shared" si="63"/>
        <v>0.76052631578947405</v>
      </c>
      <c r="MT42" s="9">
        <f t="shared" si="63"/>
        <v>0.76052631578947405</v>
      </c>
      <c r="MU42" s="9">
        <f t="shared" si="63"/>
        <v>0.76052631578947405</v>
      </c>
      <c r="MV42" s="9">
        <f t="shared" si="63"/>
        <v>0.76052631578947405</v>
      </c>
      <c r="MW42" s="9">
        <f t="shared" si="63"/>
        <v>0.76052631578947405</v>
      </c>
    </row>
    <row r="43" spans="3:361" x14ac:dyDescent="0.3">
      <c r="C43">
        <v>16</v>
      </c>
      <c r="D43" s="4">
        <f>'Cost inputs'!H20</f>
        <v>0.76842105263157934</v>
      </c>
      <c r="E43">
        <f>(-LN(0.005/D43))/'Assumptions and results'!$K$9</f>
        <v>0.71927141658512672</v>
      </c>
      <c r="F43" s="4">
        <v>0</v>
      </c>
      <c r="G43" s="9">
        <f t="shared" si="50"/>
        <v>0.39411775988709113</v>
      </c>
      <c r="H43" s="9">
        <f t="shared" si="50"/>
        <v>0.5860952893282948</v>
      </c>
      <c r="I43" s="9">
        <f t="shared" si="50"/>
        <v>0.67960889252371226</v>
      </c>
      <c r="J43" s="9">
        <f t="shared" si="50"/>
        <v>0.72516002555497794</v>
      </c>
      <c r="K43" s="9">
        <f t="shared" si="50"/>
        <v>0.74734830244231032</v>
      </c>
      <c r="L43" s="9">
        <f t="shared" si="50"/>
        <v>0.75815636798243669</v>
      </c>
      <c r="M43" s="9">
        <f t="shared" si="50"/>
        <v>0.76342105263157933</v>
      </c>
      <c r="N43" s="9">
        <f t="shared" si="50"/>
        <v>0.76598551750755695</v>
      </c>
      <c r="O43" s="9">
        <f t="shared" si="50"/>
        <v>0.76723468636351</v>
      </c>
      <c r="P43" s="9">
        <f t="shared" si="50"/>
        <v>0.76784316528841168</v>
      </c>
      <c r="Q43" s="9">
        <f t="shared" si="50"/>
        <v>0.76813955964717684</v>
      </c>
      <c r="R43" s="9">
        <f t="shared" si="50"/>
        <v>0.76828393542144369</v>
      </c>
      <c r="S43" s="9">
        <f t="shared" si="50"/>
        <v>0.76835426187530065</v>
      </c>
      <c r="T43" s="9">
        <f t="shared" si="50"/>
        <v>0.76838851838500399</v>
      </c>
      <c r="U43" s="9">
        <f t="shared" si="50"/>
        <v>0.76840520497152576</v>
      </c>
      <c r="V43" s="9">
        <f t="shared" si="50"/>
        <v>0.76841333312504057</v>
      </c>
      <c r="W43" s="9">
        <f t="shared" si="66"/>
        <v>0.76841729240571621</v>
      </c>
      <c r="X43" s="9">
        <f t="shared" si="66"/>
        <v>0.76841922099914661</v>
      </c>
      <c r="Y43" s="9">
        <f t="shared" si="66"/>
        <v>0.7684201604305545</v>
      </c>
      <c r="Z43" s="9">
        <f t="shared" si="66"/>
        <v>0.76842061803419259</v>
      </c>
      <c r="AA43" s="9">
        <f t="shared" si="60"/>
        <v>0.76842084093613927</v>
      </c>
      <c r="AB43" s="9">
        <f t="shared" si="60"/>
        <v>0.76842094951324336</v>
      </c>
      <c r="AC43" s="9">
        <f t="shared" si="60"/>
        <v>0.76842100240191347</v>
      </c>
      <c r="AD43" s="9">
        <f t="shared" si="60"/>
        <v>0.7684210281643562</v>
      </c>
      <c r="AE43" s="9">
        <f t="shared" si="60"/>
        <v>0.7684210407134231</v>
      </c>
      <c r="AF43" s="9">
        <f t="shared" si="60"/>
        <v>0.76842104682616175</v>
      </c>
      <c r="AG43" s="9">
        <f t="shared" si="60"/>
        <v>0.76842104980371961</v>
      </c>
      <c r="AH43" s="9">
        <f t="shared" si="60"/>
        <v>0.76842105125410898</v>
      </c>
      <c r="AI43" s="9">
        <f t="shared" si="60"/>
        <v>0.76842105196060384</v>
      </c>
      <c r="AJ43" s="9">
        <f t="shared" si="60"/>
        <v>0.76842105230474245</v>
      </c>
      <c r="AK43" s="9">
        <f t="shared" si="60"/>
        <v>0.7684210524723748</v>
      </c>
      <c r="AL43" s="9">
        <f t="shared" si="60"/>
        <v>0.7684210525540297</v>
      </c>
      <c r="AM43" s="9">
        <f t="shared" si="60"/>
        <v>0.76842105259380433</v>
      </c>
      <c r="AN43" s="9">
        <f t="shared" si="60"/>
        <v>0.76842105261317883</v>
      </c>
      <c r="AO43" s="9">
        <f t="shared" si="60"/>
        <v>0.7684210526226164</v>
      </c>
      <c r="AP43" s="9">
        <f t="shared" si="60"/>
        <v>0.76842105262721339</v>
      </c>
      <c r="AQ43" s="9">
        <f t="shared" si="60"/>
        <v>0.76842105262945271</v>
      </c>
      <c r="AR43" s="9">
        <f t="shared" si="60"/>
        <v>0.76842105263054339</v>
      </c>
      <c r="AS43" s="9">
        <f t="shared" si="60"/>
        <v>0.76842105263107474</v>
      </c>
      <c r="AT43" s="9">
        <f t="shared" si="60"/>
        <v>0.76842105263133353</v>
      </c>
      <c r="AU43" s="9">
        <f t="shared" si="60"/>
        <v>0.76842105263145966</v>
      </c>
      <c r="AV43" s="9">
        <f t="shared" si="60"/>
        <v>0.76842105263152105</v>
      </c>
      <c r="AW43" s="9">
        <f t="shared" si="60"/>
        <v>0.76842105263155092</v>
      </c>
      <c r="AX43" s="9">
        <f t="shared" si="60"/>
        <v>0.76842105263156546</v>
      </c>
      <c r="AY43" s="9">
        <f t="shared" si="60"/>
        <v>0.76842105263157257</v>
      </c>
      <c r="AZ43" s="9">
        <f t="shared" si="60"/>
        <v>0.76842105263157601</v>
      </c>
      <c r="BA43" s="9">
        <f t="shared" si="60"/>
        <v>0.76842105263157778</v>
      </c>
      <c r="BB43" s="9">
        <f t="shared" si="42"/>
        <v>0.76842105263157856</v>
      </c>
      <c r="BC43" s="9">
        <f t="shared" si="42"/>
        <v>0.768421052631579</v>
      </c>
      <c r="BD43" s="9">
        <f t="shared" si="42"/>
        <v>0.76842105263157912</v>
      </c>
      <c r="BE43" s="9">
        <f t="shared" si="42"/>
        <v>0.76842105263157923</v>
      </c>
      <c r="BF43" s="9">
        <f t="shared" si="42"/>
        <v>0.76842105263157934</v>
      </c>
      <c r="BG43" s="9">
        <f t="shared" si="42"/>
        <v>0.76842105263157934</v>
      </c>
      <c r="BH43" s="9">
        <f t="shared" si="42"/>
        <v>0.76842105263157934</v>
      </c>
      <c r="BI43" s="9">
        <f t="shared" si="42"/>
        <v>0.76842105263157934</v>
      </c>
      <c r="BJ43" s="9">
        <f t="shared" si="42"/>
        <v>0.76842105263157934</v>
      </c>
      <c r="BK43" s="9">
        <f t="shared" si="42"/>
        <v>0.76842105263157934</v>
      </c>
      <c r="BL43" s="9">
        <f t="shared" si="42"/>
        <v>0.76842105263157934</v>
      </c>
      <c r="BM43" s="9">
        <f t="shared" si="42"/>
        <v>0.76842105263157934</v>
      </c>
      <c r="BN43" s="9">
        <f t="shared" si="42"/>
        <v>0.76842105263157934</v>
      </c>
      <c r="BO43" s="9">
        <f t="shared" si="42"/>
        <v>0.76842105263157934</v>
      </c>
      <c r="BP43" s="9">
        <f t="shared" si="42"/>
        <v>0.76842105263157934</v>
      </c>
      <c r="BQ43" s="9">
        <f t="shared" ref="BB43:BQ46" si="68">$D43-($D43*EXP(-$E43*(BQ$3)))</f>
        <v>0.76842105263157934</v>
      </c>
      <c r="BR43" s="9">
        <f t="shared" si="43"/>
        <v>0.76842105263157934</v>
      </c>
      <c r="BS43" s="9">
        <f t="shared" si="43"/>
        <v>0.76842105263157934</v>
      </c>
      <c r="BT43" s="9">
        <f t="shared" si="43"/>
        <v>0.76842105263157934</v>
      </c>
      <c r="BU43" s="9">
        <f t="shared" si="43"/>
        <v>0.76842105263157934</v>
      </c>
      <c r="BV43" s="9">
        <f t="shared" si="43"/>
        <v>0.76842105263157934</v>
      </c>
      <c r="BW43" s="9">
        <f t="shared" si="43"/>
        <v>0.76842105263157934</v>
      </c>
      <c r="BX43" s="9">
        <f t="shared" si="43"/>
        <v>0.76842105263157934</v>
      </c>
      <c r="BY43" s="9">
        <f t="shared" si="43"/>
        <v>0.76842105263157934</v>
      </c>
      <c r="BZ43" s="9">
        <f t="shared" si="43"/>
        <v>0.76842105263157934</v>
      </c>
      <c r="CA43" s="9">
        <f t="shared" si="43"/>
        <v>0.76842105263157934</v>
      </c>
      <c r="CB43" s="9">
        <f t="shared" si="43"/>
        <v>0.76842105263157934</v>
      </c>
      <c r="CC43" s="9">
        <f t="shared" si="43"/>
        <v>0.76842105263157934</v>
      </c>
      <c r="CD43" s="9">
        <f t="shared" si="43"/>
        <v>0.76842105263157934</v>
      </c>
      <c r="CE43" s="9">
        <f t="shared" si="43"/>
        <v>0.76842105263157934</v>
      </c>
      <c r="CF43" s="9">
        <f t="shared" si="43"/>
        <v>0.76842105263157934</v>
      </c>
      <c r="CG43" s="9">
        <f t="shared" si="44"/>
        <v>0.76842105263157934</v>
      </c>
      <c r="CH43" s="9">
        <f t="shared" si="44"/>
        <v>0.76842105263157934</v>
      </c>
      <c r="CI43" s="9">
        <f t="shared" si="44"/>
        <v>0.76842105263157934</v>
      </c>
      <c r="CJ43" s="9">
        <f t="shared" si="44"/>
        <v>0.76842105263157934</v>
      </c>
      <c r="CK43" s="9">
        <f t="shared" si="44"/>
        <v>0.76842105263157934</v>
      </c>
      <c r="CL43" s="9">
        <f t="shared" si="44"/>
        <v>0.76842105263157934</v>
      </c>
      <c r="CM43" s="9">
        <f t="shared" si="44"/>
        <v>0.76842105263157934</v>
      </c>
      <c r="CN43" s="9">
        <f t="shared" si="44"/>
        <v>0.76842105263157934</v>
      </c>
      <c r="CO43" s="9">
        <f t="shared" si="44"/>
        <v>0.76842105263157934</v>
      </c>
      <c r="CP43" s="9">
        <f t="shared" si="44"/>
        <v>0.76842105263157934</v>
      </c>
      <c r="CQ43" s="9">
        <f t="shared" si="44"/>
        <v>0.76842105263157934</v>
      </c>
      <c r="CR43" s="9">
        <f t="shared" si="44"/>
        <v>0.76842105263157934</v>
      </c>
      <c r="CS43" s="9">
        <f t="shared" si="44"/>
        <v>0.76842105263157934</v>
      </c>
      <c r="CT43" s="9">
        <f t="shared" si="44"/>
        <v>0.76842105263157934</v>
      </c>
      <c r="CU43" s="9">
        <f t="shared" si="44"/>
        <v>0.76842105263157934</v>
      </c>
      <c r="CV43" s="9">
        <f t="shared" si="44"/>
        <v>0.76842105263157934</v>
      </c>
      <c r="CW43" s="9">
        <f t="shared" si="64"/>
        <v>0.76842105263157934</v>
      </c>
      <c r="CX43" s="9">
        <f t="shared" si="64"/>
        <v>0.76842105263157934</v>
      </c>
      <c r="CY43" s="9">
        <f t="shared" si="64"/>
        <v>0.76842105263157934</v>
      </c>
      <c r="CZ43" s="9">
        <f t="shared" si="64"/>
        <v>0.76842105263157934</v>
      </c>
      <c r="DA43" s="9">
        <f t="shared" si="64"/>
        <v>0.76842105263157934</v>
      </c>
      <c r="DB43" s="9">
        <f t="shared" si="64"/>
        <v>0.76842105263157934</v>
      </c>
      <c r="DC43" s="9">
        <f t="shared" si="64"/>
        <v>0.76842105263157934</v>
      </c>
      <c r="DD43" s="9">
        <f t="shared" si="64"/>
        <v>0.76842105263157934</v>
      </c>
      <c r="DE43" s="9">
        <f t="shared" si="64"/>
        <v>0.76842105263157934</v>
      </c>
      <c r="DF43" s="9">
        <f t="shared" si="64"/>
        <v>0.76842105263157934</v>
      </c>
      <c r="DG43" s="9">
        <f t="shared" si="64"/>
        <v>0.76842105263157934</v>
      </c>
      <c r="DH43" s="9">
        <f t="shared" si="64"/>
        <v>0.76842105263157934</v>
      </c>
      <c r="DI43" s="9">
        <f t="shared" si="64"/>
        <v>0.76842105263157934</v>
      </c>
      <c r="DJ43" s="9">
        <f t="shared" si="64"/>
        <v>0.76842105263157934</v>
      </c>
      <c r="DK43" s="9">
        <f t="shared" si="64"/>
        <v>0.76842105263157934</v>
      </c>
      <c r="DL43" s="9">
        <f t="shared" si="64"/>
        <v>0.76842105263157934</v>
      </c>
      <c r="DM43" s="9">
        <f t="shared" si="64"/>
        <v>0.76842105263157934</v>
      </c>
      <c r="DN43" s="9">
        <f t="shared" si="64"/>
        <v>0.76842105263157934</v>
      </c>
      <c r="DO43" s="9">
        <f t="shared" si="64"/>
        <v>0.76842105263157934</v>
      </c>
      <c r="DP43" s="9">
        <f t="shared" si="64"/>
        <v>0.76842105263157934</v>
      </c>
      <c r="DQ43" s="9">
        <f t="shared" si="64"/>
        <v>0.76842105263157934</v>
      </c>
      <c r="DR43" s="9">
        <f t="shared" si="64"/>
        <v>0.76842105263157934</v>
      </c>
      <c r="DS43" s="9">
        <f t="shared" si="64"/>
        <v>0.76842105263157934</v>
      </c>
      <c r="DT43" s="9">
        <f t="shared" si="64"/>
        <v>0.76842105263157934</v>
      </c>
      <c r="DU43" s="9">
        <f t="shared" si="64"/>
        <v>0.76842105263157934</v>
      </c>
      <c r="DV43" s="9">
        <f t="shared" si="64"/>
        <v>0.76842105263157934</v>
      </c>
      <c r="DW43" s="9">
        <f t="shared" si="64"/>
        <v>0.76842105263157934</v>
      </c>
      <c r="DX43" s="9">
        <f t="shared" si="64"/>
        <v>0.76842105263157934</v>
      </c>
      <c r="DY43" s="9">
        <f t="shared" si="64"/>
        <v>0.76842105263157934</v>
      </c>
      <c r="DZ43" s="9">
        <f t="shared" si="64"/>
        <v>0.76842105263157934</v>
      </c>
      <c r="EA43" s="9">
        <f t="shared" si="64"/>
        <v>0.76842105263157934</v>
      </c>
      <c r="EB43" s="9">
        <f t="shared" si="64"/>
        <v>0.76842105263157934</v>
      </c>
      <c r="EC43" s="9">
        <f t="shared" si="64"/>
        <v>0.76842105263157934</v>
      </c>
      <c r="ED43" s="9">
        <f t="shared" si="64"/>
        <v>0.76842105263157934</v>
      </c>
      <c r="EE43" s="9">
        <f t="shared" si="64"/>
        <v>0.76842105263157934</v>
      </c>
      <c r="EF43" s="9">
        <f t="shared" si="64"/>
        <v>0.76842105263157934</v>
      </c>
      <c r="EG43" s="9">
        <f t="shared" si="64"/>
        <v>0.76842105263157934</v>
      </c>
      <c r="EH43" s="9">
        <f t="shared" si="64"/>
        <v>0.76842105263157934</v>
      </c>
      <c r="EI43" s="9">
        <f t="shared" si="64"/>
        <v>0.76842105263157934</v>
      </c>
      <c r="EJ43" s="9">
        <f t="shared" si="64"/>
        <v>0.76842105263157934</v>
      </c>
      <c r="EK43" s="9">
        <f t="shared" si="64"/>
        <v>0.76842105263157934</v>
      </c>
      <c r="EL43" s="9">
        <f t="shared" si="64"/>
        <v>0.76842105263157934</v>
      </c>
      <c r="EM43" s="9">
        <f t="shared" si="64"/>
        <v>0.76842105263157934</v>
      </c>
      <c r="EN43" s="9">
        <f t="shared" si="64"/>
        <v>0.76842105263157934</v>
      </c>
      <c r="EO43" s="9">
        <f t="shared" si="64"/>
        <v>0.76842105263157934</v>
      </c>
      <c r="EP43" s="9">
        <f t="shared" si="64"/>
        <v>0.76842105263157934</v>
      </c>
      <c r="EQ43" s="9">
        <f t="shared" si="64"/>
        <v>0.76842105263157934</v>
      </c>
      <c r="ER43" s="9">
        <f t="shared" si="64"/>
        <v>0.76842105263157934</v>
      </c>
      <c r="ES43" s="9">
        <f t="shared" si="64"/>
        <v>0.76842105263157934</v>
      </c>
      <c r="ET43" s="9">
        <f t="shared" si="64"/>
        <v>0.76842105263157934</v>
      </c>
      <c r="EU43" s="9">
        <f t="shared" si="64"/>
        <v>0.76842105263157934</v>
      </c>
      <c r="EV43" s="9">
        <f t="shared" si="64"/>
        <v>0.76842105263157934</v>
      </c>
      <c r="EW43" s="9">
        <f t="shared" si="64"/>
        <v>0.76842105263157934</v>
      </c>
      <c r="EX43" s="9">
        <f t="shared" si="64"/>
        <v>0.76842105263157934</v>
      </c>
      <c r="EY43" s="9">
        <f t="shared" si="64"/>
        <v>0.76842105263157934</v>
      </c>
      <c r="EZ43" s="9">
        <f t="shared" si="64"/>
        <v>0.76842105263157934</v>
      </c>
      <c r="FA43" s="9">
        <f t="shared" si="64"/>
        <v>0.76842105263157934</v>
      </c>
      <c r="FB43" s="9">
        <f t="shared" si="64"/>
        <v>0.76842105263157934</v>
      </c>
      <c r="FC43" s="9">
        <f t="shared" si="64"/>
        <v>0.76842105263157934</v>
      </c>
      <c r="FD43" s="9">
        <f t="shared" si="64"/>
        <v>0.76842105263157934</v>
      </c>
      <c r="FE43" s="9">
        <f t="shared" si="64"/>
        <v>0.76842105263157934</v>
      </c>
      <c r="FF43" s="9">
        <f t="shared" si="64"/>
        <v>0.76842105263157934</v>
      </c>
      <c r="FG43" s="9">
        <f t="shared" si="64"/>
        <v>0.76842105263157934</v>
      </c>
      <c r="FH43" s="9">
        <f t="shared" ref="FH43:GD47" si="69">$D43-($D43*EXP(-$E43*(FH$3)))</f>
        <v>0.76842105263157934</v>
      </c>
      <c r="FI43" s="9">
        <f t="shared" si="69"/>
        <v>0.76842105263157934</v>
      </c>
      <c r="FJ43" s="9">
        <f t="shared" si="69"/>
        <v>0.76842105263157934</v>
      </c>
      <c r="FK43" s="9">
        <f t="shared" si="69"/>
        <v>0.76842105263157934</v>
      </c>
      <c r="FL43" s="9">
        <f t="shared" si="69"/>
        <v>0.76842105263157934</v>
      </c>
      <c r="FM43" s="9">
        <f t="shared" si="69"/>
        <v>0.76842105263157934</v>
      </c>
      <c r="FN43" s="9">
        <f t="shared" si="69"/>
        <v>0.76842105263157934</v>
      </c>
      <c r="FO43" s="9">
        <f t="shared" si="69"/>
        <v>0.76842105263157934</v>
      </c>
      <c r="FP43" s="9">
        <f t="shared" si="69"/>
        <v>0.76842105263157934</v>
      </c>
      <c r="FQ43" s="9">
        <f t="shared" si="69"/>
        <v>0.76842105263157934</v>
      </c>
      <c r="FR43" s="9">
        <f t="shared" si="67"/>
        <v>0.76842105263157934</v>
      </c>
      <c r="FS43" s="9">
        <f t="shared" si="67"/>
        <v>0.76842105263157934</v>
      </c>
      <c r="FT43" s="9">
        <f t="shared" si="67"/>
        <v>0.76842105263157934</v>
      </c>
      <c r="FU43" s="9">
        <f t="shared" si="67"/>
        <v>0.76842105263157934</v>
      </c>
      <c r="FV43" s="9">
        <f t="shared" si="67"/>
        <v>0.76842105263157934</v>
      </c>
      <c r="FW43" s="9">
        <f t="shared" si="67"/>
        <v>0.76842105263157934</v>
      </c>
      <c r="FX43" s="9">
        <f t="shared" si="67"/>
        <v>0.76842105263157934</v>
      </c>
      <c r="FY43" s="9">
        <f t="shared" si="67"/>
        <v>0.76842105263157934</v>
      </c>
      <c r="FZ43" s="9">
        <f t="shared" si="67"/>
        <v>0.76842105263157934</v>
      </c>
      <c r="GA43" s="9">
        <f t="shared" si="67"/>
        <v>0.76842105263157934</v>
      </c>
      <c r="GB43" s="9">
        <f t="shared" si="67"/>
        <v>0.76842105263157934</v>
      </c>
      <c r="GC43" s="9">
        <f t="shared" si="67"/>
        <v>0.76842105263157934</v>
      </c>
      <c r="GD43" s="9">
        <f t="shared" si="61"/>
        <v>0.76842105263157934</v>
      </c>
      <c r="GE43" s="9">
        <f t="shared" si="61"/>
        <v>0.76842105263157934</v>
      </c>
      <c r="GF43" s="9">
        <f t="shared" si="61"/>
        <v>0.76842105263157934</v>
      </c>
      <c r="GG43" s="9">
        <f t="shared" si="61"/>
        <v>0.76842105263157934</v>
      </c>
      <c r="GH43" s="9">
        <f t="shared" si="61"/>
        <v>0.76842105263157934</v>
      </c>
      <c r="GI43" s="9">
        <f t="shared" si="61"/>
        <v>0.76842105263157934</v>
      </c>
      <c r="GJ43" s="9">
        <f t="shared" si="61"/>
        <v>0.76842105263157934</v>
      </c>
      <c r="GK43" s="9">
        <f t="shared" si="61"/>
        <v>0.76842105263157934</v>
      </c>
      <c r="GL43" s="9">
        <f t="shared" si="61"/>
        <v>0.76842105263157934</v>
      </c>
      <c r="GM43" s="9">
        <f t="shared" si="61"/>
        <v>0.76842105263157934</v>
      </c>
      <c r="GN43" s="9">
        <f t="shared" si="61"/>
        <v>0.76842105263157934</v>
      </c>
      <c r="GO43" s="9">
        <f t="shared" si="61"/>
        <v>0.76842105263157934</v>
      </c>
      <c r="GP43" s="9">
        <f t="shared" si="61"/>
        <v>0.76842105263157934</v>
      </c>
      <c r="GQ43" s="9">
        <f t="shared" si="61"/>
        <v>0.76842105263157934</v>
      </c>
      <c r="GR43" s="9">
        <f t="shared" si="61"/>
        <v>0.76842105263157934</v>
      </c>
      <c r="GS43" s="9">
        <f t="shared" si="61"/>
        <v>0.76842105263157934</v>
      </c>
      <c r="GT43" s="9">
        <f t="shared" si="61"/>
        <v>0.76842105263157934</v>
      </c>
      <c r="GU43" s="9">
        <f t="shared" si="61"/>
        <v>0.76842105263157934</v>
      </c>
      <c r="GV43" s="9">
        <f t="shared" si="61"/>
        <v>0.76842105263157934</v>
      </c>
      <c r="GW43" s="9">
        <f t="shared" si="61"/>
        <v>0.76842105263157934</v>
      </c>
      <c r="GX43" s="9">
        <f t="shared" si="61"/>
        <v>0.76842105263157934</v>
      </c>
      <c r="GY43" s="9">
        <f t="shared" si="61"/>
        <v>0.76842105263157934</v>
      </c>
      <c r="GZ43" s="9">
        <f t="shared" si="61"/>
        <v>0.76842105263157934</v>
      </c>
      <c r="HA43" s="9">
        <f t="shared" si="61"/>
        <v>0.76842105263157934</v>
      </c>
      <c r="HB43" s="9">
        <f t="shared" si="61"/>
        <v>0.76842105263157934</v>
      </c>
      <c r="HC43" s="9">
        <f t="shared" si="61"/>
        <v>0.76842105263157934</v>
      </c>
      <c r="HD43" s="9">
        <f t="shared" si="61"/>
        <v>0.76842105263157934</v>
      </c>
      <c r="HE43" s="9">
        <f t="shared" si="61"/>
        <v>0.76842105263157934</v>
      </c>
      <c r="HF43" s="9">
        <f t="shared" si="61"/>
        <v>0.76842105263157934</v>
      </c>
      <c r="HG43" s="9">
        <f t="shared" si="61"/>
        <v>0.76842105263157934</v>
      </c>
      <c r="HH43" s="9">
        <f t="shared" si="61"/>
        <v>0.76842105263157934</v>
      </c>
      <c r="HI43" s="9">
        <f t="shared" si="61"/>
        <v>0.76842105263157934</v>
      </c>
      <c r="HJ43" s="9">
        <f t="shared" si="61"/>
        <v>0.76842105263157934</v>
      </c>
      <c r="HK43" s="9">
        <f t="shared" si="61"/>
        <v>0.76842105263157934</v>
      </c>
      <c r="HL43" s="9">
        <f t="shared" ref="GD43:HZ47" si="70">$D43-($D43*EXP(-$E43*(HL$3)))</f>
        <v>0.76842105263157934</v>
      </c>
      <c r="HM43" s="9">
        <f t="shared" si="70"/>
        <v>0.76842105263157934</v>
      </c>
      <c r="HN43" s="9">
        <f t="shared" si="70"/>
        <v>0.76842105263157934</v>
      </c>
      <c r="HO43" s="9">
        <f t="shared" si="70"/>
        <v>0.76842105263157934</v>
      </c>
      <c r="HP43" s="9">
        <f t="shared" si="70"/>
        <v>0.76842105263157934</v>
      </c>
      <c r="HQ43" s="9">
        <f t="shared" si="70"/>
        <v>0.76842105263157934</v>
      </c>
      <c r="HR43" s="9">
        <f t="shared" si="70"/>
        <v>0.76842105263157934</v>
      </c>
      <c r="HS43" s="9">
        <f t="shared" si="70"/>
        <v>0.76842105263157934</v>
      </c>
      <c r="HT43" s="9">
        <f t="shared" si="70"/>
        <v>0.76842105263157934</v>
      </c>
      <c r="HU43" s="9">
        <f t="shared" si="70"/>
        <v>0.76842105263157934</v>
      </c>
      <c r="HV43" s="9">
        <f t="shared" si="70"/>
        <v>0.76842105263157934</v>
      </c>
      <c r="HW43" s="9">
        <f t="shared" si="70"/>
        <v>0.76842105263157934</v>
      </c>
      <c r="HX43" s="9">
        <f t="shared" si="70"/>
        <v>0.76842105263157934</v>
      </c>
      <c r="HY43" s="9">
        <f t="shared" si="70"/>
        <v>0.76842105263157934</v>
      </c>
      <c r="HZ43" s="9">
        <f t="shared" si="70"/>
        <v>0.76842105263157934</v>
      </c>
      <c r="IA43" s="9">
        <f t="shared" si="65"/>
        <v>0.76842105263157934</v>
      </c>
      <c r="IB43" s="9">
        <f t="shared" si="65"/>
        <v>0.76842105263157934</v>
      </c>
      <c r="IC43" s="9">
        <f t="shared" si="65"/>
        <v>0.76842105263157934</v>
      </c>
      <c r="ID43" s="9">
        <f t="shared" si="65"/>
        <v>0.76842105263157934</v>
      </c>
      <c r="IE43" s="9">
        <f t="shared" si="65"/>
        <v>0.76842105263157934</v>
      </c>
      <c r="IF43" s="9">
        <f t="shared" si="65"/>
        <v>0.76842105263157934</v>
      </c>
      <c r="IG43" s="9">
        <f t="shared" si="65"/>
        <v>0.76842105263157934</v>
      </c>
      <c r="IH43" s="9">
        <f t="shared" si="65"/>
        <v>0.76842105263157934</v>
      </c>
      <c r="II43" s="9">
        <f t="shared" si="65"/>
        <v>0.76842105263157934</v>
      </c>
      <c r="IJ43" s="9">
        <f t="shared" si="65"/>
        <v>0.76842105263157934</v>
      </c>
      <c r="IK43" s="9">
        <f t="shared" si="65"/>
        <v>0.76842105263157934</v>
      </c>
      <c r="IL43" s="9">
        <f t="shared" si="65"/>
        <v>0.76842105263157934</v>
      </c>
      <c r="IM43" s="9">
        <f t="shared" si="65"/>
        <v>0.76842105263157934</v>
      </c>
      <c r="IN43" s="9">
        <f t="shared" si="65"/>
        <v>0.76842105263157934</v>
      </c>
      <c r="IO43" s="9">
        <f t="shared" si="65"/>
        <v>0.76842105263157934</v>
      </c>
      <c r="IP43" s="9">
        <f t="shared" si="65"/>
        <v>0.76842105263157934</v>
      </c>
      <c r="IQ43" s="9">
        <f t="shared" si="65"/>
        <v>0.76842105263157934</v>
      </c>
      <c r="IR43" s="9">
        <f t="shared" si="65"/>
        <v>0.76842105263157934</v>
      </c>
      <c r="IS43" s="9">
        <f t="shared" si="65"/>
        <v>0.76842105263157934</v>
      </c>
      <c r="IT43" s="9">
        <f t="shared" si="65"/>
        <v>0.76842105263157934</v>
      </c>
      <c r="IU43" s="9">
        <f t="shared" si="65"/>
        <v>0.76842105263157934</v>
      </c>
      <c r="IV43" s="9">
        <f t="shared" si="65"/>
        <v>0.76842105263157934</v>
      </c>
      <c r="IW43" s="9">
        <f t="shared" si="65"/>
        <v>0.76842105263157934</v>
      </c>
      <c r="IX43" s="9">
        <f t="shared" si="65"/>
        <v>0.76842105263157934</v>
      </c>
      <c r="IY43" s="9">
        <f t="shared" si="65"/>
        <v>0.76842105263157934</v>
      </c>
      <c r="IZ43" s="9">
        <f t="shared" si="65"/>
        <v>0.76842105263157934</v>
      </c>
      <c r="JA43" s="9">
        <f t="shared" si="65"/>
        <v>0.76842105263157934</v>
      </c>
      <c r="JB43" s="9">
        <f t="shared" si="65"/>
        <v>0.76842105263157934</v>
      </c>
      <c r="JC43" s="9">
        <f t="shared" si="65"/>
        <v>0.76842105263157934</v>
      </c>
      <c r="JD43" s="9">
        <f t="shared" si="65"/>
        <v>0.76842105263157934</v>
      </c>
      <c r="JE43" s="9">
        <f t="shared" si="65"/>
        <v>0.76842105263157934</v>
      </c>
      <c r="JF43" s="9">
        <f t="shared" si="65"/>
        <v>0.76842105263157934</v>
      </c>
      <c r="JG43" s="9">
        <f t="shared" si="65"/>
        <v>0.76842105263157934</v>
      </c>
      <c r="JH43" s="9">
        <f t="shared" si="65"/>
        <v>0.76842105263157934</v>
      </c>
      <c r="JI43" s="9">
        <f t="shared" si="65"/>
        <v>0.76842105263157934</v>
      </c>
      <c r="JJ43" s="9">
        <f t="shared" si="65"/>
        <v>0.76842105263157934</v>
      </c>
      <c r="JK43" s="9">
        <f t="shared" si="65"/>
        <v>0.76842105263157934</v>
      </c>
      <c r="JL43" s="9">
        <f t="shared" si="65"/>
        <v>0.76842105263157934</v>
      </c>
      <c r="JM43" s="9">
        <f t="shared" si="65"/>
        <v>0.76842105263157934</v>
      </c>
      <c r="JN43" s="9">
        <f t="shared" si="65"/>
        <v>0.76842105263157934</v>
      </c>
      <c r="JO43" s="9">
        <f t="shared" si="65"/>
        <v>0.76842105263157934</v>
      </c>
      <c r="JP43" s="9">
        <f t="shared" si="65"/>
        <v>0.76842105263157934</v>
      </c>
      <c r="JQ43" s="9">
        <f t="shared" si="65"/>
        <v>0.76842105263157934</v>
      </c>
      <c r="JR43" s="9">
        <f t="shared" si="65"/>
        <v>0.76842105263157934</v>
      </c>
      <c r="JS43" s="9">
        <f t="shared" si="65"/>
        <v>0.76842105263157934</v>
      </c>
      <c r="JT43" s="9">
        <f t="shared" si="65"/>
        <v>0.76842105263157934</v>
      </c>
      <c r="JU43" s="9">
        <f t="shared" si="65"/>
        <v>0.76842105263157934</v>
      </c>
      <c r="JV43" s="9">
        <f t="shared" si="65"/>
        <v>0.76842105263157934</v>
      </c>
      <c r="JW43" s="9">
        <f t="shared" si="65"/>
        <v>0.76842105263157934</v>
      </c>
      <c r="JX43" s="9">
        <f t="shared" si="65"/>
        <v>0.76842105263157934</v>
      </c>
      <c r="JY43" s="9">
        <f t="shared" si="65"/>
        <v>0.76842105263157934</v>
      </c>
      <c r="JZ43" s="9">
        <f t="shared" si="65"/>
        <v>0.76842105263157934</v>
      </c>
      <c r="KA43" s="9">
        <f t="shared" si="65"/>
        <v>0.76842105263157934</v>
      </c>
      <c r="KB43" s="9">
        <f t="shared" si="65"/>
        <v>0.76842105263157934</v>
      </c>
      <c r="KC43" s="9">
        <f t="shared" si="65"/>
        <v>0.76842105263157934</v>
      </c>
      <c r="KD43" s="9">
        <f t="shared" si="65"/>
        <v>0.76842105263157934</v>
      </c>
      <c r="KE43" s="9">
        <f t="shared" si="65"/>
        <v>0.76842105263157934</v>
      </c>
      <c r="KF43" s="9">
        <f t="shared" si="65"/>
        <v>0.76842105263157934</v>
      </c>
      <c r="KG43" s="9">
        <f t="shared" si="65"/>
        <v>0.76842105263157934</v>
      </c>
      <c r="KH43" s="9">
        <f t="shared" si="65"/>
        <v>0.76842105263157934</v>
      </c>
      <c r="KI43" s="9">
        <f t="shared" si="65"/>
        <v>0.76842105263157934</v>
      </c>
      <c r="KJ43" s="9">
        <f t="shared" si="65"/>
        <v>0.76842105263157934</v>
      </c>
      <c r="KK43" s="9">
        <f t="shared" si="65"/>
        <v>0.76842105263157934</v>
      </c>
      <c r="KL43" s="9">
        <f t="shared" ref="KL43:MW47" si="71">$D43-($D43*EXP(-$E43*(KL$3)))</f>
        <v>0.76842105263157934</v>
      </c>
      <c r="KM43" s="9">
        <f t="shared" si="71"/>
        <v>0.76842105263157934</v>
      </c>
      <c r="KN43" s="9">
        <f t="shared" si="71"/>
        <v>0.76842105263157934</v>
      </c>
      <c r="KO43" s="9">
        <f t="shared" si="71"/>
        <v>0.76842105263157934</v>
      </c>
      <c r="KP43" s="9">
        <f t="shared" si="71"/>
        <v>0.76842105263157934</v>
      </c>
      <c r="KQ43" s="9">
        <f t="shared" si="71"/>
        <v>0.76842105263157934</v>
      </c>
      <c r="KR43" s="9">
        <f t="shared" si="71"/>
        <v>0.76842105263157934</v>
      </c>
      <c r="KS43" s="9">
        <f t="shared" si="71"/>
        <v>0.76842105263157934</v>
      </c>
      <c r="KT43" s="9">
        <f t="shared" si="71"/>
        <v>0.76842105263157934</v>
      </c>
      <c r="KU43" s="9">
        <f t="shared" si="71"/>
        <v>0.76842105263157934</v>
      </c>
      <c r="KV43" s="9">
        <f t="shared" si="71"/>
        <v>0.76842105263157934</v>
      </c>
      <c r="KW43" s="9">
        <f t="shared" si="71"/>
        <v>0.76842105263157934</v>
      </c>
      <c r="KX43" s="9">
        <f t="shared" si="71"/>
        <v>0.76842105263157934</v>
      </c>
      <c r="KY43" s="9">
        <f t="shared" si="71"/>
        <v>0.76842105263157934</v>
      </c>
      <c r="KZ43" s="9">
        <f t="shared" si="71"/>
        <v>0.76842105263157934</v>
      </c>
      <c r="LA43" s="9">
        <f t="shared" si="71"/>
        <v>0.76842105263157934</v>
      </c>
      <c r="LB43" s="9">
        <f t="shared" si="71"/>
        <v>0.76842105263157934</v>
      </c>
      <c r="LC43" s="9">
        <f t="shared" si="71"/>
        <v>0.76842105263157934</v>
      </c>
      <c r="LD43" s="9">
        <f t="shared" si="71"/>
        <v>0.76842105263157934</v>
      </c>
      <c r="LE43" s="9">
        <f t="shared" si="71"/>
        <v>0.76842105263157934</v>
      </c>
      <c r="LF43" s="9">
        <f t="shared" si="71"/>
        <v>0.76842105263157934</v>
      </c>
      <c r="LG43" s="9">
        <f t="shared" si="71"/>
        <v>0.76842105263157934</v>
      </c>
      <c r="LH43" s="9">
        <f t="shared" si="63"/>
        <v>0.76842105263157934</v>
      </c>
      <c r="LI43" s="9">
        <f t="shared" si="63"/>
        <v>0.76842105263157934</v>
      </c>
      <c r="LJ43" s="9">
        <f t="shared" si="63"/>
        <v>0.76842105263157934</v>
      </c>
      <c r="LK43" s="9">
        <f t="shared" si="63"/>
        <v>0.76842105263157934</v>
      </c>
      <c r="LL43" s="9">
        <f t="shared" si="63"/>
        <v>0.76842105263157934</v>
      </c>
      <c r="LM43" s="9">
        <f t="shared" si="63"/>
        <v>0.76842105263157934</v>
      </c>
      <c r="LN43" s="9">
        <f t="shared" si="63"/>
        <v>0.76842105263157934</v>
      </c>
      <c r="LO43" s="9">
        <f t="shared" si="63"/>
        <v>0.76842105263157934</v>
      </c>
      <c r="LP43" s="9">
        <f t="shared" si="63"/>
        <v>0.76842105263157934</v>
      </c>
      <c r="LQ43" s="9">
        <f t="shared" si="63"/>
        <v>0.76842105263157934</v>
      </c>
      <c r="LR43" s="9">
        <f t="shared" ref="LR43:LV43" si="72">$D43-($D43*EXP(-$E43*(LR$3)))</f>
        <v>0.76842105263157934</v>
      </c>
      <c r="LS43" s="9">
        <f t="shared" si="72"/>
        <v>0.76842105263157934</v>
      </c>
      <c r="LT43" s="9">
        <f t="shared" si="72"/>
        <v>0.76842105263157934</v>
      </c>
      <c r="LU43" s="9">
        <f t="shared" si="72"/>
        <v>0.76842105263157934</v>
      </c>
      <c r="LV43" s="9">
        <f t="shared" si="72"/>
        <v>0.76842105263157934</v>
      </c>
      <c r="LW43" s="9">
        <f t="shared" si="49"/>
        <v>0.76842105263157934</v>
      </c>
      <c r="LX43" s="9">
        <f t="shared" si="71"/>
        <v>0.76842105263157934</v>
      </c>
      <c r="LY43" s="9">
        <f t="shared" si="71"/>
        <v>0.76842105263157934</v>
      </c>
      <c r="LZ43" s="9">
        <f t="shared" si="71"/>
        <v>0.76842105263157934</v>
      </c>
      <c r="MA43" s="9">
        <f t="shared" si="71"/>
        <v>0.76842105263157934</v>
      </c>
      <c r="MB43" s="9">
        <f t="shared" si="71"/>
        <v>0.76842105263157934</v>
      </c>
      <c r="MC43" s="9">
        <f t="shared" si="71"/>
        <v>0.76842105263157934</v>
      </c>
      <c r="MD43" s="9">
        <f t="shared" si="71"/>
        <v>0.76842105263157934</v>
      </c>
      <c r="ME43" s="9">
        <f t="shared" si="71"/>
        <v>0.76842105263157934</v>
      </c>
      <c r="MF43" s="9">
        <f t="shared" si="71"/>
        <v>0.76842105263157934</v>
      </c>
      <c r="MG43" s="9">
        <f t="shared" si="71"/>
        <v>0.76842105263157934</v>
      </c>
      <c r="MH43" s="9">
        <f t="shared" si="71"/>
        <v>0.76842105263157934</v>
      </c>
      <c r="MI43" s="9">
        <f t="shared" si="71"/>
        <v>0.76842105263157934</v>
      </c>
      <c r="MJ43" s="9">
        <f t="shared" si="71"/>
        <v>0.76842105263157934</v>
      </c>
      <c r="MK43" s="9">
        <f t="shared" si="71"/>
        <v>0.76842105263157934</v>
      </c>
      <c r="ML43" s="9">
        <f t="shared" si="71"/>
        <v>0.76842105263157934</v>
      </c>
      <c r="MM43" s="9">
        <f t="shared" si="71"/>
        <v>0.76842105263157934</v>
      </c>
      <c r="MN43" s="9">
        <f t="shared" si="71"/>
        <v>0.76842105263157934</v>
      </c>
      <c r="MO43" s="9">
        <f t="shared" si="71"/>
        <v>0.76842105263157934</v>
      </c>
      <c r="MP43" s="9">
        <f t="shared" si="71"/>
        <v>0.76842105263157934</v>
      </c>
      <c r="MQ43" s="9">
        <f t="shared" si="71"/>
        <v>0.76842105263157934</v>
      </c>
      <c r="MR43" s="9">
        <f t="shared" si="71"/>
        <v>0.76842105263157934</v>
      </c>
      <c r="MS43" s="9">
        <f t="shared" si="71"/>
        <v>0.76842105263157934</v>
      </c>
      <c r="MT43" s="9">
        <f t="shared" si="71"/>
        <v>0.76842105263157934</v>
      </c>
      <c r="MU43" s="9">
        <f t="shared" si="71"/>
        <v>0.76842105263157934</v>
      </c>
      <c r="MV43" s="9">
        <f t="shared" si="71"/>
        <v>0.76842105263157934</v>
      </c>
      <c r="MW43" s="9">
        <f t="shared" si="71"/>
        <v>0.76842105263157934</v>
      </c>
    </row>
    <row r="44" spans="3:361" x14ac:dyDescent="0.3">
      <c r="C44">
        <v>17</v>
      </c>
      <c r="D44" s="4">
        <f>'Cost inputs'!H21</f>
        <v>0.77631578947368463</v>
      </c>
      <c r="E44">
        <f>(-LN(0.005/D44))/'Assumptions and results'!$K$9</f>
        <v>0.7207316385953465</v>
      </c>
      <c r="F44" s="4">
        <v>0</v>
      </c>
      <c r="G44" s="9">
        <f t="shared" si="50"/>
        <v>0.39871869330664572</v>
      </c>
      <c r="H44" s="9">
        <f t="shared" si="50"/>
        <v>0.59265397431152744</v>
      </c>
      <c r="I44" s="9">
        <f t="shared" si="50"/>
        <v>0.68698336957145001</v>
      </c>
      <c r="J44" s="9">
        <f t="shared" si="50"/>
        <v>0.7328648345838874</v>
      </c>
      <c r="K44" s="9">
        <f t="shared" si="50"/>
        <v>0.75518140754491336</v>
      </c>
      <c r="L44" s="9">
        <f t="shared" si="50"/>
        <v>0.76603610515733245</v>
      </c>
      <c r="M44" s="9">
        <f t="shared" si="50"/>
        <v>0.77131578947368462</v>
      </c>
      <c r="N44" s="9">
        <f t="shared" si="50"/>
        <v>0.77388380817633762</v>
      </c>
      <c r="O44" s="9">
        <f t="shared" si="50"/>
        <v>0.77513288286755544</v>
      </c>
      <c r="P44" s="9">
        <f t="shared" si="50"/>
        <v>0.77574042812516175</v>
      </c>
      <c r="Q44" s="9">
        <f t="shared" si="50"/>
        <v>0.77603593586591979</v>
      </c>
      <c r="R44" s="9">
        <f t="shared" si="50"/>
        <v>0.77617966972566876</v>
      </c>
      <c r="S44" s="9">
        <f t="shared" si="50"/>
        <v>0.77624958133740984</v>
      </c>
      <c r="T44" s="9">
        <f t="shared" si="50"/>
        <v>0.77628358608385417</v>
      </c>
      <c r="U44" s="9">
        <f t="shared" si="50"/>
        <v>0.77630012586532882</v>
      </c>
      <c r="V44" s="9">
        <f t="shared" si="50"/>
        <v>0.7763081707531706</v>
      </c>
      <c r="W44" s="9">
        <f t="shared" si="66"/>
        <v>0.77631208375652461</v>
      </c>
      <c r="X44" s="9">
        <f t="shared" si="66"/>
        <v>0.77631398702671939</v>
      </c>
      <c r="Y44" s="9">
        <f t="shared" si="66"/>
        <v>0.7763149127702228</v>
      </c>
      <c r="Z44" s="9">
        <f t="shared" si="66"/>
        <v>0.7763153630484001</v>
      </c>
      <c r="AA44" s="9">
        <f t="shared" si="60"/>
        <v>0.77631558206202134</v>
      </c>
      <c r="AB44" s="9">
        <f t="shared" si="60"/>
        <v>0.77631568858942746</v>
      </c>
      <c r="AC44" s="9">
        <f t="shared" si="60"/>
        <v>0.77631574040395923</v>
      </c>
      <c r="AD44" s="9">
        <f t="shared" si="60"/>
        <v>0.77631576560635374</v>
      </c>
      <c r="AE44" s="9">
        <f t="shared" si="60"/>
        <v>0.77631577786470418</v>
      </c>
      <c r="AF44" s="9">
        <f t="shared" si="60"/>
        <v>0.77631578382711997</v>
      </c>
      <c r="AG44" s="9">
        <f t="shared" si="60"/>
        <v>0.77631578672721668</v>
      </c>
      <c r="AH44" s="9">
        <f t="shared" si="60"/>
        <v>0.77631578813781288</v>
      </c>
      <c r="AI44" s="9">
        <f t="shared" si="60"/>
        <v>0.7763157888239216</v>
      </c>
      <c r="AJ44" s="9">
        <f t="shared" si="60"/>
        <v>0.77631578915764232</v>
      </c>
      <c r="AK44" s="9">
        <f t="shared" si="60"/>
        <v>0.77631578931996281</v>
      </c>
      <c r="AL44" s="9">
        <f t="shared" si="60"/>
        <v>0.77631578939891488</v>
      </c>
      <c r="AM44" s="9">
        <f t="shared" si="60"/>
        <v>0.77631578943731694</v>
      </c>
      <c r="AN44" s="9">
        <f t="shared" si="60"/>
        <v>0.77631578945599555</v>
      </c>
      <c r="AO44" s="9">
        <f t="shared" si="60"/>
        <v>0.77631578946508073</v>
      </c>
      <c r="AP44" s="9">
        <f t="shared" si="60"/>
        <v>0.77631578946949975</v>
      </c>
      <c r="AQ44" s="9">
        <f t="shared" si="60"/>
        <v>0.77631578947164914</v>
      </c>
      <c r="AR44" s="9">
        <f t="shared" si="60"/>
        <v>0.77631578947269453</v>
      </c>
      <c r="AS44" s="9">
        <f t="shared" si="60"/>
        <v>0.77631578947320301</v>
      </c>
      <c r="AT44" s="9">
        <f t="shared" si="60"/>
        <v>0.77631578947345037</v>
      </c>
      <c r="AU44" s="9">
        <f t="shared" si="60"/>
        <v>0.77631578947357072</v>
      </c>
      <c r="AV44" s="9">
        <f t="shared" si="60"/>
        <v>0.77631578947362923</v>
      </c>
      <c r="AW44" s="9">
        <f t="shared" si="60"/>
        <v>0.77631578947365765</v>
      </c>
      <c r="AX44" s="9">
        <f t="shared" si="60"/>
        <v>0.77631578947367152</v>
      </c>
      <c r="AY44" s="9">
        <f t="shared" si="60"/>
        <v>0.7763157894736783</v>
      </c>
      <c r="AZ44" s="9">
        <f t="shared" si="60"/>
        <v>0.77631578947368152</v>
      </c>
      <c r="BA44" s="9">
        <f t="shared" si="60"/>
        <v>0.77631578947368307</v>
      </c>
      <c r="BB44" s="9">
        <f t="shared" si="68"/>
        <v>0.77631578947368385</v>
      </c>
      <c r="BC44" s="9">
        <f t="shared" si="68"/>
        <v>0.77631578947368429</v>
      </c>
      <c r="BD44" s="9">
        <f t="shared" si="68"/>
        <v>0.7763157894736844</v>
      </c>
      <c r="BE44" s="9">
        <f t="shared" si="68"/>
        <v>0.77631578947368451</v>
      </c>
      <c r="BF44" s="9">
        <f t="shared" si="68"/>
        <v>0.77631578947368463</v>
      </c>
      <c r="BG44" s="9">
        <f t="shared" si="68"/>
        <v>0.77631578947368463</v>
      </c>
      <c r="BH44" s="9">
        <f t="shared" si="68"/>
        <v>0.77631578947368463</v>
      </c>
      <c r="BI44" s="9">
        <f t="shared" si="68"/>
        <v>0.77631578947368463</v>
      </c>
      <c r="BJ44" s="9">
        <f t="shared" si="68"/>
        <v>0.77631578947368463</v>
      </c>
      <c r="BK44" s="9">
        <f t="shared" si="68"/>
        <v>0.77631578947368463</v>
      </c>
      <c r="BL44" s="9">
        <f t="shared" si="68"/>
        <v>0.77631578947368463</v>
      </c>
      <c r="BM44" s="9">
        <f t="shared" si="68"/>
        <v>0.77631578947368463</v>
      </c>
      <c r="BN44" s="9">
        <f t="shared" si="68"/>
        <v>0.77631578947368463</v>
      </c>
      <c r="BO44" s="9">
        <f t="shared" si="68"/>
        <v>0.77631578947368463</v>
      </c>
      <c r="BP44" s="9">
        <f t="shared" si="68"/>
        <v>0.77631578947368463</v>
      </c>
      <c r="BQ44" s="9">
        <f t="shared" si="68"/>
        <v>0.77631578947368463</v>
      </c>
      <c r="BR44" s="9">
        <f t="shared" ref="BR44:CG46" si="73">$D44-($D44*EXP(-$E44*(BR$3)))</f>
        <v>0.77631578947368463</v>
      </c>
      <c r="BS44" s="9">
        <f t="shared" si="73"/>
        <v>0.77631578947368463</v>
      </c>
      <c r="BT44" s="9">
        <f t="shared" si="73"/>
        <v>0.77631578947368463</v>
      </c>
      <c r="BU44" s="9">
        <f t="shared" si="73"/>
        <v>0.77631578947368463</v>
      </c>
      <c r="BV44" s="9">
        <f t="shared" si="73"/>
        <v>0.77631578947368463</v>
      </c>
      <c r="BW44" s="9">
        <f t="shared" si="73"/>
        <v>0.77631578947368463</v>
      </c>
      <c r="BX44" s="9">
        <f t="shared" si="73"/>
        <v>0.77631578947368463</v>
      </c>
      <c r="BY44" s="9">
        <f t="shared" si="73"/>
        <v>0.77631578947368463</v>
      </c>
      <c r="BZ44" s="9">
        <f t="shared" si="73"/>
        <v>0.77631578947368463</v>
      </c>
      <c r="CA44" s="9">
        <f t="shared" si="73"/>
        <v>0.77631578947368463</v>
      </c>
      <c r="CB44" s="9">
        <f t="shared" si="73"/>
        <v>0.77631578947368463</v>
      </c>
      <c r="CC44" s="9">
        <f t="shared" si="73"/>
        <v>0.77631578947368463</v>
      </c>
      <c r="CD44" s="9">
        <f t="shared" si="73"/>
        <v>0.77631578947368463</v>
      </c>
      <c r="CE44" s="9">
        <f t="shared" si="73"/>
        <v>0.77631578947368463</v>
      </c>
      <c r="CF44" s="9">
        <f t="shared" si="73"/>
        <v>0.77631578947368463</v>
      </c>
      <c r="CG44" s="9">
        <f t="shared" si="73"/>
        <v>0.77631578947368463</v>
      </c>
      <c r="CH44" s="9">
        <f t="shared" ref="CG44:CV47" si="74">$D44-($D44*EXP(-$E44*(CH$3)))</f>
        <v>0.77631578947368463</v>
      </c>
      <c r="CI44" s="9">
        <f t="shared" si="74"/>
        <v>0.77631578947368463</v>
      </c>
      <c r="CJ44" s="9">
        <f t="shared" si="74"/>
        <v>0.77631578947368463</v>
      </c>
      <c r="CK44" s="9">
        <f t="shared" si="74"/>
        <v>0.77631578947368463</v>
      </c>
      <c r="CL44" s="9">
        <f t="shared" si="74"/>
        <v>0.77631578947368463</v>
      </c>
      <c r="CM44" s="9">
        <f t="shared" si="74"/>
        <v>0.77631578947368463</v>
      </c>
      <c r="CN44" s="9">
        <f t="shared" si="74"/>
        <v>0.77631578947368463</v>
      </c>
      <c r="CO44" s="9">
        <f t="shared" si="74"/>
        <v>0.77631578947368463</v>
      </c>
      <c r="CP44" s="9">
        <f t="shared" si="74"/>
        <v>0.77631578947368463</v>
      </c>
      <c r="CQ44" s="9">
        <f t="shared" si="74"/>
        <v>0.77631578947368463</v>
      </c>
      <c r="CR44" s="9">
        <f t="shared" si="74"/>
        <v>0.77631578947368463</v>
      </c>
      <c r="CS44" s="9">
        <f t="shared" si="74"/>
        <v>0.77631578947368463</v>
      </c>
      <c r="CT44" s="9">
        <f t="shared" si="74"/>
        <v>0.77631578947368463</v>
      </c>
      <c r="CU44" s="9">
        <f t="shared" si="74"/>
        <v>0.77631578947368463</v>
      </c>
      <c r="CV44" s="9">
        <f t="shared" si="74"/>
        <v>0.77631578947368463</v>
      </c>
      <c r="CW44" s="9">
        <f t="shared" ref="CW44:FH47" si="75">$D44-($D44*EXP(-$E44*(CW$3)))</f>
        <v>0.77631578947368463</v>
      </c>
      <c r="CX44" s="9">
        <f t="shared" si="75"/>
        <v>0.77631578947368463</v>
      </c>
      <c r="CY44" s="9">
        <f t="shared" si="75"/>
        <v>0.77631578947368463</v>
      </c>
      <c r="CZ44" s="9">
        <f t="shared" si="75"/>
        <v>0.77631578947368463</v>
      </c>
      <c r="DA44" s="9">
        <f t="shared" si="75"/>
        <v>0.77631578947368463</v>
      </c>
      <c r="DB44" s="9">
        <f t="shared" si="75"/>
        <v>0.77631578947368463</v>
      </c>
      <c r="DC44" s="9">
        <f t="shared" si="75"/>
        <v>0.77631578947368463</v>
      </c>
      <c r="DD44" s="9">
        <f t="shared" si="75"/>
        <v>0.77631578947368463</v>
      </c>
      <c r="DE44" s="9">
        <f t="shared" si="75"/>
        <v>0.77631578947368463</v>
      </c>
      <c r="DF44" s="9">
        <f t="shared" si="75"/>
        <v>0.77631578947368463</v>
      </c>
      <c r="DG44" s="9">
        <f t="shared" si="75"/>
        <v>0.77631578947368463</v>
      </c>
      <c r="DH44" s="9">
        <f t="shared" si="75"/>
        <v>0.77631578947368463</v>
      </c>
      <c r="DI44" s="9">
        <f t="shared" si="75"/>
        <v>0.77631578947368463</v>
      </c>
      <c r="DJ44" s="9">
        <f t="shared" si="75"/>
        <v>0.77631578947368463</v>
      </c>
      <c r="DK44" s="9">
        <f t="shared" si="75"/>
        <v>0.77631578947368463</v>
      </c>
      <c r="DL44" s="9">
        <f t="shared" si="75"/>
        <v>0.77631578947368463</v>
      </c>
      <c r="DM44" s="9">
        <f t="shared" si="75"/>
        <v>0.77631578947368463</v>
      </c>
      <c r="DN44" s="9">
        <f t="shared" si="75"/>
        <v>0.77631578947368463</v>
      </c>
      <c r="DO44" s="9">
        <f t="shared" si="75"/>
        <v>0.77631578947368463</v>
      </c>
      <c r="DP44" s="9">
        <f t="shared" si="75"/>
        <v>0.77631578947368463</v>
      </c>
      <c r="DQ44" s="9">
        <f t="shared" si="75"/>
        <v>0.77631578947368463</v>
      </c>
      <c r="DR44" s="9">
        <f t="shared" si="75"/>
        <v>0.77631578947368463</v>
      </c>
      <c r="DS44" s="9">
        <f t="shared" si="75"/>
        <v>0.77631578947368463</v>
      </c>
      <c r="DT44" s="9">
        <f t="shared" si="75"/>
        <v>0.77631578947368463</v>
      </c>
      <c r="DU44" s="9">
        <f t="shared" si="75"/>
        <v>0.77631578947368463</v>
      </c>
      <c r="DV44" s="9">
        <f t="shared" si="75"/>
        <v>0.77631578947368463</v>
      </c>
      <c r="DW44" s="9">
        <f t="shared" si="75"/>
        <v>0.77631578947368463</v>
      </c>
      <c r="DX44" s="9">
        <f t="shared" si="75"/>
        <v>0.77631578947368463</v>
      </c>
      <c r="DY44" s="9">
        <f t="shared" si="75"/>
        <v>0.77631578947368463</v>
      </c>
      <c r="DZ44" s="9">
        <f t="shared" si="75"/>
        <v>0.77631578947368463</v>
      </c>
      <c r="EA44" s="9">
        <f t="shared" si="75"/>
        <v>0.77631578947368463</v>
      </c>
      <c r="EB44" s="9">
        <f t="shared" si="75"/>
        <v>0.77631578947368463</v>
      </c>
      <c r="EC44" s="9">
        <f t="shared" si="75"/>
        <v>0.77631578947368463</v>
      </c>
      <c r="ED44" s="9">
        <f t="shared" si="75"/>
        <v>0.77631578947368463</v>
      </c>
      <c r="EE44" s="9">
        <f t="shared" si="75"/>
        <v>0.77631578947368463</v>
      </c>
      <c r="EF44" s="9">
        <f t="shared" si="75"/>
        <v>0.77631578947368463</v>
      </c>
      <c r="EG44" s="9">
        <f t="shared" si="75"/>
        <v>0.77631578947368463</v>
      </c>
      <c r="EH44" s="9">
        <f t="shared" si="75"/>
        <v>0.77631578947368463</v>
      </c>
      <c r="EI44" s="9">
        <f t="shared" si="75"/>
        <v>0.77631578947368463</v>
      </c>
      <c r="EJ44" s="9">
        <f t="shared" si="75"/>
        <v>0.77631578947368463</v>
      </c>
      <c r="EK44" s="9">
        <f t="shared" si="75"/>
        <v>0.77631578947368463</v>
      </c>
      <c r="EL44" s="9">
        <f t="shared" si="75"/>
        <v>0.77631578947368463</v>
      </c>
      <c r="EM44" s="9">
        <f t="shared" si="75"/>
        <v>0.77631578947368463</v>
      </c>
      <c r="EN44" s="9">
        <f t="shared" si="75"/>
        <v>0.77631578947368463</v>
      </c>
      <c r="EO44" s="9">
        <f t="shared" si="75"/>
        <v>0.77631578947368463</v>
      </c>
      <c r="EP44" s="9">
        <f t="shared" si="75"/>
        <v>0.77631578947368463</v>
      </c>
      <c r="EQ44" s="9">
        <f t="shared" si="75"/>
        <v>0.77631578947368463</v>
      </c>
      <c r="ER44" s="9">
        <f t="shared" si="75"/>
        <v>0.77631578947368463</v>
      </c>
      <c r="ES44" s="9">
        <f t="shared" si="75"/>
        <v>0.77631578947368463</v>
      </c>
      <c r="ET44" s="9">
        <f t="shared" si="75"/>
        <v>0.77631578947368463</v>
      </c>
      <c r="EU44" s="9">
        <f t="shared" si="75"/>
        <v>0.77631578947368463</v>
      </c>
      <c r="EV44" s="9">
        <f t="shared" si="75"/>
        <v>0.77631578947368463</v>
      </c>
      <c r="EW44" s="9">
        <f t="shared" si="75"/>
        <v>0.77631578947368463</v>
      </c>
      <c r="EX44" s="9">
        <f t="shared" si="75"/>
        <v>0.77631578947368463</v>
      </c>
      <c r="EY44" s="9">
        <f t="shared" si="75"/>
        <v>0.77631578947368463</v>
      </c>
      <c r="EZ44" s="9">
        <f t="shared" si="75"/>
        <v>0.77631578947368463</v>
      </c>
      <c r="FA44" s="9">
        <f t="shared" si="75"/>
        <v>0.77631578947368463</v>
      </c>
      <c r="FB44" s="9">
        <f t="shared" si="75"/>
        <v>0.77631578947368463</v>
      </c>
      <c r="FC44" s="9">
        <f t="shared" si="75"/>
        <v>0.77631578947368463</v>
      </c>
      <c r="FD44" s="9">
        <f t="shared" si="75"/>
        <v>0.77631578947368463</v>
      </c>
      <c r="FE44" s="9">
        <f t="shared" si="75"/>
        <v>0.77631578947368463</v>
      </c>
      <c r="FF44" s="9">
        <f t="shared" si="75"/>
        <v>0.77631578947368463</v>
      </c>
      <c r="FG44" s="9">
        <f t="shared" si="75"/>
        <v>0.77631578947368463</v>
      </c>
      <c r="FH44" s="9">
        <f t="shared" si="75"/>
        <v>0.77631578947368463</v>
      </c>
      <c r="FI44" s="9">
        <f t="shared" si="69"/>
        <v>0.77631578947368463</v>
      </c>
      <c r="FJ44" s="9">
        <f t="shared" si="69"/>
        <v>0.77631578947368463</v>
      </c>
      <c r="FK44" s="9">
        <f t="shared" si="69"/>
        <v>0.77631578947368463</v>
      </c>
      <c r="FL44" s="9">
        <f t="shared" si="69"/>
        <v>0.77631578947368463</v>
      </c>
      <c r="FM44" s="9">
        <f t="shared" si="69"/>
        <v>0.77631578947368463</v>
      </c>
      <c r="FN44" s="9">
        <f t="shared" si="69"/>
        <v>0.77631578947368463</v>
      </c>
      <c r="FO44" s="9">
        <f t="shared" si="69"/>
        <v>0.77631578947368463</v>
      </c>
      <c r="FP44" s="9">
        <f t="shared" si="69"/>
        <v>0.77631578947368463</v>
      </c>
      <c r="FQ44" s="9">
        <f t="shared" si="69"/>
        <v>0.77631578947368463</v>
      </c>
      <c r="FR44" s="9">
        <f t="shared" si="69"/>
        <v>0.77631578947368463</v>
      </c>
      <c r="FS44" s="9">
        <f t="shared" si="67"/>
        <v>0.77631578947368463</v>
      </c>
      <c r="FT44" s="9">
        <f t="shared" si="67"/>
        <v>0.77631578947368463</v>
      </c>
      <c r="FU44" s="9">
        <f t="shared" si="67"/>
        <v>0.77631578947368463</v>
      </c>
      <c r="FV44" s="9">
        <f t="shared" si="67"/>
        <v>0.77631578947368463</v>
      </c>
      <c r="FW44" s="9">
        <f t="shared" si="67"/>
        <v>0.77631578947368463</v>
      </c>
      <c r="FX44" s="9">
        <f t="shared" si="67"/>
        <v>0.77631578947368463</v>
      </c>
      <c r="FY44" s="9">
        <f t="shared" si="67"/>
        <v>0.77631578947368463</v>
      </c>
      <c r="FZ44" s="9">
        <f t="shared" si="67"/>
        <v>0.77631578947368463</v>
      </c>
      <c r="GA44" s="9">
        <f t="shared" si="67"/>
        <v>0.77631578947368463</v>
      </c>
      <c r="GB44" s="9">
        <f t="shared" si="67"/>
        <v>0.77631578947368463</v>
      </c>
      <c r="GC44" s="9">
        <f t="shared" si="67"/>
        <v>0.77631578947368463</v>
      </c>
      <c r="GD44" s="9">
        <f t="shared" si="70"/>
        <v>0.77631578947368463</v>
      </c>
      <c r="GE44" s="9">
        <f t="shared" si="70"/>
        <v>0.77631578947368463</v>
      </c>
      <c r="GF44" s="9">
        <f t="shared" si="70"/>
        <v>0.77631578947368463</v>
      </c>
      <c r="GG44" s="9">
        <f t="shared" si="70"/>
        <v>0.77631578947368463</v>
      </c>
      <c r="GH44" s="9">
        <f t="shared" si="70"/>
        <v>0.77631578947368463</v>
      </c>
      <c r="GI44" s="9">
        <f t="shared" si="70"/>
        <v>0.77631578947368463</v>
      </c>
      <c r="GJ44" s="9">
        <f t="shared" si="70"/>
        <v>0.77631578947368463</v>
      </c>
      <c r="GK44" s="9">
        <f t="shared" si="70"/>
        <v>0.77631578947368463</v>
      </c>
      <c r="GL44" s="9">
        <f t="shared" si="70"/>
        <v>0.77631578947368463</v>
      </c>
      <c r="GM44" s="9">
        <f t="shared" si="70"/>
        <v>0.77631578947368463</v>
      </c>
      <c r="GN44" s="9">
        <f t="shared" si="70"/>
        <v>0.77631578947368463</v>
      </c>
      <c r="GO44" s="9">
        <f t="shared" si="70"/>
        <v>0.77631578947368463</v>
      </c>
      <c r="GP44" s="9">
        <f t="shared" si="70"/>
        <v>0.77631578947368463</v>
      </c>
      <c r="GQ44" s="9">
        <f t="shared" si="70"/>
        <v>0.77631578947368463</v>
      </c>
      <c r="GR44" s="9">
        <f t="shared" si="70"/>
        <v>0.77631578947368463</v>
      </c>
      <c r="GS44" s="9">
        <f t="shared" si="70"/>
        <v>0.77631578947368463</v>
      </c>
      <c r="GT44" s="9">
        <f t="shared" si="70"/>
        <v>0.77631578947368463</v>
      </c>
      <c r="GU44" s="9">
        <f t="shared" si="70"/>
        <v>0.77631578947368463</v>
      </c>
      <c r="GV44" s="9">
        <f t="shared" si="70"/>
        <v>0.77631578947368463</v>
      </c>
      <c r="GW44" s="9">
        <f t="shared" si="70"/>
        <v>0.77631578947368463</v>
      </c>
      <c r="GX44" s="9">
        <f t="shared" si="70"/>
        <v>0.77631578947368463</v>
      </c>
      <c r="GY44" s="9">
        <f t="shared" si="70"/>
        <v>0.77631578947368463</v>
      </c>
      <c r="GZ44" s="9">
        <f t="shared" si="70"/>
        <v>0.77631578947368463</v>
      </c>
      <c r="HA44" s="9">
        <f t="shared" si="70"/>
        <v>0.77631578947368463</v>
      </c>
      <c r="HB44" s="9">
        <f t="shared" si="70"/>
        <v>0.77631578947368463</v>
      </c>
      <c r="HC44" s="9">
        <f t="shared" si="70"/>
        <v>0.77631578947368463</v>
      </c>
      <c r="HD44" s="9">
        <f t="shared" si="70"/>
        <v>0.77631578947368463</v>
      </c>
      <c r="HE44" s="9">
        <f t="shared" si="70"/>
        <v>0.77631578947368463</v>
      </c>
      <c r="HF44" s="9">
        <f t="shared" si="70"/>
        <v>0.77631578947368463</v>
      </c>
      <c r="HG44" s="9">
        <f t="shared" si="70"/>
        <v>0.77631578947368463</v>
      </c>
      <c r="HH44" s="9">
        <f t="shared" si="70"/>
        <v>0.77631578947368463</v>
      </c>
      <c r="HI44" s="9">
        <f t="shared" si="70"/>
        <v>0.77631578947368463</v>
      </c>
      <c r="HJ44" s="9">
        <f t="shared" si="70"/>
        <v>0.77631578947368463</v>
      </c>
      <c r="HK44" s="9">
        <f t="shared" si="70"/>
        <v>0.77631578947368463</v>
      </c>
      <c r="HL44" s="9">
        <f t="shared" si="70"/>
        <v>0.77631578947368463</v>
      </c>
      <c r="HM44" s="9">
        <f t="shared" si="70"/>
        <v>0.77631578947368463</v>
      </c>
      <c r="HN44" s="9">
        <f t="shared" si="70"/>
        <v>0.77631578947368463</v>
      </c>
      <c r="HO44" s="9">
        <f t="shared" si="70"/>
        <v>0.77631578947368463</v>
      </c>
      <c r="HP44" s="9">
        <f t="shared" si="70"/>
        <v>0.77631578947368463</v>
      </c>
      <c r="HQ44" s="9">
        <f t="shared" si="70"/>
        <v>0.77631578947368463</v>
      </c>
      <c r="HR44" s="9">
        <f t="shared" si="70"/>
        <v>0.77631578947368463</v>
      </c>
      <c r="HS44" s="9">
        <f t="shared" si="70"/>
        <v>0.77631578947368463</v>
      </c>
      <c r="HT44" s="9">
        <f t="shared" si="70"/>
        <v>0.77631578947368463</v>
      </c>
      <c r="HU44" s="9">
        <f t="shared" si="70"/>
        <v>0.77631578947368463</v>
      </c>
      <c r="HV44" s="9">
        <f t="shared" si="70"/>
        <v>0.77631578947368463</v>
      </c>
      <c r="HW44" s="9">
        <f t="shared" si="70"/>
        <v>0.77631578947368463</v>
      </c>
      <c r="HX44" s="9">
        <f t="shared" si="70"/>
        <v>0.77631578947368463</v>
      </c>
      <c r="HY44" s="9">
        <f t="shared" si="70"/>
        <v>0.77631578947368463</v>
      </c>
      <c r="HZ44" s="9">
        <f t="shared" si="70"/>
        <v>0.77631578947368463</v>
      </c>
      <c r="IA44" s="9">
        <f t="shared" ref="IA44:KL47" si="76">$D44-($D44*EXP(-$E44*(IA$3)))</f>
        <v>0.77631578947368463</v>
      </c>
      <c r="IB44" s="9">
        <f t="shared" si="76"/>
        <v>0.77631578947368463</v>
      </c>
      <c r="IC44" s="9">
        <f t="shared" si="76"/>
        <v>0.77631578947368463</v>
      </c>
      <c r="ID44" s="9">
        <f t="shared" si="76"/>
        <v>0.77631578947368463</v>
      </c>
      <c r="IE44" s="9">
        <f t="shared" si="76"/>
        <v>0.77631578947368463</v>
      </c>
      <c r="IF44" s="9">
        <f t="shared" si="76"/>
        <v>0.77631578947368463</v>
      </c>
      <c r="IG44" s="9">
        <f t="shared" si="76"/>
        <v>0.77631578947368463</v>
      </c>
      <c r="IH44" s="9">
        <f t="shared" si="76"/>
        <v>0.77631578947368463</v>
      </c>
      <c r="II44" s="9">
        <f t="shared" si="76"/>
        <v>0.77631578947368463</v>
      </c>
      <c r="IJ44" s="9">
        <f t="shared" si="76"/>
        <v>0.77631578947368463</v>
      </c>
      <c r="IK44" s="9">
        <f t="shared" si="76"/>
        <v>0.77631578947368463</v>
      </c>
      <c r="IL44" s="9">
        <f t="shared" si="76"/>
        <v>0.77631578947368463</v>
      </c>
      <c r="IM44" s="9">
        <f t="shared" si="76"/>
        <v>0.77631578947368463</v>
      </c>
      <c r="IN44" s="9">
        <f t="shared" si="76"/>
        <v>0.77631578947368463</v>
      </c>
      <c r="IO44" s="9">
        <f t="shared" si="76"/>
        <v>0.77631578947368463</v>
      </c>
      <c r="IP44" s="9">
        <f t="shared" si="76"/>
        <v>0.77631578947368463</v>
      </c>
      <c r="IQ44" s="9">
        <f t="shared" si="76"/>
        <v>0.77631578947368463</v>
      </c>
      <c r="IR44" s="9">
        <f t="shared" si="76"/>
        <v>0.77631578947368463</v>
      </c>
      <c r="IS44" s="9">
        <f t="shared" si="76"/>
        <v>0.77631578947368463</v>
      </c>
      <c r="IT44" s="9">
        <f t="shared" si="76"/>
        <v>0.77631578947368463</v>
      </c>
      <c r="IU44" s="9">
        <f t="shared" si="76"/>
        <v>0.77631578947368463</v>
      </c>
      <c r="IV44" s="9">
        <f t="shared" si="76"/>
        <v>0.77631578947368463</v>
      </c>
      <c r="IW44" s="9">
        <f t="shared" si="76"/>
        <v>0.77631578947368463</v>
      </c>
      <c r="IX44" s="9">
        <f t="shared" si="76"/>
        <v>0.77631578947368463</v>
      </c>
      <c r="IY44" s="9">
        <f t="shared" si="76"/>
        <v>0.77631578947368463</v>
      </c>
      <c r="IZ44" s="9">
        <f t="shared" si="76"/>
        <v>0.77631578947368463</v>
      </c>
      <c r="JA44" s="9">
        <f t="shared" si="76"/>
        <v>0.77631578947368463</v>
      </c>
      <c r="JB44" s="9">
        <f t="shared" si="76"/>
        <v>0.77631578947368463</v>
      </c>
      <c r="JC44" s="9">
        <f t="shared" si="76"/>
        <v>0.77631578947368463</v>
      </c>
      <c r="JD44" s="9">
        <f t="shared" si="76"/>
        <v>0.77631578947368463</v>
      </c>
      <c r="JE44" s="9">
        <f t="shared" si="76"/>
        <v>0.77631578947368463</v>
      </c>
      <c r="JF44" s="9">
        <f t="shared" si="76"/>
        <v>0.77631578947368463</v>
      </c>
      <c r="JG44" s="9">
        <f t="shared" si="76"/>
        <v>0.77631578947368463</v>
      </c>
      <c r="JH44" s="9">
        <f t="shared" si="76"/>
        <v>0.77631578947368463</v>
      </c>
      <c r="JI44" s="9">
        <f t="shared" si="76"/>
        <v>0.77631578947368463</v>
      </c>
      <c r="JJ44" s="9">
        <f t="shared" si="76"/>
        <v>0.77631578947368463</v>
      </c>
      <c r="JK44" s="9">
        <f t="shared" si="76"/>
        <v>0.77631578947368463</v>
      </c>
      <c r="JL44" s="9">
        <f t="shared" si="76"/>
        <v>0.77631578947368463</v>
      </c>
      <c r="JM44" s="9">
        <f t="shared" si="76"/>
        <v>0.77631578947368463</v>
      </c>
      <c r="JN44" s="9">
        <f t="shared" si="76"/>
        <v>0.77631578947368463</v>
      </c>
      <c r="JO44" s="9">
        <f t="shared" si="76"/>
        <v>0.77631578947368463</v>
      </c>
      <c r="JP44" s="9">
        <f t="shared" si="76"/>
        <v>0.77631578947368463</v>
      </c>
      <c r="JQ44" s="9">
        <f t="shared" si="76"/>
        <v>0.77631578947368463</v>
      </c>
      <c r="JR44" s="9">
        <f t="shared" si="76"/>
        <v>0.77631578947368463</v>
      </c>
      <c r="JS44" s="9">
        <f t="shared" si="76"/>
        <v>0.77631578947368463</v>
      </c>
      <c r="JT44" s="9">
        <f t="shared" si="76"/>
        <v>0.77631578947368463</v>
      </c>
      <c r="JU44" s="9">
        <f t="shared" si="76"/>
        <v>0.77631578947368463</v>
      </c>
      <c r="JV44" s="9">
        <f t="shared" si="76"/>
        <v>0.77631578947368463</v>
      </c>
      <c r="JW44" s="9">
        <f t="shared" si="76"/>
        <v>0.77631578947368463</v>
      </c>
      <c r="JX44" s="9">
        <f t="shared" si="76"/>
        <v>0.77631578947368463</v>
      </c>
      <c r="JY44" s="9">
        <f t="shared" si="76"/>
        <v>0.77631578947368463</v>
      </c>
      <c r="JZ44" s="9">
        <f t="shared" si="76"/>
        <v>0.77631578947368463</v>
      </c>
      <c r="KA44" s="9">
        <f t="shared" si="76"/>
        <v>0.77631578947368463</v>
      </c>
      <c r="KB44" s="9">
        <f t="shared" si="76"/>
        <v>0.77631578947368463</v>
      </c>
      <c r="KC44" s="9">
        <f t="shared" si="76"/>
        <v>0.77631578947368463</v>
      </c>
      <c r="KD44" s="9">
        <f t="shared" si="76"/>
        <v>0.77631578947368463</v>
      </c>
      <c r="KE44" s="9">
        <f t="shared" si="76"/>
        <v>0.77631578947368463</v>
      </c>
      <c r="KF44" s="9">
        <f t="shared" si="76"/>
        <v>0.77631578947368463</v>
      </c>
      <c r="KG44" s="9">
        <f t="shared" si="76"/>
        <v>0.77631578947368463</v>
      </c>
      <c r="KH44" s="9">
        <f t="shared" si="76"/>
        <v>0.77631578947368463</v>
      </c>
      <c r="KI44" s="9">
        <f t="shared" si="76"/>
        <v>0.77631578947368463</v>
      </c>
      <c r="KJ44" s="9">
        <f t="shared" si="76"/>
        <v>0.77631578947368463</v>
      </c>
      <c r="KK44" s="9">
        <f t="shared" si="76"/>
        <v>0.77631578947368463</v>
      </c>
      <c r="KL44" s="9">
        <f t="shared" si="76"/>
        <v>0.77631578947368463</v>
      </c>
      <c r="KM44" s="9">
        <f t="shared" si="71"/>
        <v>0.77631578947368463</v>
      </c>
      <c r="KN44" s="9">
        <f t="shared" si="71"/>
        <v>0.77631578947368463</v>
      </c>
      <c r="KO44" s="9">
        <f t="shared" si="71"/>
        <v>0.77631578947368463</v>
      </c>
      <c r="KP44" s="9">
        <f t="shared" si="71"/>
        <v>0.77631578947368463</v>
      </c>
      <c r="KQ44" s="9">
        <f t="shared" si="71"/>
        <v>0.77631578947368463</v>
      </c>
      <c r="KR44" s="9">
        <f t="shared" si="71"/>
        <v>0.77631578947368463</v>
      </c>
      <c r="KS44" s="9">
        <f t="shared" si="71"/>
        <v>0.77631578947368463</v>
      </c>
      <c r="KT44" s="9">
        <f t="shared" si="71"/>
        <v>0.77631578947368463</v>
      </c>
      <c r="KU44" s="9">
        <f t="shared" si="71"/>
        <v>0.77631578947368463</v>
      </c>
      <c r="KV44" s="9">
        <f t="shared" si="71"/>
        <v>0.77631578947368463</v>
      </c>
      <c r="KW44" s="9">
        <f t="shared" si="71"/>
        <v>0.77631578947368463</v>
      </c>
      <c r="KX44" s="9">
        <f t="shared" si="71"/>
        <v>0.77631578947368463</v>
      </c>
      <c r="KY44" s="9">
        <f t="shared" si="71"/>
        <v>0.77631578947368463</v>
      </c>
      <c r="KZ44" s="9">
        <f t="shared" si="71"/>
        <v>0.77631578947368463</v>
      </c>
      <c r="LA44" s="9">
        <f t="shared" si="71"/>
        <v>0.77631578947368463</v>
      </c>
      <c r="LB44" s="9">
        <f t="shared" si="71"/>
        <v>0.77631578947368463</v>
      </c>
      <c r="LC44" s="9">
        <f t="shared" si="71"/>
        <v>0.77631578947368463</v>
      </c>
      <c r="LD44" s="9">
        <f t="shared" si="71"/>
        <v>0.77631578947368463</v>
      </c>
      <c r="LE44" s="9">
        <f t="shared" si="71"/>
        <v>0.77631578947368463</v>
      </c>
      <c r="LF44" s="9">
        <f t="shared" si="71"/>
        <v>0.77631578947368463</v>
      </c>
      <c r="LG44" s="9">
        <f t="shared" si="71"/>
        <v>0.77631578947368463</v>
      </c>
      <c r="LH44" s="9">
        <f t="shared" si="71"/>
        <v>0.77631578947368463</v>
      </c>
      <c r="LI44" s="9">
        <f t="shared" si="71"/>
        <v>0.77631578947368463</v>
      </c>
      <c r="LJ44" s="9">
        <f t="shared" si="71"/>
        <v>0.77631578947368463</v>
      </c>
      <c r="LK44" s="9">
        <f t="shared" si="71"/>
        <v>0.77631578947368463</v>
      </c>
      <c r="LL44" s="9">
        <f t="shared" si="71"/>
        <v>0.77631578947368463</v>
      </c>
      <c r="LM44" s="9">
        <f t="shared" si="71"/>
        <v>0.77631578947368463</v>
      </c>
      <c r="LN44" s="9">
        <f t="shared" si="71"/>
        <v>0.77631578947368463</v>
      </c>
      <c r="LO44" s="9">
        <f t="shared" si="71"/>
        <v>0.77631578947368463</v>
      </c>
      <c r="LP44" s="9">
        <f t="shared" si="71"/>
        <v>0.77631578947368463</v>
      </c>
      <c r="LQ44" s="9">
        <f t="shared" si="71"/>
        <v>0.77631578947368463</v>
      </c>
      <c r="LR44" s="9">
        <f t="shared" si="71"/>
        <v>0.77631578947368463</v>
      </c>
      <c r="LS44" s="9">
        <f t="shared" si="71"/>
        <v>0.77631578947368463</v>
      </c>
      <c r="LT44" s="9">
        <f t="shared" si="71"/>
        <v>0.77631578947368463</v>
      </c>
      <c r="LU44" s="9">
        <f t="shared" si="71"/>
        <v>0.77631578947368463</v>
      </c>
      <c r="LV44" s="9">
        <f t="shared" si="71"/>
        <v>0.77631578947368463</v>
      </c>
      <c r="LW44" s="9">
        <f t="shared" si="71"/>
        <v>0.77631578947368463</v>
      </c>
      <c r="LX44" s="9">
        <f t="shared" si="71"/>
        <v>0.77631578947368463</v>
      </c>
      <c r="LY44" s="9">
        <f t="shared" si="71"/>
        <v>0.77631578947368463</v>
      </c>
      <c r="LZ44" s="9">
        <f t="shared" si="71"/>
        <v>0.77631578947368463</v>
      </c>
      <c r="MA44" s="9">
        <f t="shared" si="71"/>
        <v>0.77631578947368463</v>
      </c>
      <c r="MB44" s="9">
        <f t="shared" si="71"/>
        <v>0.77631578947368463</v>
      </c>
      <c r="MC44" s="9">
        <f t="shared" si="71"/>
        <v>0.77631578947368463</v>
      </c>
      <c r="MD44" s="9">
        <f t="shared" si="71"/>
        <v>0.77631578947368463</v>
      </c>
      <c r="ME44" s="9">
        <f t="shared" si="71"/>
        <v>0.77631578947368463</v>
      </c>
      <c r="MF44" s="9">
        <f t="shared" si="71"/>
        <v>0.77631578947368463</v>
      </c>
      <c r="MG44" s="9">
        <f t="shared" si="71"/>
        <v>0.77631578947368463</v>
      </c>
      <c r="MH44" s="9">
        <f t="shared" si="71"/>
        <v>0.77631578947368463</v>
      </c>
      <c r="MI44" s="9">
        <f t="shared" si="71"/>
        <v>0.77631578947368463</v>
      </c>
      <c r="MJ44" s="9">
        <f t="shared" si="71"/>
        <v>0.77631578947368463</v>
      </c>
      <c r="MK44" s="9">
        <f t="shared" si="71"/>
        <v>0.77631578947368463</v>
      </c>
      <c r="ML44" s="9">
        <f t="shared" si="71"/>
        <v>0.77631578947368463</v>
      </c>
      <c r="MM44" s="9">
        <f t="shared" si="71"/>
        <v>0.77631578947368463</v>
      </c>
      <c r="MN44" s="9">
        <f t="shared" si="71"/>
        <v>0.77631578947368463</v>
      </c>
      <c r="MO44" s="9">
        <f t="shared" si="71"/>
        <v>0.77631578947368463</v>
      </c>
      <c r="MP44" s="9">
        <f t="shared" si="71"/>
        <v>0.77631578947368463</v>
      </c>
      <c r="MQ44" s="9">
        <f t="shared" si="71"/>
        <v>0.77631578947368463</v>
      </c>
      <c r="MR44" s="9">
        <f t="shared" si="71"/>
        <v>0.77631578947368463</v>
      </c>
      <c r="MS44" s="9">
        <f t="shared" si="71"/>
        <v>0.77631578947368463</v>
      </c>
      <c r="MT44" s="9">
        <f t="shared" si="71"/>
        <v>0.77631578947368463</v>
      </c>
      <c r="MU44" s="9">
        <f t="shared" si="71"/>
        <v>0.77631578947368463</v>
      </c>
      <c r="MV44" s="9">
        <f t="shared" si="71"/>
        <v>0.77631578947368463</v>
      </c>
      <c r="MW44" s="9">
        <f t="shared" si="71"/>
        <v>0.77631578947368463</v>
      </c>
    </row>
    <row r="45" spans="3:361" x14ac:dyDescent="0.3">
      <c r="C45">
        <v>18</v>
      </c>
      <c r="D45" s="4">
        <f>'Cost inputs'!H22</f>
        <v>0.78421052631578991</v>
      </c>
      <c r="E45">
        <f>(-LN(0.005/D45))/'Assumptions and results'!$K$9</f>
        <v>0.72217708576185857</v>
      </c>
      <c r="F45" s="4">
        <v>0</v>
      </c>
      <c r="G45" s="9">
        <f t="shared" si="50"/>
        <v>0.40332440852677731</v>
      </c>
      <c r="H45" s="9">
        <f t="shared" si="50"/>
        <v>0.59921653572764733</v>
      </c>
      <c r="I45" s="9">
        <f t="shared" si="50"/>
        <v>0.69436010920848257</v>
      </c>
      <c r="J45" s="9">
        <f t="shared" si="50"/>
        <v>0.74057074413318658</v>
      </c>
      <c r="K45" s="9">
        <f t="shared" si="50"/>
        <v>0.76301495872403768</v>
      </c>
      <c r="L45" s="9">
        <f t="shared" si="50"/>
        <v>0.77391597251493183</v>
      </c>
      <c r="M45" s="9">
        <f t="shared" si="50"/>
        <v>0.77921052631578991</v>
      </c>
      <c r="N45" s="9">
        <f t="shared" si="50"/>
        <v>0.78178205777955123</v>
      </c>
      <c r="O45" s="9">
        <f t="shared" si="50"/>
        <v>0.78303103442948963</v>
      </c>
      <c r="P45" s="9">
        <f t="shared" si="50"/>
        <v>0.78363765452886414</v>
      </c>
      <c r="Q45" s="9">
        <f t="shared" si="50"/>
        <v>0.78393228609382026</v>
      </c>
      <c r="R45" s="9">
        <f t="shared" si="50"/>
        <v>0.78407538679087607</v>
      </c>
      <c r="S45" s="9">
        <f t="shared" si="50"/>
        <v>0.78414488989893882</v>
      </c>
      <c r="T45" s="9">
        <f t="shared" si="50"/>
        <v>0.78417864712115903</v>
      </c>
      <c r="U45" s="9">
        <f t="shared" si="50"/>
        <v>0.7841950427915656</v>
      </c>
      <c r="V45" s="9">
        <f t="shared" si="50"/>
        <v>0.78420300606550808</v>
      </c>
      <c r="W45" s="9">
        <f t="shared" si="66"/>
        <v>0.78420687377755116</v>
      </c>
      <c r="X45" s="9">
        <f t="shared" si="66"/>
        <v>0.78420875230095188</v>
      </c>
      <c r="Y45" s="9">
        <f t="shared" si="66"/>
        <v>0.78420966468794651</v>
      </c>
      <c r="Z45" s="9">
        <f t="shared" si="66"/>
        <v>0.78421010782856837</v>
      </c>
      <c r="AA45" s="9">
        <f t="shared" si="60"/>
        <v>0.78421032305917981</v>
      </c>
      <c r="AB45" s="9">
        <f t="shared" si="60"/>
        <v>0.78421042759533344</v>
      </c>
      <c r="AC45" s="9">
        <f t="shared" si="60"/>
        <v>0.78421047836788538</v>
      </c>
      <c r="AD45" s="9">
        <f t="shared" si="60"/>
        <v>0.78421050302779438</v>
      </c>
      <c r="AE45" s="9">
        <f t="shared" si="60"/>
        <v>0.78421051500495709</v>
      </c>
      <c r="AF45" s="9">
        <f t="shared" si="60"/>
        <v>0.78421052082218956</v>
      </c>
      <c r="AG45" s="9">
        <f t="shared" si="60"/>
        <v>0.78421052364758281</v>
      </c>
      <c r="AH45" s="9">
        <f t="shared" si="60"/>
        <v>0.78421052501985855</v>
      </c>
      <c r="AI45" s="9">
        <f t="shared" si="60"/>
        <v>0.78421052568636418</v>
      </c>
      <c r="AJ45" s="9">
        <f t="shared" si="60"/>
        <v>0.78421052601008179</v>
      </c>
      <c r="AK45" s="9">
        <f t="shared" si="60"/>
        <v>0.78421052616730935</v>
      </c>
      <c r="AL45" s="9">
        <f t="shared" si="60"/>
        <v>0.78421052624367382</v>
      </c>
      <c r="AM45" s="9">
        <f t="shared" si="60"/>
        <v>0.7842105262807636</v>
      </c>
      <c r="AN45" s="9">
        <f t="shared" si="60"/>
        <v>0.78421052629877785</v>
      </c>
      <c r="AO45" s="9">
        <f t="shared" si="60"/>
        <v>0.7842105263075273</v>
      </c>
      <c r="AP45" s="9">
        <f t="shared" si="60"/>
        <v>0.78421052631177679</v>
      </c>
      <c r="AQ45" s="9">
        <f t="shared" si="60"/>
        <v>0.78421052631384081</v>
      </c>
      <c r="AR45" s="9">
        <f t="shared" si="60"/>
        <v>0.78421052631484323</v>
      </c>
      <c r="AS45" s="9">
        <f t="shared" si="60"/>
        <v>0.78421052631533006</v>
      </c>
      <c r="AT45" s="9">
        <f t="shared" si="60"/>
        <v>0.78421052631556654</v>
      </c>
      <c r="AU45" s="9">
        <f t="shared" si="60"/>
        <v>0.78421052631568144</v>
      </c>
      <c r="AV45" s="9">
        <f t="shared" si="60"/>
        <v>0.78421052631573718</v>
      </c>
      <c r="AW45" s="9">
        <f t="shared" si="60"/>
        <v>0.78421052631576438</v>
      </c>
      <c r="AX45" s="9">
        <f t="shared" si="60"/>
        <v>0.78421052631577748</v>
      </c>
      <c r="AY45" s="9">
        <f t="shared" si="60"/>
        <v>0.78421052631578392</v>
      </c>
      <c r="AZ45" s="9">
        <f t="shared" si="60"/>
        <v>0.78421052631578703</v>
      </c>
      <c r="BA45" s="9">
        <f t="shared" si="60"/>
        <v>0.78421052631578847</v>
      </c>
      <c r="BB45" s="9">
        <f t="shared" si="68"/>
        <v>0.78421052631578925</v>
      </c>
      <c r="BC45" s="9">
        <f t="shared" si="68"/>
        <v>0.78421052631578958</v>
      </c>
      <c r="BD45" s="9">
        <f t="shared" si="68"/>
        <v>0.7842105263157898</v>
      </c>
      <c r="BE45" s="9">
        <f t="shared" si="68"/>
        <v>0.7842105263157898</v>
      </c>
      <c r="BF45" s="9">
        <f t="shared" si="68"/>
        <v>0.78421052631578991</v>
      </c>
      <c r="BG45" s="9">
        <f t="shared" si="68"/>
        <v>0.78421052631578991</v>
      </c>
      <c r="BH45" s="9">
        <f t="shared" si="68"/>
        <v>0.78421052631578991</v>
      </c>
      <c r="BI45" s="9">
        <f t="shared" si="68"/>
        <v>0.78421052631578991</v>
      </c>
      <c r="BJ45" s="9">
        <f t="shared" si="68"/>
        <v>0.78421052631578991</v>
      </c>
      <c r="BK45" s="9">
        <f t="shared" si="68"/>
        <v>0.78421052631578991</v>
      </c>
      <c r="BL45" s="9">
        <f t="shared" si="68"/>
        <v>0.78421052631578991</v>
      </c>
      <c r="BM45" s="9">
        <f t="shared" si="68"/>
        <v>0.78421052631578991</v>
      </c>
      <c r="BN45" s="9">
        <f t="shared" si="68"/>
        <v>0.78421052631578991</v>
      </c>
      <c r="BO45" s="9">
        <f t="shared" si="68"/>
        <v>0.78421052631578991</v>
      </c>
      <c r="BP45" s="9">
        <f t="shared" si="68"/>
        <v>0.78421052631578991</v>
      </c>
      <c r="BQ45" s="9">
        <f t="shared" si="68"/>
        <v>0.78421052631578991</v>
      </c>
      <c r="BR45" s="9">
        <f t="shared" si="73"/>
        <v>0.78421052631578991</v>
      </c>
      <c r="BS45" s="9">
        <f t="shared" si="73"/>
        <v>0.78421052631578991</v>
      </c>
      <c r="BT45" s="9">
        <f t="shared" si="73"/>
        <v>0.78421052631578991</v>
      </c>
      <c r="BU45" s="9">
        <f t="shared" si="73"/>
        <v>0.78421052631578991</v>
      </c>
      <c r="BV45" s="9">
        <f t="shared" si="73"/>
        <v>0.78421052631578991</v>
      </c>
      <c r="BW45" s="9">
        <f t="shared" si="73"/>
        <v>0.78421052631578991</v>
      </c>
      <c r="BX45" s="9">
        <f t="shared" si="73"/>
        <v>0.78421052631578991</v>
      </c>
      <c r="BY45" s="9">
        <f t="shared" si="73"/>
        <v>0.78421052631578991</v>
      </c>
      <c r="BZ45" s="9">
        <f t="shared" si="73"/>
        <v>0.78421052631578991</v>
      </c>
      <c r="CA45" s="9">
        <f t="shared" si="73"/>
        <v>0.78421052631578991</v>
      </c>
      <c r="CB45" s="9">
        <f t="shared" si="73"/>
        <v>0.78421052631578991</v>
      </c>
      <c r="CC45" s="9">
        <f t="shared" si="73"/>
        <v>0.78421052631578991</v>
      </c>
      <c r="CD45" s="9">
        <f t="shared" si="73"/>
        <v>0.78421052631578991</v>
      </c>
      <c r="CE45" s="9">
        <f t="shared" si="73"/>
        <v>0.78421052631578991</v>
      </c>
      <c r="CF45" s="9">
        <f t="shared" si="73"/>
        <v>0.78421052631578991</v>
      </c>
      <c r="CG45" s="9">
        <f t="shared" si="74"/>
        <v>0.78421052631578991</v>
      </c>
      <c r="CH45" s="9">
        <f t="shared" si="74"/>
        <v>0.78421052631578991</v>
      </c>
      <c r="CI45" s="9">
        <f t="shared" si="74"/>
        <v>0.78421052631578991</v>
      </c>
      <c r="CJ45" s="9">
        <f t="shared" si="74"/>
        <v>0.78421052631578991</v>
      </c>
      <c r="CK45" s="9">
        <f t="shared" si="74"/>
        <v>0.78421052631578991</v>
      </c>
      <c r="CL45" s="9">
        <f t="shared" si="74"/>
        <v>0.78421052631578991</v>
      </c>
      <c r="CM45" s="9">
        <f t="shared" si="74"/>
        <v>0.78421052631578991</v>
      </c>
      <c r="CN45" s="9">
        <f t="shared" si="74"/>
        <v>0.78421052631578991</v>
      </c>
      <c r="CO45" s="9">
        <f t="shared" si="74"/>
        <v>0.78421052631578991</v>
      </c>
      <c r="CP45" s="9">
        <f t="shared" si="74"/>
        <v>0.78421052631578991</v>
      </c>
      <c r="CQ45" s="9">
        <f t="shared" si="74"/>
        <v>0.78421052631578991</v>
      </c>
      <c r="CR45" s="9">
        <f t="shared" si="74"/>
        <v>0.78421052631578991</v>
      </c>
      <c r="CS45" s="9">
        <f t="shared" si="74"/>
        <v>0.78421052631578991</v>
      </c>
      <c r="CT45" s="9">
        <f t="shared" si="74"/>
        <v>0.78421052631578991</v>
      </c>
      <c r="CU45" s="9">
        <f t="shared" si="74"/>
        <v>0.78421052631578991</v>
      </c>
      <c r="CV45" s="9">
        <f t="shared" si="74"/>
        <v>0.78421052631578991</v>
      </c>
      <c r="CW45" s="9">
        <f t="shared" si="75"/>
        <v>0.78421052631578991</v>
      </c>
      <c r="CX45" s="9">
        <f t="shared" si="75"/>
        <v>0.78421052631578991</v>
      </c>
      <c r="CY45" s="9">
        <f t="shared" si="75"/>
        <v>0.78421052631578991</v>
      </c>
      <c r="CZ45" s="9">
        <f t="shared" si="75"/>
        <v>0.78421052631578991</v>
      </c>
      <c r="DA45" s="9">
        <f t="shared" si="75"/>
        <v>0.78421052631578991</v>
      </c>
      <c r="DB45" s="9">
        <f t="shared" si="75"/>
        <v>0.78421052631578991</v>
      </c>
      <c r="DC45" s="9">
        <f t="shared" si="75"/>
        <v>0.78421052631578991</v>
      </c>
      <c r="DD45" s="9">
        <f t="shared" si="75"/>
        <v>0.78421052631578991</v>
      </c>
      <c r="DE45" s="9">
        <f t="shared" si="75"/>
        <v>0.78421052631578991</v>
      </c>
      <c r="DF45" s="9">
        <f t="shared" si="75"/>
        <v>0.78421052631578991</v>
      </c>
      <c r="DG45" s="9">
        <f t="shared" si="75"/>
        <v>0.78421052631578991</v>
      </c>
      <c r="DH45" s="9">
        <f t="shared" si="75"/>
        <v>0.78421052631578991</v>
      </c>
      <c r="DI45" s="9">
        <f t="shared" si="75"/>
        <v>0.78421052631578991</v>
      </c>
      <c r="DJ45" s="9">
        <f t="shared" si="75"/>
        <v>0.78421052631578991</v>
      </c>
      <c r="DK45" s="9">
        <f t="shared" si="75"/>
        <v>0.78421052631578991</v>
      </c>
      <c r="DL45" s="9">
        <f t="shared" si="75"/>
        <v>0.78421052631578991</v>
      </c>
      <c r="DM45" s="9">
        <f t="shared" si="75"/>
        <v>0.78421052631578991</v>
      </c>
      <c r="DN45" s="9">
        <f t="shared" si="75"/>
        <v>0.78421052631578991</v>
      </c>
      <c r="DO45" s="9">
        <f t="shared" si="75"/>
        <v>0.78421052631578991</v>
      </c>
      <c r="DP45" s="9">
        <f t="shared" si="75"/>
        <v>0.78421052631578991</v>
      </c>
      <c r="DQ45" s="9">
        <f t="shared" si="75"/>
        <v>0.78421052631578991</v>
      </c>
      <c r="DR45" s="9">
        <f t="shared" si="75"/>
        <v>0.78421052631578991</v>
      </c>
      <c r="DS45" s="9">
        <f t="shared" si="75"/>
        <v>0.78421052631578991</v>
      </c>
      <c r="DT45" s="9">
        <f t="shared" si="75"/>
        <v>0.78421052631578991</v>
      </c>
      <c r="DU45" s="9">
        <f t="shared" si="75"/>
        <v>0.78421052631578991</v>
      </c>
      <c r="DV45" s="9">
        <f t="shared" si="75"/>
        <v>0.78421052631578991</v>
      </c>
      <c r="DW45" s="9">
        <f t="shared" si="75"/>
        <v>0.78421052631578991</v>
      </c>
      <c r="DX45" s="9">
        <f t="shared" si="75"/>
        <v>0.78421052631578991</v>
      </c>
      <c r="DY45" s="9">
        <f t="shared" si="75"/>
        <v>0.78421052631578991</v>
      </c>
      <c r="DZ45" s="9">
        <f t="shared" si="75"/>
        <v>0.78421052631578991</v>
      </c>
      <c r="EA45" s="9">
        <f t="shared" si="75"/>
        <v>0.78421052631578991</v>
      </c>
      <c r="EB45" s="9">
        <f t="shared" si="75"/>
        <v>0.78421052631578991</v>
      </c>
      <c r="EC45" s="9">
        <f t="shared" si="75"/>
        <v>0.78421052631578991</v>
      </c>
      <c r="ED45" s="9">
        <f t="shared" si="75"/>
        <v>0.78421052631578991</v>
      </c>
      <c r="EE45" s="9">
        <f t="shared" si="75"/>
        <v>0.78421052631578991</v>
      </c>
      <c r="EF45" s="9">
        <f t="shared" si="75"/>
        <v>0.78421052631578991</v>
      </c>
      <c r="EG45" s="9">
        <f t="shared" si="75"/>
        <v>0.78421052631578991</v>
      </c>
      <c r="EH45" s="9">
        <f t="shared" si="75"/>
        <v>0.78421052631578991</v>
      </c>
      <c r="EI45" s="9">
        <f t="shared" si="75"/>
        <v>0.78421052631578991</v>
      </c>
      <c r="EJ45" s="9">
        <f t="shared" si="75"/>
        <v>0.78421052631578991</v>
      </c>
      <c r="EK45" s="9">
        <f t="shared" si="75"/>
        <v>0.78421052631578991</v>
      </c>
      <c r="EL45" s="9">
        <f t="shared" si="75"/>
        <v>0.78421052631578991</v>
      </c>
      <c r="EM45" s="9">
        <f t="shared" si="75"/>
        <v>0.78421052631578991</v>
      </c>
      <c r="EN45" s="9">
        <f t="shared" si="75"/>
        <v>0.78421052631578991</v>
      </c>
      <c r="EO45" s="9">
        <f t="shared" si="75"/>
        <v>0.78421052631578991</v>
      </c>
      <c r="EP45" s="9">
        <f t="shared" si="75"/>
        <v>0.78421052631578991</v>
      </c>
      <c r="EQ45" s="9">
        <f t="shared" si="75"/>
        <v>0.78421052631578991</v>
      </c>
      <c r="ER45" s="9">
        <f t="shared" si="75"/>
        <v>0.78421052631578991</v>
      </c>
      <c r="ES45" s="9">
        <f t="shared" si="75"/>
        <v>0.78421052631578991</v>
      </c>
      <c r="ET45" s="9">
        <f t="shared" si="75"/>
        <v>0.78421052631578991</v>
      </c>
      <c r="EU45" s="9">
        <f t="shared" si="75"/>
        <v>0.78421052631578991</v>
      </c>
      <c r="EV45" s="9">
        <f t="shared" si="75"/>
        <v>0.78421052631578991</v>
      </c>
      <c r="EW45" s="9">
        <f t="shared" si="75"/>
        <v>0.78421052631578991</v>
      </c>
      <c r="EX45" s="9">
        <f t="shared" si="75"/>
        <v>0.78421052631578991</v>
      </c>
      <c r="EY45" s="9">
        <f t="shared" si="75"/>
        <v>0.78421052631578991</v>
      </c>
      <c r="EZ45" s="9">
        <f t="shared" si="75"/>
        <v>0.78421052631578991</v>
      </c>
      <c r="FA45" s="9">
        <f t="shared" si="75"/>
        <v>0.78421052631578991</v>
      </c>
      <c r="FB45" s="9">
        <f t="shared" si="75"/>
        <v>0.78421052631578991</v>
      </c>
      <c r="FC45" s="9">
        <f t="shared" si="75"/>
        <v>0.78421052631578991</v>
      </c>
      <c r="FD45" s="9">
        <f t="shared" si="75"/>
        <v>0.78421052631578991</v>
      </c>
      <c r="FE45" s="9">
        <f t="shared" si="75"/>
        <v>0.78421052631578991</v>
      </c>
      <c r="FF45" s="9">
        <f t="shared" si="75"/>
        <v>0.78421052631578991</v>
      </c>
      <c r="FG45" s="9">
        <f t="shared" si="75"/>
        <v>0.78421052631578991</v>
      </c>
      <c r="FH45" s="9">
        <f t="shared" si="75"/>
        <v>0.78421052631578991</v>
      </c>
      <c r="FI45" s="9">
        <f t="shared" si="69"/>
        <v>0.78421052631578991</v>
      </c>
      <c r="FJ45" s="9">
        <f t="shared" si="69"/>
        <v>0.78421052631578991</v>
      </c>
      <c r="FK45" s="9">
        <f t="shared" si="69"/>
        <v>0.78421052631578991</v>
      </c>
      <c r="FL45" s="9">
        <f t="shared" si="69"/>
        <v>0.78421052631578991</v>
      </c>
      <c r="FM45" s="9">
        <f t="shared" si="69"/>
        <v>0.78421052631578991</v>
      </c>
      <c r="FN45" s="9">
        <f t="shared" si="69"/>
        <v>0.78421052631578991</v>
      </c>
      <c r="FO45" s="9">
        <f t="shared" si="69"/>
        <v>0.78421052631578991</v>
      </c>
      <c r="FP45" s="9">
        <f t="shared" si="69"/>
        <v>0.78421052631578991</v>
      </c>
      <c r="FQ45" s="9">
        <f t="shared" si="69"/>
        <v>0.78421052631578991</v>
      </c>
      <c r="FR45" s="9">
        <f t="shared" si="69"/>
        <v>0.78421052631578991</v>
      </c>
      <c r="FS45" s="9">
        <f t="shared" si="67"/>
        <v>0.78421052631578991</v>
      </c>
      <c r="FT45" s="9">
        <f t="shared" si="67"/>
        <v>0.78421052631578991</v>
      </c>
      <c r="FU45" s="9">
        <f t="shared" si="67"/>
        <v>0.78421052631578991</v>
      </c>
      <c r="FV45" s="9">
        <f t="shared" si="67"/>
        <v>0.78421052631578991</v>
      </c>
      <c r="FW45" s="9">
        <f t="shared" si="67"/>
        <v>0.78421052631578991</v>
      </c>
      <c r="FX45" s="9">
        <f t="shared" si="67"/>
        <v>0.78421052631578991</v>
      </c>
      <c r="FY45" s="9">
        <f t="shared" si="67"/>
        <v>0.78421052631578991</v>
      </c>
      <c r="FZ45" s="9">
        <f t="shared" si="67"/>
        <v>0.78421052631578991</v>
      </c>
      <c r="GA45" s="9">
        <f t="shared" si="67"/>
        <v>0.78421052631578991</v>
      </c>
      <c r="GB45" s="9">
        <f t="shared" si="67"/>
        <v>0.78421052631578991</v>
      </c>
      <c r="GC45" s="9">
        <f t="shared" si="67"/>
        <v>0.78421052631578991</v>
      </c>
      <c r="GD45" s="9">
        <f t="shared" si="70"/>
        <v>0.78421052631578991</v>
      </c>
      <c r="GE45" s="9">
        <f t="shared" si="70"/>
        <v>0.78421052631578991</v>
      </c>
      <c r="GF45" s="9">
        <f t="shared" si="70"/>
        <v>0.78421052631578991</v>
      </c>
      <c r="GG45" s="9">
        <f t="shared" si="70"/>
        <v>0.78421052631578991</v>
      </c>
      <c r="GH45" s="9">
        <f t="shared" si="70"/>
        <v>0.78421052631578991</v>
      </c>
      <c r="GI45" s="9">
        <f t="shared" si="70"/>
        <v>0.78421052631578991</v>
      </c>
      <c r="GJ45" s="9">
        <f t="shared" si="70"/>
        <v>0.78421052631578991</v>
      </c>
      <c r="GK45" s="9">
        <f t="shared" si="70"/>
        <v>0.78421052631578991</v>
      </c>
      <c r="GL45" s="9">
        <f t="shared" si="70"/>
        <v>0.78421052631578991</v>
      </c>
      <c r="GM45" s="9">
        <f t="shared" si="70"/>
        <v>0.78421052631578991</v>
      </c>
      <c r="GN45" s="9">
        <f t="shared" si="70"/>
        <v>0.78421052631578991</v>
      </c>
      <c r="GO45" s="9">
        <f t="shared" si="70"/>
        <v>0.78421052631578991</v>
      </c>
      <c r="GP45" s="9">
        <f t="shared" si="70"/>
        <v>0.78421052631578991</v>
      </c>
      <c r="GQ45" s="9">
        <f t="shared" si="70"/>
        <v>0.78421052631578991</v>
      </c>
      <c r="GR45" s="9">
        <f t="shared" si="70"/>
        <v>0.78421052631578991</v>
      </c>
      <c r="GS45" s="9">
        <f t="shared" si="70"/>
        <v>0.78421052631578991</v>
      </c>
      <c r="GT45" s="9">
        <f t="shared" si="70"/>
        <v>0.78421052631578991</v>
      </c>
      <c r="GU45" s="9">
        <f t="shared" si="70"/>
        <v>0.78421052631578991</v>
      </c>
      <c r="GV45" s="9">
        <f t="shared" si="70"/>
        <v>0.78421052631578991</v>
      </c>
      <c r="GW45" s="9">
        <f t="shared" si="70"/>
        <v>0.78421052631578991</v>
      </c>
      <c r="GX45" s="9">
        <f t="shared" si="70"/>
        <v>0.78421052631578991</v>
      </c>
      <c r="GY45" s="9">
        <f t="shared" si="70"/>
        <v>0.78421052631578991</v>
      </c>
      <c r="GZ45" s="9">
        <f t="shared" si="70"/>
        <v>0.78421052631578991</v>
      </c>
      <c r="HA45" s="9">
        <f t="shared" si="70"/>
        <v>0.78421052631578991</v>
      </c>
      <c r="HB45" s="9">
        <f t="shared" si="70"/>
        <v>0.78421052631578991</v>
      </c>
      <c r="HC45" s="9">
        <f t="shared" si="70"/>
        <v>0.78421052631578991</v>
      </c>
      <c r="HD45" s="9">
        <f t="shared" si="70"/>
        <v>0.78421052631578991</v>
      </c>
      <c r="HE45" s="9">
        <f t="shared" si="70"/>
        <v>0.78421052631578991</v>
      </c>
      <c r="HF45" s="9">
        <f t="shared" si="70"/>
        <v>0.78421052631578991</v>
      </c>
      <c r="HG45" s="9">
        <f t="shared" si="70"/>
        <v>0.78421052631578991</v>
      </c>
      <c r="HH45" s="9">
        <f t="shared" si="70"/>
        <v>0.78421052631578991</v>
      </c>
      <c r="HI45" s="9">
        <f t="shared" si="70"/>
        <v>0.78421052631578991</v>
      </c>
      <c r="HJ45" s="9">
        <f t="shared" si="70"/>
        <v>0.78421052631578991</v>
      </c>
      <c r="HK45" s="9">
        <f t="shared" si="70"/>
        <v>0.78421052631578991</v>
      </c>
      <c r="HL45" s="9">
        <f t="shared" si="70"/>
        <v>0.78421052631578991</v>
      </c>
      <c r="HM45" s="9">
        <f t="shared" si="70"/>
        <v>0.78421052631578991</v>
      </c>
      <c r="HN45" s="9">
        <f t="shared" si="70"/>
        <v>0.78421052631578991</v>
      </c>
      <c r="HO45" s="9">
        <f t="shared" si="70"/>
        <v>0.78421052631578991</v>
      </c>
      <c r="HP45" s="9">
        <f t="shared" si="70"/>
        <v>0.78421052631578991</v>
      </c>
      <c r="HQ45" s="9">
        <f t="shared" si="70"/>
        <v>0.78421052631578991</v>
      </c>
      <c r="HR45" s="9">
        <f t="shared" si="70"/>
        <v>0.78421052631578991</v>
      </c>
      <c r="HS45" s="9">
        <f t="shared" si="70"/>
        <v>0.78421052631578991</v>
      </c>
      <c r="HT45" s="9">
        <f t="shared" si="70"/>
        <v>0.78421052631578991</v>
      </c>
      <c r="HU45" s="9">
        <f t="shared" si="70"/>
        <v>0.78421052631578991</v>
      </c>
      <c r="HV45" s="9">
        <f t="shared" si="70"/>
        <v>0.78421052631578991</v>
      </c>
      <c r="HW45" s="9">
        <f t="shared" si="70"/>
        <v>0.78421052631578991</v>
      </c>
      <c r="HX45" s="9">
        <f t="shared" si="70"/>
        <v>0.78421052631578991</v>
      </c>
      <c r="HY45" s="9">
        <f t="shared" si="70"/>
        <v>0.78421052631578991</v>
      </c>
      <c r="HZ45" s="9">
        <f t="shared" si="70"/>
        <v>0.78421052631578991</v>
      </c>
      <c r="IA45" s="9">
        <f t="shared" si="76"/>
        <v>0.78421052631578991</v>
      </c>
      <c r="IB45" s="9">
        <f t="shared" si="76"/>
        <v>0.78421052631578991</v>
      </c>
      <c r="IC45" s="9">
        <f t="shared" si="76"/>
        <v>0.78421052631578991</v>
      </c>
      <c r="ID45" s="9">
        <f t="shared" si="76"/>
        <v>0.78421052631578991</v>
      </c>
      <c r="IE45" s="9">
        <f t="shared" si="76"/>
        <v>0.78421052631578991</v>
      </c>
      <c r="IF45" s="9">
        <f t="shared" si="76"/>
        <v>0.78421052631578991</v>
      </c>
      <c r="IG45" s="9">
        <f t="shared" si="76"/>
        <v>0.78421052631578991</v>
      </c>
      <c r="IH45" s="9">
        <f t="shared" si="76"/>
        <v>0.78421052631578991</v>
      </c>
      <c r="II45" s="9">
        <f t="shared" si="76"/>
        <v>0.78421052631578991</v>
      </c>
      <c r="IJ45" s="9">
        <f t="shared" si="76"/>
        <v>0.78421052631578991</v>
      </c>
      <c r="IK45" s="9">
        <f t="shared" si="76"/>
        <v>0.78421052631578991</v>
      </c>
      <c r="IL45" s="9">
        <f t="shared" si="76"/>
        <v>0.78421052631578991</v>
      </c>
      <c r="IM45" s="9">
        <f t="shared" si="76"/>
        <v>0.78421052631578991</v>
      </c>
      <c r="IN45" s="9">
        <f t="shared" si="76"/>
        <v>0.78421052631578991</v>
      </c>
      <c r="IO45" s="9">
        <f t="shared" si="76"/>
        <v>0.78421052631578991</v>
      </c>
      <c r="IP45" s="9">
        <f t="shared" si="76"/>
        <v>0.78421052631578991</v>
      </c>
      <c r="IQ45" s="9">
        <f t="shared" si="76"/>
        <v>0.78421052631578991</v>
      </c>
      <c r="IR45" s="9">
        <f t="shared" si="76"/>
        <v>0.78421052631578991</v>
      </c>
      <c r="IS45" s="9">
        <f t="shared" si="76"/>
        <v>0.78421052631578991</v>
      </c>
      <c r="IT45" s="9">
        <f t="shared" si="76"/>
        <v>0.78421052631578991</v>
      </c>
      <c r="IU45" s="9">
        <f t="shared" si="76"/>
        <v>0.78421052631578991</v>
      </c>
      <c r="IV45" s="9">
        <f t="shared" si="76"/>
        <v>0.78421052631578991</v>
      </c>
      <c r="IW45" s="9">
        <f t="shared" si="76"/>
        <v>0.78421052631578991</v>
      </c>
      <c r="IX45" s="9">
        <f t="shared" si="76"/>
        <v>0.78421052631578991</v>
      </c>
      <c r="IY45" s="9">
        <f t="shared" si="76"/>
        <v>0.78421052631578991</v>
      </c>
      <c r="IZ45" s="9">
        <f t="shared" si="76"/>
        <v>0.78421052631578991</v>
      </c>
      <c r="JA45" s="9">
        <f t="shared" si="76"/>
        <v>0.78421052631578991</v>
      </c>
      <c r="JB45" s="9">
        <f t="shared" si="76"/>
        <v>0.78421052631578991</v>
      </c>
      <c r="JC45" s="9">
        <f t="shared" si="76"/>
        <v>0.78421052631578991</v>
      </c>
      <c r="JD45" s="9">
        <f t="shared" si="76"/>
        <v>0.78421052631578991</v>
      </c>
      <c r="JE45" s="9">
        <f t="shared" si="76"/>
        <v>0.78421052631578991</v>
      </c>
      <c r="JF45" s="9">
        <f t="shared" si="76"/>
        <v>0.78421052631578991</v>
      </c>
      <c r="JG45" s="9">
        <f t="shared" si="76"/>
        <v>0.78421052631578991</v>
      </c>
      <c r="JH45" s="9">
        <f t="shared" si="76"/>
        <v>0.78421052631578991</v>
      </c>
      <c r="JI45" s="9">
        <f t="shared" si="76"/>
        <v>0.78421052631578991</v>
      </c>
      <c r="JJ45" s="9">
        <f t="shared" si="76"/>
        <v>0.78421052631578991</v>
      </c>
      <c r="JK45" s="9">
        <f t="shared" si="76"/>
        <v>0.78421052631578991</v>
      </c>
      <c r="JL45" s="9">
        <f t="shared" si="76"/>
        <v>0.78421052631578991</v>
      </c>
      <c r="JM45" s="9">
        <f t="shared" si="76"/>
        <v>0.78421052631578991</v>
      </c>
      <c r="JN45" s="9">
        <f t="shared" si="76"/>
        <v>0.78421052631578991</v>
      </c>
      <c r="JO45" s="9">
        <f t="shared" si="76"/>
        <v>0.78421052631578991</v>
      </c>
      <c r="JP45" s="9">
        <f t="shared" si="76"/>
        <v>0.78421052631578991</v>
      </c>
      <c r="JQ45" s="9">
        <f t="shared" si="76"/>
        <v>0.78421052631578991</v>
      </c>
      <c r="JR45" s="9">
        <f t="shared" si="76"/>
        <v>0.78421052631578991</v>
      </c>
      <c r="JS45" s="9">
        <f t="shared" si="76"/>
        <v>0.78421052631578991</v>
      </c>
      <c r="JT45" s="9">
        <f t="shared" si="76"/>
        <v>0.78421052631578991</v>
      </c>
      <c r="JU45" s="9">
        <f t="shared" si="76"/>
        <v>0.78421052631578991</v>
      </c>
      <c r="JV45" s="9">
        <f t="shared" si="76"/>
        <v>0.78421052631578991</v>
      </c>
      <c r="JW45" s="9">
        <f t="shared" si="76"/>
        <v>0.78421052631578991</v>
      </c>
      <c r="JX45" s="9">
        <f t="shared" si="76"/>
        <v>0.78421052631578991</v>
      </c>
      <c r="JY45" s="9">
        <f t="shared" si="76"/>
        <v>0.78421052631578991</v>
      </c>
      <c r="JZ45" s="9">
        <f t="shared" si="76"/>
        <v>0.78421052631578991</v>
      </c>
      <c r="KA45" s="9">
        <f t="shared" si="76"/>
        <v>0.78421052631578991</v>
      </c>
      <c r="KB45" s="9">
        <f t="shared" si="76"/>
        <v>0.78421052631578991</v>
      </c>
      <c r="KC45" s="9">
        <f t="shared" si="76"/>
        <v>0.78421052631578991</v>
      </c>
      <c r="KD45" s="9">
        <f t="shared" si="76"/>
        <v>0.78421052631578991</v>
      </c>
      <c r="KE45" s="9">
        <f t="shared" si="76"/>
        <v>0.78421052631578991</v>
      </c>
      <c r="KF45" s="9">
        <f t="shared" si="76"/>
        <v>0.78421052631578991</v>
      </c>
      <c r="KG45" s="9">
        <f t="shared" si="76"/>
        <v>0.78421052631578991</v>
      </c>
      <c r="KH45" s="9">
        <f t="shared" si="76"/>
        <v>0.78421052631578991</v>
      </c>
      <c r="KI45" s="9">
        <f t="shared" si="76"/>
        <v>0.78421052631578991</v>
      </c>
      <c r="KJ45" s="9">
        <f t="shared" si="76"/>
        <v>0.78421052631578991</v>
      </c>
      <c r="KK45" s="9">
        <f t="shared" si="76"/>
        <v>0.78421052631578991</v>
      </c>
      <c r="KL45" s="9">
        <f t="shared" si="76"/>
        <v>0.78421052631578991</v>
      </c>
      <c r="KM45" s="9">
        <f t="shared" si="71"/>
        <v>0.78421052631578991</v>
      </c>
      <c r="KN45" s="9">
        <f t="shared" si="71"/>
        <v>0.78421052631578991</v>
      </c>
      <c r="KO45" s="9">
        <f t="shared" si="71"/>
        <v>0.78421052631578991</v>
      </c>
      <c r="KP45" s="9">
        <f t="shared" si="71"/>
        <v>0.78421052631578991</v>
      </c>
      <c r="KQ45" s="9">
        <f t="shared" si="71"/>
        <v>0.78421052631578991</v>
      </c>
      <c r="KR45" s="9">
        <f t="shared" si="71"/>
        <v>0.78421052631578991</v>
      </c>
      <c r="KS45" s="9">
        <f t="shared" si="71"/>
        <v>0.78421052631578991</v>
      </c>
      <c r="KT45" s="9">
        <f t="shared" si="71"/>
        <v>0.78421052631578991</v>
      </c>
      <c r="KU45" s="9">
        <f t="shared" si="71"/>
        <v>0.78421052631578991</v>
      </c>
      <c r="KV45" s="9">
        <f t="shared" si="71"/>
        <v>0.78421052631578991</v>
      </c>
      <c r="KW45" s="9">
        <f t="shared" si="71"/>
        <v>0.78421052631578991</v>
      </c>
      <c r="KX45" s="9">
        <f t="shared" si="71"/>
        <v>0.78421052631578991</v>
      </c>
      <c r="KY45" s="9">
        <f t="shared" si="71"/>
        <v>0.78421052631578991</v>
      </c>
      <c r="KZ45" s="9">
        <f t="shared" si="71"/>
        <v>0.78421052631578991</v>
      </c>
      <c r="LA45" s="9">
        <f t="shared" si="71"/>
        <v>0.78421052631578991</v>
      </c>
      <c r="LB45" s="9">
        <f t="shared" si="71"/>
        <v>0.78421052631578991</v>
      </c>
      <c r="LC45" s="9">
        <f t="shared" si="71"/>
        <v>0.78421052631578991</v>
      </c>
      <c r="LD45" s="9">
        <f t="shared" si="71"/>
        <v>0.78421052631578991</v>
      </c>
      <c r="LE45" s="9">
        <f t="shared" si="71"/>
        <v>0.78421052631578991</v>
      </c>
      <c r="LF45" s="9">
        <f t="shared" si="71"/>
        <v>0.78421052631578991</v>
      </c>
      <c r="LG45" s="9">
        <f t="shared" si="71"/>
        <v>0.78421052631578991</v>
      </c>
      <c r="LH45" s="9">
        <f t="shared" si="71"/>
        <v>0.78421052631578991</v>
      </c>
      <c r="LI45" s="9">
        <f t="shared" si="71"/>
        <v>0.78421052631578991</v>
      </c>
      <c r="LJ45" s="9">
        <f t="shared" si="71"/>
        <v>0.78421052631578991</v>
      </c>
      <c r="LK45" s="9">
        <f t="shared" si="71"/>
        <v>0.78421052631578991</v>
      </c>
      <c r="LL45" s="9">
        <f t="shared" si="71"/>
        <v>0.78421052631578991</v>
      </c>
      <c r="LM45" s="9">
        <f t="shared" si="71"/>
        <v>0.78421052631578991</v>
      </c>
      <c r="LN45" s="9">
        <f t="shared" si="71"/>
        <v>0.78421052631578991</v>
      </c>
      <c r="LO45" s="9">
        <f t="shared" si="71"/>
        <v>0.78421052631578991</v>
      </c>
      <c r="LP45" s="9">
        <f t="shared" si="71"/>
        <v>0.78421052631578991</v>
      </c>
      <c r="LQ45" s="9">
        <f t="shared" si="71"/>
        <v>0.78421052631578991</v>
      </c>
      <c r="LR45" s="9">
        <f t="shared" si="71"/>
        <v>0.78421052631578991</v>
      </c>
      <c r="LS45" s="9">
        <f t="shared" si="71"/>
        <v>0.78421052631578991</v>
      </c>
      <c r="LT45" s="9">
        <f t="shared" si="71"/>
        <v>0.78421052631578991</v>
      </c>
      <c r="LU45" s="9">
        <f t="shared" si="71"/>
        <v>0.78421052631578991</v>
      </c>
      <c r="LV45" s="9">
        <f t="shared" si="71"/>
        <v>0.78421052631578991</v>
      </c>
      <c r="LW45" s="9">
        <f t="shared" si="71"/>
        <v>0.78421052631578991</v>
      </c>
      <c r="LX45" s="9">
        <f t="shared" si="71"/>
        <v>0.78421052631578991</v>
      </c>
      <c r="LY45" s="9">
        <f t="shared" si="71"/>
        <v>0.78421052631578991</v>
      </c>
      <c r="LZ45" s="9">
        <f t="shared" si="71"/>
        <v>0.78421052631578991</v>
      </c>
      <c r="MA45" s="9">
        <f t="shared" si="71"/>
        <v>0.78421052631578991</v>
      </c>
      <c r="MB45" s="9">
        <f t="shared" si="71"/>
        <v>0.78421052631578991</v>
      </c>
      <c r="MC45" s="9">
        <f t="shared" si="71"/>
        <v>0.78421052631578991</v>
      </c>
      <c r="MD45" s="9">
        <f t="shared" si="71"/>
        <v>0.78421052631578991</v>
      </c>
      <c r="ME45" s="9">
        <f t="shared" si="71"/>
        <v>0.78421052631578991</v>
      </c>
      <c r="MF45" s="9">
        <f t="shared" si="71"/>
        <v>0.78421052631578991</v>
      </c>
      <c r="MG45" s="9">
        <f t="shared" si="71"/>
        <v>0.78421052631578991</v>
      </c>
      <c r="MH45" s="9">
        <f t="shared" si="71"/>
        <v>0.78421052631578991</v>
      </c>
      <c r="MI45" s="9">
        <f t="shared" si="71"/>
        <v>0.78421052631578991</v>
      </c>
      <c r="MJ45" s="9">
        <f t="shared" si="71"/>
        <v>0.78421052631578991</v>
      </c>
      <c r="MK45" s="9">
        <f t="shared" si="71"/>
        <v>0.78421052631578991</v>
      </c>
      <c r="ML45" s="9">
        <f t="shared" si="71"/>
        <v>0.78421052631578991</v>
      </c>
      <c r="MM45" s="9">
        <f t="shared" si="71"/>
        <v>0.78421052631578991</v>
      </c>
      <c r="MN45" s="9">
        <f t="shared" si="71"/>
        <v>0.78421052631578991</v>
      </c>
      <c r="MO45" s="9">
        <f t="shared" si="71"/>
        <v>0.78421052631578991</v>
      </c>
      <c r="MP45" s="9">
        <f t="shared" si="71"/>
        <v>0.78421052631578991</v>
      </c>
      <c r="MQ45" s="9">
        <f t="shared" si="71"/>
        <v>0.78421052631578991</v>
      </c>
      <c r="MR45" s="9">
        <f t="shared" si="71"/>
        <v>0.78421052631578991</v>
      </c>
      <c r="MS45" s="9">
        <f t="shared" si="71"/>
        <v>0.78421052631578991</v>
      </c>
      <c r="MT45" s="9">
        <f t="shared" si="71"/>
        <v>0.78421052631578991</v>
      </c>
      <c r="MU45" s="9">
        <f t="shared" si="71"/>
        <v>0.78421052631578991</v>
      </c>
      <c r="MV45" s="9">
        <f t="shared" si="71"/>
        <v>0.78421052631578991</v>
      </c>
      <c r="MW45" s="9">
        <f t="shared" si="71"/>
        <v>0.78421052631578991</v>
      </c>
    </row>
    <row r="46" spans="3:361" x14ac:dyDescent="0.3">
      <c r="C46">
        <v>19</v>
      </c>
      <c r="D46" s="4">
        <f>'Cost inputs'!H23</f>
        <v>0.7921052631578952</v>
      </c>
      <c r="E46">
        <f>(-LN(0.005/D46))/'Assumptions and results'!$K$9</f>
        <v>0.72360805408235451</v>
      </c>
      <c r="F46" s="4">
        <v>0</v>
      </c>
      <c r="G46" s="9">
        <f t="shared" si="50"/>
        <v>0.40793485056924006</v>
      </c>
      <c r="H46" s="9">
        <f t="shared" si="50"/>
        <v>0.60578292347269846</v>
      </c>
      <c r="I46" s="9">
        <f t="shared" si="50"/>
        <v>0.70173907896416987</v>
      </c>
      <c r="J46" s="9">
        <f t="shared" si="50"/>
        <v>0.74827773684231047</v>
      </c>
      <c r="K46" s="9">
        <f t="shared" si="50"/>
        <v>0.770848948308688</v>
      </c>
      <c r="L46" s="9">
        <f t="shared" si="50"/>
        <v>0.78179596763171899</v>
      </c>
      <c r="M46" s="9">
        <f t="shared" si="50"/>
        <v>0.7871052631578952</v>
      </c>
      <c r="N46" s="9">
        <f t="shared" si="50"/>
        <v>0.7896802671980333</v>
      </c>
      <c r="O46" s="9">
        <f t="shared" si="50"/>
        <v>0.79092914207682585</v>
      </c>
      <c r="P46" s="9">
        <f t="shared" si="50"/>
        <v>0.79153484538391483</v>
      </c>
      <c r="Q46" s="9">
        <f t="shared" si="50"/>
        <v>0.79182861099842805</v>
      </c>
      <c r="R46" s="9">
        <f t="shared" si="50"/>
        <v>0.79197108708409625</v>
      </c>
      <c r="S46" s="9">
        <f t="shared" si="50"/>
        <v>0.79204018787052066</v>
      </c>
      <c r="T46" s="9">
        <f t="shared" si="50"/>
        <v>0.79207370169610114</v>
      </c>
      <c r="U46" s="9">
        <f t="shared" si="50"/>
        <v>0.79208995587442765</v>
      </c>
      <c r="V46" s="9">
        <f t="shared" si="50"/>
        <v>0.79209783913778209</v>
      </c>
      <c r="W46" s="9">
        <f t="shared" si="66"/>
        <v>0.79210166251413916</v>
      </c>
      <c r="X46" s="9">
        <f t="shared" si="66"/>
        <v>0.79210351684858293</v>
      </c>
      <c r="Y46" s="9">
        <f t="shared" si="66"/>
        <v>0.79210441619928984</v>
      </c>
      <c r="Z46" s="9">
        <f t="shared" si="66"/>
        <v>0.79210485238365591</v>
      </c>
      <c r="AA46" s="9">
        <f t="shared" si="60"/>
        <v>0.79210506393272107</v>
      </c>
      <c r="AB46" s="9">
        <f t="shared" si="60"/>
        <v>0.79210516653384677</v>
      </c>
      <c r="AC46" s="9">
        <f t="shared" si="60"/>
        <v>0.79210521629530972</v>
      </c>
      <c r="AD46" s="9">
        <f t="shared" si="60"/>
        <v>0.79210524042957908</v>
      </c>
      <c r="AE46" s="9">
        <f t="shared" si="60"/>
        <v>0.7921052521346803</v>
      </c>
      <c r="AF46" s="9">
        <f t="shared" si="60"/>
        <v>0.79210525781164487</v>
      </c>
      <c r="AG46" s="9">
        <f t="shared" si="60"/>
        <v>0.79210526056496811</v>
      </c>
      <c r="AH46" s="9">
        <f t="shared" si="60"/>
        <v>0.79210526190032771</v>
      </c>
      <c r="AI46" s="9">
        <f t="shared" si="60"/>
        <v>0.79210526254797597</v>
      </c>
      <c r="AJ46" s="9">
        <f t="shared" si="60"/>
        <v>0.79210526286208482</v>
      </c>
      <c r="AK46" s="9">
        <f t="shared" si="60"/>
        <v>0.79210526301442741</v>
      </c>
      <c r="AL46" s="9">
        <f t="shared" si="60"/>
        <v>0.79210526308831342</v>
      </c>
      <c r="AM46" s="9">
        <f t="shared" si="60"/>
        <v>0.79210526312414808</v>
      </c>
      <c r="AN46" s="9">
        <f t="shared" si="60"/>
        <v>0.79210526314152785</v>
      </c>
      <c r="AO46" s="9">
        <f t="shared" si="60"/>
        <v>0.79210526314995711</v>
      </c>
      <c r="AP46" s="9">
        <f t="shared" si="60"/>
        <v>0.79210526315404517</v>
      </c>
      <c r="AQ46" s="9">
        <f t="shared" si="60"/>
        <v>0.79210526315602792</v>
      </c>
      <c r="AR46" s="9">
        <f t="shared" si="60"/>
        <v>0.79210526315698959</v>
      </c>
      <c r="AS46" s="9">
        <f t="shared" si="60"/>
        <v>0.792105263157456</v>
      </c>
      <c r="AT46" s="9">
        <f t="shared" si="60"/>
        <v>0.79210526315768215</v>
      </c>
      <c r="AU46" s="9">
        <f t="shared" si="60"/>
        <v>0.79210526315779184</v>
      </c>
      <c r="AV46" s="9">
        <f t="shared" si="60"/>
        <v>0.79210526315784513</v>
      </c>
      <c r="AW46" s="9">
        <f t="shared" si="60"/>
        <v>0.79210526315787089</v>
      </c>
      <c r="AX46" s="9">
        <f t="shared" si="60"/>
        <v>0.79210526315788343</v>
      </c>
      <c r="AY46" s="9">
        <f t="shared" si="60"/>
        <v>0.79210526315788954</v>
      </c>
      <c r="AZ46" s="9">
        <f t="shared" si="60"/>
        <v>0.79210526315789243</v>
      </c>
      <c r="BA46" s="9">
        <f t="shared" si="60"/>
        <v>0.79210526315789387</v>
      </c>
      <c r="BB46" s="9">
        <f t="shared" si="68"/>
        <v>0.79210526315789453</v>
      </c>
      <c r="BC46" s="9">
        <f t="shared" si="68"/>
        <v>0.79210526315789487</v>
      </c>
      <c r="BD46" s="9">
        <f t="shared" si="68"/>
        <v>0.79210526315789509</v>
      </c>
      <c r="BE46" s="9">
        <f t="shared" si="68"/>
        <v>0.79210526315789509</v>
      </c>
      <c r="BF46" s="9">
        <f t="shared" si="68"/>
        <v>0.7921052631578952</v>
      </c>
      <c r="BG46" s="9">
        <f t="shared" si="68"/>
        <v>0.7921052631578952</v>
      </c>
      <c r="BH46" s="9">
        <f t="shared" si="68"/>
        <v>0.7921052631578952</v>
      </c>
      <c r="BI46" s="9">
        <f t="shared" si="68"/>
        <v>0.7921052631578952</v>
      </c>
      <c r="BJ46" s="9">
        <f t="shared" si="68"/>
        <v>0.7921052631578952</v>
      </c>
      <c r="BK46" s="9">
        <f t="shared" si="68"/>
        <v>0.7921052631578952</v>
      </c>
      <c r="BL46" s="9">
        <f t="shared" si="68"/>
        <v>0.7921052631578952</v>
      </c>
      <c r="BM46" s="9">
        <f t="shared" si="68"/>
        <v>0.7921052631578952</v>
      </c>
      <c r="BN46" s="9">
        <f t="shared" si="68"/>
        <v>0.7921052631578952</v>
      </c>
      <c r="BO46" s="9">
        <f t="shared" si="68"/>
        <v>0.7921052631578952</v>
      </c>
      <c r="BP46" s="9">
        <f t="shared" si="68"/>
        <v>0.7921052631578952</v>
      </c>
      <c r="BQ46" s="9">
        <f t="shared" si="68"/>
        <v>0.7921052631578952</v>
      </c>
      <c r="BR46" s="9">
        <f t="shared" si="73"/>
        <v>0.7921052631578952</v>
      </c>
      <c r="BS46" s="9">
        <f t="shared" si="73"/>
        <v>0.7921052631578952</v>
      </c>
      <c r="BT46" s="9">
        <f t="shared" si="73"/>
        <v>0.7921052631578952</v>
      </c>
      <c r="BU46" s="9">
        <f t="shared" si="73"/>
        <v>0.7921052631578952</v>
      </c>
      <c r="BV46" s="9">
        <f t="shared" si="73"/>
        <v>0.7921052631578952</v>
      </c>
      <c r="BW46" s="9">
        <f t="shared" si="73"/>
        <v>0.7921052631578952</v>
      </c>
      <c r="BX46" s="9">
        <f t="shared" si="73"/>
        <v>0.7921052631578952</v>
      </c>
      <c r="BY46" s="9">
        <f t="shared" si="73"/>
        <v>0.7921052631578952</v>
      </c>
      <c r="BZ46" s="9">
        <f t="shared" si="73"/>
        <v>0.7921052631578952</v>
      </c>
      <c r="CA46" s="9">
        <f t="shared" si="73"/>
        <v>0.7921052631578952</v>
      </c>
      <c r="CB46" s="9">
        <f t="shared" si="73"/>
        <v>0.7921052631578952</v>
      </c>
      <c r="CC46" s="9">
        <f t="shared" si="73"/>
        <v>0.7921052631578952</v>
      </c>
      <c r="CD46" s="9">
        <f t="shared" si="73"/>
        <v>0.7921052631578952</v>
      </c>
      <c r="CE46" s="9">
        <f t="shared" si="73"/>
        <v>0.7921052631578952</v>
      </c>
      <c r="CF46" s="9">
        <f t="shared" si="73"/>
        <v>0.7921052631578952</v>
      </c>
      <c r="CG46" s="9">
        <f t="shared" si="74"/>
        <v>0.7921052631578952</v>
      </c>
      <c r="CH46" s="9">
        <f t="shared" si="74"/>
        <v>0.7921052631578952</v>
      </c>
      <c r="CI46" s="9">
        <f t="shared" si="74"/>
        <v>0.7921052631578952</v>
      </c>
      <c r="CJ46" s="9">
        <f t="shared" si="74"/>
        <v>0.7921052631578952</v>
      </c>
      <c r="CK46" s="9">
        <f t="shared" si="74"/>
        <v>0.7921052631578952</v>
      </c>
      <c r="CL46" s="9">
        <f t="shared" si="74"/>
        <v>0.7921052631578952</v>
      </c>
      <c r="CM46" s="9">
        <f t="shared" si="74"/>
        <v>0.7921052631578952</v>
      </c>
      <c r="CN46" s="9">
        <f t="shared" si="74"/>
        <v>0.7921052631578952</v>
      </c>
      <c r="CO46" s="9">
        <f t="shared" si="74"/>
        <v>0.7921052631578952</v>
      </c>
      <c r="CP46" s="9">
        <f t="shared" si="74"/>
        <v>0.7921052631578952</v>
      </c>
      <c r="CQ46" s="9">
        <f t="shared" si="74"/>
        <v>0.7921052631578952</v>
      </c>
      <c r="CR46" s="9">
        <f t="shared" si="74"/>
        <v>0.7921052631578952</v>
      </c>
      <c r="CS46" s="9">
        <f t="shared" si="74"/>
        <v>0.7921052631578952</v>
      </c>
      <c r="CT46" s="9">
        <f t="shared" si="74"/>
        <v>0.7921052631578952</v>
      </c>
      <c r="CU46" s="9">
        <f t="shared" si="74"/>
        <v>0.7921052631578952</v>
      </c>
      <c r="CV46" s="9">
        <f t="shared" si="74"/>
        <v>0.7921052631578952</v>
      </c>
      <c r="CW46" s="9">
        <f t="shared" si="75"/>
        <v>0.7921052631578952</v>
      </c>
      <c r="CX46" s="9">
        <f t="shared" si="75"/>
        <v>0.7921052631578952</v>
      </c>
      <c r="CY46" s="9">
        <f t="shared" si="75"/>
        <v>0.7921052631578952</v>
      </c>
      <c r="CZ46" s="9">
        <f t="shared" si="75"/>
        <v>0.7921052631578952</v>
      </c>
      <c r="DA46" s="9">
        <f t="shared" si="75"/>
        <v>0.7921052631578952</v>
      </c>
      <c r="DB46" s="9">
        <f t="shared" si="75"/>
        <v>0.7921052631578952</v>
      </c>
      <c r="DC46" s="9">
        <f t="shared" si="75"/>
        <v>0.7921052631578952</v>
      </c>
      <c r="DD46" s="9">
        <f t="shared" si="75"/>
        <v>0.7921052631578952</v>
      </c>
      <c r="DE46" s="9">
        <f t="shared" si="75"/>
        <v>0.7921052631578952</v>
      </c>
      <c r="DF46" s="9">
        <f t="shared" si="75"/>
        <v>0.7921052631578952</v>
      </c>
      <c r="DG46" s="9">
        <f t="shared" si="75"/>
        <v>0.7921052631578952</v>
      </c>
      <c r="DH46" s="9">
        <f t="shared" si="75"/>
        <v>0.7921052631578952</v>
      </c>
      <c r="DI46" s="9">
        <f t="shared" si="75"/>
        <v>0.7921052631578952</v>
      </c>
      <c r="DJ46" s="9">
        <f t="shared" si="75"/>
        <v>0.7921052631578952</v>
      </c>
      <c r="DK46" s="9">
        <f t="shared" si="75"/>
        <v>0.7921052631578952</v>
      </c>
      <c r="DL46" s="9">
        <f t="shared" si="75"/>
        <v>0.7921052631578952</v>
      </c>
      <c r="DM46" s="9">
        <f t="shared" si="75"/>
        <v>0.7921052631578952</v>
      </c>
      <c r="DN46" s="9">
        <f t="shared" si="75"/>
        <v>0.7921052631578952</v>
      </c>
      <c r="DO46" s="9">
        <f t="shared" si="75"/>
        <v>0.7921052631578952</v>
      </c>
      <c r="DP46" s="9">
        <f t="shared" si="75"/>
        <v>0.7921052631578952</v>
      </c>
      <c r="DQ46" s="9">
        <f t="shared" si="75"/>
        <v>0.7921052631578952</v>
      </c>
      <c r="DR46" s="9">
        <f t="shared" si="75"/>
        <v>0.7921052631578952</v>
      </c>
      <c r="DS46" s="9">
        <f t="shared" si="75"/>
        <v>0.7921052631578952</v>
      </c>
      <c r="DT46" s="9">
        <f t="shared" si="75"/>
        <v>0.7921052631578952</v>
      </c>
      <c r="DU46" s="9">
        <f t="shared" si="75"/>
        <v>0.7921052631578952</v>
      </c>
      <c r="DV46" s="9">
        <f t="shared" si="75"/>
        <v>0.7921052631578952</v>
      </c>
      <c r="DW46" s="9">
        <f t="shared" si="75"/>
        <v>0.7921052631578952</v>
      </c>
      <c r="DX46" s="9">
        <f t="shared" si="75"/>
        <v>0.7921052631578952</v>
      </c>
      <c r="DY46" s="9">
        <f t="shared" si="75"/>
        <v>0.7921052631578952</v>
      </c>
      <c r="DZ46" s="9">
        <f t="shared" si="75"/>
        <v>0.7921052631578952</v>
      </c>
      <c r="EA46" s="9">
        <f t="shared" si="75"/>
        <v>0.7921052631578952</v>
      </c>
      <c r="EB46" s="9">
        <f t="shared" si="75"/>
        <v>0.7921052631578952</v>
      </c>
      <c r="EC46" s="9">
        <f t="shared" si="75"/>
        <v>0.7921052631578952</v>
      </c>
      <c r="ED46" s="9">
        <f t="shared" si="75"/>
        <v>0.7921052631578952</v>
      </c>
      <c r="EE46" s="9">
        <f t="shared" si="75"/>
        <v>0.7921052631578952</v>
      </c>
      <c r="EF46" s="9">
        <f t="shared" si="75"/>
        <v>0.7921052631578952</v>
      </c>
      <c r="EG46" s="9">
        <f t="shared" si="75"/>
        <v>0.7921052631578952</v>
      </c>
      <c r="EH46" s="9">
        <f t="shared" si="75"/>
        <v>0.7921052631578952</v>
      </c>
      <c r="EI46" s="9">
        <f t="shared" si="75"/>
        <v>0.7921052631578952</v>
      </c>
      <c r="EJ46" s="9">
        <f t="shared" si="75"/>
        <v>0.7921052631578952</v>
      </c>
      <c r="EK46" s="9">
        <f t="shared" si="75"/>
        <v>0.7921052631578952</v>
      </c>
      <c r="EL46" s="9">
        <f t="shared" si="75"/>
        <v>0.7921052631578952</v>
      </c>
      <c r="EM46" s="9">
        <f t="shared" si="75"/>
        <v>0.7921052631578952</v>
      </c>
      <c r="EN46" s="9">
        <f t="shared" si="75"/>
        <v>0.7921052631578952</v>
      </c>
      <c r="EO46" s="9">
        <f t="shared" si="75"/>
        <v>0.7921052631578952</v>
      </c>
      <c r="EP46" s="9">
        <f t="shared" si="75"/>
        <v>0.7921052631578952</v>
      </c>
      <c r="EQ46" s="9">
        <f t="shared" si="75"/>
        <v>0.7921052631578952</v>
      </c>
      <c r="ER46" s="9">
        <f t="shared" si="75"/>
        <v>0.7921052631578952</v>
      </c>
      <c r="ES46" s="9">
        <f t="shared" si="75"/>
        <v>0.7921052631578952</v>
      </c>
      <c r="ET46" s="9">
        <f t="shared" si="75"/>
        <v>0.7921052631578952</v>
      </c>
      <c r="EU46" s="9">
        <f t="shared" si="75"/>
        <v>0.7921052631578952</v>
      </c>
      <c r="EV46" s="9">
        <f t="shared" si="75"/>
        <v>0.7921052631578952</v>
      </c>
      <c r="EW46" s="9">
        <f t="shared" si="75"/>
        <v>0.7921052631578952</v>
      </c>
      <c r="EX46" s="9">
        <f t="shared" si="75"/>
        <v>0.7921052631578952</v>
      </c>
      <c r="EY46" s="9">
        <f t="shared" si="75"/>
        <v>0.7921052631578952</v>
      </c>
      <c r="EZ46" s="9">
        <f t="shared" si="75"/>
        <v>0.7921052631578952</v>
      </c>
      <c r="FA46" s="9">
        <f t="shared" si="75"/>
        <v>0.7921052631578952</v>
      </c>
      <c r="FB46" s="9">
        <f t="shared" si="75"/>
        <v>0.7921052631578952</v>
      </c>
      <c r="FC46" s="9">
        <f t="shared" si="75"/>
        <v>0.7921052631578952</v>
      </c>
      <c r="FD46" s="9">
        <f t="shared" si="75"/>
        <v>0.7921052631578952</v>
      </c>
      <c r="FE46" s="9">
        <f t="shared" si="75"/>
        <v>0.7921052631578952</v>
      </c>
      <c r="FF46" s="9">
        <f t="shared" si="75"/>
        <v>0.7921052631578952</v>
      </c>
      <c r="FG46" s="9">
        <f t="shared" si="75"/>
        <v>0.7921052631578952</v>
      </c>
      <c r="FH46" s="9">
        <f t="shared" si="75"/>
        <v>0.7921052631578952</v>
      </c>
      <c r="FI46" s="9">
        <f t="shared" si="69"/>
        <v>0.7921052631578952</v>
      </c>
      <c r="FJ46" s="9">
        <f t="shared" si="69"/>
        <v>0.7921052631578952</v>
      </c>
      <c r="FK46" s="9">
        <f t="shared" si="69"/>
        <v>0.7921052631578952</v>
      </c>
      <c r="FL46" s="9">
        <f t="shared" si="69"/>
        <v>0.7921052631578952</v>
      </c>
      <c r="FM46" s="9">
        <f t="shared" si="69"/>
        <v>0.7921052631578952</v>
      </c>
      <c r="FN46" s="9">
        <f t="shared" si="69"/>
        <v>0.7921052631578952</v>
      </c>
      <c r="FO46" s="9">
        <f t="shared" si="69"/>
        <v>0.7921052631578952</v>
      </c>
      <c r="FP46" s="9">
        <f t="shared" si="69"/>
        <v>0.7921052631578952</v>
      </c>
      <c r="FQ46" s="9">
        <f t="shared" si="69"/>
        <v>0.7921052631578952</v>
      </c>
      <c r="FR46" s="9">
        <f t="shared" si="69"/>
        <v>0.7921052631578952</v>
      </c>
      <c r="FS46" s="9">
        <f t="shared" si="67"/>
        <v>0.7921052631578952</v>
      </c>
      <c r="FT46" s="9">
        <f t="shared" si="67"/>
        <v>0.7921052631578952</v>
      </c>
      <c r="FU46" s="9">
        <f t="shared" si="67"/>
        <v>0.7921052631578952</v>
      </c>
      <c r="FV46" s="9">
        <f t="shared" si="67"/>
        <v>0.7921052631578952</v>
      </c>
      <c r="FW46" s="9">
        <f t="shared" si="67"/>
        <v>0.7921052631578952</v>
      </c>
      <c r="FX46" s="9">
        <f t="shared" si="67"/>
        <v>0.7921052631578952</v>
      </c>
      <c r="FY46" s="9">
        <f t="shared" si="67"/>
        <v>0.7921052631578952</v>
      </c>
      <c r="FZ46" s="9">
        <f t="shared" si="67"/>
        <v>0.7921052631578952</v>
      </c>
      <c r="GA46" s="9">
        <f t="shared" si="67"/>
        <v>0.7921052631578952</v>
      </c>
      <c r="GB46" s="9">
        <f t="shared" si="67"/>
        <v>0.7921052631578952</v>
      </c>
      <c r="GC46" s="9">
        <f t="shared" si="67"/>
        <v>0.7921052631578952</v>
      </c>
      <c r="GD46" s="9">
        <f t="shared" si="70"/>
        <v>0.7921052631578952</v>
      </c>
      <c r="GE46" s="9">
        <f t="shared" si="70"/>
        <v>0.7921052631578952</v>
      </c>
      <c r="GF46" s="9">
        <f t="shared" si="70"/>
        <v>0.7921052631578952</v>
      </c>
      <c r="GG46" s="9">
        <f t="shared" si="70"/>
        <v>0.7921052631578952</v>
      </c>
      <c r="GH46" s="9">
        <f t="shared" si="70"/>
        <v>0.7921052631578952</v>
      </c>
      <c r="GI46" s="9">
        <f t="shared" si="70"/>
        <v>0.7921052631578952</v>
      </c>
      <c r="GJ46" s="9">
        <f t="shared" si="70"/>
        <v>0.7921052631578952</v>
      </c>
      <c r="GK46" s="9">
        <f t="shared" si="70"/>
        <v>0.7921052631578952</v>
      </c>
      <c r="GL46" s="9">
        <f t="shared" si="70"/>
        <v>0.7921052631578952</v>
      </c>
      <c r="GM46" s="9">
        <f t="shared" si="70"/>
        <v>0.7921052631578952</v>
      </c>
      <c r="GN46" s="9">
        <f t="shared" si="70"/>
        <v>0.7921052631578952</v>
      </c>
      <c r="GO46" s="9">
        <f t="shared" si="70"/>
        <v>0.7921052631578952</v>
      </c>
      <c r="GP46" s="9">
        <f t="shared" si="70"/>
        <v>0.7921052631578952</v>
      </c>
      <c r="GQ46" s="9">
        <f t="shared" si="70"/>
        <v>0.7921052631578952</v>
      </c>
      <c r="GR46" s="9">
        <f t="shared" si="70"/>
        <v>0.7921052631578952</v>
      </c>
      <c r="GS46" s="9">
        <f t="shared" si="70"/>
        <v>0.7921052631578952</v>
      </c>
      <c r="GT46" s="9">
        <f t="shared" si="70"/>
        <v>0.7921052631578952</v>
      </c>
      <c r="GU46" s="9">
        <f t="shared" si="70"/>
        <v>0.7921052631578952</v>
      </c>
      <c r="GV46" s="9">
        <f t="shared" si="70"/>
        <v>0.7921052631578952</v>
      </c>
      <c r="GW46" s="9">
        <f t="shared" si="70"/>
        <v>0.7921052631578952</v>
      </c>
      <c r="GX46" s="9">
        <f t="shared" si="70"/>
        <v>0.7921052631578952</v>
      </c>
      <c r="GY46" s="9">
        <f t="shared" si="70"/>
        <v>0.7921052631578952</v>
      </c>
      <c r="GZ46" s="9">
        <f t="shared" si="70"/>
        <v>0.7921052631578952</v>
      </c>
      <c r="HA46" s="9">
        <f t="shared" si="70"/>
        <v>0.7921052631578952</v>
      </c>
      <c r="HB46" s="9">
        <f t="shared" si="70"/>
        <v>0.7921052631578952</v>
      </c>
      <c r="HC46" s="9">
        <f t="shared" si="70"/>
        <v>0.7921052631578952</v>
      </c>
      <c r="HD46" s="9">
        <f t="shared" si="70"/>
        <v>0.7921052631578952</v>
      </c>
      <c r="HE46" s="9">
        <f t="shared" si="70"/>
        <v>0.7921052631578952</v>
      </c>
      <c r="HF46" s="9">
        <f t="shared" si="70"/>
        <v>0.7921052631578952</v>
      </c>
      <c r="HG46" s="9">
        <f t="shared" si="70"/>
        <v>0.7921052631578952</v>
      </c>
      <c r="HH46" s="9">
        <f t="shared" si="70"/>
        <v>0.7921052631578952</v>
      </c>
      <c r="HI46" s="9">
        <f t="shared" si="70"/>
        <v>0.7921052631578952</v>
      </c>
      <c r="HJ46" s="9">
        <f t="shared" si="70"/>
        <v>0.7921052631578952</v>
      </c>
      <c r="HK46" s="9">
        <f t="shared" si="70"/>
        <v>0.7921052631578952</v>
      </c>
      <c r="HL46" s="9">
        <f t="shared" si="70"/>
        <v>0.7921052631578952</v>
      </c>
      <c r="HM46" s="9">
        <f t="shared" si="70"/>
        <v>0.7921052631578952</v>
      </c>
      <c r="HN46" s="9">
        <f t="shared" si="70"/>
        <v>0.7921052631578952</v>
      </c>
      <c r="HO46" s="9">
        <f t="shared" si="70"/>
        <v>0.7921052631578952</v>
      </c>
      <c r="HP46" s="9">
        <f t="shared" si="70"/>
        <v>0.7921052631578952</v>
      </c>
      <c r="HQ46" s="9">
        <f t="shared" si="70"/>
        <v>0.7921052631578952</v>
      </c>
      <c r="HR46" s="9">
        <f t="shared" si="70"/>
        <v>0.7921052631578952</v>
      </c>
      <c r="HS46" s="9">
        <f t="shared" si="70"/>
        <v>0.7921052631578952</v>
      </c>
      <c r="HT46" s="9">
        <f t="shared" si="70"/>
        <v>0.7921052631578952</v>
      </c>
      <c r="HU46" s="9">
        <f t="shared" si="70"/>
        <v>0.7921052631578952</v>
      </c>
      <c r="HV46" s="9">
        <f t="shared" si="70"/>
        <v>0.7921052631578952</v>
      </c>
      <c r="HW46" s="9">
        <f t="shared" si="70"/>
        <v>0.7921052631578952</v>
      </c>
      <c r="HX46" s="9">
        <f t="shared" si="70"/>
        <v>0.7921052631578952</v>
      </c>
      <c r="HY46" s="9">
        <f t="shared" si="70"/>
        <v>0.7921052631578952</v>
      </c>
      <c r="HZ46" s="9">
        <f t="shared" si="70"/>
        <v>0.7921052631578952</v>
      </c>
      <c r="IA46" s="9">
        <f t="shared" si="76"/>
        <v>0.7921052631578952</v>
      </c>
      <c r="IB46" s="9">
        <f t="shared" si="76"/>
        <v>0.7921052631578952</v>
      </c>
      <c r="IC46" s="9">
        <f t="shared" si="76"/>
        <v>0.7921052631578952</v>
      </c>
      <c r="ID46" s="9">
        <f t="shared" si="76"/>
        <v>0.7921052631578952</v>
      </c>
      <c r="IE46" s="9">
        <f t="shared" si="76"/>
        <v>0.7921052631578952</v>
      </c>
      <c r="IF46" s="9">
        <f t="shared" si="76"/>
        <v>0.7921052631578952</v>
      </c>
      <c r="IG46" s="9">
        <f t="shared" si="76"/>
        <v>0.7921052631578952</v>
      </c>
      <c r="IH46" s="9">
        <f t="shared" si="76"/>
        <v>0.7921052631578952</v>
      </c>
      <c r="II46" s="9">
        <f t="shared" si="76"/>
        <v>0.7921052631578952</v>
      </c>
      <c r="IJ46" s="9">
        <f t="shared" si="76"/>
        <v>0.7921052631578952</v>
      </c>
      <c r="IK46" s="9">
        <f t="shared" si="76"/>
        <v>0.7921052631578952</v>
      </c>
      <c r="IL46" s="9">
        <f t="shared" si="76"/>
        <v>0.7921052631578952</v>
      </c>
      <c r="IM46" s="9">
        <f t="shared" si="76"/>
        <v>0.7921052631578952</v>
      </c>
      <c r="IN46" s="9">
        <f t="shared" si="76"/>
        <v>0.7921052631578952</v>
      </c>
      <c r="IO46" s="9">
        <f t="shared" si="76"/>
        <v>0.7921052631578952</v>
      </c>
      <c r="IP46" s="9">
        <f t="shared" si="76"/>
        <v>0.7921052631578952</v>
      </c>
      <c r="IQ46" s="9">
        <f t="shared" si="76"/>
        <v>0.7921052631578952</v>
      </c>
      <c r="IR46" s="9">
        <f t="shared" si="76"/>
        <v>0.7921052631578952</v>
      </c>
      <c r="IS46" s="9">
        <f t="shared" si="76"/>
        <v>0.7921052631578952</v>
      </c>
      <c r="IT46" s="9">
        <f t="shared" si="76"/>
        <v>0.7921052631578952</v>
      </c>
      <c r="IU46" s="9">
        <f t="shared" si="76"/>
        <v>0.7921052631578952</v>
      </c>
      <c r="IV46" s="9">
        <f t="shared" si="76"/>
        <v>0.7921052631578952</v>
      </c>
      <c r="IW46" s="9">
        <f t="shared" si="76"/>
        <v>0.7921052631578952</v>
      </c>
      <c r="IX46" s="9">
        <f t="shared" si="76"/>
        <v>0.7921052631578952</v>
      </c>
      <c r="IY46" s="9">
        <f t="shared" si="76"/>
        <v>0.7921052631578952</v>
      </c>
      <c r="IZ46" s="9">
        <f t="shared" si="76"/>
        <v>0.7921052631578952</v>
      </c>
      <c r="JA46" s="9">
        <f t="shared" si="76"/>
        <v>0.7921052631578952</v>
      </c>
      <c r="JB46" s="9">
        <f t="shared" si="76"/>
        <v>0.7921052631578952</v>
      </c>
      <c r="JC46" s="9">
        <f t="shared" si="76"/>
        <v>0.7921052631578952</v>
      </c>
      <c r="JD46" s="9">
        <f t="shared" si="76"/>
        <v>0.7921052631578952</v>
      </c>
      <c r="JE46" s="9">
        <f t="shared" si="76"/>
        <v>0.7921052631578952</v>
      </c>
      <c r="JF46" s="9">
        <f t="shared" si="76"/>
        <v>0.7921052631578952</v>
      </c>
      <c r="JG46" s="9">
        <f t="shared" si="76"/>
        <v>0.7921052631578952</v>
      </c>
      <c r="JH46" s="9">
        <f t="shared" si="76"/>
        <v>0.7921052631578952</v>
      </c>
      <c r="JI46" s="9">
        <f t="shared" si="76"/>
        <v>0.7921052631578952</v>
      </c>
      <c r="JJ46" s="9">
        <f t="shared" si="76"/>
        <v>0.7921052631578952</v>
      </c>
      <c r="JK46" s="9">
        <f t="shared" si="76"/>
        <v>0.7921052631578952</v>
      </c>
      <c r="JL46" s="9">
        <f t="shared" si="76"/>
        <v>0.7921052631578952</v>
      </c>
      <c r="JM46" s="9">
        <f t="shared" si="76"/>
        <v>0.7921052631578952</v>
      </c>
      <c r="JN46" s="9">
        <f t="shared" si="76"/>
        <v>0.7921052631578952</v>
      </c>
      <c r="JO46" s="9">
        <f t="shared" si="76"/>
        <v>0.7921052631578952</v>
      </c>
      <c r="JP46" s="9">
        <f t="shared" si="76"/>
        <v>0.7921052631578952</v>
      </c>
      <c r="JQ46" s="9">
        <f t="shared" si="76"/>
        <v>0.7921052631578952</v>
      </c>
      <c r="JR46" s="9">
        <f t="shared" si="76"/>
        <v>0.7921052631578952</v>
      </c>
      <c r="JS46" s="9">
        <f t="shared" si="76"/>
        <v>0.7921052631578952</v>
      </c>
      <c r="JT46" s="9">
        <f t="shared" si="76"/>
        <v>0.7921052631578952</v>
      </c>
      <c r="JU46" s="9">
        <f t="shared" si="76"/>
        <v>0.7921052631578952</v>
      </c>
      <c r="JV46" s="9">
        <f t="shared" si="76"/>
        <v>0.7921052631578952</v>
      </c>
      <c r="JW46" s="9">
        <f t="shared" si="76"/>
        <v>0.7921052631578952</v>
      </c>
      <c r="JX46" s="9">
        <f t="shared" si="76"/>
        <v>0.7921052631578952</v>
      </c>
      <c r="JY46" s="9">
        <f t="shared" si="76"/>
        <v>0.7921052631578952</v>
      </c>
      <c r="JZ46" s="9">
        <f t="shared" si="76"/>
        <v>0.7921052631578952</v>
      </c>
      <c r="KA46" s="9">
        <f t="shared" si="76"/>
        <v>0.7921052631578952</v>
      </c>
      <c r="KB46" s="9">
        <f t="shared" si="76"/>
        <v>0.7921052631578952</v>
      </c>
      <c r="KC46" s="9">
        <f t="shared" si="76"/>
        <v>0.7921052631578952</v>
      </c>
      <c r="KD46" s="9">
        <f t="shared" si="76"/>
        <v>0.7921052631578952</v>
      </c>
      <c r="KE46" s="9">
        <f t="shared" si="76"/>
        <v>0.7921052631578952</v>
      </c>
      <c r="KF46" s="9">
        <f t="shared" si="76"/>
        <v>0.7921052631578952</v>
      </c>
      <c r="KG46" s="9">
        <f t="shared" si="76"/>
        <v>0.7921052631578952</v>
      </c>
      <c r="KH46" s="9">
        <f t="shared" si="76"/>
        <v>0.7921052631578952</v>
      </c>
      <c r="KI46" s="9">
        <f t="shared" si="76"/>
        <v>0.7921052631578952</v>
      </c>
      <c r="KJ46" s="9">
        <f t="shared" si="76"/>
        <v>0.7921052631578952</v>
      </c>
      <c r="KK46" s="9">
        <f t="shared" si="76"/>
        <v>0.7921052631578952</v>
      </c>
      <c r="KL46" s="9">
        <f t="shared" si="76"/>
        <v>0.7921052631578952</v>
      </c>
      <c r="KM46" s="9">
        <f t="shared" si="71"/>
        <v>0.7921052631578952</v>
      </c>
      <c r="KN46" s="9">
        <f t="shared" si="71"/>
        <v>0.7921052631578952</v>
      </c>
      <c r="KO46" s="9">
        <f t="shared" si="71"/>
        <v>0.7921052631578952</v>
      </c>
      <c r="KP46" s="9">
        <f t="shared" si="71"/>
        <v>0.7921052631578952</v>
      </c>
      <c r="KQ46" s="9">
        <f t="shared" si="71"/>
        <v>0.7921052631578952</v>
      </c>
      <c r="KR46" s="9">
        <f t="shared" si="71"/>
        <v>0.7921052631578952</v>
      </c>
      <c r="KS46" s="9">
        <f t="shared" si="71"/>
        <v>0.7921052631578952</v>
      </c>
      <c r="KT46" s="9">
        <f t="shared" si="71"/>
        <v>0.7921052631578952</v>
      </c>
      <c r="KU46" s="9">
        <f t="shared" si="71"/>
        <v>0.7921052631578952</v>
      </c>
      <c r="KV46" s="9">
        <f t="shared" si="71"/>
        <v>0.7921052631578952</v>
      </c>
      <c r="KW46" s="9">
        <f t="shared" si="71"/>
        <v>0.7921052631578952</v>
      </c>
      <c r="KX46" s="9">
        <f t="shared" si="71"/>
        <v>0.7921052631578952</v>
      </c>
      <c r="KY46" s="9">
        <f t="shared" si="71"/>
        <v>0.7921052631578952</v>
      </c>
      <c r="KZ46" s="9">
        <f t="shared" si="71"/>
        <v>0.7921052631578952</v>
      </c>
      <c r="LA46" s="9">
        <f t="shared" si="71"/>
        <v>0.7921052631578952</v>
      </c>
      <c r="LB46" s="9">
        <f t="shared" si="71"/>
        <v>0.7921052631578952</v>
      </c>
      <c r="LC46" s="9">
        <f t="shared" si="71"/>
        <v>0.7921052631578952</v>
      </c>
      <c r="LD46" s="9">
        <f t="shared" si="71"/>
        <v>0.7921052631578952</v>
      </c>
      <c r="LE46" s="9">
        <f t="shared" si="71"/>
        <v>0.7921052631578952</v>
      </c>
      <c r="LF46" s="9">
        <f t="shared" si="71"/>
        <v>0.7921052631578952</v>
      </c>
      <c r="LG46" s="9">
        <f t="shared" si="71"/>
        <v>0.7921052631578952</v>
      </c>
      <c r="LH46" s="9">
        <f t="shared" si="71"/>
        <v>0.7921052631578952</v>
      </c>
      <c r="LI46" s="9">
        <f t="shared" si="71"/>
        <v>0.7921052631578952</v>
      </c>
      <c r="LJ46" s="9">
        <f t="shared" si="71"/>
        <v>0.7921052631578952</v>
      </c>
      <c r="LK46" s="9">
        <f t="shared" si="71"/>
        <v>0.7921052631578952</v>
      </c>
      <c r="LL46" s="9">
        <f t="shared" si="71"/>
        <v>0.7921052631578952</v>
      </c>
      <c r="LM46" s="9">
        <f t="shared" si="71"/>
        <v>0.7921052631578952</v>
      </c>
      <c r="LN46" s="9">
        <f t="shared" si="71"/>
        <v>0.7921052631578952</v>
      </c>
      <c r="LO46" s="9">
        <f t="shared" si="71"/>
        <v>0.7921052631578952</v>
      </c>
      <c r="LP46" s="9">
        <f t="shared" si="71"/>
        <v>0.7921052631578952</v>
      </c>
      <c r="LQ46" s="9">
        <f t="shared" si="71"/>
        <v>0.7921052631578952</v>
      </c>
      <c r="LR46" s="9">
        <f t="shared" si="71"/>
        <v>0.7921052631578952</v>
      </c>
      <c r="LS46" s="9">
        <f t="shared" si="71"/>
        <v>0.7921052631578952</v>
      </c>
      <c r="LT46" s="9">
        <f t="shared" si="71"/>
        <v>0.7921052631578952</v>
      </c>
      <c r="LU46" s="9">
        <f t="shared" si="71"/>
        <v>0.7921052631578952</v>
      </c>
      <c r="LV46" s="9">
        <f t="shared" si="71"/>
        <v>0.7921052631578952</v>
      </c>
      <c r="LW46" s="9">
        <f t="shared" si="71"/>
        <v>0.7921052631578952</v>
      </c>
      <c r="LX46" s="9">
        <f t="shared" si="71"/>
        <v>0.7921052631578952</v>
      </c>
      <c r="LY46" s="9">
        <f t="shared" si="71"/>
        <v>0.7921052631578952</v>
      </c>
      <c r="LZ46" s="9">
        <f t="shared" si="71"/>
        <v>0.7921052631578952</v>
      </c>
      <c r="MA46" s="9">
        <f t="shared" si="71"/>
        <v>0.7921052631578952</v>
      </c>
      <c r="MB46" s="9">
        <f t="shared" si="71"/>
        <v>0.7921052631578952</v>
      </c>
      <c r="MC46" s="9">
        <f t="shared" si="71"/>
        <v>0.7921052631578952</v>
      </c>
      <c r="MD46" s="9">
        <f t="shared" si="71"/>
        <v>0.7921052631578952</v>
      </c>
      <c r="ME46" s="9">
        <f t="shared" si="71"/>
        <v>0.7921052631578952</v>
      </c>
      <c r="MF46" s="9">
        <f t="shared" si="71"/>
        <v>0.7921052631578952</v>
      </c>
      <c r="MG46" s="9">
        <f t="shared" si="71"/>
        <v>0.7921052631578952</v>
      </c>
      <c r="MH46" s="9">
        <f t="shared" si="71"/>
        <v>0.7921052631578952</v>
      </c>
      <c r="MI46" s="9">
        <f t="shared" si="71"/>
        <v>0.7921052631578952</v>
      </c>
      <c r="MJ46" s="9">
        <f t="shared" si="71"/>
        <v>0.7921052631578952</v>
      </c>
      <c r="MK46" s="9">
        <f t="shared" si="71"/>
        <v>0.7921052631578952</v>
      </c>
      <c r="ML46" s="9">
        <f t="shared" si="71"/>
        <v>0.7921052631578952</v>
      </c>
      <c r="MM46" s="9">
        <f t="shared" si="71"/>
        <v>0.7921052631578952</v>
      </c>
      <c r="MN46" s="9">
        <f t="shared" si="71"/>
        <v>0.7921052631578952</v>
      </c>
      <c r="MO46" s="9">
        <f t="shared" si="71"/>
        <v>0.7921052631578952</v>
      </c>
      <c r="MP46" s="9">
        <f t="shared" si="71"/>
        <v>0.7921052631578952</v>
      </c>
      <c r="MQ46" s="9">
        <f t="shared" si="71"/>
        <v>0.7921052631578952</v>
      </c>
      <c r="MR46" s="9">
        <f t="shared" si="71"/>
        <v>0.7921052631578952</v>
      </c>
      <c r="MS46" s="9">
        <f t="shared" si="71"/>
        <v>0.7921052631578952</v>
      </c>
      <c r="MT46" s="9">
        <f t="shared" si="71"/>
        <v>0.7921052631578952</v>
      </c>
      <c r="MU46" s="9">
        <f t="shared" si="71"/>
        <v>0.7921052631578952</v>
      </c>
      <c r="MV46" s="9">
        <f t="shared" si="71"/>
        <v>0.7921052631578952</v>
      </c>
      <c r="MW46" s="9">
        <f t="shared" si="71"/>
        <v>0.7921052631578952</v>
      </c>
    </row>
    <row r="47" spans="3:361" x14ac:dyDescent="0.3">
      <c r="C47">
        <v>20</v>
      </c>
      <c r="D47" s="4">
        <f>'Cost inputs'!H24</f>
        <v>0.8</v>
      </c>
      <c r="E47">
        <f>(-LN(0.005/D47))/'Assumptions and results'!$K$9</f>
        <v>0.72502483074768953</v>
      </c>
      <c r="F47" s="4">
        <v>0</v>
      </c>
      <c r="G47" s="9">
        <f t="shared" si="50"/>
        <v>0.4125499656292011</v>
      </c>
      <c r="H47" s="9">
        <f t="shared" si="50"/>
        <v>0.61235308858258342</v>
      </c>
      <c r="I47" s="9">
        <f t="shared" si="50"/>
        <v>0.70912024715218458</v>
      </c>
      <c r="J47" s="9">
        <f t="shared" si="50"/>
        <v>0.7559857957943803</v>
      </c>
      <c r="K47" s="9">
        <f t="shared" si="50"/>
        <v>0.7786833688346616</v>
      </c>
      <c r="L47" s="9">
        <f t="shared" si="50"/>
        <v>0.78967608815290002</v>
      </c>
      <c r="M47" s="9">
        <f t="shared" si="50"/>
        <v>0.79500000000000004</v>
      </c>
      <c r="N47" s="9">
        <f t="shared" si="50"/>
        <v>0.79757843728518252</v>
      </c>
      <c r="O47" s="9">
        <f t="shared" si="50"/>
        <v>0.79882720680364117</v>
      </c>
      <c r="P47" s="9">
        <f t="shared" si="50"/>
        <v>0.79943200154470118</v>
      </c>
      <c r="Q47" s="9">
        <f t="shared" si="50"/>
        <v>0.79972491122371492</v>
      </c>
      <c r="R47" s="9">
        <f t="shared" si="50"/>
        <v>0.79986677105521664</v>
      </c>
      <c r="S47" s="9">
        <f t="shared" si="50"/>
        <v>0.79993547555095568</v>
      </c>
      <c r="T47" s="9">
        <f t="shared" si="50"/>
        <v>0.79996875000000001</v>
      </c>
      <c r="U47" s="9">
        <f t="shared" si="50"/>
        <v>0.79998486523303247</v>
      </c>
      <c r="V47" s="9">
        <f t="shared" si="50"/>
        <v>0.79999267004252284</v>
      </c>
      <c r="W47" s="9">
        <f t="shared" si="66"/>
        <v>0.79999645000965447</v>
      </c>
      <c r="X47" s="9">
        <f t="shared" si="66"/>
        <v>0.79999828069514822</v>
      </c>
      <c r="Y47" s="9">
        <f t="shared" si="66"/>
        <v>0.79999916731909515</v>
      </c>
      <c r="Z47" s="9">
        <f t="shared" si="66"/>
        <v>0.79999959672219356</v>
      </c>
      <c r="AA47" s="9">
        <f t="shared" si="60"/>
        <v>0.79999980468750009</v>
      </c>
      <c r="AB47" s="9">
        <f t="shared" si="60"/>
        <v>0.79999990540770649</v>
      </c>
      <c r="AC47" s="9">
        <f t="shared" ref="AC47:CN47" si="77">$D47-($D47*EXP(-$E47*(AC$3)))</f>
        <v>0.79999995418776582</v>
      </c>
      <c r="AD47" s="9">
        <f t="shared" si="77"/>
        <v>0.79999997781256038</v>
      </c>
      <c r="AE47" s="9">
        <f t="shared" si="77"/>
        <v>0.79999998925434468</v>
      </c>
      <c r="AF47" s="9">
        <f t="shared" si="77"/>
        <v>0.79999999479574435</v>
      </c>
      <c r="AG47" s="9">
        <f t="shared" si="77"/>
        <v>0.79999999747951378</v>
      </c>
      <c r="AH47" s="9">
        <f t="shared" si="77"/>
        <v>0.79999999877929695</v>
      </c>
      <c r="AI47" s="9">
        <f t="shared" si="77"/>
        <v>0.79999999940879818</v>
      </c>
      <c r="AJ47" s="9">
        <f t="shared" si="77"/>
        <v>0.79999999971367353</v>
      </c>
      <c r="AK47" s="9">
        <f t="shared" si="77"/>
        <v>0.79999999986132853</v>
      </c>
      <c r="AL47" s="9">
        <f t="shared" si="77"/>
        <v>0.79999999993283966</v>
      </c>
      <c r="AM47" s="9">
        <f t="shared" si="77"/>
        <v>0.7999999999674734</v>
      </c>
      <c r="AN47" s="9">
        <f t="shared" si="77"/>
        <v>0.79999999998424698</v>
      </c>
      <c r="AO47" s="9">
        <f t="shared" si="77"/>
        <v>0.7999999999923707</v>
      </c>
      <c r="AP47" s="9">
        <f t="shared" si="77"/>
        <v>0.799999999996305</v>
      </c>
      <c r="AQ47" s="9">
        <f t="shared" si="77"/>
        <v>0.79999999999821048</v>
      </c>
      <c r="AR47" s="9">
        <f t="shared" si="77"/>
        <v>0.79999999999913329</v>
      </c>
      <c r="AS47" s="9">
        <f t="shared" si="77"/>
        <v>0.79999999999958027</v>
      </c>
      <c r="AT47" s="9">
        <f t="shared" si="77"/>
        <v>0.79999999999979676</v>
      </c>
      <c r="AU47" s="9">
        <f t="shared" si="77"/>
        <v>0.79999999999990157</v>
      </c>
      <c r="AV47" s="9">
        <f t="shared" si="77"/>
        <v>0.79999999999995242</v>
      </c>
      <c r="AW47" s="9">
        <f t="shared" si="77"/>
        <v>0.79999999999997695</v>
      </c>
      <c r="AX47" s="9">
        <f t="shared" si="77"/>
        <v>0.79999999999998883</v>
      </c>
      <c r="AY47" s="9">
        <f t="shared" si="77"/>
        <v>0.7999999999999946</v>
      </c>
      <c r="AZ47" s="9">
        <f t="shared" si="77"/>
        <v>0.79999999999999738</v>
      </c>
      <c r="BA47" s="9">
        <f t="shared" si="77"/>
        <v>0.79999999999999882</v>
      </c>
      <c r="BB47" s="9">
        <f t="shared" si="77"/>
        <v>0.79999999999999938</v>
      </c>
      <c r="BC47" s="9">
        <f t="shared" si="77"/>
        <v>0.79999999999999971</v>
      </c>
      <c r="BD47" s="9">
        <f t="shared" si="77"/>
        <v>0.79999999999999993</v>
      </c>
      <c r="BE47" s="9">
        <f t="shared" si="77"/>
        <v>0.79999999999999993</v>
      </c>
      <c r="BF47" s="9">
        <f t="shared" si="77"/>
        <v>0.8</v>
      </c>
      <c r="BG47" s="9">
        <f t="shared" si="77"/>
        <v>0.8</v>
      </c>
      <c r="BH47" s="9">
        <f t="shared" si="77"/>
        <v>0.8</v>
      </c>
      <c r="BI47" s="9">
        <f t="shared" si="77"/>
        <v>0.8</v>
      </c>
      <c r="BJ47" s="9">
        <f t="shared" si="77"/>
        <v>0.8</v>
      </c>
      <c r="BK47" s="9">
        <f t="shared" si="77"/>
        <v>0.8</v>
      </c>
      <c r="BL47" s="9">
        <f t="shared" si="77"/>
        <v>0.8</v>
      </c>
      <c r="BM47" s="9">
        <f t="shared" si="77"/>
        <v>0.8</v>
      </c>
      <c r="BN47" s="9">
        <f t="shared" si="77"/>
        <v>0.8</v>
      </c>
      <c r="BO47" s="9">
        <f t="shared" si="77"/>
        <v>0.8</v>
      </c>
      <c r="BP47" s="9">
        <f t="shared" si="77"/>
        <v>0.8</v>
      </c>
      <c r="BQ47" s="9">
        <f t="shared" si="77"/>
        <v>0.8</v>
      </c>
      <c r="BR47" s="9">
        <f t="shared" si="77"/>
        <v>0.8</v>
      </c>
      <c r="BS47" s="9">
        <f t="shared" si="77"/>
        <v>0.8</v>
      </c>
      <c r="BT47" s="9">
        <f t="shared" si="77"/>
        <v>0.8</v>
      </c>
      <c r="BU47" s="9">
        <f t="shared" si="77"/>
        <v>0.8</v>
      </c>
      <c r="BV47" s="9">
        <f t="shared" si="77"/>
        <v>0.8</v>
      </c>
      <c r="BW47" s="9">
        <f t="shared" si="77"/>
        <v>0.8</v>
      </c>
      <c r="BX47" s="9">
        <f t="shared" si="77"/>
        <v>0.8</v>
      </c>
      <c r="BY47" s="9">
        <f t="shared" si="77"/>
        <v>0.8</v>
      </c>
      <c r="BZ47" s="9">
        <f t="shared" si="77"/>
        <v>0.8</v>
      </c>
      <c r="CA47" s="9">
        <f t="shared" si="77"/>
        <v>0.8</v>
      </c>
      <c r="CB47" s="9">
        <f t="shared" si="77"/>
        <v>0.8</v>
      </c>
      <c r="CC47" s="9">
        <f t="shared" si="77"/>
        <v>0.8</v>
      </c>
      <c r="CD47" s="9">
        <f t="shared" si="77"/>
        <v>0.8</v>
      </c>
      <c r="CE47" s="9">
        <f t="shared" si="77"/>
        <v>0.8</v>
      </c>
      <c r="CF47" s="9">
        <f t="shared" si="77"/>
        <v>0.8</v>
      </c>
      <c r="CG47" s="9">
        <f t="shared" si="77"/>
        <v>0.8</v>
      </c>
      <c r="CH47" s="9">
        <f t="shared" si="77"/>
        <v>0.8</v>
      </c>
      <c r="CI47" s="9">
        <f t="shared" si="77"/>
        <v>0.8</v>
      </c>
      <c r="CJ47" s="9">
        <f t="shared" si="77"/>
        <v>0.8</v>
      </c>
      <c r="CK47" s="9">
        <f t="shared" si="77"/>
        <v>0.8</v>
      </c>
      <c r="CL47" s="9">
        <f t="shared" si="77"/>
        <v>0.8</v>
      </c>
      <c r="CM47" s="9">
        <f t="shared" si="77"/>
        <v>0.8</v>
      </c>
      <c r="CN47" s="9">
        <f t="shared" si="77"/>
        <v>0.8</v>
      </c>
      <c r="CO47" s="9">
        <f t="shared" si="74"/>
        <v>0.8</v>
      </c>
      <c r="CP47" s="9">
        <f t="shared" si="74"/>
        <v>0.8</v>
      </c>
      <c r="CQ47" s="9">
        <f t="shared" si="74"/>
        <v>0.8</v>
      </c>
      <c r="CR47" s="9">
        <f t="shared" si="74"/>
        <v>0.8</v>
      </c>
      <c r="CS47" s="9">
        <f t="shared" si="74"/>
        <v>0.8</v>
      </c>
      <c r="CT47" s="9">
        <f t="shared" si="74"/>
        <v>0.8</v>
      </c>
      <c r="CU47" s="9">
        <f t="shared" si="74"/>
        <v>0.8</v>
      </c>
      <c r="CV47" s="9">
        <f t="shared" si="74"/>
        <v>0.8</v>
      </c>
      <c r="CW47" s="9">
        <f t="shared" si="75"/>
        <v>0.8</v>
      </c>
      <c r="CX47" s="9">
        <f t="shared" si="75"/>
        <v>0.8</v>
      </c>
      <c r="CY47" s="9">
        <f t="shared" si="75"/>
        <v>0.8</v>
      </c>
      <c r="CZ47" s="9">
        <f t="shared" si="75"/>
        <v>0.8</v>
      </c>
      <c r="DA47" s="9">
        <f t="shared" si="75"/>
        <v>0.8</v>
      </c>
      <c r="DB47" s="9">
        <f t="shared" si="75"/>
        <v>0.8</v>
      </c>
      <c r="DC47" s="9">
        <f t="shared" si="75"/>
        <v>0.8</v>
      </c>
      <c r="DD47" s="9">
        <f t="shared" si="75"/>
        <v>0.8</v>
      </c>
      <c r="DE47" s="9">
        <f t="shared" si="75"/>
        <v>0.8</v>
      </c>
      <c r="DF47" s="9">
        <f t="shared" si="75"/>
        <v>0.8</v>
      </c>
      <c r="DG47" s="9">
        <f t="shared" si="75"/>
        <v>0.8</v>
      </c>
      <c r="DH47" s="9">
        <f t="shared" si="75"/>
        <v>0.8</v>
      </c>
      <c r="DI47" s="9">
        <f t="shared" si="75"/>
        <v>0.8</v>
      </c>
      <c r="DJ47" s="9">
        <f t="shared" si="75"/>
        <v>0.8</v>
      </c>
      <c r="DK47" s="9">
        <f t="shared" si="75"/>
        <v>0.8</v>
      </c>
      <c r="DL47" s="9">
        <f t="shared" si="75"/>
        <v>0.8</v>
      </c>
      <c r="DM47" s="9">
        <f t="shared" si="75"/>
        <v>0.8</v>
      </c>
      <c r="DN47" s="9">
        <f t="shared" si="75"/>
        <v>0.8</v>
      </c>
      <c r="DO47" s="9">
        <f t="shared" si="75"/>
        <v>0.8</v>
      </c>
      <c r="DP47" s="9">
        <f t="shared" si="75"/>
        <v>0.8</v>
      </c>
      <c r="DQ47" s="9">
        <f t="shared" si="75"/>
        <v>0.8</v>
      </c>
      <c r="DR47" s="9">
        <f t="shared" si="75"/>
        <v>0.8</v>
      </c>
      <c r="DS47" s="9">
        <f t="shared" si="75"/>
        <v>0.8</v>
      </c>
      <c r="DT47" s="9">
        <f t="shared" si="75"/>
        <v>0.8</v>
      </c>
      <c r="DU47" s="9">
        <f t="shared" si="75"/>
        <v>0.8</v>
      </c>
      <c r="DV47" s="9">
        <f t="shared" si="75"/>
        <v>0.8</v>
      </c>
      <c r="DW47" s="9">
        <f t="shared" si="75"/>
        <v>0.8</v>
      </c>
      <c r="DX47" s="9">
        <f t="shared" si="75"/>
        <v>0.8</v>
      </c>
      <c r="DY47" s="9">
        <f t="shared" si="75"/>
        <v>0.8</v>
      </c>
      <c r="DZ47" s="9">
        <f t="shared" si="75"/>
        <v>0.8</v>
      </c>
      <c r="EA47" s="9">
        <f t="shared" si="75"/>
        <v>0.8</v>
      </c>
      <c r="EB47" s="9">
        <f t="shared" si="75"/>
        <v>0.8</v>
      </c>
      <c r="EC47" s="9">
        <f t="shared" si="75"/>
        <v>0.8</v>
      </c>
      <c r="ED47" s="9">
        <f t="shared" si="75"/>
        <v>0.8</v>
      </c>
      <c r="EE47" s="9">
        <f t="shared" si="75"/>
        <v>0.8</v>
      </c>
      <c r="EF47" s="9">
        <f t="shared" si="75"/>
        <v>0.8</v>
      </c>
      <c r="EG47" s="9">
        <f t="shared" si="75"/>
        <v>0.8</v>
      </c>
      <c r="EH47" s="9">
        <f t="shared" si="75"/>
        <v>0.8</v>
      </c>
      <c r="EI47" s="9">
        <f t="shared" si="75"/>
        <v>0.8</v>
      </c>
      <c r="EJ47" s="9">
        <f t="shared" si="75"/>
        <v>0.8</v>
      </c>
      <c r="EK47" s="9">
        <f t="shared" si="75"/>
        <v>0.8</v>
      </c>
      <c r="EL47" s="9">
        <f t="shared" si="75"/>
        <v>0.8</v>
      </c>
      <c r="EM47" s="9">
        <f t="shared" si="75"/>
        <v>0.8</v>
      </c>
      <c r="EN47" s="9">
        <f t="shared" si="75"/>
        <v>0.8</v>
      </c>
      <c r="EO47" s="9">
        <f t="shared" si="75"/>
        <v>0.8</v>
      </c>
      <c r="EP47" s="9">
        <f t="shared" si="75"/>
        <v>0.8</v>
      </c>
      <c r="EQ47" s="9">
        <f t="shared" si="75"/>
        <v>0.8</v>
      </c>
      <c r="ER47" s="9">
        <f t="shared" si="75"/>
        <v>0.8</v>
      </c>
      <c r="ES47" s="9">
        <f t="shared" si="75"/>
        <v>0.8</v>
      </c>
      <c r="ET47" s="9">
        <f t="shared" si="75"/>
        <v>0.8</v>
      </c>
      <c r="EU47" s="9">
        <f t="shared" si="75"/>
        <v>0.8</v>
      </c>
      <c r="EV47" s="9">
        <f t="shared" si="75"/>
        <v>0.8</v>
      </c>
      <c r="EW47" s="9">
        <f t="shared" si="75"/>
        <v>0.8</v>
      </c>
      <c r="EX47" s="9">
        <f t="shared" si="75"/>
        <v>0.8</v>
      </c>
      <c r="EY47" s="9">
        <f t="shared" si="75"/>
        <v>0.8</v>
      </c>
      <c r="EZ47" s="9">
        <f t="shared" si="75"/>
        <v>0.8</v>
      </c>
      <c r="FA47" s="9">
        <f t="shared" si="75"/>
        <v>0.8</v>
      </c>
      <c r="FB47" s="9">
        <f t="shared" si="75"/>
        <v>0.8</v>
      </c>
      <c r="FC47" s="9">
        <f t="shared" si="75"/>
        <v>0.8</v>
      </c>
      <c r="FD47" s="9">
        <f t="shared" si="75"/>
        <v>0.8</v>
      </c>
      <c r="FE47" s="9">
        <f t="shared" si="75"/>
        <v>0.8</v>
      </c>
      <c r="FF47" s="9">
        <f t="shared" si="75"/>
        <v>0.8</v>
      </c>
      <c r="FG47" s="9">
        <f t="shared" si="75"/>
        <v>0.8</v>
      </c>
      <c r="FH47" s="9">
        <f t="shared" ref="FH47:FL47" si="78">$D47-($D47*EXP(-$E47*(FH$3)))</f>
        <v>0.8</v>
      </c>
      <c r="FI47" s="9">
        <f t="shared" si="78"/>
        <v>0.8</v>
      </c>
      <c r="FJ47" s="9">
        <f t="shared" si="78"/>
        <v>0.8</v>
      </c>
      <c r="FK47" s="9">
        <f t="shared" si="78"/>
        <v>0.8</v>
      </c>
      <c r="FL47" s="9">
        <f t="shared" si="78"/>
        <v>0.8</v>
      </c>
      <c r="FM47" s="9">
        <f t="shared" si="69"/>
        <v>0.8</v>
      </c>
      <c r="FN47" s="9">
        <f t="shared" si="69"/>
        <v>0.8</v>
      </c>
      <c r="FO47" s="9">
        <f t="shared" si="69"/>
        <v>0.8</v>
      </c>
      <c r="FP47" s="9">
        <f t="shared" si="69"/>
        <v>0.8</v>
      </c>
      <c r="FQ47" s="9">
        <f t="shared" si="69"/>
        <v>0.8</v>
      </c>
      <c r="FR47" s="9">
        <f t="shared" si="69"/>
        <v>0.8</v>
      </c>
      <c r="FS47" s="9">
        <f t="shared" si="69"/>
        <v>0.8</v>
      </c>
      <c r="FT47" s="9">
        <f t="shared" si="69"/>
        <v>0.8</v>
      </c>
      <c r="FU47" s="9">
        <f t="shared" si="69"/>
        <v>0.8</v>
      </c>
      <c r="FV47" s="9">
        <f t="shared" si="69"/>
        <v>0.8</v>
      </c>
      <c r="FW47" s="9">
        <f t="shared" si="69"/>
        <v>0.8</v>
      </c>
      <c r="FX47" s="9">
        <f t="shared" si="69"/>
        <v>0.8</v>
      </c>
      <c r="FY47" s="9">
        <f t="shared" si="69"/>
        <v>0.8</v>
      </c>
      <c r="FZ47" s="9">
        <f t="shared" si="69"/>
        <v>0.8</v>
      </c>
      <c r="GA47" s="9">
        <f t="shared" si="69"/>
        <v>0.8</v>
      </c>
      <c r="GB47" s="9">
        <f t="shared" si="69"/>
        <v>0.8</v>
      </c>
      <c r="GC47" s="9">
        <f t="shared" si="69"/>
        <v>0.8</v>
      </c>
      <c r="GD47" s="9">
        <f t="shared" si="69"/>
        <v>0.8</v>
      </c>
      <c r="GE47" s="9">
        <f t="shared" si="70"/>
        <v>0.8</v>
      </c>
      <c r="GF47" s="9">
        <f t="shared" si="70"/>
        <v>0.8</v>
      </c>
      <c r="GG47" s="9">
        <f t="shared" si="70"/>
        <v>0.8</v>
      </c>
      <c r="GH47" s="9">
        <f t="shared" si="70"/>
        <v>0.8</v>
      </c>
      <c r="GI47" s="9">
        <f t="shared" si="70"/>
        <v>0.8</v>
      </c>
      <c r="GJ47" s="9">
        <f t="shared" si="70"/>
        <v>0.8</v>
      </c>
      <c r="GK47" s="9">
        <f t="shared" si="70"/>
        <v>0.8</v>
      </c>
      <c r="GL47" s="9">
        <f t="shared" si="70"/>
        <v>0.8</v>
      </c>
      <c r="GM47" s="9">
        <f t="shared" si="70"/>
        <v>0.8</v>
      </c>
      <c r="GN47" s="9">
        <f t="shared" si="70"/>
        <v>0.8</v>
      </c>
      <c r="GO47" s="9">
        <f t="shared" si="70"/>
        <v>0.8</v>
      </c>
      <c r="GP47" s="9">
        <f t="shared" si="70"/>
        <v>0.8</v>
      </c>
      <c r="GQ47" s="9">
        <f t="shared" si="70"/>
        <v>0.8</v>
      </c>
      <c r="GR47" s="9">
        <f t="shared" si="70"/>
        <v>0.8</v>
      </c>
      <c r="GS47" s="9">
        <f t="shared" si="70"/>
        <v>0.8</v>
      </c>
      <c r="GT47" s="9">
        <f t="shared" si="70"/>
        <v>0.8</v>
      </c>
      <c r="GU47" s="9">
        <f t="shared" si="70"/>
        <v>0.8</v>
      </c>
      <c r="GV47" s="9">
        <f t="shared" si="70"/>
        <v>0.8</v>
      </c>
      <c r="GW47" s="9">
        <f t="shared" si="70"/>
        <v>0.8</v>
      </c>
      <c r="GX47" s="9">
        <f t="shared" si="70"/>
        <v>0.8</v>
      </c>
      <c r="GY47" s="9">
        <f t="shared" si="70"/>
        <v>0.8</v>
      </c>
      <c r="GZ47" s="9">
        <f t="shared" si="70"/>
        <v>0.8</v>
      </c>
      <c r="HA47" s="9">
        <f t="shared" si="70"/>
        <v>0.8</v>
      </c>
      <c r="HB47" s="9">
        <f t="shared" si="70"/>
        <v>0.8</v>
      </c>
      <c r="HC47" s="9">
        <f t="shared" si="70"/>
        <v>0.8</v>
      </c>
      <c r="HD47" s="9">
        <f t="shared" si="70"/>
        <v>0.8</v>
      </c>
      <c r="HE47" s="9">
        <f t="shared" si="70"/>
        <v>0.8</v>
      </c>
      <c r="HF47" s="9">
        <f t="shared" si="70"/>
        <v>0.8</v>
      </c>
      <c r="HG47" s="9">
        <f t="shared" si="70"/>
        <v>0.8</v>
      </c>
      <c r="HH47" s="9">
        <f t="shared" si="70"/>
        <v>0.8</v>
      </c>
      <c r="HI47" s="9">
        <f t="shared" si="70"/>
        <v>0.8</v>
      </c>
      <c r="HJ47" s="9">
        <f t="shared" si="70"/>
        <v>0.8</v>
      </c>
      <c r="HK47" s="9">
        <f t="shared" si="70"/>
        <v>0.8</v>
      </c>
      <c r="HL47" s="9">
        <f t="shared" si="70"/>
        <v>0.8</v>
      </c>
      <c r="HM47" s="9">
        <f t="shared" si="70"/>
        <v>0.8</v>
      </c>
      <c r="HN47" s="9">
        <f t="shared" si="70"/>
        <v>0.8</v>
      </c>
      <c r="HO47" s="9">
        <f t="shared" si="70"/>
        <v>0.8</v>
      </c>
      <c r="HP47" s="9">
        <f t="shared" si="70"/>
        <v>0.8</v>
      </c>
      <c r="HQ47" s="9">
        <f t="shared" si="70"/>
        <v>0.8</v>
      </c>
      <c r="HR47" s="9">
        <f t="shared" si="70"/>
        <v>0.8</v>
      </c>
      <c r="HS47" s="9">
        <f t="shared" si="70"/>
        <v>0.8</v>
      </c>
      <c r="HT47" s="9">
        <f t="shared" si="70"/>
        <v>0.8</v>
      </c>
      <c r="HU47" s="9">
        <f t="shared" si="70"/>
        <v>0.8</v>
      </c>
      <c r="HV47" s="9">
        <f t="shared" si="70"/>
        <v>0.8</v>
      </c>
      <c r="HW47" s="9">
        <f t="shared" si="70"/>
        <v>0.8</v>
      </c>
      <c r="HX47" s="9">
        <f t="shared" si="70"/>
        <v>0.8</v>
      </c>
      <c r="HY47" s="9">
        <f t="shared" si="70"/>
        <v>0.8</v>
      </c>
      <c r="HZ47" s="9">
        <f t="shared" si="70"/>
        <v>0.8</v>
      </c>
      <c r="IA47" s="9">
        <f t="shared" si="76"/>
        <v>0.8</v>
      </c>
      <c r="IB47" s="9">
        <f t="shared" si="76"/>
        <v>0.8</v>
      </c>
      <c r="IC47" s="9">
        <f t="shared" si="76"/>
        <v>0.8</v>
      </c>
      <c r="ID47" s="9">
        <f t="shared" si="76"/>
        <v>0.8</v>
      </c>
      <c r="IE47" s="9">
        <f t="shared" si="76"/>
        <v>0.8</v>
      </c>
      <c r="IF47" s="9">
        <f t="shared" si="76"/>
        <v>0.8</v>
      </c>
      <c r="IG47" s="9">
        <f t="shared" si="76"/>
        <v>0.8</v>
      </c>
      <c r="IH47" s="9">
        <f t="shared" si="76"/>
        <v>0.8</v>
      </c>
      <c r="II47" s="9">
        <f t="shared" si="76"/>
        <v>0.8</v>
      </c>
      <c r="IJ47" s="9">
        <f t="shared" si="76"/>
        <v>0.8</v>
      </c>
      <c r="IK47" s="9">
        <f t="shared" si="76"/>
        <v>0.8</v>
      </c>
      <c r="IL47" s="9">
        <f t="shared" si="76"/>
        <v>0.8</v>
      </c>
      <c r="IM47" s="9">
        <f t="shared" si="76"/>
        <v>0.8</v>
      </c>
      <c r="IN47" s="9">
        <f t="shared" si="76"/>
        <v>0.8</v>
      </c>
      <c r="IO47" s="9">
        <f t="shared" si="76"/>
        <v>0.8</v>
      </c>
      <c r="IP47" s="9">
        <f t="shared" si="76"/>
        <v>0.8</v>
      </c>
      <c r="IQ47" s="9">
        <f t="shared" si="76"/>
        <v>0.8</v>
      </c>
      <c r="IR47" s="9">
        <f t="shared" si="76"/>
        <v>0.8</v>
      </c>
      <c r="IS47" s="9">
        <f t="shared" si="76"/>
        <v>0.8</v>
      </c>
      <c r="IT47" s="9">
        <f t="shared" si="76"/>
        <v>0.8</v>
      </c>
      <c r="IU47" s="9">
        <f t="shared" si="76"/>
        <v>0.8</v>
      </c>
      <c r="IV47" s="9">
        <f t="shared" si="76"/>
        <v>0.8</v>
      </c>
      <c r="IW47" s="9">
        <f t="shared" si="76"/>
        <v>0.8</v>
      </c>
      <c r="IX47" s="9">
        <f t="shared" si="76"/>
        <v>0.8</v>
      </c>
      <c r="IY47" s="9">
        <f t="shared" si="76"/>
        <v>0.8</v>
      </c>
      <c r="IZ47" s="9">
        <f t="shared" si="76"/>
        <v>0.8</v>
      </c>
      <c r="JA47" s="9">
        <f t="shared" si="76"/>
        <v>0.8</v>
      </c>
      <c r="JB47" s="9">
        <f t="shared" si="76"/>
        <v>0.8</v>
      </c>
      <c r="JC47" s="9">
        <f t="shared" si="76"/>
        <v>0.8</v>
      </c>
      <c r="JD47" s="9">
        <f t="shared" si="76"/>
        <v>0.8</v>
      </c>
      <c r="JE47" s="9">
        <f t="shared" si="76"/>
        <v>0.8</v>
      </c>
      <c r="JF47" s="9">
        <f t="shared" si="76"/>
        <v>0.8</v>
      </c>
      <c r="JG47" s="9">
        <f t="shared" si="76"/>
        <v>0.8</v>
      </c>
      <c r="JH47" s="9">
        <f t="shared" si="76"/>
        <v>0.8</v>
      </c>
      <c r="JI47" s="9">
        <f t="shared" si="76"/>
        <v>0.8</v>
      </c>
      <c r="JJ47" s="9">
        <f t="shared" si="76"/>
        <v>0.8</v>
      </c>
      <c r="JK47" s="9">
        <f t="shared" si="76"/>
        <v>0.8</v>
      </c>
      <c r="JL47" s="9">
        <f t="shared" si="76"/>
        <v>0.8</v>
      </c>
      <c r="JM47" s="9">
        <f t="shared" si="76"/>
        <v>0.8</v>
      </c>
      <c r="JN47" s="9">
        <f t="shared" si="76"/>
        <v>0.8</v>
      </c>
      <c r="JO47" s="9">
        <f t="shared" si="76"/>
        <v>0.8</v>
      </c>
      <c r="JP47" s="9">
        <f t="shared" si="76"/>
        <v>0.8</v>
      </c>
      <c r="JQ47" s="9">
        <f t="shared" si="76"/>
        <v>0.8</v>
      </c>
      <c r="JR47" s="9">
        <f t="shared" si="76"/>
        <v>0.8</v>
      </c>
      <c r="JS47" s="9">
        <f t="shared" si="76"/>
        <v>0.8</v>
      </c>
      <c r="JT47" s="9">
        <f t="shared" si="76"/>
        <v>0.8</v>
      </c>
      <c r="JU47" s="9">
        <f t="shared" si="76"/>
        <v>0.8</v>
      </c>
      <c r="JV47" s="9">
        <f t="shared" si="76"/>
        <v>0.8</v>
      </c>
      <c r="JW47" s="9">
        <f t="shared" si="76"/>
        <v>0.8</v>
      </c>
      <c r="JX47" s="9">
        <f t="shared" si="76"/>
        <v>0.8</v>
      </c>
      <c r="JY47" s="9">
        <f t="shared" si="76"/>
        <v>0.8</v>
      </c>
      <c r="JZ47" s="9">
        <f t="shared" si="76"/>
        <v>0.8</v>
      </c>
      <c r="KA47" s="9">
        <f t="shared" si="76"/>
        <v>0.8</v>
      </c>
      <c r="KB47" s="9">
        <f t="shared" si="76"/>
        <v>0.8</v>
      </c>
      <c r="KC47" s="9">
        <f t="shared" si="76"/>
        <v>0.8</v>
      </c>
      <c r="KD47" s="9">
        <f t="shared" si="76"/>
        <v>0.8</v>
      </c>
      <c r="KE47" s="9">
        <f t="shared" si="76"/>
        <v>0.8</v>
      </c>
      <c r="KF47" s="9">
        <f t="shared" si="76"/>
        <v>0.8</v>
      </c>
      <c r="KG47" s="9">
        <f t="shared" si="76"/>
        <v>0.8</v>
      </c>
      <c r="KH47" s="9">
        <f t="shared" si="76"/>
        <v>0.8</v>
      </c>
      <c r="KI47" s="9">
        <f t="shared" si="76"/>
        <v>0.8</v>
      </c>
      <c r="KJ47" s="9">
        <f t="shared" si="76"/>
        <v>0.8</v>
      </c>
      <c r="KK47" s="9">
        <f t="shared" si="76"/>
        <v>0.8</v>
      </c>
      <c r="KL47" s="9">
        <f t="shared" ref="KL47:MW47" si="79">$D47-($D47*EXP(-$E47*(KL$3)))</f>
        <v>0.8</v>
      </c>
      <c r="KM47" s="9">
        <f t="shared" si="79"/>
        <v>0.8</v>
      </c>
      <c r="KN47" s="9">
        <f t="shared" si="79"/>
        <v>0.8</v>
      </c>
      <c r="KO47" s="9">
        <f t="shared" si="79"/>
        <v>0.8</v>
      </c>
      <c r="KP47" s="9">
        <f t="shared" si="79"/>
        <v>0.8</v>
      </c>
      <c r="KQ47" s="9">
        <f t="shared" si="79"/>
        <v>0.8</v>
      </c>
      <c r="KR47" s="9">
        <f t="shared" si="79"/>
        <v>0.8</v>
      </c>
      <c r="KS47" s="9">
        <f t="shared" si="79"/>
        <v>0.8</v>
      </c>
      <c r="KT47" s="9">
        <f t="shared" si="79"/>
        <v>0.8</v>
      </c>
      <c r="KU47" s="9">
        <f t="shared" si="79"/>
        <v>0.8</v>
      </c>
      <c r="KV47" s="9">
        <f t="shared" si="79"/>
        <v>0.8</v>
      </c>
      <c r="KW47" s="9">
        <f t="shared" si="79"/>
        <v>0.8</v>
      </c>
      <c r="KX47" s="9">
        <f t="shared" si="79"/>
        <v>0.8</v>
      </c>
      <c r="KY47" s="9">
        <f t="shared" si="79"/>
        <v>0.8</v>
      </c>
      <c r="KZ47" s="9">
        <f t="shared" si="79"/>
        <v>0.8</v>
      </c>
      <c r="LA47" s="9">
        <f t="shared" si="79"/>
        <v>0.8</v>
      </c>
      <c r="LB47" s="9">
        <f t="shared" si="79"/>
        <v>0.8</v>
      </c>
      <c r="LC47" s="9">
        <f t="shared" si="79"/>
        <v>0.8</v>
      </c>
      <c r="LD47" s="9">
        <f t="shared" si="79"/>
        <v>0.8</v>
      </c>
      <c r="LE47" s="9">
        <f t="shared" si="79"/>
        <v>0.8</v>
      </c>
      <c r="LF47" s="9">
        <f t="shared" si="79"/>
        <v>0.8</v>
      </c>
      <c r="LG47" s="9">
        <f t="shared" si="79"/>
        <v>0.8</v>
      </c>
      <c r="LH47" s="9">
        <f t="shared" si="79"/>
        <v>0.8</v>
      </c>
      <c r="LI47" s="9">
        <f t="shared" si="79"/>
        <v>0.8</v>
      </c>
      <c r="LJ47" s="9">
        <f t="shared" si="79"/>
        <v>0.8</v>
      </c>
      <c r="LK47" s="9">
        <f t="shared" si="79"/>
        <v>0.8</v>
      </c>
      <c r="LL47" s="9">
        <f t="shared" si="79"/>
        <v>0.8</v>
      </c>
      <c r="LM47" s="9">
        <f t="shared" si="79"/>
        <v>0.8</v>
      </c>
      <c r="LN47" s="9">
        <f t="shared" si="79"/>
        <v>0.8</v>
      </c>
      <c r="LO47" s="9">
        <f t="shared" si="79"/>
        <v>0.8</v>
      </c>
      <c r="LP47" s="9">
        <f t="shared" si="79"/>
        <v>0.8</v>
      </c>
      <c r="LQ47" s="9">
        <f t="shared" si="79"/>
        <v>0.8</v>
      </c>
      <c r="LR47" s="9">
        <f t="shared" si="79"/>
        <v>0.8</v>
      </c>
      <c r="LS47" s="9">
        <f t="shared" si="79"/>
        <v>0.8</v>
      </c>
      <c r="LT47" s="9">
        <f t="shared" si="79"/>
        <v>0.8</v>
      </c>
      <c r="LU47" s="9">
        <f t="shared" si="79"/>
        <v>0.8</v>
      </c>
      <c r="LV47" s="9">
        <f t="shared" si="79"/>
        <v>0.8</v>
      </c>
      <c r="LW47" s="9">
        <f t="shared" si="71"/>
        <v>0.8</v>
      </c>
      <c r="LX47" s="9">
        <f t="shared" si="71"/>
        <v>0.8</v>
      </c>
      <c r="LY47" s="9">
        <f t="shared" si="79"/>
        <v>0.8</v>
      </c>
      <c r="LZ47" s="9">
        <f t="shared" si="79"/>
        <v>0.8</v>
      </c>
      <c r="MA47" s="9">
        <f t="shared" si="79"/>
        <v>0.8</v>
      </c>
      <c r="MB47" s="9">
        <f t="shared" si="79"/>
        <v>0.8</v>
      </c>
      <c r="MC47" s="9">
        <f t="shared" si="79"/>
        <v>0.8</v>
      </c>
      <c r="MD47" s="9">
        <f t="shared" si="79"/>
        <v>0.8</v>
      </c>
      <c r="ME47" s="9">
        <f t="shared" si="79"/>
        <v>0.8</v>
      </c>
      <c r="MF47" s="9">
        <f t="shared" si="79"/>
        <v>0.8</v>
      </c>
      <c r="MG47" s="9">
        <f t="shared" si="79"/>
        <v>0.8</v>
      </c>
      <c r="MH47" s="9">
        <f t="shared" si="79"/>
        <v>0.8</v>
      </c>
      <c r="MI47" s="9">
        <f t="shared" si="79"/>
        <v>0.8</v>
      </c>
      <c r="MJ47" s="9">
        <f t="shared" si="79"/>
        <v>0.8</v>
      </c>
      <c r="MK47" s="9">
        <f t="shared" si="79"/>
        <v>0.8</v>
      </c>
      <c r="ML47" s="9">
        <f t="shared" si="79"/>
        <v>0.8</v>
      </c>
      <c r="MM47" s="9">
        <f t="shared" si="79"/>
        <v>0.8</v>
      </c>
      <c r="MN47" s="9">
        <f t="shared" si="79"/>
        <v>0.8</v>
      </c>
      <c r="MO47" s="9">
        <f t="shared" si="79"/>
        <v>0.8</v>
      </c>
      <c r="MP47" s="9">
        <f t="shared" si="79"/>
        <v>0.8</v>
      </c>
      <c r="MQ47" s="9">
        <f t="shared" si="79"/>
        <v>0.8</v>
      </c>
      <c r="MR47" s="9">
        <f t="shared" si="79"/>
        <v>0.8</v>
      </c>
      <c r="MS47" s="9">
        <f t="shared" si="79"/>
        <v>0.8</v>
      </c>
      <c r="MT47" s="9">
        <f t="shared" si="79"/>
        <v>0.8</v>
      </c>
      <c r="MU47" s="9">
        <f t="shared" si="79"/>
        <v>0.8</v>
      </c>
      <c r="MV47" s="9">
        <f t="shared" si="79"/>
        <v>0.8</v>
      </c>
      <c r="MW47" s="9">
        <f t="shared" si="79"/>
        <v>0.8</v>
      </c>
    </row>
    <row r="49" spans="7:31" x14ac:dyDescent="0.3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7:31" x14ac:dyDescent="0.3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7:31" x14ac:dyDescent="0.3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</sheetData>
  <mergeCells count="2">
    <mergeCell ref="B2:Z2"/>
    <mergeCell ref="B26:Z2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5CEE-1021-4841-BFB4-64D47473DA06}">
  <dimension ref="B2:JE192"/>
  <sheetViews>
    <sheetView topLeftCell="D133" zoomScale="40" zoomScaleNormal="40" workbookViewId="0">
      <selection activeCell="H149" sqref="H149:Z170"/>
    </sheetView>
  </sheetViews>
  <sheetFormatPr defaultColWidth="11.5546875" defaultRowHeight="14.4" x14ac:dyDescent="0.3"/>
  <cols>
    <col min="4" max="4" width="18.5546875" customWidth="1"/>
    <col min="5" max="5" width="20.77734375" customWidth="1"/>
    <col min="6" max="6" width="19.44140625" bestFit="1" customWidth="1"/>
    <col min="7" max="7" width="20.6640625" customWidth="1"/>
    <col min="8" max="11" width="19.44140625" bestFit="1" customWidth="1"/>
    <col min="12" max="12" width="20.5546875" bestFit="1" customWidth="1"/>
    <col min="13" max="17" width="19.44140625" bestFit="1" customWidth="1"/>
    <col min="18" max="18" width="20.5546875" bestFit="1" customWidth="1"/>
    <col min="19" max="24" width="19.44140625" bestFit="1" customWidth="1"/>
    <col min="25" max="28" width="17" bestFit="1" customWidth="1"/>
    <col min="144" max="144" width="17.6640625" bestFit="1" customWidth="1"/>
    <col min="265" max="265" width="20.21875" customWidth="1"/>
  </cols>
  <sheetData>
    <row r="2" spans="2:265" x14ac:dyDescent="0.3">
      <c r="B2" t="s">
        <v>27</v>
      </c>
      <c r="C2" t="s">
        <v>1</v>
      </c>
    </row>
    <row r="3" spans="2:265" x14ac:dyDescent="0.3">
      <c r="C3" t="s">
        <v>0</v>
      </c>
      <c r="D3" t="s">
        <v>26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>
        <v>25</v>
      </c>
      <c r="AD3">
        <v>26</v>
      </c>
      <c r="AE3">
        <v>27</v>
      </c>
      <c r="AF3">
        <v>28</v>
      </c>
      <c r="AG3">
        <v>29</v>
      </c>
      <c r="AH3">
        <v>30</v>
      </c>
      <c r="AI3">
        <v>31</v>
      </c>
      <c r="AJ3">
        <v>32</v>
      </c>
      <c r="AK3">
        <v>33</v>
      </c>
      <c r="AL3">
        <v>34</v>
      </c>
      <c r="AM3">
        <v>35</v>
      </c>
      <c r="AN3">
        <v>36</v>
      </c>
      <c r="AO3">
        <v>37</v>
      </c>
      <c r="AP3">
        <v>38</v>
      </c>
      <c r="AQ3">
        <v>39</v>
      </c>
      <c r="AR3">
        <v>40</v>
      </c>
      <c r="AS3">
        <v>41</v>
      </c>
      <c r="AT3">
        <v>42</v>
      </c>
      <c r="AU3">
        <v>43</v>
      </c>
      <c r="AV3">
        <v>44</v>
      </c>
      <c r="AW3">
        <v>45</v>
      </c>
      <c r="AX3">
        <v>46</v>
      </c>
      <c r="AY3">
        <v>47</v>
      </c>
      <c r="AZ3">
        <v>48</v>
      </c>
      <c r="BA3">
        <v>49</v>
      </c>
      <c r="BB3">
        <v>50</v>
      </c>
      <c r="BC3">
        <v>51</v>
      </c>
      <c r="BD3">
        <v>52</v>
      </c>
      <c r="BE3">
        <v>53</v>
      </c>
      <c r="BF3">
        <v>54</v>
      </c>
      <c r="BG3">
        <v>55</v>
      </c>
      <c r="BH3">
        <v>56</v>
      </c>
      <c r="BI3">
        <v>57</v>
      </c>
      <c r="BJ3">
        <v>58</v>
      </c>
      <c r="BK3">
        <v>59</v>
      </c>
      <c r="BL3">
        <v>60</v>
      </c>
      <c r="BM3">
        <v>61</v>
      </c>
      <c r="BN3">
        <v>62</v>
      </c>
      <c r="BO3">
        <v>63</v>
      </c>
      <c r="BP3">
        <v>64</v>
      </c>
      <c r="BQ3">
        <v>65</v>
      </c>
      <c r="BR3">
        <v>66</v>
      </c>
      <c r="BS3">
        <v>67</v>
      </c>
      <c r="BT3">
        <v>68</v>
      </c>
      <c r="BU3">
        <v>69</v>
      </c>
      <c r="BV3">
        <v>70</v>
      </c>
      <c r="BW3">
        <v>71</v>
      </c>
      <c r="BX3">
        <v>72</v>
      </c>
      <c r="BY3">
        <v>73</v>
      </c>
      <c r="BZ3">
        <v>74</v>
      </c>
      <c r="CA3">
        <v>75</v>
      </c>
      <c r="CB3">
        <v>76</v>
      </c>
      <c r="CC3">
        <v>77</v>
      </c>
      <c r="CD3">
        <v>78</v>
      </c>
      <c r="CE3">
        <v>79</v>
      </c>
      <c r="CF3">
        <v>80</v>
      </c>
      <c r="CG3">
        <v>81</v>
      </c>
      <c r="CH3">
        <v>82</v>
      </c>
      <c r="CI3">
        <v>83</v>
      </c>
      <c r="CJ3">
        <v>84</v>
      </c>
      <c r="CK3">
        <v>85</v>
      </c>
      <c r="CL3">
        <v>86</v>
      </c>
      <c r="CM3">
        <v>87</v>
      </c>
      <c r="CN3">
        <v>88</v>
      </c>
      <c r="CO3">
        <v>89</v>
      </c>
      <c r="CP3">
        <v>90</v>
      </c>
      <c r="CQ3">
        <v>91</v>
      </c>
      <c r="CR3">
        <v>92</v>
      </c>
      <c r="CS3">
        <v>93</v>
      </c>
      <c r="CT3">
        <v>94</v>
      </c>
      <c r="CU3">
        <v>95</v>
      </c>
      <c r="CV3">
        <v>96</v>
      </c>
      <c r="CW3">
        <v>97</v>
      </c>
      <c r="CX3">
        <v>98</v>
      </c>
      <c r="CY3">
        <v>99</v>
      </c>
      <c r="CZ3">
        <v>100</v>
      </c>
      <c r="DA3">
        <v>101</v>
      </c>
      <c r="DB3">
        <v>102</v>
      </c>
      <c r="DC3">
        <v>103</v>
      </c>
      <c r="DD3">
        <v>104</v>
      </c>
      <c r="DE3">
        <v>105</v>
      </c>
      <c r="DF3">
        <v>106</v>
      </c>
      <c r="DG3">
        <v>107</v>
      </c>
      <c r="DH3">
        <v>108</v>
      </c>
      <c r="DI3">
        <v>109</v>
      </c>
      <c r="DJ3">
        <v>110</v>
      </c>
      <c r="DK3">
        <v>111</v>
      </c>
      <c r="DL3">
        <v>112</v>
      </c>
      <c r="DM3">
        <v>113</v>
      </c>
      <c r="DN3">
        <v>114</v>
      </c>
      <c r="DO3">
        <v>115</v>
      </c>
      <c r="DP3">
        <v>116</v>
      </c>
      <c r="DQ3">
        <v>117</v>
      </c>
      <c r="DR3">
        <v>118</v>
      </c>
      <c r="DS3">
        <v>119</v>
      </c>
      <c r="DT3">
        <v>120</v>
      </c>
      <c r="DU3">
        <v>121</v>
      </c>
      <c r="DV3">
        <v>122</v>
      </c>
      <c r="DW3">
        <v>123</v>
      </c>
      <c r="DX3">
        <v>124</v>
      </c>
      <c r="DY3">
        <v>125</v>
      </c>
      <c r="DZ3">
        <v>126</v>
      </c>
      <c r="EA3">
        <v>127</v>
      </c>
      <c r="EB3">
        <v>128</v>
      </c>
      <c r="EC3">
        <v>129</v>
      </c>
      <c r="ED3">
        <v>130</v>
      </c>
      <c r="EE3">
        <v>131</v>
      </c>
      <c r="EF3">
        <v>132</v>
      </c>
      <c r="EG3">
        <v>133</v>
      </c>
      <c r="EH3">
        <v>134</v>
      </c>
      <c r="EI3">
        <v>135</v>
      </c>
      <c r="EJ3">
        <v>136</v>
      </c>
      <c r="EK3">
        <v>137</v>
      </c>
      <c r="EL3">
        <v>138</v>
      </c>
      <c r="EM3">
        <v>139</v>
      </c>
      <c r="EN3">
        <v>140</v>
      </c>
      <c r="EO3">
        <v>141</v>
      </c>
      <c r="EP3">
        <v>142</v>
      </c>
      <c r="EQ3">
        <v>143</v>
      </c>
      <c r="ER3">
        <v>144</v>
      </c>
      <c r="ES3">
        <v>145</v>
      </c>
      <c r="ET3">
        <v>146</v>
      </c>
      <c r="EU3">
        <v>147</v>
      </c>
      <c r="EV3">
        <v>148</v>
      </c>
      <c r="EW3">
        <v>149</v>
      </c>
      <c r="EX3">
        <v>150</v>
      </c>
      <c r="EY3">
        <v>151</v>
      </c>
      <c r="EZ3">
        <v>152</v>
      </c>
      <c r="FA3">
        <v>153</v>
      </c>
      <c r="FB3">
        <v>154</v>
      </c>
      <c r="FC3">
        <v>155</v>
      </c>
      <c r="FD3">
        <v>156</v>
      </c>
      <c r="FE3">
        <v>157</v>
      </c>
      <c r="FF3">
        <v>158</v>
      </c>
      <c r="FG3">
        <v>159</v>
      </c>
      <c r="FH3">
        <v>160</v>
      </c>
      <c r="FI3">
        <v>161</v>
      </c>
      <c r="FJ3">
        <v>162</v>
      </c>
      <c r="FK3">
        <v>163</v>
      </c>
      <c r="FL3">
        <v>164</v>
      </c>
      <c r="FM3">
        <v>165</v>
      </c>
      <c r="FN3">
        <v>166</v>
      </c>
      <c r="FO3">
        <v>167</v>
      </c>
      <c r="FP3">
        <v>168</v>
      </c>
      <c r="FQ3">
        <v>169</v>
      </c>
      <c r="FR3">
        <v>170</v>
      </c>
      <c r="FS3">
        <v>171</v>
      </c>
      <c r="FT3">
        <v>172</v>
      </c>
      <c r="FU3">
        <v>173</v>
      </c>
      <c r="FV3">
        <v>174</v>
      </c>
      <c r="FW3">
        <v>175</v>
      </c>
      <c r="FX3">
        <v>176</v>
      </c>
      <c r="FY3">
        <v>177</v>
      </c>
      <c r="FZ3">
        <v>178</v>
      </c>
      <c r="GA3">
        <v>179</v>
      </c>
      <c r="GB3">
        <v>180</v>
      </c>
      <c r="GC3">
        <v>181</v>
      </c>
      <c r="GD3">
        <v>182</v>
      </c>
      <c r="GE3">
        <v>183</v>
      </c>
      <c r="GF3">
        <v>184</v>
      </c>
      <c r="GG3">
        <v>185</v>
      </c>
      <c r="GH3">
        <v>186</v>
      </c>
      <c r="GI3">
        <v>187</v>
      </c>
      <c r="GJ3">
        <v>188</v>
      </c>
      <c r="GK3">
        <v>189</v>
      </c>
      <c r="GL3">
        <v>190</v>
      </c>
      <c r="GM3">
        <v>191</v>
      </c>
      <c r="GN3">
        <v>192</v>
      </c>
      <c r="GO3">
        <v>193</v>
      </c>
      <c r="GP3">
        <v>194</v>
      </c>
      <c r="GQ3">
        <v>195</v>
      </c>
      <c r="GR3">
        <v>196</v>
      </c>
      <c r="GS3">
        <v>197</v>
      </c>
      <c r="GT3">
        <v>198</v>
      </c>
      <c r="GU3">
        <v>199</v>
      </c>
      <c r="GV3">
        <v>200</v>
      </c>
      <c r="GW3">
        <v>201</v>
      </c>
      <c r="GX3">
        <v>202</v>
      </c>
      <c r="GY3">
        <v>203</v>
      </c>
      <c r="GZ3">
        <v>204</v>
      </c>
      <c r="HA3">
        <v>205</v>
      </c>
      <c r="HB3">
        <v>206</v>
      </c>
      <c r="HC3">
        <v>207</v>
      </c>
      <c r="HD3">
        <v>208</v>
      </c>
      <c r="HE3">
        <v>209</v>
      </c>
      <c r="HF3">
        <v>210</v>
      </c>
      <c r="HG3">
        <v>211</v>
      </c>
      <c r="HH3">
        <v>212</v>
      </c>
      <c r="HI3">
        <v>213</v>
      </c>
      <c r="HJ3">
        <v>214</v>
      </c>
      <c r="HK3">
        <v>215</v>
      </c>
      <c r="HL3">
        <v>216</v>
      </c>
      <c r="HM3">
        <v>217</v>
      </c>
      <c r="HN3">
        <v>218</v>
      </c>
      <c r="HO3">
        <v>219</v>
      </c>
      <c r="HP3">
        <v>220</v>
      </c>
      <c r="HQ3">
        <v>221</v>
      </c>
      <c r="HR3">
        <v>222</v>
      </c>
      <c r="HS3">
        <v>223</v>
      </c>
      <c r="HT3">
        <v>224</v>
      </c>
      <c r="HU3">
        <v>225</v>
      </c>
      <c r="HV3">
        <v>226</v>
      </c>
      <c r="HW3">
        <v>227</v>
      </c>
      <c r="HX3">
        <v>228</v>
      </c>
      <c r="HY3">
        <v>229</v>
      </c>
      <c r="HZ3">
        <v>230</v>
      </c>
      <c r="IA3">
        <v>231</v>
      </c>
      <c r="IB3">
        <v>232</v>
      </c>
      <c r="IC3">
        <v>233</v>
      </c>
      <c r="ID3">
        <v>234</v>
      </c>
      <c r="IE3">
        <v>235</v>
      </c>
      <c r="IF3">
        <v>236</v>
      </c>
      <c r="IG3">
        <v>237</v>
      </c>
      <c r="IH3">
        <v>238</v>
      </c>
      <c r="II3">
        <v>239</v>
      </c>
      <c r="IJ3">
        <v>240</v>
      </c>
      <c r="IK3">
        <v>241</v>
      </c>
      <c r="IL3">
        <v>242</v>
      </c>
      <c r="IM3">
        <v>243</v>
      </c>
      <c r="IN3">
        <v>244</v>
      </c>
      <c r="IO3">
        <v>245</v>
      </c>
      <c r="IP3">
        <v>246</v>
      </c>
      <c r="IQ3">
        <v>247</v>
      </c>
      <c r="IR3">
        <v>248</v>
      </c>
      <c r="IS3">
        <v>249</v>
      </c>
      <c r="IT3">
        <v>250</v>
      </c>
      <c r="IU3">
        <v>251</v>
      </c>
      <c r="IV3">
        <v>252</v>
      </c>
      <c r="IW3">
        <v>253</v>
      </c>
      <c r="IX3">
        <v>254</v>
      </c>
      <c r="IY3">
        <v>255</v>
      </c>
      <c r="IZ3">
        <v>256</v>
      </c>
      <c r="JA3">
        <v>257</v>
      </c>
      <c r="JB3">
        <v>258</v>
      </c>
      <c r="JC3">
        <v>259</v>
      </c>
      <c r="JD3">
        <v>260</v>
      </c>
      <c r="JE3">
        <v>261</v>
      </c>
    </row>
    <row r="4" spans="2:265" x14ac:dyDescent="0.3">
      <c r="C4">
        <v>1</v>
      </c>
      <c r="D4" s="3">
        <f>'Cost inputs'!F5</f>
        <v>2038700</v>
      </c>
      <c r="E4" s="2">
        <f>$D4*'Demand model'!G4*'Assumptions and results'!$K$6*12</f>
        <v>269032159.95607466</v>
      </c>
      <c r="F4" s="2">
        <f>$D4*'Demand model'!H4*'Assumptions and results'!$K$6*12</f>
        <v>418528345.90707517</v>
      </c>
      <c r="G4" s="2">
        <f>$D4*'Demand model'!I4*'Assumptions and results'!$K$6*12</f>
        <v>501600606.18088448</v>
      </c>
      <c r="H4" s="2">
        <f>$D4*'Demand model'!J4*'Assumptions and results'!$K$6*12</f>
        <v>547762321.83335888</v>
      </c>
      <c r="I4" s="2">
        <f>$D4*'Demand model'!K4*'Assumptions and results'!$K$6*12</f>
        <v>573413531.81556416</v>
      </c>
      <c r="J4" s="2">
        <f>$D4*'Demand model'!L4*'Assumptions and results'!$K$6*12</f>
        <v>587667433.86948228</v>
      </c>
      <c r="K4" s="2">
        <f>$D4*'Demand model'!M4*'Assumptions and results'!$K$6*12</f>
        <v>595588063.10699737</v>
      </c>
      <c r="L4" s="2">
        <f>$D4*'Demand model'!N4*'Assumptions and results'!$K$6*12</f>
        <v>599989410</v>
      </c>
      <c r="M4" s="2">
        <f>$D4*'Demand model'!O4*'Assumptions and results'!$K$6*12</f>
        <v>602435156.90869164</v>
      </c>
      <c r="N4" s="2">
        <f>$D4*'Demand model'!P4*'Assumptions and results'!$K$6*12</f>
        <v>603794213.14460981</v>
      </c>
      <c r="O4" s="2">
        <f>$D4*'Demand model'!Q4*'Assumptions and results'!$K$6*12</f>
        <v>604549415.51073527</v>
      </c>
      <c r="P4" s="2">
        <f>$D4*'Demand model'!R4*'Assumptions and results'!$K$6*12</f>
        <v>604969067.47121239</v>
      </c>
      <c r="Q4" s="2">
        <f>$D4*'Demand model'!S4*'Assumptions and results'!$K$6*12</f>
        <v>605202260.28923237</v>
      </c>
      <c r="R4" s="2">
        <f>$D4*'Demand model'!T4*'Assumptions and results'!$K$6*12</f>
        <v>605331841.21699524</v>
      </c>
      <c r="S4" s="2">
        <f>$D4*'Demand model'!U4*'Assumptions and results'!$K$6*12</f>
        <v>605403846.93733633</v>
      </c>
      <c r="T4" s="2">
        <f>$D4*'Demand model'!V4*'Assumptions and results'!$K$6*12</f>
        <v>605443859.18181813</v>
      </c>
      <c r="U4" s="2">
        <f>$D4*'Demand model'!W4*'Assumptions and results'!$K$6*12</f>
        <v>605466093.24462438</v>
      </c>
      <c r="V4" s="2">
        <f>$D4*'Demand model'!X4*'Assumptions and results'!$K$6*12</f>
        <v>605478448.30131471</v>
      </c>
      <c r="W4" s="2">
        <f>$D4*'Demand model'!Y4*'Assumptions and results'!$K$6*12</f>
        <v>605485313.77737045</v>
      </c>
      <c r="X4" s="2">
        <f>$D4*'Demand model'!Z4*'Assumptions and results'!$K$6*12</f>
        <v>605489128.79519296</v>
      </c>
      <c r="Y4" s="2">
        <f>$D4*'Demand model'!AA4*'Assumptions and results'!$K$6*12</f>
        <v>605491248.72990215</v>
      </c>
      <c r="Z4" s="2">
        <f>$D4*'Demand model'!AB4*'Assumptions and results'!$K$6*12</f>
        <v>605492426.73833632</v>
      </c>
      <c r="AA4" s="2">
        <f>$D4*'Demand model'!AC4*'Assumptions and results'!$K$6*12</f>
        <v>605493081.33579397</v>
      </c>
      <c r="AB4" s="2">
        <f>$D4*'Demand model'!AD4*'Assumptions and results'!$K$6*12</f>
        <v>605493445.08347118</v>
      </c>
      <c r="AC4" s="2">
        <f>$D4*'Demand model'!AE4*'Assumptions and results'!$K$6*12</f>
        <v>605493647.21131492</v>
      </c>
      <c r="AD4" s="2">
        <f>$D4*'Demand model'!AF4*'Assumptions and results'!$K$6*12</f>
        <v>605493759.53001189</v>
      </c>
      <c r="AE4" s="2">
        <f>$D4*'Demand model'!AG4*'Assumptions and results'!$K$6*12</f>
        <v>605493821.94343066</v>
      </c>
      <c r="AF4" s="2">
        <f>$D4*'Demand model'!AH4*'Assumptions and results'!$K$6*12</f>
        <v>605493856.62541091</v>
      </c>
      <c r="AG4" s="2">
        <f>$D4*'Demand model'!AI4*'Assumptions and results'!$K$6*12</f>
        <v>605493875.89754474</v>
      </c>
      <c r="AH4" s="2">
        <f>$D4*'Demand model'!AJ4*'Assumptions and results'!$K$6*12</f>
        <v>605493886.60671234</v>
      </c>
      <c r="AI4" s="2">
        <f>$D4*'Demand model'!AK4*'Assumptions and results'!$K$6*12</f>
        <v>605493892.55759823</v>
      </c>
      <c r="AJ4" s="2">
        <f>$D4*'Demand model'!AL4*'Assumptions and results'!$K$6*12</f>
        <v>605493895.86439514</v>
      </c>
      <c r="AK4" s="2">
        <f>$D4*'Demand model'!AM4*'Assumptions and results'!$K$6*12</f>
        <v>605493897.70192111</v>
      </c>
      <c r="AL4" s="2">
        <f>$D4*'Demand model'!AN4*'Assumptions and results'!$K$6*12</f>
        <v>605493898.72300017</v>
      </c>
      <c r="AM4" s="2">
        <f>$D4*'Demand model'!AO4*'Assumptions and results'!$K$6*12</f>
        <v>605493899.2903949</v>
      </c>
      <c r="AN4" s="2">
        <f>$D4*'Demand model'!AP4*'Assumptions and results'!$K$6*12</f>
        <v>605493899.60568559</v>
      </c>
      <c r="AO4" s="2">
        <f>$D4*'Demand model'!AQ4*'Assumptions and results'!$K$6*12</f>
        <v>605493899.78088689</v>
      </c>
      <c r="AP4" s="2">
        <f>$D4*'Demand model'!AR4*'Assumptions and results'!$K$6*12</f>
        <v>605493899.87824285</v>
      </c>
      <c r="AQ4" s="2">
        <f>$D4*'Demand model'!AS4*'Assumptions and results'!$K$6*12</f>
        <v>605493899.93234181</v>
      </c>
      <c r="AR4" s="2">
        <f>$D4*'Demand model'!AT4*'Assumptions and results'!$K$6*12</f>
        <v>605493899.96240366</v>
      </c>
      <c r="AS4" s="2">
        <f>$D4*'Demand model'!AU4*'Assumptions and results'!$K$6*12</f>
        <v>605493899.97910845</v>
      </c>
      <c r="AT4" s="2">
        <f>$D4*'Demand model'!AV4*'Assumptions and results'!$K$6*12</f>
        <v>605493899.98839092</v>
      </c>
      <c r="AU4" s="2">
        <f>$D4*'Demand model'!AW4*'Assumptions and results'!$K$6*12</f>
        <v>605493899.99354899</v>
      </c>
      <c r="AV4" s="2">
        <f>$D4*'Demand model'!AX4*'Assumptions and results'!$K$6*12</f>
        <v>605493899.99641538</v>
      </c>
      <c r="AW4" s="2">
        <f>$D4*'Demand model'!AY4*'Assumptions and results'!$K$6*12</f>
        <v>605493899.99800825</v>
      </c>
      <c r="AX4" s="2">
        <f>$D4*'Demand model'!AZ4*'Assumptions and results'!$K$6*12</f>
        <v>605493899.99889326</v>
      </c>
      <c r="AY4" s="2">
        <f>$D4*'Demand model'!BA4*'Assumptions and results'!$K$6*12</f>
        <v>605493899.99938512</v>
      </c>
      <c r="AZ4" s="2">
        <f>$D4*'Demand model'!BB4*'Assumptions and results'!$K$6*12</f>
        <v>605493899.99965835</v>
      </c>
      <c r="BA4" s="2">
        <f>$D4*'Demand model'!BC4*'Assumptions and results'!$K$6*12</f>
        <v>605493899.99981022</v>
      </c>
      <c r="BB4" s="2">
        <f>$D4*'Demand model'!BD4*'Assumptions and results'!$K$6*12</f>
        <v>605493899.9998945</v>
      </c>
      <c r="BC4" s="2">
        <f>$D4*'Demand model'!BE4*'Assumptions and results'!$K$6*12</f>
        <v>605493899.99994147</v>
      </c>
      <c r="BD4" s="2">
        <f>$D4*'Demand model'!BF4*'Assumptions and results'!$K$6*12</f>
        <v>605493899.99996746</v>
      </c>
      <c r="BE4" s="2">
        <f>$D4*'Demand model'!BG4*'Assumptions and results'!$K$6*12</f>
        <v>605493899.999982</v>
      </c>
      <c r="BF4" s="2">
        <f>$D4*'Demand model'!BH4*'Assumptions and results'!$K$6*12</f>
        <v>605493899.99999011</v>
      </c>
      <c r="BG4" s="2">
        <f>$D4*'Demand model'!BI4*'Assumptions and results'!$K$6*12</f>
        <v>605493899.99999452</v>
      </c>
      <c r="BH4" s="2">
        <f>$D4*'Demand model'!BJ4*'Assumptions and results'!$K$6*12</f>
        <v>605493899.9999969</v>
      </c>
      <c r="BI4" s="2">
        <f>$D4*'Demand model'!BK4*'Assumptions and results'!$K$6*12</f>
        <v>605493899.99999833</v>
      </c>
      <c r="BJ4" s="2">
        <f>$D4*'Demand model'!BL4*'Assumptions and results'!$K$6*12</f>
        <v>605493899.99999905</v>
      </c>
      <c r="BK4" s="2">
        <f>$D4*'Demand model'!BM4*'Assumptions and results'!$K$6*12</f>
        <v>605493899.99999964</v>
      </c>
      <c r="BL4" s="2">
        <f>$D4*'Demand model'!BN4*'Assumptions and results'!$K$6*12</f>
        <v>605493899.99999976</v>
      </c>
      <c r="BM4" s="2">
        <f>$D4*'Demand model'!BO4*'Assumptions and results'!$K$6*12</f>
        <v>605493899.99999988</v>
      </c>
      <c r="BN4" s="2">
        <f>$D4*'Demand model'!BP4*'Assumptions and results'!$K$6*12</f>
        <v>605493899.99999988</v>
      </c>
      <c r="BO4" s="2">
        <f>$D4*'Demand model'!BQ4*'Assumptions and results'!$K$6*12</f>
        <v>605493900</v>
      </c>
      <c r="BP4" s="2">
        <f>$D4*'Demand model'!BR4*'Assumptions and results'!$K$6*12</f>
        <v>605493900</v>
      </c>
      <c r="BQ4" s="2">
        <f>$D4*'Demand model'!BS4*'Assumptions and results'!$K$6*12</f>
        <v>605493900</v>
      </c>
      <c r="BR4" s="2">
        <f>$D4*'Demand model'!BT4*'Assumptions and results'!$K$6*12</f>
        <v>605493900</v>
      </c>
      <c r="BS4" s="2">
        <f>$D4*'Demand model'!BU4*'Assumptions and results'!$K$6*12</f>
        <v>605493900</v>
      </c>
      <c r="BT4" s="2">
        <f>$D4*'Demand model'!BV4*'Assumptions and results'!$K$6*12</f>
        <v>605493900</v>
      </c>
      <c r="BU4" s="2">
        <f>$D4*'Demand model'!BW4*'Assumptions and results'!$K$6*12</f>
        <v>605493900</v>
      </c>
      <c r="BV4" s="2">
        <f>$D4*'Demand model'!BX4*'Assumptions and results'!$K$6*12</f>
        <v>605493900</v>
      </c>
      <c r="BW4" s="2">
        <f>$D4*'Demand model'!BY4*'Assumptions and results'!$K$6*12</f>
        <v>605493900</v>
      </c>
      <c r="BX4" s="2">
        <f>$D4*'Demand model'!BZ4*'Assumptions and results'!$K$6*12</f>
        <v>605493900</v>
      </c>
      <c r="BY4" s="2">
        <f>$D4*'Demand model'!CA4*'Assumptions and results'!$K$6*12</f>
        <v>605493900</v>
      </c>
      <c r="BZ4" s="2">
        <f>$D4*'Demand model'!CB4*'Assumptions and results'!$K$6*12</f>
        <v>605493900</v>
      </c>
      <c r="CA4" s="2">
        <f>$D4*'Demand model'!CC4*'Assumptions and results'!$K$6*12</f>
        <v>605493900</v>
      </c>
      <c r="CB4" s="2">
        <f>$D4*'Demand model'!CD4*'Assumptions and results'!$K$6*12</f>
        <v>605493900</v>
      </c>
      <c r="CC4" s="2">
        <f>$D4*'Demand model'!CE4*'Assumptions and results'!$K$6*12</f>
        <v>605493900</v>
      </c>
      <c r="CD4" s="2">
        <f>$D4*'Demand model'!CF4*'Assumptions and results'!$K$6*12</f>
        <v>605493900</v>
      </c>
      <c r="CE4" s="2">
        <f>$D4*'Demand model'!CG4*'Assumptions and results'!$K$6*12</f>
        <v>605493900</v>
      </c>
      <c r="CF4" s="2">
        <f>$D4*'Demand model'!CH4*'Assumptions and results'!$K$6*12</f>
        <v>605493900</v>
      </c>
      <c r="CG4" s="2">
        <f>$D4*'Demand model'!CI4*'Assumptions and results'!$K$6*12</f>
        <v>605493900</v>
      </c>
      <c r="CH4" s="2">
        <f>$D4*'Demand model'!CJ4*'Assumptions and results'!$K$6*12</f>
        <v>605493900</v>
      </c>
      <c r="CI4" s="2">
        <f>$D4*'Demand model'!CK4*'Assumptions and results'!$K$6*12</f>
        <v>605493900</v>
      </c>
      <c r="CJ4" s="2">
        <f>$D4*'Demand model'!CL4*'Assumptions and results'!$K$6*12</f>
        <v>605493900</v>
      </c>
      <c r="CK4" s="2">
        <f>$D4*'Demand model'!CM4*'Assumptions and results'!$K$6*12</f>
        <v>605493900</v>
      </c>
      <c r="CL4" s="2">
        <f>$D4*'Demand model'!CN4*'Assumptions and results'!$K$6*12</f>
        <v>605493900</v>
      </c>
      <c r="CM4" s="2">
        <f>$D4*'Demand model'!CO4*'Assumptions and results'!$K$6*12</f>
        <v>605493900</v>
      </c>
      <c r="CN4" s="2">
        <f>$D4*'Demand model'!CP4*'Assumptions and results'!$K$6*12</f>
        <v>605493900</v>
      </c>
      <c r="CO4" s="2">
        <f>$D4*'Demand model'!CQ4*'Assumptions and results'!$K$6*12</f>
        <v>605493900</v>
      </c>
      <c r="CP4" s="2">
        <f>$D4*'Demand model'!CR4*'Assumptions and results'!$K$6*12</f>
        <v>605493900</v>
      </c>
      <c r="CQ4" s="2">
        <f>$D4*'Demand model'!CS4*'Assumptions and results'!$K$6*12</f>
        <v>605493900</v>
      </c>
      <c r="CR4" s="2">
        <f>$D4*'Demand model'!CT4*'Assumptions and results'!$K$6*12</f>
        <v>605493900</v>
      </c>
      <c r="CS4" s="2">
        <f>$D4*'Demand model'!CU4*'Assumptions and results'!$K$6*12</f>
        <v>605493900</v>
      </c>
      <c r="CT4" s="2">
        <f>$D4*'Demand model'!CV4*'Assumptions and results'!$K$6*12</f>
        <v>605493900</v>
      </c>
      <c r="CU4" s="2">
        <f>$D4*'Demand model'!CW4*'Assumptions and results'!$K$6*12</f>
        <v>605493900</v>
      </c>
      <c r="CV4" s="2">
        <f>$D4*'Demand model'!CX4*'Assumptions and results'!$K$6*12</f>
        <v>605493900</v>
      </c>
      <c r="CW4" s="2">
        <f>$D4*'Demand model'!CY4*'Assumptions and results'!$K$6*12</f>
        <v>605493900</v>
      </c>
      <c r="CX4" s="2">
        <f>$D4*'Demand model'!CZ4*'Assumptions and results'!$K$6*12</f>
        <v>605493900</v>
      </c>
      <c r="CY4" s="2">
        <f>$D4*'Demand model'!DA4*'Assumptions and results'!$K$6*12</f>
        <v>605493900</v>
      </c>
      <c r="CZ4" s="2">
        <f>$D4*'Demand model'!DB4*'Assumptions and results'!$K$6*12</f>
        <v>605493900</v>
      </c>
      <c r="DA4" s="2">
        <f>$D4*'Demand model'!DC4*'Assumptions and results'!$K$6*12</f>
        <v>605493900</v>
      </c>
      <c r="DB4" s="2">
        <f>$D4*'Demand model'!DD4*'Assumptions and results'!$K$6*12</f>
        <v>605493900</v>
      </c>
      <c r="DC4" s="2">
        <f>$D4*'Demand model'!DE4*'Assumptions and results'!$K$6*12</f>
        <v>605493900</v>
      </c>
      <c r="DD4" s="2">
        <f>$D4*'Demand model'!DF4*'Assumptions and results'!$K$6*12</f>
        <v>605493900</v>
      </c>
      <c r="DE4" s="2">
        <f>$D4*'Demand model'!DG4*'Assumptions and results'!$K$6*12</f>
        <v>605493900</v>
      </c>
      <c r="DF4" s="2">
        <f>$D4*'Demand model'!DH4*'Assumptions and results'!$K$6*12</f>
        <v>605493900</v>
      </c>
      <c r="DG4" s="2">
        <f>$D4*'Demand model'!DI4*'Assumptions and results'!$K$6*12</f>
        <v>605493900</v>
      </c>
      <c r="DH4" s="2">
        <f>$D4*'Demand model'!DJ4*'Assumptions and results'!$K$6*12</f>
        <v>605493900</v>
      </c>
      <c r="DI4" s="2">
        <f>$D4*'Demand model'!DK4*'Assumptions and results'!$K$6*12</f>
        <v>605493900</v>
      </c>
      <c r="DJ4" s="2">
        <f>$D4*'Demand model'!DL4*'Assumptions and results'!$K$6*12</f>
        <v>605493900</v>
      </c>
      <c r="DK4" s="2">
        <f>$D4*'Demand model'!DM4*'Assumptions and results'!$K$6*12</f>
        <v>605493900</v>
      </c>
      <c r="DL4" s="2">
        <f>$D4*'Demand model'!DN4*'Assumptions and results'!$K$6*12</f>
        <v>605493900</v>
      </c>
      <c r="DM4" s="2">
        <f>$D4*'Demand model'!DO4*'Assumptions and results'!$K$6*12</f>
        <v>605493900</v>
      </c>
      <c r="DN4" s="2">
        <f>$D4*'Demand model'!DP4*'Assumptions and results'!$K$6*12</f>
        <v>605493900</v>
      </c>
      <c r="DO4" s="2">
        <f>$D4*'Demand model'!DQ4*'Assumptions and results'!$K$6*12</f>
        <v>605493900</v>
      </c>
      <c r="DP4" s="2">
        <f>$D4*'Demand model'!DR4*'Assumptions and results'!$K$6*12</f>
        <v>605493900</v>
      </c>
      <c r="DQ4" s="2">
        <f>$D4*'Demand model'!DS4*'Assumptions and results'!$K$6*12</f>
        <v>605493900</v>
      </c>
      <c r="DR4" s="2">
        <f>$D4*'Demand model'!DT4*'Assumptions and results'!$K$6*12</f>
        <v>605493900</v>
      </c>
      <c r="DS4" s="2">
        <f>$D4*'Demand model'!DU4*'Assumptions and results'!$K$6*12</f>
        <v>605493900</v>
      </c>
      <c r="DT4" s="2">
        <f>$D4*'Demand model'!DV4*'Assumptions and results'!$K$6*12</f>
        <v>605493900</v>
      </c>
      <c r="DU4" s="2">
        <f>$D4*'Demand model'!DW4*'Assumptions and results'!$K$6*12</f>
        <v>605493900</v>
      </c>
      <c r="DV4" s="2">
        <f>$D4*'Demand model'!DX4*'Assumptions and results'!$K$6*12</f>
        <v>605493900</v>
      </c>
      <c r="DW4" s="2">
        <f>$D4*'Demand model'!DY4*'Assumptions and results'!$K$6*12</f>
        <v>605493900</v>
      </c>
      <c r="DX4" s="2">
        <f>$D4*'Demand model'!DZ4*'Assumptions and results'!$K$6*12</f>
        <v>605493900</v>
      </c>
      <c r="DY4" s="2">
        <f>$D4*'Demand model'!EA4*'Assumptions and results'!$K$6*12</f>
        <v>605493900</v>
      </c>
      <c r="DZ4" s="2">
        <f>$D4*'Demand model'!EB4*'Assumptions and results'!$K$6*12</f>
        <v>605493900</v>
      </c>
      <c r="EA4" s="2">
        <f>$D4*'Demand model'!EC4*'Assumptions and results'!$K$6*12</f>
        <v>605493900</v>
      </c>
      <c r="EB4" s="2">
        <f>$D4*'Demand model'!ED4*'Assumptions and results'!$K$6*12</f>
        <v>605493900</v>
      </c>
      <c r="EC4" s="2">
        <f>$D4*'Demand model'!EE4*'Assumptions and results'!$K$6*12</f>
        <v>605493900</v>
      </c>
      <c r="ED4" s="2">
        <f>$D4*'Demand model'!EF4*'Assumptions and results'!$K$6*12</f>
        <v>605493900</v>
      </c>
      <c r="EE4" s="2">
        <f>$D4*'Demand model'!EG4*'Assumptions and results'!$K$6*12</f>
        <v>605493900</v>
      </c>
      <c r="EF4" s="2">
        <f>$D4*'Demand model'!EH4*'Assumptions and results'!$K$6*12</f>
        <v>605493900</v>
      </c>
      <c r="EG4" s="2">
        <f>$D4*'Demand model'!EI4*'Assumptions and results'!$K$6*12</f>
        <v>605493900</v>
      </c>
      <c r="EH4" s="2">
        <f>$D4*'Demand model'!EJ4*'Assumptions and results'!$K$6*12</f>
        <v>605493900</v>
      </c>
      <c r="EI4" s="2">
        <f>$D4*'Demand model'!EK4*'Assumptions and results'!$K$6*12</f>
        <v>605493900</v>
      </c>
      <c r="EJ4" s="2">
        <f>$D4*'Demand model'!EL4*'Assumptions and results'!$K$6*12</f>
        <v>605493900</v>
      </c>
      <c r="EK4" s="2">
        <f>$D4*'Demand model'!EM4*'Assumptions and results'!$K$6*12</f>
        <v>605493900</v>
      </c>
      <c r="EL4" s="2">
        <f>$D4*'Demand model'!EN4*'Assumptions and results'!$K$6*12</f>
        <v>605493900</v>
      </c>
      <c r="EM4" s="2">
        <f>$D4*'Demand model'!EO4*'Assumptions and results'!$K$6*12</f>
        <v>605493900</v>
      </c>
      <c r="EN4" s="2">
        <f>$D4*'Demand model'!EP4*'Assumptions and results'!$K$6*12</f>
        <v>605493900</v>
      </c>
      <c r="EO4" s="2">
        <f>$D4*'Demand model'!EQ4*'Assumptions and results'!$K$6*12</f>
        <v>605493900</v>
      </c>
      <c r="EP4" s="2">
        <f>$D4*'Demand model'!ER4*'Assumptions and results'!$K$6*12</f>
        <v>605493900</v>
      </c>
      <c r="EQ4" s="2">
        <f>$D4*'Demand model'!ES4*'Assumptions and results'!$K$6*12</f>
        <v>605493900</v>
      </c>
      <c r="ER4" s="2">
        <f>$D4*'Demand model'!ET4*'Assumptions and results'!$K$6*12</f>
        <v>605493900</v>
      </c>
      <c r="ES4" s="2">
        <f>$D4*'Demand model'!EU4*'Assumptions and results'!$K$6*12</f>
        <v>605493900</v>
      </c>
      <c r="ET4" s="2">
        <f>$D4*'Demand model'!EV4*'Assumptions and results'!$K$6*12</f>
        <v>605493900</v>
      </c>
      <c r="EU4" s="2">
        <f>$D4*'Demand model'!EW4*'Assumptions and results'!$K$6*12</f>
        <v>605493900</v>
      </c>
      <c r="EV4" s="2">
        <f>$D4*'Demand model'!EX4*'Assumptions and results'!$K$6*12</f>
        <v>605493900</v>
      </c>
      <c r="EW4" s="2">
        <f>$D4*'Demand model'!EY4*'Assumptions and results'!$K$6*12</f>
        <v>605493900</v>
      </c>
      <c r="EX4" s="2">
        <f>$D4*'Demand model'!EZ4*'Assumptions and results'!$K$6*12</f>
        <v>605493900</v>
      </c>
      <c r="EY4" s="2">
        <f>$D4*'Demand model'!FA4*'Assumptions and results'!$K$6*12</f>
        <v>605493900</v>
      </c>
      <c r="EZ4" s="2">
        <f>$D4*'Demand model'!FB4*'Assumptions and results'!$K$6*12</f>
        <v>605493900</v>
      </c>
      <c r="FA4" s="2">
        <f>$D4*'Demand model'!FC4*'Assumptions and results'!$K$6*12</f>
        <v>605493900</v>
      </c>
      <c r="FB4" s="2">
        <f>$D4*'Demand model'!FD4*'Assumptions and results'!$K$6*12</f>
        <v>605493900</v>
      </c>
      <c r="FC4" s="2">
        <f>$D4*'Demand model'!FE4*'Assumptions and results'!$K$6*12</f>
        <v>605493900</v>
      </c>
      <c r="FD4" s="2">
        <f>$D4*'Demand model'!FF4*'Assumptions and results'!$K$6*12</f>
        <v>605493900</v>
      </c>
      <c r="FE4" s="2">
        <f>$D4*'Demand model'!FG4*'Assumptions and results'!$K$6*12</f>
        <v>605493900</v>
      </c>
      <c r="FF4" s="2">
        <f>$D4*'Demand model'!FH4*'Assumptions and results'!$K$6*12</f>
        <v>605493900</v>
      </c>
      <c r="FG4" s="2">
        <f>$D4*'Demand model'!FI4*'Assumptions and results'!$K$6*12</f>
        <v>605493900</v>
      </c>
      <c r="FH4" s="2">
        <f>$D4*'Demand model'!FJ4*'Assumptions and results'!$K$6*12</f>
        <v>605493900</v>
      </c>
      <c r="FI4" s="2">
        <f>$D4*'Demand model'!FK4*'Assumptions and results'!$K$6*12</f>
        <v>605493900</v>
      </c>
      <c r="FJ4" s="2">
        <f>$D4*'Demand model'!FL4*'Assumptions and results'!$K$6*12</f>
        <v>605493900</v>
      </c>
      <c r="FK4" s="2">
        <f>$D4*'Demand model'!FM4*'Assumptions and results'!$K$6*12</f>
        <v>605493900</v>
      </c>
      <c r="FL4" s="2">
        <f>$D4*'Demand model'!FN4*'Assumptions and results'!$K$6*12</f>
        <v>605493900</v>
      </c>
      <c r="FM4" s="2">
        <f>$D4*'Demand model'!FO4*'Assumptions and results'!$K$6*12</f>
        <v>605493900</v>
      </c>
      <c r="FN4" s="2">
        <f>$D4*'Demand model'!FP4*'Assumptions and results'!$K$6*12</f>
        <v>605493900</v>
      </c>
      <c r="FO4" s="2">
        <f>$D4*'Demand model'!FQ4*'Assumptions and results'!$K$6*12</f>
        <v>605493900</v>
      </c>
      <c r="FP4" s="2">
        <f>$D4*'Demand model'!FR4*'Assumptions and results'!$K$6*12</f>
        <v>605493900</v>
      </c>
      <c r="FQ4" s="2">
        <f>$D4*'Demand model'!FS4*'Assumptions and results'!$K$6*12</f>
        <v>605493900</v>
      </c>
      <c r="FR4" s="2">
        <f>$D4*'Demand model'!FT4*'Assumptions and results'!$K$6*12</f>
        <v>605493900</v>
      </c>
      <c r="FS4" s="2">
        <f>$D4*'Demand model'!FU4*'Assumptions and results'!$K$6*12</f>
        <v>605493900</v>
      </c>
      <c r="FT4" s="2">
        <f>$D4*'Demand model'!FV4*'Assumptions and results'!$K$6*12</f>
        <v>605493900</v>
      </c>
      <c r="FU4" s="2">
        <f>$D4*'Demand model'!FW4*'Assumptions and results'!$K$6*12</f>
        <v>605493900</v>
      </c>
      <c r="FV4" s="2">
        <f>$D4*'Demand model'!FX4*'Assumptions and results'!$K$6*12</f>
        <v>605493900</v>
      </c>
      <c r="FW4" s="2">
        <f>$D4*'Demand model'!FY4*'Assumptions and results'!$K$6*12</f>
        <v>605493900</v>
      </c>
      <c r="FX4" s="2">
        <f>$D4*'Demand model'!FZ4*'Assumptions and results'!$K$6*12</f>
        <v>605493900</v>
      </c>
      <c r="FY4" s="2">
        <f>$D4*'Demand model'!GA4*'Assumptions and results'!$K$6*12</f>
        <v>605493900</v>
      </c>
      <c r="FZ4" s="2">
        <f>$D4*'Demand model'!GB4*'Assumptions and results'!$K$6*12</f>
        <v>605493900</v>
      </c>
      <c r="GA4" s="2">
        <f>$D4*'Demand model'!GC4*'Assumptions and results'!$K$6*12</f>
        <v>605493900</v>
      </c>
      <c r="GB4" s="2">
        <f>$D4*'Demand model'!GD4*'Assumptions and results'!$K$6*12</f>
        <v>605493900</v>
      </c>
      <c r="GC4" s="2">
        <f>$D4*'Demand model'!GE4*'Assumptions and results'!$K$6*12</f>
        <v>605493900</v>
      </c>
      <c r="GD4" s="2">
        <f>$D4*'Demand model'!GF4*'Assumptions and results'!$K$6*12</f>
        <v>605493900</v>
      </c>
      <c r="GE4" s="2">
        <f>$D4*'Demand model'!GG4*'Assumptions and results'!$K$6*12</f>
        <v>605493900</v>
      </c>
      <c r="GF4" s="2">
        <f>$D4*'Demand model'!GH4*'Assumptions and results'!$K$6*12</f>
        <v>605493900</v>
      </c>
      <c r="GG4" s="2">
        <f>$D4*'Demand model'!GI4*'Assumptions and results'!$K$6*12</f>
        <v>605493900</v>
      </c>
      <c r="GH4" s="2">
        <f>$D4*'Demand model'!GJ4*'Assumptions and results'!$K$6*12</f>
        <v>605493900</v>
      </c>
      <c r="GI4" s="2">
        <f>$D4*'Demand model'!GK4*'Assumptions and results'!$K$6*12</f>
        <v>605493900</v>
      </c>
      <c r="GJ4" s="2">
        <f>$D4*'Demand model'!GL4*'Assumptions and results'!$K$6*12</f>
        <v>605493900</v>
      </c>
      <c r="GK4" s="2">
        <f>$D4*'Demand model'!GM4*'Assumptions and results'!$K$6*12</f>
        <v>605493900</v>
      </c>
      <c r="GL4" s="2">
        <f>$D4*'Demand model'!GN4*'Assumptions and results'!$K$6*12</f>
        <v>605493900</v>
      </c>
      <c r="GM4" s="2">
        <f>$D4*'Demand model'!GO4*'Assumptions and results'!$K$6*12</f>
        <v>605493900</v>
      </c>
      <c r="GN4" s="2">
        <f>$D4*'Demand model'!GP4*'Assumptions and results'!$K$6*12</f>
        <v>605493900</v>
      </c>
      <c r="GO4" s="2">
        <f>$D4*'Demand model'!GQ4*'Assumptions and results'!$K$6*12</f>
        <v>605493900</v>
      </c>
      <c r="GP4" s="2">
        <f>$D4*'Demand model'!GR4*'Assumptions and results'!$K$6*12</f>
        <v>605493900</v>
      </c>
      <c r="GQ4" s="2">
        <f>$D4*'Demand model'!GS4*'Assumptions and results'!$K$6*12</f>
        <v>605493900</v>
      </c>
      <c r="GR4" s="2">
        <f>$D4*'Demand model'!GT4*'Assumptions and results'!$K$6*12</f>
        <v>605493900</v>
      </c>
      <c r="GS4" s="2">
        <f>$D4*'Demand model'!GU4*'Assumptions and results'!$K$6*12</f>
        <v>605493900</v>
      </c>
      <c r="GT4" s="2">
        <f>$D4*'Demand model'!GV4*'Assumptions and results'!$K$6*12</f>
        <v>605493900</v>
      </c>
      <c r="GU4" s="2">
        <f>$D4*'Demand model'!GW4*'Assumptions and results'!$K$6*12</f>
        <v>605493900</v>
      </c>
      <c r="GV4" s="2">
        <f>$D4*'Demand model'!GX4*'Assumptions and results'!$K$6*12</f>
        <v>605493900</v>
      </c>
      <c r="GW4" s="2">
        <f>$D4*'Demand model'!GY4*'Assumptions and results'!$K$6*12</f>
        <v>605493900</v>
      </c>
      <c r="GX4" s="2">
        <f>$D4*'Demand model'!GZ4*'Assumptions and results'!$K$6*12</f>
        <v>605493900</v>
      </c>
      <c r="GY4" s="2">
        <f>$D4*'Demand model'!HA4*'Assumptions and results'!$K$6*12</f>
        <v>605493900</v>
      </c>
      <c r="GZ4" s="2">
        <f>$D4*'Demand model'!HB4*'Assumptions and results'!$K$6*12</f>
        <v>605493900</v>
      </c>
      <c r="HA4" s="2">
        <f>$D4*'Demand model'!HC4*'Assumptions and results'!$K$6*12</f>
        <v>605493900</v>
      </c>
      <c r="HB4" s="2">
        <f>$D4*'Demand model'!HD4*'Assumptions and results'!$K$6*12</f>
        <v>605493900</v>
      </c>
      <c r="HC4" s="2">
        <f>$D4*'Demand model'!HE4*'Assumptions and results'!$K$6*12</f>
        <v>605493900</v>
      </c>
      <c r="HD4" s="2">
        <f>$D4*'Demand model'!HF4*'Assumptions and results'!$K$6*12</f>
        <v>605493900</v>
      </c>
      <c r="HE4" s="2">
        <f>$D4*'Demand model'!HG4*'Assumptions and results'!$K$6*12</f>
        <v>605493900</v>
      </c>
      <c r="HF4" s="2">
        <f>$D4*'Demand model'!HH4*'Assumptions and results'!$K$6*12</f>
        <v>605493900</v>
      </c>
      <c r="HG4" s="2">
        <f>$D4*'Demand model'!HI4*'Assumptions and results'!$K$6*12</f>
        <v>605493900</v>
      </c>
      <c r="HH4" s="2">
        <f>$D4*'Demand model'!HJ4*'Assumptions and results'!$K$6*12</f>
        <v>605493900</v>
      </c>
      <c r="HI4" s="2">
        <f>$D4*'Demand model'!HK4*'Assumptions and results'!$K$6*12</f>
        <v>605493900</v>
      </c>
      <c r="HJ4" s="2">
        <f>$D4*'Demand model'!HL4*'Assumptions and results'!$K$6*12</f>
        <v>605493900</v>
      </c>
      <c r="HK4" s="2">
        <f>$D4*'Demand model'!HM4*'Assumptions and results'!$K$6*12</f>
        <v>605493900</v>
      </c>
      <c r="HL4" s="2">
        <f>$D4*'Demand model'!HN4*'Assumptions and results'!$K$6*12</f>
        <v>605493900</v>
      </c>
      <c r="HM4" s="2">
        <f>$D4*'Demand model'!HO4*'Assumptions and results'!$K$6*12</f>
        <v>605493900</v>
      </c>
      <c r="HN4" s="2">
        <f>$D4*'Demand model'!HP4*'Assumptions and results'!$K$6*12</f>
        <v>605493900</v>
      </c>
      <c r="HO4" s="2">
        <f>$D4*'Demand model'!HQ4*'Assumptions and results'!$K$6*12</f>
        <v>605493900</v>
      </c>
      <c r="HP4" s="2">
        <f>$D4*'Demand model'!HR4*'Assumptions and results'!$K$6*12</f>
        <v>605493900</v>
      </c>
      <c r="HQ4" s="2">
        <f>$D4*'Demand model'!HS4*'Assumptions and results'!$K$6*12</f>
        <v>605493900</v>
      </c>
      <c r="HR4" s="2">
        <f>$D4*'Demand model'!HT4*'Assumptions and results'!$K$6*12</f>
        <v>605493900</v>
      </c>
      <c r="HS4" s="2">
        <f>$D4*'Demand model'!HU4*'Assumptions and results'!$K$6*12</f>
        <v>605493900</v>
      </c>
      <c r="HT4" s="2">
        <f>$D4*'Demand model'!HV4*'Assumptions and results'!$K$6*12</f>
        <v>605493900</v>
      </c>
      <c r="HU4" s="2">
        <f>$D4*'Demand model'!HW4*'Assumptions and results'!$K$6*12</f>
        <v>605493900</v>
      </c>
      <c r="HV4" s="2">
        <f>$D4*'Demand model'!HX4*'Assumptions and results'!$K$6*12</f>
        <v>605493900</v>
      </c>
      <c r="HW4" s="2">
        <f>$D4*'Demand model'!HY4*'Assumptions and results'!$K$6*12</f>
        <v>605493900</v>
      </c>
      <c r="HX4" s="2">
        <f>$D4*'Demand model'!HZ4*'Assumptions and results'!$K$6*12</f>
        <v>605493900</v>
      </c>
      <c r="HY4" s="2">
        <f>$D4*'Demand model'!IA4*'Assumptions and results'!$K$6*12</f>
        <v>605493900</v>
      </c>
      <c r="HZ4" s="2">
        <f>$D4*'Demand model'!IB4*'Assumptions and results'!$K$6*12</f>
        <v>605493900</v>
      </c>
      <c r="IA4" s="2">
        <f>$D4*'Demand model'!IC4*'Assumptions and results'!$K$6*12</f>
        <v>605493900</v>
      </c>
      <c r="IB4" s="2">
        <f>$D4*'Demand model'!ID4*'Assumptions and results'!$K$6*12</f>
        <v>605493900</v>
      </c>
      <c r="IC4" s="2">
        <f>$D4*'Demand model'!IE4*'Assumptions and results'!$K$6*12</f>
        <v>605493900</v>
      </c>
      <c r="ID4" s="2">
        <f>$D4*'Demand model'!IF4*'Assumptions and results'!$K$6*12</f>
        <v>605493900</v>
      </c>
      <c r="IE4" s="2">
        <f>$D4*'Demand model'!IG4*'Assumptions and results'!$K$6*12</f>
        <v>605493900</v>
      </c>
      <c r="IF4" s="2">
        <f>$D4*'Demand model'!IH4*'Assumptions and results'!$K$6*12</f>
        <v>605493900</v>
      </c>
      <c r="IG4" s="2">
        <f>$D4*'Demand model'!II4*'Assumptions and results'!$K$6*12</f>
        <v>605493900</v>
      </c>
      <c r="IH4" s="2">
        <f>$D4*'Demand model'!IJ4*'Assumptions and results'!$K$6*12</f>
        <v>605493900</v>
      </c>
      <c r="II4" s="2">
        <f>$D4*'Demand model'!IK4*'Assumptions and results'!$K$6*12</f>
        <v>605493900</v>
      </c>
      <c r="IJ4" s="2">
        <f>$D4*'Demand model'!IL4*'Assumptions and results'!$K$6*12</f>
        <v>605493900</v>
      </c>
      <c r="IK4" s="2">
        <f>$D4*'Demand model'!IM4*'Assumptions and results'!$K$6*12</f>
        <v>605493900</v>
      </c>
      <c r="IL4" s="2">
        <f>$D4*'Demand model'!IN4*'Assumptions and results'!$K$6*12</f>
        <v>605493900</v>
      </c>
      <c r="IM4" s="2">
        <f>$D4*'Demand model'!IO4*'Assumptions and results'!$K$6*12</f>
        <v>605493900</v>
      </c>
      <c r="IN4" s="2">
        <f>$D4*'Demand model'!IP4*'Assumptions and results'!$K$6*12</f>
        <v>605493900</v>
      </c>
      <c r="IO4" s="2">
        <f>$D4*'Demand model'!IQ4*'Assumptions and results'!$K$6*12</f>
        <v>605493900</v>
      </c>
      <c r="IP4" s="2">
        <f>$D4*'Demand model'!IR4*'Assumptions and results'!$K$6*12</f>
        <v>605493900</v>
      </c>
      <c r="IQ4" s="2">
        <f>$D4*'Demand model'!IS4*'Assumptions and results'!$K$6*12</f>
        <v>605493900</v>
      </c>
      <c r="IR4" s="2">
        <f>$D4*'Demand model'!IT4*'Assumptions and results'!$K$6*12</f>
        <v>605493900</v>
      </c>
      <c r="IS4" s="2">
        <f>$D4*'Demand model'!IU4*'Assumptions and results'!$K$6*12</f>
        <v>605493900</v>
      </c>
      <c r="IT4" s="2">
        <f>$D4*'Demand model'!IV4*'Assumptions and results'!$K$6*12</f>
        <v>605493900</v>
      </c>
      <c r="IU4" s="2">
        <f>$D4*'Demand model'!IW4*'Assumptions and results'!$K$6*12</f>
        <v>605493900</v>
      </c>
      <c r="IV4" s="2">
        <f>$D4*'Demand model'!IX4*'Assumptions and results'!$K$6*12</f>
        <v>605493900</v>
      </c>
      <c r="IW4" s="2">
        <f>$D4*'Demand model'!IY4*'Assumptions and results'!$K$6*12</f>
        <v>605493900</v>
      </c>
      <c r="IX4" s="2">
        <f>$D4*'Demand model'!IZ4*'Assumptions and results'!$K$6*12</f>
        <v>605493900</v>
      </c>
      <c r="IY4" s="2">
        <f>$D4*'Demand model'!JA4*'Assumptions and results'!$K$6*12</f>
        <v>605493900</v>
      </c>
      <c r="IZ4" s="2">
        <f>$D4*'Demand model'!JB4*'Assumptions and results'!$K$6*12</f>
        <v>605493900</v>
      </c>
      <c r="JA4" s="2">
        <f>$D4*'Demand model'!JC4*'Assumptions and results'!$K$6*12</f>
        <v>605493900</v>
      </c>
      <c r="JB4" s="2">
        <f>$D4*'Demand model'!JD4*'Assumptions and results'!$K$6*12</f>
        <v>605493900</v>
      </c>
      <c r="JC4" s="2">
        <f>$D4*'Demand model'!JE4*'Assumptions and results'!$K$6*12</f>
        <v>605493900</v>
      </c>
      <c r="JD4" s="2">
        <f>$D4*'Demand model'!JF4*'Assumptions and results'!$K$6*12</f>
        <v>605493900</v>
      </c>
      <c r="JE4" s="2">
        <f>$D4*'Demand model'!JG4*'Assumptions and results'!$K$6*12</f>
        <v>605493900</v>
      </c>
    </row>
    <row r="5" spans="2:265" x14ac:dyDescent="0.3">
      <c r="C5">
        <v>2</v>
      </c>
      <c r="D5" s="3">
        <f>'Cost inputs'!F6</f>
        <v>2038700</v>
      </c>
      <c r="E5" s="2">
        <f>$D5*'Demand model'!G5*'Assumptions and results'!$K$6*12</f>
        <v>276484939.26652676</v>
      </c>
      <c r="F5" s="2">
        <f>$D5*'Demand model'!H5*'Assumptions and results'!$K$6*12</f>
        <v>429669133.9579677</v>
      </c>
      <c r="G5" s="2">
        <f>$D5*'Demand model'!I5*'Assumptions and results'!$K$6*12</f>
        <v>514539570.53767967</v>
      </c>
      <c r="H5" s="2">
        <f>$D5*'Demand model'!J5*'Assumptions and results'!$K$6*12</f>
        <v>561561334.23686481</v>
      </c>
      <c r="I5" s="2">
        <f>$D5*'Demand model'!K5*'Assumptions and results'!$K$6*12</f>
        <v>587613353.65007186</v>
      </c>
      <c r="J5" s="2">
        <f>$D5*'Demand model'!L5*'Assumptions and results'!$K$6*12</f>
        <v>602047259.61429811</v>
      </c>
      <c r="K5" s="2">
        <f>$D5*'Demand model'!M5*'Assumptions and results'!$K$6*12</f>
        <v>610044245.87780893</v>
      </c>
      <c r="L5" s="2">
        <f>$D5*'Demand model'!N5*'Assumptions and results'!$K$6*12</f>
        <v>614474910.00000012</v>
      </c>
      <c r="M5" s="2">
        <f>$D5*'Demand model'!O5*'Assumptions and results'!$K$6*12</f>
        <v>616929682.82526362</v>
      </c>
      <c r="N5" s="2">
        <f>$D5*'Demand model'!P5*'Assumptions and results'!$K$6*12</f>
        <v>618289729.41364551</v>
      </c>
      <c r="O5" s="2">
        <f>$D5*'Demand model'!Q5*'Assumptions and results'!$K$6*12</f>
        <v>619043251.98140943</v>
      </c>
      <c r="P5" s="2">
        <f>$D5*'Demand model'!R5*'Assumptions and results'!$K$6*12</f>
        <v>619460734.9301405</v>
      </c>
      <c r="Q5" s="2">
        <f>$D5*'Demand model'!S5*'Assumptions and results'!$K$6*12</f>
        <v>619692037.90623903</v>
      </c>
      <c r="R5" s="2">
        <f>$D5*'Demand model'!T5*'Assumptions and results'!$K$6*12</f>
        <v>619820189.40779066</v>
      </c>
      <c r="S5" s="2">
        <f>$D5*'Demand model'!U5*'Assumptions and results'!$K$6*12</f>
        <v>619891190.68770027</v>
      </c>
      <c r="T5" s="2">
        <f>$D5*'Demand model'!V5*'Assumptions and results'!$K$6*12</f>
        <v>619930528.35981309</v>
      </c>
      <c r="U5" s="2">
        <f>$D5*'Demand model'!W5*'Assumptions and results'!$K$6*12</f>
        <v>619952323.07181323</v>
      </c>
      <c r="V5" s="2">
        <f>$D5*'Demand model'!X5*'Assumptions and results'!$K$6*12</f>
        <v>619964398.25180352</v>
      </c>
      <c r="W5" s="2">
        <f>$D5*'Demand model'!Y5*'Assumptions and results'!$K$6*12</f>
        <v>619971088.40544248</v>
      </c>
      <c r="X5" s="2">
        <f>$D5*'Demand model'!Z5*'Assumptions and results'!$K$6*12</f>
        <v>619974795.02975368</v>
      </c>
      <c r="Y5" s="2">
        <f>$D5*'Demand model'!AA5*'Assumptions and results'!$K$6*12</f>
        <v>619976848.65430784</v>
      </c>
      <c r="Z5" s="2">
        <f>$D5*'Demand model'!AB5*'Assumptions and results'!$K$6*12</f>
        <v>619977986.44801319</v>
      </c>
      <c r="AA5" s="2">
        <f>$D5*'Demand model'!AC5*'Assumptions and results'!$K$6*12</f>
        <v>619978616.83320856</v>
      </c>
      <c r="AB5" s="2">
        <f>$D5*'Demand model'!AD5*'Assumptions and results'!$K$6*12</f>
        <v>619978966.09291422</v>
      </c>
      <c r="AC5" s="2">
        <f>$D5*'Demand model'!AE5*'Assumptions and results'!$K$6*12</f>
        <v>619979159.59736657</v>
      </c>
      <c r="AD5" s="2">
        <f>$D5*'Demand model'!AF5*'Assumptions and results'!$K$6*12</f>
        <v>619979266.80690873</v>
      </c>
      <c r="AE5" s="2">
        <f>$D5*'Demand model'!AG5*'Assumptions and results'!$K$6*12</f>
        <v>619979326.20546889</v>
      </c>
      <c r="AF5" s="2">
        <f>$D5*'Demand model'!AH5*'Assumptions and results'!$K$6*12</f>
        <v>619979359.11475027</v>
      </c>
      <c r="AG5" s="2">
        <f>$D5*'Demand model'!AI5*'Assumptions and results'!$K$6*12</f>
        <v>619979377.34786534</v>
      </c>
      <c r="AH5" s="2">
        <f>$D5*'Demand model'!AJ5*'Assumptions and results'!$K$6*12</f>
        <v>619979387.44977212</v>
      </c>
      <c r="AI5" s="2">
        <f>$D5*'Demand model'!AK5*'Assumptions and results'!$K$6*12</f>
        <v>619979393.04665017</v>
      </c>
      <c r="AJ5" s="2">
        <f>$D5*'Demand model'!AL5*'Assumptions and results'!$K$6*12</f>
        <v>619979396.14755416</v>
      </c>
      <c r="AK5" s="2">
        <f>$D5*'Demand model'!AM5*'Assumptions and results'!$K$6*12</f>
        <v>619979397.86558414</v>
      </c>
      <c r="AL5" s="2">
        <f>$D5*'Demand model'!AN5*'Assumptions and results'!$K$6*12</f>
        <v>619979398.81744456</v>
      </c>
      <c r="AM5" s="2">
        <f>$D5*'Demand model'!AO5*'Assumptions and results'!$K$6*12</f>
        <v>619979399.34481514</v>
      </c>
      <c r="AN5" s="2">
        <f>$D5*'Demand model'!AP5*'Assumptions and results'!$K$6*12</f>
        <v>619979399.6370002</v>
      </c>
      <c r="AO5" s="2">
        <f>$D5*'Demand model'!AQ5*'Assumptions and results'!$K$6*12</f>
        <v>619979399.7988832</v>
      </c>
      <c r="AP5" s="2">
        <f>$D5*'Demand model'!AR5*'Assumptions and results'!$K$6*12</f>
        <v>619979399.88857281</v>
      </c>
      <c r="AQ5" s="2">
        <f>$D5*'Demand model'!AS5*'Assumptions and results'!$K$6*12</f>
        <v>619979399.93826473</v>
      </c>
      <c r="AR5" s="2">
        <f>$D5*'Demand model'!AT5*'Assumptions and results'!$K$6*12</f>
        <v>619979399.96579623</v>
      </c>
      <c r="AS5" s="2">
        <f>$D5*'Demand model'!AU5*'Assumptions and results'!$K$6*12</f>
        <v>619979399.98104966</v>
      </c>
      <c r="AT5" s="2">
        <f>$D5*'Demand model'!AV5*'Assumptions and results'!$K$6*12</f>
        <v>619979399.98950076</v>
      </c>
      <c r="AU5" s="2">
        <f>$D5*'Demand model'!AW5*'Assumptions and results'!$K$6*12</f>
        <v>619979399.99418306</v>
      </c>
      <c r="AV5" s="2">
        <f>$D5*'Demand model'!AX5*'Assumptions and results'!$K$6*12</f>
        <v>619979399.9967773</v>
      </c>
      <c r="AW5" s="2">
        <f>$D5*'Demand model'!AY5*'Assumptions and results'!$K$6*12</f>
        <v>619979399.99821448</v>
      </c>
      <c r="AX5" s="2">
        <f>$D5*'Demand model'!AZ5*'Assumptions and results'!$K$6*12</f>
        <v>619979399.9990108</v>
      </c>
      <c r="AY5" s="2">
        <f>$D5*'Demand model'!BA5*'Assumptions and results'!$K$6*12</f>
        <v>619979399.99945188</v>
      </c>
      <c r="AZ5" s="2">
        <f>$D5*'Demand model'!BB5*'Assumptions and results'!$K$6*12</f>
        <v>619979399.99969637</v>
      </c>
      <c r="BA5" s="2">
        <f>$D5*'Demand model'!BC5*'Assumptions and results'!$K$6*12</f>
        <v>619979399.99983168</v>
      </c>
      <c r="BB5" s="2">
        <f>$D5*'Demand model'!BD5*'Assumptions and results'!$K$6*12</f>
        <v>619979399.99990678</v>
      </c>
      <c r="BC5" s="2">
        <f>$D5*'Demand model'!BE5*'Assumptions and results'!$K$6*12</f>
        <v>619979399.99994838</v>
      </c>
      <c r="BD5" s="2">
        <f>$D5*'Demand model'!BF5*'Assumptions and results'!$K$6*12</f>
        <v>619979399.99997151</v>
      </c>
      <c r="BE5" s="2">
        <f>$D5*'Demand model'!BG5*'Assumptions and results'!$K$6*12</f>
        <v>619979399.99998415</v>
      </c>
      <c r="BF5" s="2">
        <f>$D5*'Demand model'!BH5*'Assumptions and results'!$K$6*12</f>
        <v>619979399.9999913</v>
      </c>
      <c r="BG5" s="2">
        <f>$D5*'Demand model'!BI5*'Assumptions and results'!$K$6*12</f>
        <v>619979399.99999523</v>
      </c>
      <c r="BH5" s="2">
        <f>$D5*'Demand model'!BJ5*'Assumptions and results'!$K$6*12</f>
        <v>619979399.99999738</v>
      </c>
      <c r="BI5" s="2">
        <f>$D5*'Demand model'!BK5*'Assumptions and results'!$K$6*12</f>
        <v>619979399.99999869</v>
      </c>
      <c r="BJ5" s="2">
        <f>$D5*'Demand model'!BL5*'Assumptions and results'!$K$6*12</f>
        <v>619979399.99999928</v>
      </c>
      <c r="BK5" s="2">
        <f>$D5*'Demand model'!BM5*'Assumptions and results'!$K$6*12</f>
        <v>619979399.99999964</v>
      </c>
      <c r="BL5" s="2">
        <f>$D5*'Demand model'!BN5*'Assumptions and results'!$K$6*12</f>
        <v>619979399.99999988</v>
      </c>
      <c r="BM5" s="2">
        <f>$D5*'Demand model'!BO5*'Assumptions and results'!$K$6*12</f>
        <v>619979400</v>
      </c>
      <c r="BN5" s="2">
        <f>$D5*'Demand model'!BP5*'Assumptions and results'!$K$6*12</f>
        <v>619979400</v>
      </c>
      <c r="BO5" s="2">
        <f>$D5*'Demand model'!BQ5*'Assumptions and results'!$K$6*12</f>
        <v>619979400.00000012</v>
      </c>
      <c r="BP5" s="2">
        <f>$D5*'Demand model'!BR5*'Assumptions and results'!$K$6*12</f>
        <v>619979400.00000012</v>
      </c>
      <c r="BQ5" s="2">
        <f>$D5*'Demand model'!BS5*'Assumptions and results'!$K$6*12</f>
        <v>619979400.00000012</v>
      </c>
      <c r="BR5" s="2">
        <f>$D5*'Demand model'!BT5*'Assumptions and results'!$K$6*12</f>
        <v>619979400.00000012</v>
      </c>
      <c r="BS5" s="2">
        <f>$D5*'Demand model'!BU5*'Assumptions and results'!$K$6*12</f>
        <v>619979400.00000012</v>
      </c>
      <c r="BT5" s="2">
        <f>$D5*'Demand model'!BV5*'Assumptions and results'!$K$6*12</f>
        <v>619979400.00000012</v>
      </c>
      <c r="BU5" s="2">
        <f>$D5*'Demand model'!BW5*'Assumptions and results'!$K$6*12</f>
        <v>619979400.00000012</v>
      </c>
      <c r="BV5" s="2">
        <f>$D5*'Demand model'!BX5*'Assumptions and results'!$K$6*12</f>
        <v>619979400.00000012</v>
      </c>
      <c r="BW5" s="2">
        <f>$D5*'Demand model'!BY5*'Assumptions and results'!$K$6*12</f>
        <v>619979400.00000012</v>
      </c>
      <c r="BX5" s="2">
        <f>$D5*'Demand model'!BZ5*'Assumptions and results'!$K$6*12</f>
        <v>619979400.00000012</v>
      </c>
      <c r="BY5" s="2">
        <f>$D5*'Demand model'!CA5*'Assumptions and results'!$K$6*12</f>
        <v>619979400.00000012</v>
      </c>
      <c r="BZ5" s="2">
        <f>$D5*'Demand model'!CB5*'Assumptions and results'!$K$6*12</f>
        <v>619979400.00000012</v>
      </c>
      <c r="CA5" s="2">
        <f>$D5*'Demand model'!CC5*'Assumptions and results'!$K$6*12</f>
        <v>619979400.00000012</v>
      </c>
      <c r="CB5" s="2">
        <f>$D5*'Demand model'!CD5*'Assumptions and results'!$K$6*12</f>
        <v>619979400.00000012</v>
      </c>
      <c r="CC5" s="2">
        <f>$D5*'Demand model'!CE5*'Assumptions and results'!$K$6*12</f>
        <v>619979400.00000012</v>
      </c>
      <c r="CD5" s="2">
        <f>$D5*'Demand model'!CF5*'Assumptions and results'!$K$6*12</f>
        <v>619979400.00000012</v>
      </c>
      <c r="CE5" s="2">
        <f>$D5*'Demand model'!CG5*'Assumptions and results'!$K$6*12</f>
        <v>619979400.00000012</v>
      </c>
      <c r="CF5" s="2">
        <f>$D5*'Demand model'!CH5*'Assumptions and results'!$K$6*12</f>
        <v>619979400.00000012</v>
      </c>
      <c r="CG5" s="2">
        <f>$D5*'Demand model'!CI5*'Assumptions and results'!$K$6*12</f>
        <v>619979400.00000012</v>
      </c>
      <c r="CH5" s="2">
        <f>$D5*'Demand model'!CJ5*'Assumptions and results'!$K$6*12</f>
        <v>619979400.00000012</v>
      </c>
      <c r="CI5" s="2">
        <f>$D5*'Demand model'!CK5*'Assumptions and results'!$K$6*12</f>
        <v>619979400.00000012</v>
      </c>
      <c r="CJ5" s="2">
        <f>$D5*'Demand model'!CL5*'Assumptions and results'!$K$6*12</f>
        <v>619979400.00000012</v>
      </c>
      <c r="CK5" s="2">
        <f>$D5*'Demand model'!CM5*'Assumptions and results'!$K$6*12</f>
        <v>619979400.00000012</v>
      </c>
      <c r="CL5" s="2">
        <f>$D5*'Demand model'!CN5*'Assumptions and results'!$K$6*12</f>
        <v>619979400.00000012</v>
      </c>
      <c r="CM5" s="2">
        <f>$D5*'Demand model'!CO5*'Assumptions and results'!$K$6*12</f>
        <v>619979400.00000012</v>
      </c>
      <c r="CN5" s="2">
        <f>$D5*'Demand model'!CP5*'Assumptions and results'!$K$6*12</f>
        <v>619979400.00000012</v>
      </c>
      <c r="CO5" s="2">
        <f>$D5*'Demand model'!CQ5*'Assumptions and results'!$K$6*12</f>
        <v>619979400.00000012</v>
      </c>
      <c r="CP5" s="2">
        <f>$D5*'Demand model'!CR5*'Assumptions and results'!$K$6*12</f>
        <v>619979400.00000012</v>
      </c>
      <c r="CQ5" s="2">
        <f>$D5*'Demand model'!CS5*'Assumptions and results'!$K$6*12</f>
        <v>619979400.00000012</v>
      </c>
      <c r="CR5" s="2">
        <f>$D5*'Demand model'!CT5*'Assumptions and results'!$K$6*12</f>
        <v>619979400.00000012</v>
      </c>
      <c r="CS5" s="2">
        <f>$D5*'Demand model'!CU5*'Assumptions and results'!$K$6*12</f>
        <v>619979400.00000012</v>
      </c>
      <c r="CT5" s="2">
        <f>$D5*'Demand model'!CV5*'Assumptions and results'!$K$6*12</f>
        <v>619979400.00000012</v>
      </c>
      <c r="CU5" s="2">
        <f>$D5*'Demand model'!CW5*'Assumptions and results'!$K$6*12</f>
        <v>619979400.00000012</v>
      </c>
      <c r="CV5" s="2">
        <f>$D5*'Demand model'!CX5*'Assumptions and results'!$K$6*12</f>
        <v>619979400.00000012</v>
      </c>
      <c r="CW5" s="2">
        <f>$D5*'Demand model'!CY5*'Assumptions and results'!$K$6*12</f>
        <v>619979400.00000012</v>
      </c>
      <c r="CX5" s="2">
        <f>$D5*'Demand model'!CZ5*'Assumptions and results'!$K$6*12</f>
        <v>619979400.00000012</v>
      </c>
      <c r="CY5" s="2">
        <f>$D5*'Demand model'!DA5*'Assumptions and results'!$K$6*12</f>
        <v>619979400.00000012</v>
      </c>
      <c r="CZ5" s="2">
        <f>$D5*'Demand model'!DB5*'Assumptions and results'!$K$6*12</f>
        <v>619979400.00000012</v>
      </c>
      <c r="DA5" s="2">
        <f>$D5*'Demand model'!DC5*'Assumptions and results'!$K$6*12</f>
        <v>619979400.00000012</v>
      </c>
      <c r="DB5" s="2">
        <f>$D5*'Demand model'!DD5*'Assumptions and results'!$K$6*12</f>
        <v>619979400.00000012</v>
      </c>
      <c r="DC5" s="2">
        <f>$D5*'Demand model'!DE5*'Assumptions and results'!$K$6*12</f>
        <v>619979400.00000012</v>
      </c>
      <c r="DD5" s="2">
        <f>$D5*'Demand model'!DF5*'Assumptions and results'!$K$6*12</f>
        <v>619979400.00000012</v>
      </c>
      <c r="DE5" s="2">
        <f>$D5*'Demand model'!DG5*'Assumptions and results'!$K$6*12</f>
        <v>619979400.00000012</v>
      </c>
      <c r="DF5" s="2">
        <f>$D5*'Demand model'!DH5*'Assumptions and results'!$K$6*12</f>
        <v>619979400.00000012</v>
      </c>
      <c r="DG5" s="2">
        <f>$D5*'Demand model'!DI5*'Assumptions and results'!$K$6*12</f>
        <v>619979400.00000012</v>
      </c>
      <c r="DH5" s="2">
        <f>$D5*'Demand model'!DJ5*'Assumptions and results'!$K$6*12</f>
        <v>619979400.00000012</v>
      </c>
      <c r="DI5" s="2">
        <f>$D5*'Demand model'!DK5*'Assumptions and results'!$K$6*12</f>
        <v>619979400.00000012</v>
      </c>
      <c r="DJ5" s="2">
        <f>$D5*'Demand model'!DL5*'Assumptions and results'!$K$6*12</f>
        <v>619979400.00000012</v>
      </c>
      <c r="DK5" s="2">
        <f>$D5*'Demand model'!DM5*'Assumptions and results'!$K$6*12</f>
        <v>619979400.00000012</v>
      </c>
      <c r="DL5" s="2">
        <f>$D5*'Demand model'!DN5*'Assumptions and results'!$K$6*12</f>
        <v>619979400.00000012</v>
      </c>
      <c r="DM5" s="2">
        <f>$D5*'Demand model'!DO5*'Assumptions and results'!$K$6*12</f>
        <v>619979400.00000012</v>
      </c>
      <c r="DN5" s="2">
        <f>$D5*'Demand model'!DP5*'Assumptions and results'!$K$6*12</f>
        <v>619979400.00000012</v>
      </c>
      <c r="DO5" s="2">
        <f>$D5*'Demand model'!DQ5*'Assumptions and results'!$K$6*12</f>
        <v>619979400.00000012</v>
      </c>
      <c r="DP5" s="2">
        <f>$D5*'Demand model'!DR5*'Assumptions and results'!$K$6*12</f>
        <v>619979400.00000012</v>
      </c>
      <c r="DQ5" s="2">
        <f>$D5*'Demand model'!DS5*'Assumptions and results'!$K$6*12</f>
        <v>619979400.00000012</v>
      </c>
      <c r="DR5" s="2">
        <f>$D5*'Demand model'!DT5*'Assumptions and results'!$K$6*12</f>
        <v>619979400.00000012</v>
      </c>
      <c r="DS5" s="2">
        <f>$D5*'Demand model'!DU5*'Assumptions and results'!$K$6*12</f>
        <v>619979400.00000012</v>
      </c>
      <c r="DT5" s="2">
        <f>$D5*'Demand model'!DV5*'Assumptions and results'!$K$6*12</f>
        <v>619979400.00000012</v>
      </c>
      <c r="DU5" s="2">
        <f>$D5*'Demand model'!DW5*'Assumptions and results'!$K$6*12</f>
        <v>619979400.00000012</v>
      </c>
      <c r="DV5" s="2">
        <f>$D5*'Demand model'!DX5*'Assumptions and results'!$K$6*12</f>
        <v>619979400.00000012</v>
      </c>
      <c r="DW5" s="2">
        <f>$D5*'Demand model'!DY5*'Assumptions and results'!$K$6*12</f>
        <v>619979400.00000012</v>
      </c>
      <c r="DX5" s="2">
        <f>$D5*'Demand model'!DZ5*'Assumptions and results'!$K$6*12</f>
        <v>619979400.00000012</v>
      </c>
      <c r="DY5" s="2">
        <f>$D5*'Demand model'!EA5*'Assumptions and results'!$K$6*12</f>
        <v>619979400.00000012</v>
      </c>
      <c r="DZ5" s="2">
        <f>$D5*'Demand model'!EB5*'Assumptions and results'!$K$6*12</f>
        <v>619979400.00000012</v>
      </c>
      <c r="EA5" s="2">
        <f>$D5*'Demand model'!EC5*'Assumptions and results'!$K$6*12</f>
        <v>619979400.00000012</v>
      </c>
      <c r="EB5" s="2">
        <f>$D5*'Demand model'!ED5*'Assumptions and results'!$K$6*12</f>
        <v>619979400.00000012</v>
      </c>
      <c r="EC5" s="2">
        <f>$D5*'Demand model'!EE5*'Assumptions and results'!$K$6*12</f>
        <v>619979400.00000012</v>
      </c>
      <c r="ED5" s="2">
        <f>$D5*'Demand model'!EF5*'Assumptions and results'!$K$6*12</f>
        <v>619979400.00000012</v>
      </c>
      <c r="EE5" s="2">
        <f>$D5*'Demand model'!EG5*'Assumptions and results'!$K$6*12</f>
        <v>619979400.00000012</v>
      </c>
      <c r="EF5" s="2">
        <f>$D5*'Demand model'!EH5*'Assumptions and results'!$K$6*12</f>
        <v>619979400.00000012</v>
      </c>
      <c r="EG5" s="2">
        <f>$D5*'Demand model'!EI5*'Assumptions and results'!$K$6*12</f>
        <v>619979400.00000012</v>
      </c>
      <c r="EH5" s="2">
        <f>$D5*'Demand model'!EJ5*'Assumptions and results'!$K$6*12</f>
        <v>619979400.00000012</v>
      </c>
      <c r="EI5" s="2">
        <f>$D5*'Demand model'!EK5*'Assumptions and results'!$K$6*12</f>
        <v>619979400.00000012</v>
      </c>
      <c r="EJ5" s="2">
        <f>$D5*'Demand model'!EL5*'Assumptions and results'!$K$6*12</f>
        <v>619979400.00000012</v>
      </c>
      <c r="EK5" s="2">
        <f>$D5*'Demand model'!EM5*'Assumptions and results'!$K$6*12</f>
        <v>619979400.00000012</v>
      </c>
      <c r="EL5" s="2">
        <f>$D5*'Demand model'!EN5*'Assumptions and results'!$K$6*12</f>
        <v>619979400.00000012</v>
      </c>
      <c r="EM5" s="2">
        <f>$D5*'Demand model'!EO5*'Assumptions and results'!$K$6*12</f>
        <v>619979400.00000012</v>
      </c>
      <c r="EN5" s="2">
        <f>$D5*'Demand model'!EP5*'Assumptions and results'!$K$6*12</f>
        <v>619979400.00000012</v>
      </c>
      <c r="EO5" s="2">
        <f>$D5*'Demand model'!EQ5*'Assumptions and results'!$K$6*12</f>
        <v>619979400.00000012</v>
      </c>
      <c r="EP5" s="2">
        <f>$D5*'Demand model'!ER5*'Assumptions and results'!$K$6*12</f>
        <v>619979400.00000012</v>
      </c>
      <c r="EQ5" s="2">
        <f>$D5*'Demand model'!ES5*'Assumptions and results'!$K$6*12</f>
        <v>619979400.00000012</v>
      </c>
      <c r="ER5" s="2">
        <f>$D5*'Demand model'!ET5*'Assumptions and results'!$K$6*12</f>
        <v>619979400.00000012</v>
      </c>
      <c r="ES5" s="2">
        <f>$D5*'Demand model'!EU5*'Assumptions and results'!$K$6*12</f>
        <v>619979400.00000012</v>
      </c>
      <c r="ET5" s="2">
        <f>$D5*'Demand model'!EV5*'Assumptions and results'!$K$6*12</f>
        <v>619979400.00000012</v>
      </c>
      <c r="EU5" s="2">
        <f>$D5*'Demand model'!EW5*'Assumptions and results'!$K$6*12</f>
        <v>619979400.00000012</v>
      </c>
      <c r="EV5" s="2">
        <f>$D5*'Demand model'!EX5*'Assumptions and results'!$K$6*12</f>
        <v>619979400.00000012</v>
      </c>
      <c r="EW5" s="2">
        <f>$D5*'Demand model'!EY5*'Assumptions and results'!$K$6*12</f>
        <v>619979400.00000012</v>
      </c>
      <c r="EX5" s="2">
        <f>$D5*'Demand model'!EZ5*'Assumptions and results'!$K$6*12</f>
        <v>619979400.00000012</v>
      </c>
      <c r="EY5" s="2">
        <f>$D5*'Demand model'!FA5*'Assumptions and results'!$K$6*12</f>
        <v>619979400.00000012</v>
      </c>
      <c r="EZ5" s="2">
        <f>$D5*'Demand model'!FB5*'Assumptions and results'!$K$6*12</f>
        <v>619979400.00000012</v>
      </c>
      <c r="FA5" s="2">
        <f>$D5*'Demand model'!FC5*'Assumptions and results'!$K$6*12</f>
        <v>619979400.00000012</v>
      </c>
      <c r="FB5" s="2">
        <f>$D5*'Demand model'!FD5*'Assumptions and results'!$K$6*12</f>
        <v>619979400.00000012</v>
      </c>
      <c r="FC5" s="2">
        <f>$D5*'Demand model'!FE5*'Assumptions and results'!$K$6*12</f>
        <v>619979400.00000012</v>
      </c>
      <c r="FD5" s="2">
        <f>$D5*'Demand model'!FF5*'Assumptions and results'!$K$6*12</f>
        <v>619979400.00000012</v>
      </c>
      <c r="FE5" s="2">
        <f>$D5*'Demand model'!FG5*'Assumptions and results'!$K$6*12</f>
        <v>619979400.00000012</v>
      </c>
      <c r="FF5" s="2">
        <f>$D5*'Demand model'!FH5*'Assumptions and results'!$K$6*12</f>
        <v>619979400.00000012</v>
      </c>
      <c r="FG5" s="2">
        <f>$D5*'Demand model'!FI5*'Assumptions and results'!$K$6*12</f>
        <v>619979400.00000012</v>
      </c>
      <c r="FH5" s="2">
        <f>$D5*'Demand model'!FJ5*'Assumptions and results'!$K$6*12</f>
        <v>619979400.00000012</v>
      </c>
      <c r="FI5" s="2">
        <f>$D5*'Demand model'!FK5*'Assumptions and results'!$K$6*12</f>
        <v>619979400.00000012</v>
      </c>
      <c r="FJ5" s="2">
        <f>$D5*'Demand model'!FL5*'Assumptions and results'!$K$6*12</f>
        <v>619979400.00000012</v>
      </c>
      <c r="FK5" s="2">
        <f>$D5*'Demand model'!FM5*'Assumptions and results'!$K$6*12</f>
        <v>619979400.00000012</v>
      </c>
      <c r="FL5" s="2">
        <f>$D5*'Demand model'!FN5*'Assumptions and results'!$K$6*12</f>
        <v>619979400.00000012</v>
      </c>
      <c r="FM5" s="2">
        <f>$D5*'Demand model'!FO5*'Assumptions and results'!$K$6*12</f>
        <v>619979400.00000012</v>
      </c>
      <c r="FN5" s="2">
        <f>$D5*'Demand model'!FP5*'Assumptions and results'!$K$6*12</f>
        <v>619979400.00000012</v>
      </c>
      <c r="FO5" s="2">
        <f>$D5*'Demand model'!FQ5*'Assumptions and results'!$K$6*12</f>
        <v>619979400.00000012</v>
      </c>
      <c r="FP5" s="2">
        <f>$D5*'Demand model'!FR5*'Assumptions and results'!$K$6*12</f>
        <v>619979400.00000012</v>
      </c>
      <c r="FQ5" s="2">
        <f>$D5*'Demand model'!FS5*'Assumptions and results'!$K$6*12</f>
        <v>619979400.00000012</v>
      </c>
      <c r="FR5" s="2">
        <f>$D5*'Demand model'!FT5*'Assumptions and results'!$K$6*12</f>
        <v>619979400.00000012</v>
      </c>
      <c r="FS5" s="2">
        <f>$D5*'Demand model'!FU5*'Assumptions and results'!$K$6*12</f>
        <v>619979400.00000012</v>
      </c>
      <c r="FT5" s="2">
        <f>$D5*'Demand model'!FV5*'Assumptions and results'!$K$6*12</f>
        <v>619979400.00000012</v>
      </c>
      <c r="FU5" s="2">
        <f>$D5*'Demand model'!FW5*'Assumptions and results'!$K$6*12</f>
        <v>619979400.00000012</v>
      </c>
      <c r="FV5" s="2">
        <f>$D5*'Demand model'!FX5*'Assumptions and results'!$K$6*12</f>
        <v>619979400.00000012</v>
      </c>
      <c r="FW5" s="2">
        <f>$D5*'Demand model'!FY5*'Assumptions and results'!$K$6*12</f>
        <v>619979400.00000012</v>
      </c>
      <c r="FX5" s="2">
        <f>$D5*'Demand model'!FZ5*'Assumptions and results'!$K$6*12</f>
        <v>619979400.00000012</v>
      </c>
      <c r="FY5" s="2">
        <f>$D5*'Demand model'!GA5*'Assumptions and results'!$K$6*12</f>
        <v>619979400.00000012</v>
      </c>
      <c r="FZ5" s="2">
        <f>$D5*'Demand model'!GB5*'Assumptions and results'!$K$6*12</f>
        <v>619979400.00000012</v>
      </c>
      <c r="GA5" s="2">
        <f>$D5*'Demand model'!GC5*'Assumptions and results'!$K$6*12</f>
        <v>619979400.00000012</v>
      </c>
      <c r="GB5" s="2">
        <f>$D5*'Demand model'!GD5*'Assumptions and results'!$K$6*12</f>
        <v>619979400.00000012</v>
      </c>
      <c r="GC5" s="2">
        <f>$D5*'Demand model'!GE5*'Assumptions and results'!$K$6*12</f>
        <v>619979400.00000012</v>
      </c>
      <c r="GD5" s="2">
        <f>$D5*'Demand model'!GF5*'Assumptions and results'!$K$6*12</f>
        <v>619979400.00000012</v>
      </c>
      <c r="GE5" s="2">
        <f>$D5*'Demand model'!GG5*'Assumptions and results'!$K$6*12</f>
        <v>619979400.00000012</v>
      </c>
      <c r="GF5" s="2">
        <f>$D5*'Demand model'!GH5*'Assumptions and results'!$K$6*12</f>
        <v>619979400.00000012</v>
      </c>
      <c r="GG5" s="2">
        <f>$D5*'Demand model'!GI5*'Assumptions and results'!$K$6*12</f>
        <v>619979400.00000012</v>
      </c>
      <c r="GH5" s="2">
        <f>$D5*'Demand model'!GJ5*'Assumptions and results'!$K$6*12</f>
        <v>619979400.00000012</v>
      </c>
      <c r="GI5" s="2">
        <f>$D5*'Demand model'!GK5*'Assumptions and results'!$K$6*12</f>
        <v>619979400.00000012</v>
      </c>
      <c r="GJ5" s="2">
        <f>$D5*'Demand model'!GL5*'Assumptions and results'!$K$6*12</f>
        <v>619979400.00000012</v>
      </c>
      <c r="GK5" s="2">
        <f>$D5*'Demand model'!GM5*'Assumptions and results'!$K$6*12</f>
        <v>619979400.00000012</v>
      </c>
      <c r="GL5" s="2">
        <f>$D5*'Demand model'!GN5*'Assumptions and results'!$K$6*12</f>
        <v>619979400.00000012</v>
      </c>
      <c r="GM5" s="2">
        <f>$D5*'Demand model'!GO5*'Assumptions and results'!$K$6*12</f>
        <v>619979400.00000012</v>
      </c>
      <c r="GN5" s="2">
        <f>$D5*'Demand model'!GP5*'Assumptions and results'!$K$6*12</f>
        <v>619979400.00000012</v>
      </c>
      <c r="GO5" s="2">
        <f>$D5*'Demand model'!GQ5*'Assumptions and results'!$K$6*12</f>
        <v>619979400.00000012</v>
      </c>
      <c r="GP5" s="2">
        <f>$D5*'Demand model'!GR5*'Assumptions and results'!$K$6*12</f>
        <v>619979400.00000012</v>
      </c>
      <c r="GQ5" s="2">
        <f>$D5*'Demand model'!GS5*'Assumptions and results'!$K$6*12</f>
        <v>619979400.00000012</v>
      </c>
      <c r="GR5" s="2">
        <f>$D5*'Demand model'!GT5*'Assumptions and results'!$K$6*12</f>
        <v>619979400.00000012</v>
      </c>
      <c r="GS5" s="2">
        <f>$D5*'Demand model'!GU5*'Assumptions and results'!$K$6*12</f>
        <v>619979400.00000012</v>
      </c>
      <c r="GT5" s="2">
        <f>$D5*'Demand model'!GV5*'Assumptions and results'!$K$6*12</f>
        <v>619979400.00000012</v>
      </c>
      <c r="GU5" s="2">
        <f>$D5*'Demand model'!GW5*'Assumptions and results'!$K$6*12</f>
        <v>619979400.00000012</v>
      </c>
      <c r="GV5" s="2">
        <f>$D5*'Demand model'!GX5*'Assumptions and results'!$K$6*12</f>
        <v>619979400.00000012</v>
      </c>
      <c r="GW5" s="2">
        <f>$D5*'Demand model'!GY5*'Assumptions and results'!$K$6*12</f>
        <v>619979400.00000012</v>
      </c>
      <c r="GX5" s="2">
        <f>$D5*'Demand model'!GZ5*'Assumptions and results'!$K$6*12</f>
        <v>619979400.00000012</v>
      </c>
      <c r="GY5" s="2">
        <f>$D5*'Demand model'!HA5*'Assumptions and results'!$K$6*12</f>
        <v>619979400.00000012</v>
      </c>
      <c r="GZ5" s="2">
        <f>$D5*'Demand model'!HB5*'Assumptions and results'!$K$6*12</f>
        <v>619979400.00000012</v>
      </c>
      <c r="HA5" s="2">
        <f>$D5*'Demand model'!HC5*'Assumptions and results'!$K$6*12</f>
        <v>619979400.00000012</v>
      </c>
      <c r="HB5" s="2">
        <f>$D5*'Demand model'!HD5*'Assumptions and results'!$K$6*12</f>
        <v>619979400.00000012</v>
      </c>
      <c r="HC5" s="2">
        <f>$D5*'Demand model'!HE5*'Assumptions and results'!$K$6*12</f>
        <v>619979400.00000012</v>
      </c>
      <c r="HD5" s="2">
        <f>$D5*'Demand model'!HF5*'Assumptions and results'!$K$6*12</f>
        <v>619979400.00000012</v>
      </c>
      <c r="HE5" s="2">
        <f>$D5*'Demand model'!HG5*'Assumptions and results'!$K$6*12</f>
        <v>619979400.00000012</v>
      </c>
      <c r="HF5" s="2">
        <f>$D5*'Demand model'!HH5*'Assumptions and results'!$K$6*12</f>
        <v>619979400.00000012</v>
      </c>
      <c r="HG5" s="2">
        <f>$D5*'Demand model'!HI5*'Assumptions and results'!$K$6*12</f>
        <v>619979400.00000012</v>
      </c>
      <c r="HH5" s="2">
        <f>$D5*'Demand model'!HJ5*'Assumptions and results'!$K$6*12</f>
        <v>619979400.00000012</v>
      </c>
      <c r="HI5" s="2">
        <f>$D5*'Demand model'!HK5*'Assumptions and results'!$K$6*12</f>
        <v>619979400.00000012</v>
      </c>
      <c r="HJ5" s="2">
        <f>$D5*'Demand model'!HL5*'Assumptions and results'!$K$6*12</f>
        <v>619979400.00000012</v>
      </c>
      <c r="HK5" s="2">
        <f>$D5*'Demand model'!HM5*'Assumptions and results'!$K$6*12</f>
        <v>619979400.00000012</v>
      </c>
      <c r="HL5" s="2">
        <f>$D5*'Demand model'!HN5*'Assumptions and results'!$K$6*12</f>
        <v>619979400.00000012</v>
      </c>
      <c r="HM5" s="2">
        <f>$D5*'Demand model'!HO5*'Assumptions and results'!$K$6*12</f>
        <v>619979400.00000012</v>
      </c>
      <c r="HN5" s="2">
        <f>$D5*'Demand model'!HP5*'Assumptions and results'!$K$6*12</f>
        <v>619979400.00000012</v>
      </c>
      <c r="HO5" s="2">
        <f>$D5*'Demand model'!HQ5*'Assumptions and results'!$K$6*12</f>
        <v>619979400.00000012</v>
      </c>
      <c r="HP5" s="2">
        <f>$D5*'Demand model'!HR5*'Assumptions and results'!$K$6*12</f>
        <v>619979400.00000012</v>
      </c>
      <c r="HQ5" s="2">
        <f>$D5*'Demand model'!HS5*'Assumptions and results'!$K$6*12</f>
        <v>619979400.00000012</v>
      </c>
      <c r="HR5" s="2">
        <f>$D5*'Demand model'!HT5*'Assumptions and results'!$K$6*12</f>
        <v>619979400.00000012</v>
      </c>
      <c r="HS5" s="2">
        <f>$D5*'Demand model'!HU5*'Assumptions and results'!$K$6*12</f>
        <v>619979400.00000012</v>
      </c>
      <c r="HT5" s="2">
        <f>$D5*'Demand model'!HV5*'Assumptions and results'!$K$6*12</f>
        <v>619979400.00000012</v>
      </c>
      <c r="HU5" s="2">
        <f>$D5*'Demand model'!HW5*'Assumptions and results'!$K$6*12</f>
        <v>619979400.00000012</v>
      </c>
      <c r="HV5" s="2">
        <f>$D5*'Demand model'!HX5*'Assumptions and results'!$K$6*12</f>
        <v>619979400.00000012</v>
      </c>
      <c r="HW5" s="2">
        <f>$D5*'Demand model'!HY5*'Assumptions and results'!$K$6*12</f>
        <v>619979400.00000012</v>
      </c>
      <c r="HX5" s="2">
        <f>$D5*'Demand model'!HZ5*'Assumptions and results'!$K$6*12</f>
        <v>619979400.00000012</v>
      </c>
      <c r="HY5" s="2">
        <f>$D5*'Demand model'!IA5*'Assumptions and results'!$K$6*12</f>
        <v>619979400.00000012</v>
      </c>
      <c r="HZ5" s="2">
        <f>$D5*'Demand model'!IB5*'Assumptions and results'!$K$6*12</f>
        <v>619979400.00000012</v>
      </c>
      <c r="IA5" s="2">
        <f>$D5*'Demand model'!IC5*'Assumptions and results'!$K$6*12</f>
        <v>619979400.00000012</v>
      </c>
      <c r="IB5" s="2">
        <f>$D5*'Demand model'!ID5*'Assumptions and results'!$K$6*12</f>
        <v>619979400.00000012</v>
      </c>
      <c r="IC5" s="2">
        <f>$D5*'Demand model'!IE5*'Assumptions and results'!$K$6*12</f>
        <v>619979400.00000012</v>
      </c>
      <c r="ID5" s="2">
        <f>$D5*'Demand model'!IF5*'Assumptions and results'!$K$6*12</f>
        <v>619979400.00000012</v>
      </c>
      <c r="IE5" s="2">
        <f>$D5*'Demand model'!IG5*'Assumptions and results'!$K$6*12</f>
        <v>619979400.00000012</v>
      </c>
      <c r="IF5" s="2">
        <f>$D5*'Demand model'!IH5*'Assumptions and results'!$K$6*12</f>
        <v>619979400.00000012</v>
      </c>
      <c r="IG5" s="2">
        <f>$D5*'Demand model'!II5*'Assumptions and results'!$K$6*12</f>
        <v>619979400.00000012</v>
      </c>
      <c r="IH5" s="2">
        <f>$D5*'Demand model'!IJ5*'Assumptions and results'!$K$6*12</f>
        <v>619979400.00000012</v>
      </c>
      <c r="II5" s="2">
        <f>$D5*'Demand model'!IK5*'Assumptions and results'!$K$6*12</f>
        <v>619979400.00000012</v>
      </c>
      <c r="IJ5" s="2">
        <f>$D5*'Demand model'!IL5*'Assumptions and results'!$K$6*12</f>
        <v>619979400.00000012</v>
      </c>
      <c r="IK5" s="2">
        <f>$D5*'Demand model'!IM5*'Assumptions and results'!$K$6*12</f>
        <v>619979400.00000012</v>
      </c>
      <c r="IL5" s="2">
        <f>$D5*'Demand model'!IN5*'Assumptions and results'!$K$6*12</f>
        <v>619979400.00000012</v>
      </c>
      <c r="IM5" s="2">
        <f>$D5*'Demand model'!IO5*'Assumptions and results'!$K$6*12</f>
        <v>619979400.00000012</v>
      </c>
      <c r="IN5" s="2">
        <f>$D5*'Demand model'!IP5*'Assumptions and results'!$K$6*12</f>
        <v>619979400.00000012</v>
      </c>
      <c r="IO5" s="2">
        <f>$D5*'Demand model'!IQ5*'Assumptions and results'!$K$6*12</f>
        <v>619979400.00000012</v>
      </c>
      <c r="IP5" s="2">
        <f>$D5*'Demand model'!IR5*'Assumptions and results'!$K$6*12</f>
        <v>619979400.00000012</v>
      </c>
      <c r="IQ5" s="2">
        <f>$D5*'Demand model'!IS5*'Assumptions and results'!$K$6*12</f>
        <v>619979400.00000012</v>
      </c>
      <c r="IR5" s="2">
        <f>$D5*'Demand model'!IT5*'Assumptions and results'!$K$6*12</f>
        <v>619979400.00000012</v>
      </c>
      <c r="IS5" s="2">
        <f>$D5*'Demand model'!IU5*'Assumptions and results'!$K$6*12</f>
        <v>619979400.00000012</v>
      </c>
      <c r="IT5" s="2">
        <f>$D5*'Demand model'!IV5*'Assumptions and results'!$K$6*12</f>
        <v>619979400.00000012</v>
      </c>
      <c r="IU5" s="2">
        <f>$D5*'Demand model'!IW5*'Assumptions and results'!$K$6*12</f>
        <v>619979400.00000012</v>
      </c>
      <c r="IV5" s="2">
        <f>$D5*'Demand model'!IX5*'Assumptions and results'!$K$6*12</f>
        <v>619979400.00000012</v>
      </c>
      <c r="IW5" s="2">
        <f>$D5*'Demand model'!IY5*'Assumptions and results'!$K$6*12</f>
        <v>619979400.00000012</v>
      </c>
      <c r="IX5" s="2">
        <f>$D5*'Demand model'!IZ5*'Assumptions and results'!$K$6*12</f>
        <v>619979400.00000012</v>
      </c>
      <c r="IY5" s="2">
        <f>$D5*'Demand model'!JA5*'Assumptions and results'!$K$6*12</f>
        <v>619979400.00000012</v>
      </c>
      <c r="IZ5" s="2">
        <f>$D5*'Demand model'!JB5*'Assumptions and results'!$K$6*12</f>
        <v>619979400.00000012</v>
      </c>
      <c r="JA5" s="2">
        <f>$D5*'Demand model'!JC5*'Assumptions and results'!$K$6*12</f>
        <v>619979400.00000012</v>
      </c>
      <c r="JB5" s="2">
        <f>$D5*'Demand model'!JD5*'Assumptions and results'!$K$6*12</f>
        <v>619979400.00000012</v>
      </c>
      <c r="JC5" s="2">
        <f>$D5*'Demand model'!JE5*'Assumptions and results'!$K$6*12</f>
        <v>619979400.00000012</v>
      </c>
      <c r="JD5" s="2">
        <f>$D5*'Demand model'!JF5*'Assumptions and results'!$K$6*12</f>
        <v>619979400.00000012</v>
      </c>
      <c r="JE5" s="2">
        <f>$D5*'Demand model'!JG5*'Assumptions and results'!$K$6*12</f>
        <v>619979400.00000012</v>
      </c>
    </row>
    <row r="6" spans="2:265" x14ac:dyDescent="0.3">
      <c r="C6">
        <v>3</v>
      </c>
      <c r="D6" s="3">
        <f>'Cost inputs'!F7</f>
        <v>2038700</v>
      </c>
      <c r="E6" s="2">
        <f>$D6*'Demand model'!G6*'Assumptions and results'!$K$6*12</f>
        <v>283958230.08094931</v>
      </c>
      <c r="F6" s="2">
        <f>$D6*'Demand model'!H6*'Assumptions and results'!$K$6*12</f>
        <v>440829403.91858971</v>
      </c>
      <c r="G6" s="2">
        <f>$D6*'Demand model'!I6*'Assumptions and results'!$K$6*12</f>
        <v>527492027.41143203</v>
      </c>
      <c r="H6" s="2">
        <f>$D6*'Demand model'!J6*'Assumptions and results'!$K$6*12</f>
        <v>575368320.59475029</v>
      </c>
      <c r="I6" s="2">
        <f>$D6*'Demand model'!K6*'Assumptions and results'!$K$6*12</f>
        <v>601817317.36628652</v>
      </c>
      <c r="J6" s="2">
        <f>$D6*'Demand model'!L6*'Assumptions and results'!$K$6*12</f>
        <v>616428921.2250514</v>
      </c>
      <c r="K6" s="2">
        <f>$D6*'Demand model'!M6*'Assumptions and results'!$K$6*12</f>
        <v>624501021.99959695</v>
      </c>
      <c r="L6" s="2">
        <f>$D6*'Demand model'!N6*'Assumptions and results'!$K$6*12</f>
        <v>628960410.00000012</v>
      </c>
      <c r="M6" s="2">
        <f>$D6*'Demand model'!O6*'Assumptions and results'!$K$6*12</f>
        <v>631423974.55321383</v>
      </c>
      <c r="N6" s="2">
        <f>$D6*'Demand model'!P6*'Assumptions and results'!$K$6*12</f>
        <v>632784957.33993304</v>
      </c>
      <c r="O6" s="2">
        <f>$D6*'Demand model'!Q6*'Assumptions and results'!$K$6*12</f>
        <v>633536824.84968829</v>
      </c>
      <c r="P6" s="2">
        <f>$D6*'Demand model'!R6*'Assumptions and results'!$K$6*12</f>
        <v>633952189.95036554</v>
      </c>
      <c r="Q6" s="2">
        <f>$D6*'Demand model'!S6*'Assumptions and results'!$K$6*12</f>
        <v>634181656.1324017</v>
      </c>
      <c r="R6" s="2">
        <f>$D6*'Demand model'!T6*'Assumptions and results'!$K$6*12</f>
        <v>634308423.47181559</v>
      </c>
      <c r="S6" s="2">
        <f>$D6*'Demand model'!U6*'Assumptions and results'!$K$6*12</f>
        <v>634378455.39634371</v>
      </c>
      <c r="T6" s="2">
        <f>$D6*'Demand model'!V6*'Assumptions and results'!$K$6*12</f>
        <v>634417144.15068507</v>
      </c>
      <c r="U6" s="2">
        <f>$D6*'Demand model'!W6*'Assumptions and results'!$K$6*12</f>
        <v>634438517.54178596</v>
      </c>
      <c r="V6" s="2">
        <f>$D6*'Demand model'!X6*'Assumptions and results'!$K$6*12</f>
        <v>634450325.15500414</v>
      </c>
      <c r="W6" s="2">
        <f>$D6*'Demand model'!Y6*'Assumptions and results'!$K$6*12</f>
        <v>634456848.20645869</v>
      </c>
      <c r="X6" s="2">
        <f>$D6*'Demand model'!Z6*'Assumptions and results'!$K$6*12</f>
        <v>634460451.83061981</v>
      </c>
      <c r="Y6" s="2">
        <f>$D6*'Demand model'!AA6*'Assumptions and results'!$K$6*12</f>
        <v>634462442.63311231</v>
      </c>
      <c r="Z6" s="2">
        <f>$D6*'Demand model'!AB6*'Assumptions and results'!$K$6*12</f>
        <v>634463542.44107974</v>
      </c>
      <c r="AA6" s="2">
        <f>$D6*'Demand model'!AC6*'Assumptions and results'!$K$6*12</f>
        <v>634464150.0239867</v>
      </c>
      <c r="AB6" s="2">
        <f>$D6*'Demand model'!AD6*'Assumptions and results'!$K$6*12</f>
        <v>634464485.67984629</v>
      </c>
      <c r="AC6" s="2">
        <f>$D6*'Demand model'!AE6*'Assumptions and results'!$K$6*12</f>
        <v>634464671.11109328</v>
      </c>
      <c r="AD6" s="2">
        <f>$D6*'Demand model'!AF6*'Assumptions and results'!$K$6*12</f>
        <v>634464773.55157328</v>
      </c>
      <c r="AE6" s="2">
        <f>$D6*'Demand model'!AG6*'Assumptions and results'!$K$6*12</f>
        <v>634464830.14425707</v>
      </c>
      <c r="AF6" s="2">
        <f>$D6*'Demand model'!AH6*'Assumptions and results'!$K$6*12</f>
        <v>634464861.40857625</v>
      </c>
      <c r="AG6" s="2">
        <f>$D6*'Demand model'!AI6*'Assumptions and results'!$K$6*12</f>
        <v>634464878.68037868</v>
      </c>
      <c r="AH6" s="2">
        <f>$D6*'Demand model'!AJ6*'Assumptions and results'!$K$6*12</f>
        <v>634464888.22209167</v>
      </c>
      <c r="AI6" s="2">
        <f>$D6*'Demand model'!AK6*'Assumptions and results'!$K$6*12</f>
        <v>634464893.49335885</v>
      </c>
      <c r="AJ6" s="2">
        <f>$D6*'Demand model'!AL6*'Assumptions and results'!$K$6*12</f>
        <v>634464896.40544176</v>
      </c>
      <c r="AK6" s="2">
        <f>$D6*'Demand model'!AM6*'Assumptions and results'!$K$6*12</f>
        <v>634464898.01420593</v>
      </c>
      <c r="AL6" s="2">
        <f>$D6*'Demand model'!AN6*'Assumptions and results'!$K$6*12</f>
        <v>634464898.90295899</v>
      </c>
      <c r="AM6" s="2">
        <f>$D6*'Demand model'!AO6*'Assumptions and results'!$K$6*12</f>
        <v>634464899.39394569</v>
      </c>
      <c r="AN6" s="2">
        <f>$D6*'Demand model'!AP6*'Assumptions and results'!$K$6*12</f>
        <v>634464899.66518879</v>
      </c>
      <c r="AO6" s="2">
        <f>$D6*'Demand model'!AQ6*'Assumptions and results'!$K$6*12</f>
        <v>634464899.81503546</v>
      </c>
      <c r="AP6" s="2">
        <f>$D6*'Demand model'!AR6*'Assumptions and results'!$K$6*12</f>
        <v>634464899.89781737</v>
      </c>
      <c r="AQ6" s="2">
        <f>$D6*'Demand model'!AS6*'Assumptions and results'!$K$6*12</f>
        <v>634464899.94354975</v>
      </c>
      <c r="AR6" s="2">
        <f>$D6*'Demand model'!AT6*'Assumptions and results'!$K$6*12</f>
        <v>634464899.96881461</v>
      </c>
      <c r="AS6" s="2">
        <f>$D6*'Demand model'!AU6*'Assumptions and results'!$K$6*12</f>
        <v>634464899.98277187</v>
      </c>
      <c r="AT6" s="2">
        <f>$D6*'Demand model'!AV6*'Assumptions and results'!$K$6*12</f>
        <v>634464899.99048245</v>
      </c>
      <c r="AU6" s="2">
        <f>$D6*'Demand model'!AW6*'Assumptions and results'!$K$6*12</f>
        <v>634464899.99474216</v>
      </c>
      <c r="AV6" s="2">
        <f>$D6*'Demand model'!AX6*'Assumptions and results'!$K$6*12</f>
        <v>634464899.99709547</v>
      </c>
      <c r="AW6" s="2">
        <f>$D6*'Demand model'!AY6*'Assumptions and results'!$K$6*12</f>
        <v>634464899.99839544</v>
      </c>
      <c r="AX6" s="2">
        <f>$D6*'Demand model'!AZ6*'Assumptions and results'!$K$6*12</f>
        <v>634464899.99911356</v>
      </c>
      <c r="AY6" s="2">
        <f>$D6*'Demand model'!BA6*'Assumptions and results'!$K$6*12</f>
        <v>634464899.99951041</v>
      </c>
      <c r="AZ6" s="2">
        <f>$D6*'Demand model'!BB6*'Assumptions and results'!$K$6*12</f>
        <v>634464899.99972951</v>
      </c>
      <c r="BA6" s="2">
        <f>$D6*'Demand model'!BC6*'Assumptions and results'!$K$6*12</f>
        <v>634464899.99985063</v>
      </c>
      <c r="BB6" s="2">
        <f>$D6*'Demand model'!BD6*'Assumptions and results'!$K$6*12</f>
        <v>634464899.99991751</v>
      </c>
      <c r="BC6" s="2">
        <f>$D6*'Demand model'!BE6*'Assumptions and results'!$K$6*12</f>
        <v>634464899.99995458</v>
      </c>
      <c r="BD6" s="2">
        <f>$D6*'Demand model'!BF6*'Assumptions and results'!$K$6*12</f>
        <v>634464899.99997497</v>
      </c>
      <c r="BE6" s="2">
        <f>$D6*'Demand model'!BG6*'Assumptions and results'!$K$6*12</f>
        <v>634464899.99998617</v>
      </c>
      <c r="BF6" s="2">
        <f>$D6*'Demand model'!BH6*'Assumptions and results'!$K$6*12</f>
        <v>634464899.99999249</v>
      </c>
      <c r="BG6" s="2">
        <f>$D6*'Demand model'!BI6*'Assumptions and results'!$K$6*12</f>
        <v>634464899.99999595</v>
      </c>
      <c r="BH6" s="2">
        <f>$D6*'Demand model'!BJ6*'Assumptions and results'!$K$6*12</f>
        <v>634464899.99999785</v>
      </c>
      <c r="BI6" s="2">
        <f>$D6*'Demand model'!BK6*'Assumptions and results'!$K$6*12</f>
        <v>634464899.99999881</v>
      </c>
      <c r="BJ6" s="2">
        <f>$D6*'Demand model'!BL6*'Assumptions and results'!$K$6*12</f>
        <v>634464899.9999994</v>
      </c>
      <c r="BK6" s="2">
        <f>$D6*'Demand model'!BM6*'Assumptions and results'!$K$6*12</f>
        <v>634464899.99999976</v>
      </c>
      <c r="BL6" s="2">
        <f>$D6*'Demand model'!BN6*'Assumptions and results'!$K$6*12</f>
        <v>634464899.99999988</v>
      </c>
      <c r="BM6" s="2">
        <f>$D6*'Demand model'!BO6*'Assumptions and results'!$K$6*12</f>
        <v>634464900</v>
      </c>
      <c r="BN6" s="2">
        <f>$D6*'Demand model'!BP6*'Assumptions and results'!$K$6*12</f>
        <v>634464900</v>
      </c>
      <c r="BO6" s="2">
        <f>$D6*'Demand model'!BQ6*'Assumptions and results'!$K$6*12</f>
        <v>634464900.00000012</v>
      </c>
      <c r="BP6" s="2">
        <f>$D6*'Demand model'!BR6*'Assumptions and results'!$K$6*12</f>
        <v>634464900.00000012</v>
      </c>
      <c r="BQ6" s="2">
        <f>$D6*'Demand model'!BS6*'Assumptions and results'!$K$6*12</f>
        <v>634464900.00000012</v>
      </c>
      <c r="BR6" s="2">
        <f>$D6*'Demand model'!BT6*'Assumptions and results'!$K$6*12</f>
        <v>634464900.00000012</v>
      </c>
      <c r="BS6" s="2">
        <f>$D6*'Demand model'!BU6*'Assumptions and results'!$K$6*12</f>
        <v>634464900.00000012</v>
      </c>
      <c r="BT6" s="2">
        <f>$D6*'Demand model'!BV6*'Assumptions and results'!$K$6*12</f>
        <v>634464900.00000012</v>
      </c>
      <c r="BU6" s="2">
        <f>$D6*'Demand model'!BW6*'Assumptions and results'!$K$6*12</f>
        <v>634464900.00000012</v>
      </c>
      <c r="BV6" s="2">
        <f>$D6*'Demand model'!BX6*'Assumptions and results'!$K$6*12</f>
        <v>634464900.00000012</v>
      </c>
      <c r="BW6" s="2">
        <f>$D6*'Demand model'!BY6*'Assumptions and results'!$K$6*12</f>
        <v>634464900.00000012</v>
      </c>
      <c r="BX6" s="2">
        <f>$D6*'Demand model'!BZ6*'Assumptions and results'!$K$6*12</f>
        <v>634464900.00000012</v>
      </c>
      <c r="BY6" s="2">
        <f>$D6*'Demand model'!CA6*'Assumptions and results'!$K$6*12</f>
        <v>634464900.00000012</v>
      </c>
      <c r="BZ6" s="2">
        <f>$D6*'Demand model'!CB6*'Assumptions and results'!$K$6*12</f>
        <v>634464900.00000012</v>
      </c>
      <c r="CA6" s="2">
        <f>$D6*'Demand model'!CC6*'Assumptions and results'!$K$6*12</f>
        <v>634464900.00000012</v>
      </c>
      <c r="CB6" s="2">
        <f>$D6*'Demand model'!CD6*'Assumptions and results'!$K$6*12</f>
        <v>634464900.00000012</v>
      </c>
      <c r="CC6" s="2">
        <f>$D6*'Demand model'!CE6*'Assumptions and results'!$K$6*12</f>
        <v>634464900.00000012</v>
      </c>
      <c r="CD6" s="2">
        <f>$D6*'Demand model'!CF6*'Assumptions and results'!$K$6*12</f>
        <v>634464900.00000012</v>
      </c>
      <c r="CE6" s="2">
        <f>$D6*'Demand model'!CG6*'Assumptions and results'!$K$6*12</f>
        <v>634464900.00000012</v>
      </c>
      <c r="CF6" s="2">
        <f>$D6*'Demand model'!CH6*'Assumptions and results'!$K$6*12</f>
        <v>634464900.00000012</v>
      </c>
      <c r="CG6" s="2">
        <f>$D6*'Demand model'!CI6*'Assumptions and results'!$K$6*12</f>
        <v>634464900.00000012</v>
      </c>
      <c r="CH6" s="2">
        <f>$D6*'Demand model'!CJ6*'Assumptions and results'!$K$6*12</f>
        <v>634464900.00000012</v>
      </c>
      <c r="CI6" s="2">
        <f>$D6*'Demand model'!CK6*'Assumptions and results'!$K$6*12</f>
        <v>634464900.00000012</v>
      </c>
      <c r="CJ6" s="2">
        <f>$D6*'Demand model'!CL6*'Assumptions and results'!$K$6*12</f>
        <v>634464900.00000012</v>
      </c>
      <c r="CK6" s="2">
        <f>$D6*'Demand model'!CM6*'Assumptions and results'!$K$6*12</f>
        <v>634464900.00000012</v>
      </c>
      <c r="CL6" s="2">
        <f>$D6*'Demand model'!CN6*'Assumptions and results'!$K$6*12</f>
        <v>634464900.00000012</v>
      </c>
      <c r="CM6" s="2">
        <f>$D6*'Demand model'!CO6*'Assumptions and results'!$K$6*12</f>
        <v>634464900.00000012</v>
      </c>
      <c r="CN6" s="2">
        <f>$D6*'Demand model'!CP6*'Assumptions and results'!$K$6*12</f>
        <v>634464900.00000012</v>
      </c>
      <c r="CO6" s="2">
        <f>$D6*'Demand model'!CQ6*'Assumptions and results'!$K$6*12</f>
        <v>634464900.00000012</v>
      </c>
      <c r="CP6" s="2">
        <f>$D6*'Demand model'!CR6*'Assumptions and results'!$K$6*12</f>
        <v>634464900.00000012</v>
      </c>
      <c r="CQ6" s="2">
        <f>$D6*'Demand model'!CS6*'Assumptions and results'!$K$6*12</f>
        <v>634464900.00000012</v>
      </c>
      <c r="CR6" s="2">
        <f>$D6*'Demand model'!CT6*'Assumptions and results'!$K$6*12</f>
        <v>634464900.00000012</v>
      </c>
      <c r="CS6" s="2">
        <f>$D6*'Demand model'!CU6*'Assumptions and results'!$K$6*12</f>
        <v>634464900.00000012</v>
      </c>
      <c r="CT6" s="2">
        <f>$D6*'Demand model'!CV6*'Assumptions and results'!$K$6*12</f>
        <v>634464900.00000012</v>
      </c>
      <c r="CU6" s="2">
        <f>$D6*'Demand model'!CW6*'Assumptions and results'!$K$6*12</f>
        <v>634464900.00000012</v>
      </c>
      <c r="CV6" s="2">
        <f>$D6*'Demand model'!CX6*'Assumptions and results'!$K$6*12</f>
        <v>634464900.00000012</v>
      </c>
      <c r="CW6" s="2">
        <f>$D6*'Demand model'!CY6*'Assumptions and results'!$K$6*12</f>
        <v>634464900.00000012</v>
      </c>
      <c r="CX6" s="2">
        <f>$D6*'Demand model'!CZ6*'Assumptions and results'!$K$6*12</f>
        <v>634464900.00000012</v>
      </c>
      <c r="CY6" s="2">
        <f>$D6*'Demand model'!DA6*'Assumptions and results'!$K$6*12</f>
        <v>634464900.00000012</v>
      </c>
      <c r="CZ6" s="2">
        <f>$D6*'Demand model'!DB6*'Assumptions and results'!$K$6*12</f>
        <v>634464900.00000012</v>
      </c>
      <c r="DA6" s="2">
        <f>$D6*'Demand model'!DC6*'Assumptions and results'!$K$6*12</f>
        <v>634464900.00000012</v>
      </c>
      <c r="DB6" s="2">
        <f>$D6*'Demand model'!DD6*'Assumptions and results'!$K$6*12</f>
        <v>634464900.00000012</v>
      </c>
      <c r="DC6" s="2">
        <f>$D6*'Demand model'!DE6*'Assumptions and results'!$K$6*12</f>
        <v>634464900.00000012</v>
      </c>
      <c r="DD6" s="2">
        <f>$D6*'Demand model'!DF6*'Assumptions and results'!$K$6*12</f>
        <v>634464900.00000012</v>
      </c>
      <c r="DE6" s="2">
        <f>$D6*'Demand model'!DG6*'Assumptions and results'!$K$6*12</f>
        <v>634464900.00000012</v>
      </c>
      <c r="DF6" s="2">
        <f>$D6*'Demand model'!DH6*'Assumptions and results'!$K$6*12</f>
        <v>634464900.00000012</v>
      </c>
      <c r="DG6" s="2">
        <f>$D6*'Demand model'!DI6*'Assumptions and results'!$K$6*12</f>
        <v>634464900.00000012</v>
      </c>
      <c r="DH6" s="2">
        <f>$D6*'Demand model'!DJ6*'Assumptions and results'!$K$6*12</f>
        <v>634464900.00000012</v>
      </c>
      <c r="DI6" s="2">
        <f>$D6*'Demand model'!DK6*'Assumptions and results'!$K$6*12</f>
        <v>634464900.00000012</v>
      </c>
      <c r="DJ6" s="2">
        <f>$D6*'Demand model'!DL6*'Assumptions and results'!$K$6*12</f>
        <v>634464900.00000012</v>
      </c>
      <c r="DK6" s="2">
        <f>$D6*'Demand model'!DM6*'Assumptions and results'!$K$6*12</f>
        <v>634464900.00000012</v>
      </c>
      <c r="DL6" s="2">
        <f>$D6*'Demand model'!DN6*'Assumptions and results'!$K$6*12</f>
        <v>634464900.00000012</v>
      </c>
      <c r="DM6" s="2">
        <f>$D6*'Demand model'!DO6*'Assumptions and results'!$K$6*12</f>
        <v>634464900.00000012</v>
      </c>
      <c r="DN6" s="2">
        <f>$D6*'Demand model'!DP6*'Assumptions and results'!$K$6*12</f>
        <v>634464900.00000012</v>
      </c>
      <c r="DO6" s="2">
        <f>$D6*'Demand model'!DQ6*'Assumptions and results'!$K$6*12</f>
        <v>634464900.00000012</v>
      </c>
      <c r="DP6" s="2">
        <f>$D6*'Demand model'!DR6*'Assumptions and results'!$K$6*12</f>
        <v>634464900.00000012</v>
      </c>
      <c r="DQ6" s="2">
        <f>$D6*'Demand model'!DS6*'Assumptions and results'!$K$6*12</f>
        <v>634464900.00000012</v>
      </c>
      <c r="DR6" s="2">
        <f>$D6*'Demand model'!DT6*'Assumptions and results'!$K$6*12</f>
        <v>634464900.00000012</v>
      </c>
      <c r="DS6" s="2">
        <f>$D6*'Demand model'!DU6*'Assumptions and results'!$K$6*12</f>
        <v>634464900.00000012</v>
      </c>
      <c r="DT6" s="2">
        <f>$D6*'Demand model'!DV6*'Assumptions and results'!$K$6*12</f>
        <v>634464900.00000012</v>
      </c>
      <c r="DU6" s="2">
        <f>$D6*'Demand model'!DW6*'Assumptions and results'!$K$6*12</f>
        <v>634464900.00000012</v>
      </c>
      <c r="DV6" s="2">
        <f>$D6*'Demand model'!DX6*'Assumptions and results'!$K$6*12</f>
        <v>634464900.00000012</v>
      </c>
      <c r="DW6" s="2">
        <f>$D6*'Demand model'!DY6*'Assumptions and results'!$K$6*12</f>
        <v>634464900.00000012</v>
      </c>
      <c r="DX6" s="2">
        <f>$D6*'Demand model'!DZ6*'Assumptions and results'!$K$6*12</f>
        <v>634464900.00000012</v>
      </c>
      <c r="DY6" s="2">
        <f>$D6*'Demand model'!EA6*'Assumptions and results'!$K$6*12</f>
        <v>634464900.00000012</v>
      </c>
      <c r="DZ6" s="2">
        <f>$D6*'Demand model'!EB6*'Assumptions and results'!$K$6*12</f>
        <v>634464900.00000012</v>
      </c>
      <c r="EA6" s="2">
        <f>$D6*'Demand model'!EC6*'Assumptions and results'!$K$6*12</f>
        <v>634464900.00000012</v>
      </c>
      <c r="EB6" s="2">
        <f>$D6*'Demand model'!ED6*'Assumptions and results'!$K$6*12</f>
        <v>634464900.00000012</v>
      </c>
      <c r="EC6" s="2">
        <f>$D6*'Demand model'!EE6*'Assumptions and results'!$K$6*12</f>
        <v>634464900.00000012</v>
      </c>
      <c r="ED6" s="2">
        <f>$D6*'Demand model'!EF6*'Assumptions and results'!$K$6*12</f>
        <v>634464900.00000012</v>
      </c>
      <c r="EE6" s="2">
        <f>$D6*'Demand model'!EG6*'Assumptions and results'!$K$6*12</f>
        <v>634464900.00000012</v>
      </c>
      <c r="EF6" s="2">
        <f>$D6*'Demand model'!EH6*'Assumptions and results'!$K$6*12</f>
        <v>634464900.00000012</v>
      </c>
      <c r="EG6" s="2">
        <f>$D6*'Demand model'!EI6*'Assumptions and results'!$K$6*12</f>
        <v>634464900.00000012</v>
      </c>
      <c r="EH6" s="2">
        <f>$D6*'Demand model'!EJ6*'Assumptions and results'!$K$6*12</f>
        <v>634464900.00000012</v>
      </c>
      <c r="EI6" s="2">
        <f>$D6*'Demand model'!EK6*'Assumptions and results'!$K$6*12</f>
        <v>634464900.00000012</v>
      </c>
      <c r="EJ6" s="2">
        <f>$D6*'Demand model'!EL6*'Assumptions and results'!$K$6*12</f>
        <v>634464900.00000012</v>
      </c>
      <c r="EK6" s="2">
        <f>$D6*'Demand model'!EM6*'Assumptions and results'!$K$6*12</f>
        <v>634464900.00000012</v>
      </c>
      <c r="EL6" s="2">
        <f>$D6*'Demand model'!EN6*'Assumptions and results'!$K$6*12</f>
        <v>634464900.00000012</v>
      </c>
      <c r="EM6" s="2">
        <f>$D6*'Demand model'!EO6*'Assumptions and results'!$K$6*12</f>
        <v>634464900.00000012</v>
      </c>
      <c r="EN6" s="2">
        <f>$D6*'Demand model'!EP6*'Assumptions and results'!$K$6*12</f>
        <v>634464900.00000012</v>
      </c>
      <c r="EO6" s="2">
        <f>$D6*'Demand model'!EQ6*'Assumptions and results'!$K$6*12</f>
        <v>634464900.00000012</v>
      </c>
      <c r="EP6" s="2">
        <f>$D6*'Demand model'!ER6*'Assumptions and results'!$K$6*12</f>
        <v>634464900.00000012</v>
      </c>
      <c r="EQ6" s="2">
        <f>$D6*'Demand model'!ES6*'Assumptions and results'!$K$6*12</f>
        <v>634464900.00000012</v>
      </c>
      <c r="ER6" s="2">
        <f>$D6*'Demand model'!ET6*'Assumptions and results'!$K$6*12</f>
        <v>634464900.00000012</v>
      </c>
      <c r="ES6" s="2">
        <f>$D6*'Demand model'!EU6*'Assumptions and results'!$K$6*12</f>
        <v>634464900.00000012</v>
      </c>
      <c r="ET6" s="2">
        <f>$D6*'Demand model'!EV6*'Assumptions and results'!$K$6*12</f>
        <v>634464900.00000012</v>
      </c>
      <c r="EU6" s="2">
        <f>$D6*'Demand model'!EW6*'Assumptions and results'!$K$6*12</f>
        <v>634464900.00000012</v>
      </c>
      <c r="EV6" s="2">
        <f>$D6*'Demand model'!EX6*'Assumptions and results'!$K$6*12</f>
        <v>634464900.00000012</v>
      </c>
      <c r="EW6" s="2">
        <f>$D6*'Demand model'!EY6*'Assumptions and results'!$K$6*12</f>
        <v>634464900.00000012</v>
      </c>
      <c r="EX6" s="2">
        <f>$D6*'Demand model'!EZ6*'Assumptions and results'!$K$6*12</f>
        <v>634464900.00000012</v>
      </c>
      <c r="EY6" s="2">
        <f>$D6*'Demand model'!FA6*'Assumptions and results'!$K$6*12</f>
        <v>634464900.00000012</v>
      </c>
      <c r="EZ6" s="2">
        <f>$D6*'Demand model'!FB6*'Assumptions and results'!$K$6*12</f>
        <v>634464900.00000012</v>
      </c>
      <c r="FA6" s="2">
        <f>$D6*'Demand model'!FC6*'Assumptions and results'!$K$6*12</f>
        <v>634464900.00000012</v>
      </c>
      <c r="FB6" s="2">
        <f>$D6*'Demand model'!FD6*'Assumptions and results'!$K$6*12</f>
        <v>634464900.00000012</v>
      </c>
      <c r="FC6" s="2">
        <f>$D6*'Demand model'!FE6*'Assumptions and results'!$K$6*12</f>
        <v>634464900.00000012</v>
      </c>
      <c r="FD6" s="2">
        <f>$D6*'Demand model'!FF6*'Assumptions and results'!$K$6*12</f>
        <v>634464900.00000012</v>
      </c>
      <c r="FE6" s="2">
        <f>$D6*'Demand model'!FG6*'Assumptions and results'!$K$6*12</f>
        <v>634464900.00000012</v>
      </c>
      <c r="FF6" s="2">
        <f>$D6*'Demand model'!FH6*'Assumptions and results'!$K$6*12</f>
        <v>634464900.00000012</v>
      </c>
      <c r="FG6" s="2">
        <f>$D6*'Demand model'!FI6*'Assumptions and results'!$K$6*12</f>
        <v>634464900.00000012</v>
      </c>
      <c r="FH6" s="2">
        <f>$D6*'Demand model'!FJ6*'Assumptions and results'!$K$6*12</f>
        <v>634464900.00000012</v>
      </c>
      <c r="FI6" s="2">
        <f>$D6*'Demand model'!FK6*'Assumptions and results'!$K$6*12</f>
        <v>634464900.00000012</v>
      </c>
      <c r="FJ6" s="2">
        <f>$D6*'Demand model'!FL6*'Assumptions and results'!$K$6*12</f>
        <v>634464900.00000012</v>
      </c>
      <c r="FK6" s="2">
        <f>$D6*'Demand model'!FM6*'Assumptions and results'!$K$6*12</f>
        <v>634464900.00000012</v>
      </c>
      <c r="FL6" s="2">
        <f>$D6*'Demand model'!FN6*'Assumptions and results'!$K$6*12</f>
        <v>634464900.00000012</v>
      </c>
      <c r="FM6" s="2">
        <f>$D6*'Demand model'!FO6*'Assumptions and results'!$K$6*12</f>
        <v>634464900.00000012</v>
      </c>
      <c r="FN6" s="2">
        <f>$D6*'Demand model'!FP6*'Assumptions and results'!$K$6*12</f>
        <v>634464900.00000012</v>
      </c>
      <c r="FO6" s="2">
        <f>$D6*'Demand model'!FQ6*'Assumptions and results'!$K$6*12</f>
        <v>634464900.00000012</v>
      </c>
      <c r="FP6" s="2">
        <f>$D6*'Demand model'!FR6*'Assumptions and results'!$K$6*12</f>
        <v>634464900.00000012</v>
      </c>
      <c r="FQ6" s="2">
        <f>$D6*'Demand model'!FS6*'Assumptions and results'!$K$6*12</f>
        <v>634464900.00000012</v>
      </c>
      <c r="FR6" s="2">
        <f>$D6*'Demand model'!FT6*'Assumptions and results'!$K$6*12</f>
        <v>634464900.00000012</v>
      </c>
      <c r="FS6" s="2">
        <f>$D6*'Demand model'!FU6*'Assumptions and results'!$K$6*12</f>
        <v>634464900.00000012</v>
      </c>
      <c r="FT6" s="2">
        <f>$D6*'Demand model'!FV6*'Assumptions and results'!$K$6*12</f>
        <v>634464900.00000012</v>
      </c>
      <c r="FU6" s="2">
        <f>$D6*'Demand model'!FW6*'Assumptions and results'!$K$6*12</f>
        <v>634464900.00000012</v>
      </c>
      <c r="FV6" s="2">
        <f>$D6*'Demand model'!FX6*'Assumptions and results'!$K$6*12</f>
        <v>634464900.00000012</v>
      </c>
      <c r="FW6" s="2">
        <f>$D6*'Demand model'!FY6*'Assumptions and results'!$K$6*12</f>
        <v>634464900.00000012</v>
      </c>
      <c r="FX6" s="2">
        <f>$D6*'Demand model'!FZ6*'Assumptions and results'!$K$6*12</f>
        <v>634464900.00000012</v>
      </c>
      <c r="FY6" s="2">
        <f>$D6*'Demand model'!GA6*'Assumptions and results'!$K$6*12</f>
        <v>634464900.00000012</v>
      </c>
      <c r="FZ6" s="2">
        <f>$D6*'Demand model'!GB6*'Assumptions and results'!$K$6*12</f>
        <v>634464900.00000012</v>
      </c>
      <c r="GA6" s="2">
        <f>$D6*'Demand model'!GC6*'Assumptions and results'!$K$6*12</f>
        <v>634464900.00000012</v>
      </c>
      <c r="GB6" s="2">
        <f>$D6*'Demand model'!GD6*'Assumptions and results'!$K$6*12</f>
        <v>634464900.00000012</v>
      </c>
      <c r="GC6" s="2">
        <f>$D6*'Demand model'!GE6*'Assumptions and results'!$K$6*12</f>
        <v>634464900.00000012</v>
      </c>
      <c r="GD6" s="2">
        <f>$D6*'Demand model'!GF6*'Assumptions and results'!$K$6*12</f>
        <v>634464900.00000012</v>
      </c>
      <c r="GE6" s="2">
        <f>$D6*'Demand model'!GG6*'Assumptions and results'!$K$6*12</f>
        <v>634464900.00000012</v>
      </c>
      <c r="GF6" s="2">
        <f>$D6*'Demand model'!GH6*'Assumptions and results'!$K$6*12</f>
        <v>634464900.00000012</v>
      </c>
      <c r="GG6" s="2">
        <f>$D6*'Demand model'!GI6*'Assumptions and results'!$K$6*12</f>
        <v>634464900.00000012</v>
      </c>
      <c r="GH6" s="2">
        <f>$D6*'Demand model'!GJ6*'Assumptions and results'!$K$6*12</f>
        <v>634464900.00000012</v>
      </c>
      <c r="GI6" s="2">
        <f>$D6*'Demand model'!GK6*'Assumptions and results'!$K$6*12</f>
        <v>634464900.00000012</v>
      </c>
      <c r="GJ6" s="2">
        <f>$D6*'Demand model'!GL6*'Assumptions and results'!$K$6*12</f>
        <v>634464900.00000012</v>
      </c>
      <c r="GK6" s="2">
        <f>$D6*'Demand model'!GM6*'Assumptions and results'!$K$6*12</f>
        <v>634464900.00000012</v>
      </c>
      <c r="GL6" s="2">
        <f>$D6*'Demand model'!GN6*'Assumptions and results'!$K$6*12</f>
        <v>634464900.00000012</v>
      </c>
      <c r="GM6" s="2">
        <f>$D6*'Demand model'!GO6*'Assumptions and results'!$K$6*12</f>
        <v>634464900.00000012</v>
      </c>
      <c r="GN6" s="2">
        <f>$D6*'Demand model'!GP6*'Assumptions and results'!$K$6*12</f>
        <v>634464900.00000012</v>
      </c>
      <c r="GO6" s="2">
        <f>$D6*'Demand model'!GQ6*'Assumptions and results'!$K$6*12</f>
        <v>634464900.00000012</v>
      </c>
      <c r="GP6" s="2">
        <f>$D6*'Demand model'!GR6*'Assumptions and results'!$K$6*12</f>
        <v>634464900.00000012</v>
      </c>
      <c r="GQ6" s="2">
        <f>$D6*'Demand model'!GS6*'Assumptions and results'!$K$6*12</f>
        <v>634464900.00000012</v>
      </c>
      <c r="GR6" s="2">
        <f>$D6*'Demand model'!GT6*'Assumptions and results'!$K$6*12</f>
        <v>634464900.00000012</v>
      </c>
      <c r="GS6" s="2">
        <f>$D6*'Demand model'!GU6*'Assumptions and results'!$K$6*12</f>
        <v>634464900.00000012</v>
      </c>
      <c r="GT6" s="2">
        <f>$D6*'Demand model'!GV6*'Assumptions and results'!$K$6*12</f>
        <v>634464900.00000012</v>
      </c>
      <c r="GU6" s="2">
        <f>$D6*'Demand model'!GW6*'Assumptions and results'!$K$6*12</f>
        <v>634464900.00000012</v>
      </c>
      <c r="GV6" s="2">
        <f>$D6*'Demand model'!GX6*'Assumptions and results'!$K$6*12</f>
        <v>634464900.00000012</v>
      </c>
      <c r="GW6" s="2">
        <f>$D6*'Demand model'!GY6*'Assumptions and results'!$K$6*12</f>
        <v>634464900.00000012</v>
      </c>
      <c r="GX6" s="2">
        <f>$D6*'Demand model'!GZ6*'Assumptions and results'!$K$6*12</f>
        <v>634464900.00000012</v>
      </c>
      <c r="GY6" s="2">
        <f>$D6*'Demand model'!HA6*'Assumptions and results'!$K$6*12</f>
        <v>634464900.00000012</v>
      </c>
      <c r="GZ6" s="2">
        <f>$D6*'Demand model'!HB6*'Assumptions and results'!$K$6*12</f>
        <v>634464900.00000012</v>
      </c>
      <c r="HA6" s="2">
        <f>$D6*'Demand model'!HC6*'Assumptions and results'!$K$6*12</f>
        <v>634464900.00000012</v>
      </c>
      <c r="HB6" s="2">
        <f>$D6*'Demand model'!HD6*'Assumptions and results'!$K$6*12</f>
        <v>634464900.00000012</v>
      </c>
      <c r="HC6" s="2">
        <f>$D6*'Demand model'!HE6*'Assumptions and results'!$K$6*12</f>
        <v>634464900.00000012</v>
      </c>
      <c r="HD6" s="2">
        <f>$D6*'Demand model'!HF6*'Assumptions and results'!$K$6*12</f>
        <v>634464900.00000012</v>
      </c>
      <c r="HE6" s="2">
        <f>$D6*'Demand model'!HG6*'Assumptions and results'!$K$6*12</f>
        <v>634464900.00000012</v>
      </c>
      <c r="HF6" s="2">
        <f>$D6*'Demand model'!HH6*'Assumptions and results'!$K$6*12</f>
        <v>634464900.00000012</v>
      </c>
      <c r="HG6" s="2">
        <f>$D6*'Demand model'!HI6*'Assumptions and results'!$K$6*12</f>
        <v>634464900.00000012</v>
      </c>
      <c r="HH6" s="2">
        <f>$D6*'Demand model'!HJ6*'Assumptions and results'!$K$6*12</f>
        <v>634464900.00000012</v>
      </c>
      <c r="HI6" s="2">
        <f>$D6*'Demand model'!HK6*'Assumptions and results'!$K$6*12</f>
        <v>634464900.00000012</v>
      </c>
      <c r="HJ6" s="2">
        <f>$D6*'Demand model'!HL6*'Assumptions and results'!$K$6*12</f>
        <v>634464900.00000012</v>
      </c>
      <c r="HK6" s="2">
        <f>$D6*'Demand model'!HM6*'Assumptions and results'!$K$6*12</f>
        <v>634464900.00000012</v>
      </c>
      <c r="HL6" s="2">
        <f>$D6*'Demand model'!HN6*'Assumptions and results'!$K$6*12</f>
        <v>634464900.00000012</v>
      </c>
      <c r="HM6" s="2">
        <f>$D6*'Demand model'!HO6*'Assumptions and results'!$K$6*12</f>
        <v>634464900.00000012</v>
      </c>
      <c r="HN6" s="2">
        <f>$D6*'Demand model'!HP6*'Assumptions and results'!$K$6*12</f>
        <v>634464900.00000012</v>
      </c>
      <c r="HO6" s="2">
        <f>$D6*'Demand model'!HQ6*'Assumptions and results'!$K$6*12</f>
        <v>634464900.00000012</v>
      </c>
      <c r="HP6" s="2">
        <f>$D6*'Demand model'!HR6*'Assumptions and results'!$K$6*12</f>
        <v>634464900.00000012</v>
      </c>
      <c r="HQ6" s="2">
        <f>$D6*'Demand model'!HS6*'Assumptions and results'!$K$6*12</f>
        <v>634464900.00000012</v>
      </c>
      <c r="HR6" s="2">
        <f>$D6*'Demand model'!HT6*'Assumptions and results'!$K$6*12</f>
        <v>634464900.00000012</v>
      </c>
      <c r="HS6" s="2">
        <f>$D6*'Demand model'!HU6*'Assumptions and results'!$K$6*12</f>
        <v>634464900.00000012</v>
      </c>
      <c r="HT6" s="2">
        <f>$D6*'Demand model'!HV6*'Assumptions and results'!$K$6*12</f>
        <v>634464900.00000012</v>
      </c>
      <c r="HU6" s="2">
        <f>$D6*'Demand model'!HW6*'Assumptions and results'!$K$6*12</f>
        <v>634464900.00000012</v>
      </c>
      <c r="HV6" s="2">
        <f>$D6*'Demand model'!HX6*'Assumptions and results'!$K$6*12</f>
        <v>634464900.00000012</v>
      </c>
      <c r="HW6" s="2">
        <f>$D6*'Demand model'!HY6*'Assumptions and results'!$K$6*12</f>
        <v>634464900.00000012</v>
      </c>
      <c r="HX6" s="2">
        <f>$D6*'Demand model'!HZ6*'Assumptions and results'!$K$6*12</f>
        <v>634464900.00000012</v>
      </c>
      <c r="HY6" s="2">
        <f>$D6*'Demand model'!IA6*'Assumptions and results'!$K$6*12</f>
        <v>634464900.00000012</v>
      </c>
      <c r="HZ6" s="2">
        <f>$D6*'Demand model'!IB6*'Assumptions and results'!$K$6*12</f>
        <v>634464900.00000012</v>
      </c>
      <c r="IA6" s="2">
        <f>$D6*'Demand model'!IC6*'Assumptions and results'!$K$6*12</f>
        <v>634464900.00000012</v>
      </c>
      <c r="IB6" s="2">
        <f>$D6*'Demand model'!ID6*'Assumptions and results'!$K$6*12</f>
        <v>634464900.00000012</v>
      </c>
      <c r="IC6" s="2">
        <f>$D6*'Demand model'!IE6*'Assumptions and results'!$K$6*12</f>
        <v>634464900.00000012</v>
      </c>
      <c r="ID6" s="2">
        <f>$D6*'Demand model'!IF6*'Assumptions and results'!$K$6*12</f>
        <v>634464900.00000012</v>
      </c>
      <c r="IE6" s="2">
        <f>$D6*'Demand model'!IG6*'Assumptions and results'!$K$6*12</f>
        <v>634464900.00000012</v>
      </c>
      <c r="IF6" s="2">
        <f>$D6*'Demand model'!IH6*'Assumptions and results'!$K$6*12</f>
        <v>634464900.00000012</v>
      </c>
      <c r="IG6" s="2">
        <f>$D6*'Demand model'!II6*'Assumptions and results'!$K$6*12</f>
        <v>634464900.00000012</v>
      </c>
      <c r="IH6" s="2">
        <f>$D6*'Demand model'!IJ6*'Assumptions and results'!$K$6*12</f>
        <v>634464900.00000012</v>
      </c>
      <c r="II6" s="2">
        <f>$D6*'Demand model'!IK6*'Assumptions and results'!$K$6*12</f>
        <v>634464900.00000012</v>
      </c>
      <c r="IJ6" s="2">
        <f>$D6*'Demand model'!IL6*'Assumptions and results'!$K$6*12</f>
        <v>634464900.00000012</v>
      </c>
      <c r="IK6" s="2">
        <f>$D6*'Demand model'!IM6*'Assumptions and results'!$K$6*12</f>
        <v>634464900.00000012</v>
      </c>
      <c r="IL6" s="2">
        <f>$D6*'Demand model'!IN6*'Assumptions and results'!$K$6*12</f>
        <v>634464900.00000012</v>
      </c>
      <c r="IM6" s="2">
        <f>$D6*'Demand model'!IO6*'Assumptions and results'!$K$6*12</f>
        <v>634464900.00000012</v>
      </c>
      <c r="IN6" s="2">
        <f>$D6*'Demand model'!IP6*'Assumptions and results'!$K$6*12</f>
        <v>634464900.00000012</v>
      </c>
      <c r="IO6" s="2">
        <f>$D6*'Demand model'!IQ6*'Assumptions and results'!$K$6*12</f>
        <v>634464900.00000012</v>
      </c>
      <c r="IP6" s="2">
        <f>$D6*'Demand model'!IR6*'Assumptions and results'!$K$6*12</f>
        <v>634464900.00000012</v>
      </c>
      <c r="IQ6" s="2">
        <f>$D6*'Demand model'!IS6*'Assumptions and results'!$K$6*12</f>
        <v>634464900.00000012</v>
      </c>
      <c r="IR6" s="2">
        <f>$D6*'Demand model'!IT6*'Assumptions and results'!$K$6*12</f>
        <v>634464900.00000012</v>
      </c>
      <c r="IS6" s="2">
        <f>$D6*'Demand model'!IU6*'Assumptions and results'!$K$6*12</f>
        <v>634464900.00000012</v>
      </c>
      <c r="IT6" s="2">
        <f>$D6*'Demand model'!IV6*'Assumptions and results'!$K$6*12</f>
        <v>634464900.00000012</v>
      </c>
      <c r="IU6" s="2">
        <f>$D6*'Demand model'!IW6*'Assumptions and results'!$K$6*12</f>
        <v>634464900.00000012</v>
      </c>
      <c r="IV6" s="2">
        <f>$D6*'Demand model'!IX6*'Assumptions and results'!$K$6*12</f>
        <v>634464900.00000012</v>
      </c>
      <c r="IW6" s="2">
        <f>$D6*'Demand model'!IY6*'Assumptions and results'!$K$6*12</f>
        <v>634464900.00000012</v>
      </c>
      <c r="IX6" s="2">
        <f>$D6*'Demand model'!IZ6*'Assumptions and results'!$K$6*12</f>
        <v>634464900.00000012</v>
      </c>
      <c r="IY6" s="2">
        <f>$D6*'Demand model'!JA6*'Assumptions and results'!$K$6*12</f>
        <v>634464900.00000012</v>
      </c>
      <c r="IZ6" s="2">
        <f>$D6*'Demand model'!JB6*'Assumptions and results'!$K$6*12</f>
        <v>634464900.00000012</v>
      </c>
      <c r="JA6" s="2">
        <f>$D6*'Demand model'!JC6*'Assumptions and results'!$K$6*12</f>
        <v>634464900.00000012</v>
      </c>
      <c r="JB6" s="2">
        <f>$D6*'Demand model'!JD6*'Assumptions and results'!$K$6*12</f>
        <v>634464900.00000012</v>
      </c>
      <c r="JC6" s="2">
        <f>$D6*'Demand model'!JE6*'Assumptions and results'!$K$6*12</f>
        <v>634464900.00000012</v>
      </c>
      <c r="JD6" s="2">
        <f>$D6*'Demand model'!JF6*'Assumptions and results'!$K$6*12</f>
        <v>634464900.00000012</v>
      </c>
      <c r="JE6" s="2">
        <f>$D6*'Demand model'!JG6*'Assumptions and results'!$K$6*12</f>
        <v>634464900.00000012</v>
      </c>
    </row>
    <row r="7" spans="2:265" x14ac:dyDescent="0.3">
      <c r="C7">
        <v>4</v>
      </c>
      <c r="D7" s="3">
        <f>'Cost inputs'!F8</f>
        <v>2038700</v>
      </c>
      <c r="E7" s="2">
        <f>$D7*'Demand model'!G7*'Assumptions and results'!$K$6*12</f>
        <v>291451506.22144532</v>
      </c>
      <c r="F7" s="2">
        <f>$D7*'Demand model'!H7*'Assumptions and results'!$K$6*12</f>
        <v>452008601.2848897</v>
      </c>
      <c r="G7" s="2">
        <f>$D7*'Demand model'!I7*'Assumptions and results'!$K$6*12</f>
        <v>540457554.96991658</v>
      </c>
      <c r="H7" s="2">
        <f>$D7*'Demand model'!J7*'Assumptions and results'!$K$6*12</f>
        <v>589183009.3317101</v>
      </c>
      <c r="I7" s="2">
        <f>$D7*'Demand model'!K7*'Assumptions and results'!$K$6*12</f>
        <v>616025270.36305952</v>
      </c>
      <c r="J7" s="2">
        <f>$D7*'Demand model'!L7*'Assumptions and results'!$K$6*12</f>
        <v>630812345.96270907</v>
      </c>
      <c r="K7" s="2">
        <f>$D7*'Demand model'!M7*'Assumptions and results'!$K$6*12</f>
        <v>638958366.31972623</v>
      </c>
      <c r="L7" s="2">
        <f>$D7*'Demand model'!N7*'Assumptions and results'!$K$6*12</f>
        <v>643445910.00000012</v>
      </c>
      <c r="M7" s="2">
        <f>$D7*'Demand model'!O7*'Assumptions and results'!$K$6*12</f>
        <v>645918043.31169999</v>
      </c>
      <c r="N7" s="2">
        <f>$D7*'Demand model'!P7*'Assumptions and results'!$K$6*12</f>
        <v>647279911.52875602</v>
      </c>
      <c r="O7" s="2">
        <f>$D7*'Demand model'!Q7*'Assumptions and results'!$K$6*12</f>
        <v>648030148.18947709</v>
      </c>
      <c r="P7" s="2">
        <f>$D7*'Demand model'!R7*'Assumptions and results'!$K$6*12</f>
        <v>648443444.45415306</v>
      </c>
      <c r="Q7" s="2">
        <f>$D7*'Demand model'!S7*'Assumptions and results'!$K$6*12</f>
        <v>648671124.34682965</v>
      </c>
      <c r="R7" s="2">
        <f>$D7*'Demand model'!T7*'Assumptions and results'!$K$6*12</f>
        <v>648796550.43450534</v>
      </c>
      <c r="S7" s="2">
        <f>$D7*'Demand model'!U7*'Assumptions and results'!$K$6*12</f>
        <v>648865646.14289081</v>
      </c>
      <c r="T7" s="2">
        <f>$D7*'Demand model'!V7*'Assumptions and results'!$K$6*12</f>
        <v>648903710.12946451</v>
      </c>
      <c r="U7" s="2">
        <f>$D7*'Demand model'!W7*'Assumptions and results'!$K$6*12</f>
        <v>648924679.11737621</v>
      </c>
      <c r="V7" s="2">
        <f>$D7*'Demand model'!X7*'Assumptions and results'!$K$6*12</f>
        <v>648936230.67814589</v>
      </c>
      <c r="W7" s="2">
        <f>$D7*'Demand model'!Y7*'Assumptions and results'!$K$6*12</f>
        <v>648942594.29267883</v>
      </c>
      <c r="X7" s="2">
        <f>$D7*'Demand model'!Z7*'Assumptions and results'!$K$6*12</f>
        <v>648946099.93063807</v>
      </c>
      <c r="Y7" s="2">
        <f>$D7*'Demand model'!AA7*'Assumptions and results'!$K$6*12</f>
        <v>648948031.1440134</v>
      </c>
      <c r="Z7" s="2">
        <f>$D7*'Demand model'!AB7*'Assumptions and results'!$K$6*12</f>
        <v>648949095.02600718</v>
      </c>
      <c r="AA7" s="2">
        <f>$D7*'Demand model'!AC7*'Assumptions and results'!$K$6*12</f>
        <v>648949681.10567641</v>
      </c>
      <c r="AB7" s="2">
        <f>$D7*'Demand model'!AD7*'Assumptions and results'!$K$6*12</f>
        <v>648950003.96984839</v>
      </c>
      <c r="AC7" s="2">
        <f>$D7*'Demand model'!AE7*'Assumptions and results'!$K$6*12</f>
        <v>648950181.83179927</v>
      </c>
      <c r="AD7" s="2">
        <f>$D7*'Demand model'!AF7*'Assumptions and results'!$K$6*12</f>
        <v>648950279.81378794</v>
      </c>
      <c r="AE7" s="2">
        <f>$D7*'Demand model'!AG7*'Assumptions and results'!$K$6*12</f>
        <v>648950333.79087543</v>
      </c>
      <c r="AF7" s="2">
        <f>$D7*'Demand model'!AH7*'Assumptions and results'!$K$6*12</f>
        <v>648950363.52619767</v>
      </c>
      <c r="AG7" s="2">
        <f>$D7*'Demand model'!AI7*'Assumptions and results'!$K$6*12</f>
        <v>648950379.90702522</v>
      </c>
      <c r="AH7" s="2">
        <f>$D7*'Demand model'!AJ7*'Assumptions and results'!$K$6*12</f>
        <v>648950388.93102431</v>
      </c>
      <c r="AI7" s="2">
        <f>$D7*'Demand model'!AK7*'Assumptions and results'!$K$6*12</f>
        <v>648950393.90223575</v>
      </c>
      <c r="AJ7" s="2">
        <f>$D7*'Demand model'!AL7*'Assumptions and results'!$K$6*12</f>
        <v>648950396.64081585</v>
      </c>
      <c r="AK7" s="2">
        <f>$D7*'Demand model'!AM7*'Assumptions and results'!$K$6*12</f>
        <v>648950398.14946628</v>
      </c>
      <c r="AL7" s="2">
        <f>$D7*'Demand model'!AN7*'Assumptions and results'!$K$6*12</f>
        <v>648950398.98056352</v>
      </c>
      <c r="AM7" s="2">
        <f>$D7*'Demand model'!AO7*'Assumptions and results'!$K$6*12</f>
        <v>648950399.43840492</v>
      </c>
      <c r="AN7" s="2">
        <f>$D7*'Demand model'!AP7*'Assumptions and results'!$K$6*12</f>
        <v>648950399.69062424</v>
      </c>
      <c r="AO7" s="2">
        <f>$D7*'Demand model'!AQ7*'Assumptions and results'!$K$6*12</f>
        <v>648950399.82956874</v>
      </c>
      <c r="AP7" s="2">
        <f>$D7*'Demand model'!AR7*'Assumptions and results'!$K$6*12</f>
        <v>648950399.9061116</v>
      </c>
      <c r="AQ7" s="2">
        <f>$D7*'Demand model'!AS7*'Assumptions and results'!$K$6*12</f>
        <v>648950399.94827807</v>
      </c>
      <c r="AR7" s="2">
        <f>$D7*'Demand model'!AT7*'Assumptions and results'!$K$6*12</f>
        <v>648950399.97150719</v>
      </c>
      <c r="AS7" s="2">
        <f>$D7*'Demand model'!AU7*'Assumptions and results'!$K$6*12</f>
        <v>648950399.98430371</v>
      </c>
      <c r="AT7" s="2">
        <f>$D7*'Demand model'!AV7*'Assumptions and results'!$K$6*12</f>
        <v>648950399.99135315</v>
      </c>
      <c r="AU7" s="2">
        <f>$D7*'Demand model'!AW7*'Assumptions and results'!$K$6*12</f>
        <v>648950399.99523664</v>
      </c>
      <c r="AV7" s="2">
        <f>$D7*'Demand model'!AX7*'Assumptions and results'!$K$6*12</f>
        <v>648950399.99737608</v>
      </c>
      <c r="AW7" s="2">
        <f>$D7*'Demand model'!AY7*'Assumptions and results'!$K$6*12</f>
        <v>648950399.99855447</v>
      </c>
      <c r="AX7" s="2">
        <f>$D7*'Demand model'!AZ7*'Assumptions and results'!$K$6*12</f>
        <v>648950399.99920368</v>
      </c>
      <c r="AY7" s="2">
        <f>$D7*'Demand model'!BA7*'Assumptions and results'!$K$6*12</f>
        <v>648950399.99956143</v>
      </c>
      <c r="AZ7" s="2">
        <f>$D7*'Demand model'!BB7*'Assumptions and results'!$K$6*12</f>
        <v>648950399.9997586</v>
      </c>
      <c r="BA7" s="2">
        <f>$D7*'Demand model'!BC7*'Assumptions and results'!$K$6*12</f>
        <v>648950399.9998672</v>
      </c>
      <c r="BB7" s="2">
        <f>$D7*'Demand model'!BD7*'Assumptions and results'!$K$6*12</f>
        <v>648950399.99992681</v>
      </c>
      <c r="BC7" s="2">
        <f>$D7*'Demand model'!BE7*'Assumptions and results'!$K$6*12</f>
        <v>648950399.99995971</v>
      </c>
      <c r="BD7" s="2">
        <f>$D7*'Demand model'!BF7*'Assumptions and results'!$K$6*12</f>
        <v>648950399.99997807</v>
      </c>
      <c r="BE7" s="2">
        <f>$D7*'Demand model'!BG7*'Assumptions and results'!$K$6*12</f>
        <v>648950399.99998796</v>
      </c>
      <c r="BF7" s="2">
        <f>$D7*'Demand model'!BH7*'Assumptions and results'!$K$6*12</f>
        <v>648950399.99999344</v>
      </c>
      <c r="BG7" s="2">
        <f>$D7*'Demand model'!BI7*'Assumptions and results'!$K$6*12</f>
        <v>648950399.99999654</v>
      </c>
      <c r="BH7" s="2">
        <f>$D7*'Demand model'!BJ7*'Assumptions and results'!$K$6*12</f>
        <v>648950399.99999809</v>
      </c>
      <c r="BI7" s="2">
        <f>$D7*'Demand model'!BK7*'Assumptions and results'!$K$6*12</f>
        <v>648950399.99999905</v>
      </c>
      <c r="BJ7" s="2">
        <f>$D7*'Demand model'!BL7*'Assumptions and results'!$K$6*12</f>
        <v>648950399.99999964</v>
      </c>
      <c r="BK7" s="2">
        <f>$D7*'Demand model'!BM7*'Assumptions and results'!$K$6*12</f>
        <v>648950399.99999988</v>
      </c>
      <c r="BL7" s="2">
        <f>$D7*'Demand model'!BN7*'Assumptions and results'!$K$6*12</f>
        <v>648950400</v>
      </c>
      <c r="BM7" s="2">
        <f>$D7*'Demand model'!BO7*'Assumptions and results'!$K$6*12</f>
        <v>648950400</v>
      </c>
      <c r="BN7" s="2">
        <f>$D7*'Demand model'!BP7*'Assumptions and results'!$K$6*12</f>
        <v>648950400.00000012</v>
      </c>
      <c r="BO7" s="2">
        <f>$D7*'Demand model'!BQ7*'Assumptions and results'!$K$6*12</f>
        <v>648950400.00000012</v>
      </c>
      <c r="BP7" s="2">
        <f>$D7*'Demand model'!BR7*'Assumptions and results'!$K$6*12</f>
        <v>648950400.00000012</v>
      </c>
      <c r="BQ7" s="2">
        <f>$D7*'Demand model'!BS7*'Assumptions and results'!$K$6*12</f>
        <v>648950400.00000012</v>
      </c>
      <c r="BR7" s="2">
        <f>$D7*'Demand model'!BT7*'Assumptions and results'!$K$6*12</f>
        <v>648950400.00000012</v>
      </c>
      <c r="BS7" s="2">
        <f>$D7*'Demand model'!BU7*'Assumptions and results'!$K$6*12</f>
        <v>648950400.00000012</v>
      </c>
      <c r="BT7" s="2">
        <f>$D7*'Demand model'!BV7*'Assumptions and results'!$K$6*12</f>
        <v>648950400.00000012</v>
      </c>
      <c r="BU7" s="2">
        <f>$D7*'Demand model'!BW7*'Assumptions and results'!$K$6*12</f>
        <v>648950400.00000012</v>
      </c>
      <c r="BV7" s="2">
        <f>$D7*'Demand model'!BX7*'Assumptions and results'!$K$6*12</f>
        <v>648950400.00000012</v>
      </c>
      <c r="BW7" s="2">
        <f>$D7*'Demand model'!BY7*'Assumptions and results'!$K$6*12</f>
        <v>648950400.00000012</v>
      </c>
      <c r="BX7" s="2">
        <f>$D7*'Demand model'!BZ7*'Assumptions and results'!$K$6*12</f>
        <v>648950400.00000012</v>
      </c>
      <c r="BY7" s="2">
        <f>$D7*'Demand model'!CA7*'Assumptions and results'!$K$6*12</f>
        <v>648950400.00000012</v>
      </c>
      <c r="BZ7" s="2">
        <f>$D7*'Demand model'!CB7*'Assumptions and results'!$K$6*12</f>
        <v>648950400.00000012</v>
      </c>
      <c r="CA7" s="2">
        <f>$D7*'Demand model'!CC7*'Assumptions and results'!$K$6*12</f>
        <v>648950400.00000012</v>
      </c>
      <c r="CB7" s="2">
        <f>$D7*'Demand model'!CD7*'Assumptions and results'!$K$6*12</f>
        <v>648950400.00000012</v>
      </c>
      <c r="CC7" s="2">
        <f>$D7*'Demand model'!CE7*'Assumptions and results'!$K$6*12</f>
        <v>648950400.00000012</v>
      </c>
      <c r="CD7" s="2">
        <f>$D7*'Demand model'!CF7*'Assumptions and results'!$K$6*12</f>
        <v>648950400.00000012</v>
      </c>
      <c r="CE7" s="2">
        <f>$D7*'Demand model'!CG7*'Assumptions and results'!$K$6*12</f>
        <v>648950400.00000012</v>
      </c>
      <c r="CF7" s="2">
        <f>$D7*'Demand model'!CH7*'Assumptions and results'!$K$6*12</f>
        <v>648950400.00000012</v>
      </c>
      <c r="CG7" s="2">
        <f>$D7*'Demand model'!CI7*'Assumptions and results'!$K$6*12</f>
        <v>648950400.00000012</v>
      </c>
      <c r="CH7" s="2">
        <f>$D7*'Demand model'!CJ7*'Assumptions and results'!$K$6*12</f>
        <v>648950400.00000012</v>
      </c>
      <c r="CI7" s="2">
        <f>$D7*'Demand model'!CK7*'Assumptions and results'!$K$6*12</f>
        <v>648950400.00000012</v>
      </c>
      <c r="CJ7" s="2">
        <f>$D7*'Demand model'!CL7*'Assumptions and results'!$K$6*12</f>
        <v>648950400.00000012</v>
      </c>
      <c r="CK7" s="2">
        <f>$D7*'Demand model'!CM7*'Assumptions and results'!$K$6*12</f>
        <v>648950400.00000012</v>
      </c>
      <c r="CL7" s="2">
        <f>$D7*'Demand model'!CN7*'Assumptions and results'!$K$6*12</f>
        <v>648950400.00000012</v>
      </c>
      <c r="CM7" s="2">
        <f>$D7*'Demand model'!CO7*'Assumptions and results'!$K$6*12</f>
        <v>648950400.00000012</v>
      </c>
      <c r="CN7" s="2">
        <f>$D7*'Demand model'!CP7*'Assumptions and results'!$K$6*12</f>
        <v>648950400.00000012</v>
      </c>
      <c r="CO7" s="2">
        <f>$D7*'Demand model'!CQ7*'Assumptions and results'!$K$6*12</f>
        <v>648950400.00000012</v>
      </c>
      <c r="CP7" s="2">
        <f>$D7*'Demand model'!CR7*'Assumptions and results'!$K$6*12</f>
        <v>648950400.00000012</v>
      </c>
      <c r="CQ7" s="2">
        <f>$D7*'Demand model'!CS7*'Assumptions and results'!$K$6*12</f>
        <v>648950400.00000012</v>
      </c>
      <c r="CR7" s="2">
        <f>$D7*'Demand model'!CT7*'Assumptions and results'!$K$6*12</f>
        <v>648950400.00000012</v>
      </c>
      <c r="CS7" s="2">
        <f>$D7*'Demand model'!CU7*'Assumptions and results'!$K$6*12</f>
        <v>648950400.00000012</v>
      </c>
      <c r="CT7" s="2">
        <f>$D7*'Demand model'!CV7*'Assumptions and results'!$K$6*12</f>
        <v>648950400.00000012</v>
      </c>
      <c r="CU7" s="2">
        <f>$D7*'Demand model'!CW7*'Assumptions and results'!$K$6*12</f>
        <v>648950400.00000012</v>
      </c>
      <c r="CV7" s="2">
        <f>$D7*'Demand model'!CX7*'Assumptions and results'!$K$6*12</f>
        <v>648950400.00000012</v>
      </c>
      <c r="CW7" s="2">
        <f>$D7*'Demand model'!CY7*'Assumptions and results'!$K$6*12</f>
        <v>648950400.00000012</v>
      </c>
      <c r="CX7" s="2">
        <f>$D7*'Demand model'!CZ7*'Assumptions and results'!$K$6*12</f>
        <v>648950400.00000012</v>
      </c>
      <c r="CY7" s="2">
        <f>$D7*'Demand model'!DA7*'Assumptions and results'!$K$6*12</f>
        <v>648950400.00000012</v>
      </c>
      <c r="CZ7" s="2">
        <f>$D7*'Demand model'!DB7*'Assumptions and results'!$K$6*12</f>
        <v>648950400.00000012</v>
      </c>
      <c r="DA7" s="2">
        <f>$D7*'Demand model'!DC7*'Assumptions and results'!$K$6*12</f>
        <v>648950400.00000012</v>
      </c>
      <c r="DB7" s="2">
        <f>$D7*'Demand model'!DD7*'Assumptions and results'!$K$6*12</f>
        <v>648950400.00000012</v>
      </c>
      <c r="DC7" s="2">
        <f>$D7*'Demand model'!DE7*'Assumptions and results'!$K$6*12</f>
        <v>648950400.00000012</v>
      </c>
      <c r="DD7" s="2">
        <f>$D7*'Demand model'!DF7*'Assumptions and results'!$K$6*12</f>
        <v>648950400.00000012</v>
      </c>
      <c r="DE7" s="2">
        <f>$D7*'Demand model'!DG7*'Assumptions and results'!$K$6*12</f>
        <v>648950400.00000012</v>
      </c>
      <c r="DF7" s="2">
        <f>$D7*'Demand model'!DH7*'Assumptions and results'!$K$6*12</f>
        <v>648950400.00000012</v>
      </c>
      <c r="DG7" s="2">
        <f>$D7*'Demand model'!DI7*'Assumptions and results'!$K$6*12</f>
        <v>648950400.00000012</v>
      </c>
      <c r="DH7" s="2">
        <f>$D7*'Demand model'!DJ7*'Assumptions and results'!$K$6*12</f>
        <v>648950400.00000012</v>
      </c>
      <c r="DI7" s="2">
        <f>$D7*'Demand model'!DK7*'Assumptions and results'!$K$6*12</f>
        <v>648950400.00000012</v>
      </c>
      <c r="DJ7" s="2">
        <f>$D7*'Demand model'!DL7*'Assumptions and results'!$K$6*12</f>
        <v>648950400.00000012</v>
      </c>
      <c r="DK7" s="2">
        <f>$D7*'Demand model'!DM7*'Assumptions and results'!$K$6*12</f>
        <v>648950400.00000012</v>
      </c>
      <c r="DL7" s="2">
        <f>$D7*'Demand model'!DN7*'Assumptions and results'!$K$6*12</f>
        <v>648950400.00000012</v>
      </c>
      <c r="DM7" s="2">
        <f>$D7*'Demand model'!DO7*'Assumptions and results'!$K$6*12</f>
        <v>648950400.00000012</v>
      </c>
      <c r="DN7" s="2">
        <f>$D7*'Demand model'!DP7*'Assumptions and results'!$K$6*12</f>
        <v>648950400.00000012</v>
      </c>
      <c r="DO7" s="2">
        <f>$D7*'Demand model'!DQ7*'Assumptions and results'!$K$6*12</f>
        <v>648950400.00000012</v>
      </c>
      <c r="DP7" s="2">
        <f>$D7*'Demand model'!DR7*'Assumptions and results'!$K$6*12</f>
        <v>648950400.00000012</v>
      </c>
      <c r="DQ7" s="2">
        <f>$D7*'Demand model'!DS7*'Assumptions and results'!$K$6*12</f>
        <v>648950400.00000012</v>
      </c>
      <c r="DR7" s="2">
        <f>$D7*'Demand model'!DT7*'Assumptions and results'!$K$6*12</f>
        <v>648950400.00000012</v>
      </c>
      <c r="DS7" s="2">
        <f>$D7*'Demand model'!DU7*'Assumptions and results'!$K$6*12</f>
        <v>648950400.00000012</v>
      </c>
      <c r="DT7" s="2">
        <f>$D7*'Demand model'!DV7*'Assumptions and results'!$K$6*12</f>
        <v>648950400.00000012</v>
      </c>
      <c r="DU7" s="2">
        <f>$D7*'Demand model'!DW7*'Assumptions and results'!$K$6*12</f>
        <v>648950400.00000012</v>
      </c>
      <c r="DV7" s="2">
        <f>$D7*'Demand model'!DX7*'Assumptions and results'!$K$6*12</f>
        <v>648950400.00000012</v>
      </c>
      <c r="DW7" s="2">
        <f>$D7*'Demand model'!DY7*'Assumptions and results'!$K$6*12</f>
        <v>648950400.00000012</v>
      </c>
      <c r="DX7" s="2">
        <f>$D7*'Demand model'!DZ7*'Assumptions and results'!$K$6*12</f>
        <v>648950400.00000012</v>
      </c>
      <c r="DY7" s="2">
        <f>$D7*'Demand model'!EA7*'Assumptions and results'!$K$6*12</f>
        <v>648950400.00000012</v>
      </c>
      <c r="DZ7" s="2">
        <f>$D7*'Demand model'!EB7*'Assumptions and results'!$K$6*12</f>
        <v>648950400.00000012</v>
      </c>
      <c r="EA7" s="2">
        <f>$D7*'Demand model'!EC7*'Assumptions and results'!$K$6*12</f>
        <v>648950400.00000012</v>
      </c>
      <c r="EB7" s="2">
        <f>$D7*'Demand model'!ED7*'Assumptions and results'!$K$6*12</f>
        <v>648950400.00000012</v>
      </c>
      <c r="EC7" s="2">
        <f>$D7*'Demand model'!EE7*'Assumptions and results'!$K$6*12</f>
        <v>648950400.00000012</v>
      </c>
      <c r="ED7" s="2">
        <f>$D7*'Demand model'!EF7*'Assumptions and results'!$K$6*12</f>
        <v>648950400.00000012</v>
      </c>
      <c r="EE7" s="2">
        <f>$D7*'Demand model'!EG7*'Assumptions and results'!$K$6*12</f>
        <v>648950400.00000012</v>
      </c>
      <c r="EF7" s="2">
        <f>$D7*'Demand model'!EH7*'Assumptions and results'!$K$6*12</f>
        <v>648950400.00000012</v>
      </c>
      <c r="EG7" s="2">
        <f>$D7*'Demand model'!EI7*'Assumptions and results'!$K$6*12</f>
        <v>648950400.00000012</v>
      </c>
      <c r="EH7" s="2">
        <f>$D7*'Demand model'!EJ7*'Assumptions and results'!$K$6*12</f>
        <v>648950400.00000012</v>
      </c>
      <c r="EI7" s="2">
        <f>$D7*'Demand model'!EK7*'Assumptions and results'!$K$6*12</f>
        <v>648950400.00000012</v>
      </c>
      <c r="EJ7" s="2">
        <f>$D7*'Demand model'!EL7*'Assumptions and results'!$K$6*12</f>
        <v>648950400.00000012</v>
      </c>
      <c r="EK7" s="2">
        <f>$D7*'Demand model'!EM7*'Assumptions and results'!$K$6*12</f>
        <v>648950400.00000012</v>
      </c>
      <c r="EL7" s="2">
        <f>$D7*'Demand model'!EN7*'Assumptions and results'!$K$6*12</f>
        <v>648950400.00000012</v>
      </c>
      <c r="EM7" s="2">
        <f>$D7*'Demand model'!EO7*'Assumptions and results'!$K$6*12</f>
        <v>648950400.00000012</v>
      </c>
      <c r="EN7" s="2">
        <f>$D7*'Demand model'!EP7*'Assumptions and results'!$K$6*12</f>
        <v>648950400.00000012</v>
      </c>
      <c r="EO7" s="2">
        <f>$D7*'Demand model'!EQ7*'Assumptions and results'!$K$6*12</f>
        <v>648950400.00000012</v>
      </c>
      <c r="EP7" s="2">
        <f>$D7*'Demand model'!ER7*'Assumptions and results'!$K$6*12</f>
        <v>648950400.00000012</v>
      </c>
      <c r="EQ7" s="2">
        <f>$D7*'Demand model'!ES7*'Assumptions and results'!$K$6*12</f>
        <v>648950400.00000012</v>
      </c>
      <c r="ER7" s="2">
        <f>$D7*'Demand model'!ET7*'Assumptions and results'!$K$6*12</f>
        <v>648950400.00000012</v>
      </c>
      <c r="ES7" s="2">
        <f>$D7*'Demand model'!EU7*'Assumptions and results'!$K$6*12</f>
        <v>648950400.00000012</v>
      </c>
      <c r="ET7" s="2">
        <f>$D7*'Demand model'!EV7*'Assumptions and results'!$K$6*12</f>
        <v>648950400.00000012</v>
      </c>
      <c r="EU7" s="2">
        <f>$D7*'Demand model'!EW7*'Assumptions and results'!$K$6*12</f>
        <v>648950400.00000012</v>
      </c>
      <c r="EV7" s="2">
        <f>$D7*'Demand model'!EX7*'Assumptions and results'!$K$6*12</f>
        <v>648950400.00000012</v>
      </c>
      <c r="EW7" s="2">
        <f>$D7*'Demand model'!EY7*'Assumptions and results'!$K$6*12</f>
        <v>648950400.00000012</v>
      </c>
      <c r="EX7" s="2">
        <f>$D7*'Demand model'!EZ7*'Assumptions and results'!$K$6*12</f>
        <v>648950400.00000012</v>
      </c>
      <c r="EY7" s="2">
        <f>$D7*'Demand model'!FA7*'Assumptions and results'!$K$6*12</f>
        <v>648950400.00000012</v>
      </c>
      <c r="EZ7" s="2">
        <f>$D7*'Demand model'!FB7*'Assumptions and results'!$K$6*12</f>
        <v>648950400.00000012</v>
      </c>
      <c r="FA7" s="2">
        <f>$D7*'Demand model'!FC7*'Assumptions and results'!$K$6*12</f>
        <v>648950400.00000012</v>
      </c>
      <c r="FB7" s="2">
        <f>$D7*'Demand model'!FD7*'Assumptions and results'!$K$6*12</f>
        <v>648950400.00000012</v>
      </c>
      <c r="FC7" s="2">
        <f>$D7*'Demand model'!FE7*'Assumptions and results'!$K$6*12</f>
        <v>648950400.00000012</v>
      </c>
      <c r="FD7" s="2">
        <f>$D7*'Demand model'!FF7*'Assumptions and results'!$K$6*12</f>
        <v>648950400.00000012</v>
      </c>
      <c r="FE7" s="2">
        <f>$D7*'Demand model'!FG7*'Assumptions and results'!$K$6*12</f>
        <v>648950400.00000012</v>
      </c>
      <c r="FF7" s="2">
        <f>$D7*'Demand model'!FH7*'Assumptions and results'!$K$6*12</f>
        <v>648950400.00000012</v>
      </c>
      <c r="FG7" s="2">
        <f>$D7*'Demand model'!FI7*'Assumptions and results'!$K$6*12</f>
        <v>648950400.00000012</v>
      </c>
      <c r="FH7" s="2">
        <f>$D7*'Demand model'!FJ7*'Assumptions and results'!$K$6*12</f>
        <v>648950400.00000012</v>
      </c>
      <c r="FI7" s="2">
        <f>$D7*'Demand model'!FK7*'Assumptions and results'!$K$6*12</f>
        <v>648950400.00000012</v>
      </c>
      <c r="FJ7" s="2">
        <f>$D7*'Demand model'!FL7*'Assumptions and results'!$K$6*12</f>
        <v>648950400.00000012</v>
      </c>
      <c r="FK7" s="2">
        <f>$D7*'Demand model'!FM7*'Assumptions and results'!$K$6*12</f>
        <v>648950400.00000012</v>
      </c>
      <c r="FL7" s="2">
        <f>$D7*'Demand model'!FN7*'Assumptions and results'!$K$6*12</f>
        <v>648950400.00000012</v>
      </c>
      <c r="FM7" s="2">
        <f>$D7*'Demand model'!FO7*'Assumptions and results'!$K$6*12</f>
        <v>648950400.00000012</v>
      </c>
      <c r="FN7" s="2">
        <f>$D7*'Demand model'!FP7*'Assumptions and results'!$K$6*12</f>
        <v>648950400.00000012</v>
      </c>
      <c r="FO7" s="2">
        <f>$D7*'Demand model'!FQ7*'Assumptions and results'!$K$6*12</f>
        <v>648950400.00000012</v>
      </c>
      <c r="FP7" s="2">
        <f>$D7*'Demand model'!FR7*'Assumptions and results'!$K$6*12</f>
        <v>648950400.00000012</v>
      </c>
      <c r="FQ7" s="2">
        <f>$D7*'Demand model'!FS7*'Assumptions and results'!$K$6*12</f>
        <v>648950400.00000012</v>
      </c>
      <c r="FR7" s="2">
        <f>$D7*'Demand model'!FT7*'Assumptions and results'!$K$6*12</f>
        <v>648950400.00000012</v>
      </c>
      <c r="FS7" s="2">
        <f>$D7*'Demand model'!FU7*'Assumptions and results'!$K$6*12</f>
        <v>648950400.00000012</v>
      </c>
      <c r="FT7" s="2">
        <f>$D7*'Demand model'!FV7*'Assumptions and results'!$K$6*12</f>
        <v>648950400.00000012</v>
      </c>
      <c r="FU7" s="2">
        <f>$D7*'Demand model'!FW7*'Assumptions and results'!$K$6*12</f>
        <v>648950400.00000012</v>
      </c>
      <c r="FV7" s="2">
        <f>$D7*'Demand model'!FX7*'Assumptions and results'!$K$6*12</f>
        <v>648950400.00000012</v>
      </c>
      <c r="FW7" s="2">
        <f>$D7*'Demand model'!FY7*'Assumptions and results'!$K$6*12</f>
        <v>648950400.00000012</v>
      </c>
      <c r="FX7" s="2">
        <f>$D7*'Demand model'!FZ7*'Assumptions and results'!$K$6*12</f>
        <v>648950400.00000012</v>
      </c>
      <c r="FY7" s="2">
        <f>$D7*'Demand model'!GA7*'Assumptions and results'!$K$6*12</f>
        <v>648950400.00000012</v>
      </c>
      <c r="FZ7" s="2">
        <f>$D7*'Demand model'!GB7*'Assumptions and results'!$K$6*12</f>
        <v>648950400.00000012</v>
      </c>
      <c r="GA7" s="2">
        <f>$D7*'Demand model'!GC7*'Assumptions and results'!$K$6*12</f>
        <v>648950400.00000012</v>
      </c>
      <c r="GB7" s="2">
        <f>$D7*'Demand model'!GD7*'Assumptions and results'!$K$6*12</f>
        <v>648950400.00000012</v>
      </c>
      <c r="GC7" s="2">
        <f>$D7*'Demand model'!GE7*'Assumptions and results'!$K$6*12</f>
        <v>648950400.00000012</v>
      </c>
      <c r="GD7" s="2">
        <f>$D7*'Demand model'!GF7*'Assumptions and results'!$K$6*12</f>
        <v>648950400.00000012</v>
      </c>
      <c r="GE7" s="2">
        <f>$D7*'Demand model'!GG7*'Assumptions and results'!$K$6*12</f>
        <v>648950400.00000012</v>
      </c>
      <c r="GF7" s="2">
        <f>$D7*'Demand model'!GH7*'Assumptions and results'!$K$6*12</f>
        <v>648950400.00000012</v>
      </c>
      <c r="GG7" s="2">
        <f>$D7*'Demand model'!GI7*'Assumptions and results'!$K$6*12</f>
        <v>648950400.00000012</v>
      </c>
      <c r="GH7" s="2">
        <f>$D7*'Demand model'!GJ7*'Assumptions and results'!$K$6*12</f>
        <v>648950400.00000012</v>
      </c>
      <c r="GI7" s="2">
        <f>$D7*'Demand model'!GK7*'Assumptions and results'!$K$6*12</f>
        <v>648950400.00000012</v>
      </c>
      <c r="GJ7" s="2">
        <f>$D7*'Demand model'!GL7*'Assumptions and results'!$K$6*12</f>
        <v>648950400.00000012</v>
      </c>
      <c r="GK7" s="2">
        <f>$D7*'Demand model'!GM7*'Assumptions and results'!$K$6*12</f>
        <v>648950400.00000012</v>
      </c>
      <c r="GL7" s="2">
        <f>$D7*'Demand model'!GN7*'Assumptions and results'!$K$6*12</f>
        <v>648950400.00000012</v>
      </c>
      <c r="GM7" s="2">
        <f>$D7*'Demand model'!GO7*'Assumptions and results'!$K$6*12</f>
        <v>648950400.00000012</v>
      </c>
      <c r="GN7" s="2">
        <f>$D7*'Demand model'!GP7*'Assumptions and results'!$K$6*12</f>
        <v>648950400.00000012</v>
      </c>
      <c r="GO7" s="2">
        <f>$D7*'Demand model'!GQ7*'Assumptions and results'!$K$6*12</f>
        <v>648950400.00000012</v>
      </c>
      <c r="GP7" s="2">
        <f>$D7*'Demand model'!GR7*'Assumptions and results'!$K$6*12</f>
        <v>648950400.00000012</v>
      </c>
      <c r="GQ7" s="2">
        <f>$D7*'Demand model'!GS7*'Assumptions and results'!$K$6*12</f>
        <v>648950400.00000012</v>
      </c>
      <c r="GR7" s="2">
        <f>$D7*'Demand model'!GT7*'Assumptions and results'!$K$6*12</f>
        <v>648950400.00000012</v>
      </c>
      <c r="GS7" s="2">
        <f>$D7*'Demand model'!GU7*'Assumptions and results'!$K$6*12</f>
        <v>648950400.00000012</v>
      </c>
      <c r="GT7" s="2">
        <f>$D7*'Demand model'!GV7*'Assumptions and results'!$K$6*12</f>
        <v>648950400.00000012</v>
      </c>
      <c r="GU7" s="2">
        <f>$D7*'Demand model'!GW7*'Assumptions and results'!$K$6*12</f>
        <v>648950400.00000012</v>
      </c>
      <c r="GV7" s="2">
        <f>$D7*'Demand model'!GX7*'Assumptions and results'!$K$6*12</f>
        <v>648950400.00000012</v>
      </c>
      <c r="GW7" s="2">
        <f>$D7*'Demand model'!GY7*'Assumptions and results'!$K$6*12</f>
        <v>648950400.00000012</v>
      </c>
      <c r="GX7" s="2">
        <f>$D7*'Demand model'!GZ7*'Assumptions and results'!$K$6*12</f>
        <v>648950400.00000012</v>
      </c>
      <c r="GY7" s="2">
        <f>$D7*'Demand model'!HA7*'Assumptions and results'!$K$6*12</f>
        <v>648950400.00000012</v>
      </c>
      <c r="GZ7" s="2">
        <f>$D7*'Demand model'!HB7*'Assumptions and results'!$K$6*12</f>
        <v>648950400.00000012</v>
      </c>
      <c r="HA7" s="2">
        <f>$D7*'Demand model'!HC7*'Assumptions and results'!$K$6*12</f>
        <v>648950400.00000012</v>
      </c>
      <c r="HB7" s="2">
        <f>$D7*'Demand model'!HD7*'Assumptions and results'!$K$6*12</f>
        <v>648950400.00000012</v>
      </c>
      <c r="HC7" s="2">
        <f>$D7*'Demand model'!HE7*'Assumptions and results'!$K$6*12</f>
        <v>648950400.00000012</v>
      </c>
      <c r="HD7" s="2">
        <f>$D7*'Demand model'!HF7*'Assumptions and results'!$K$6*12</f>
        <v>648950400.00000012</v>
      </c>
      <c r="HE7" s="2">
        <f>$D7*'Demand model'!HG7*'Assumptions and results'!$K$6*12</f>
        <v>648950400.00000012</v>
      </c>
      <c r="HF7" s="2">
        <f>$D7*'Demand model'!HH7*'Assumptions and results'!$K$6*12</f>
        <v>648950400.00000012</v>
      </c>
      <c r="HG7" s="2">
        <f>$D7*'Demand model'!HI7*'Assumptions and results'!$K$6*12</f>
        <v>648950400.00000012</v>
      </c>
      <c r="HH7" s="2">
        <f>$D7*'Demand model'!HJ7*'Assumptions and results'!$K$6*12</f>
        <v>648950400.00000012</v>
      </c>
      <c r="HI7" s="2">
        <f>$D7*'Demand model'!HK7*'Assumptions and results'!$K$6*12</f>
        <v>648950400.00000012</v>
      </c>
      <c r="HJ7" s="2">
        <f>$D7*'Demand model'!HL7*'Assumptions and results'!$K$6*12</f>
        <v>648950400.00000012</v>
      </c>
      <c r="HK7" s="2">
        <f>$D7*'Demand model'!HM7*'Assumptions and results'!$K$6*12</f>
        <v>648950400.00000012</v>
      </c>
      <c r="HL7" s="2">
        <f>$D7*'Demand model'!HN7*'Assumptions and results'!$K$6*12</f>
        <v>648950400.00000012</v>
      </c>
      <c r="HM7" s="2">
        <f>$D7*'Demand model'!HO7*'Assumptions and results'!$K$6*12</f>
        <v>648950400.00000012</v>
      </c>
      <c r="HN7" s="2">
        <f>$D7*'Demand model'!HP7*'Assumptions and results'!$K$6*12</f>
        <v>648950400.00000012</v>
      </c>
      <c r="HO7" s="2">
        <f>$D7*'Demand model'!HQ7*'Assumptions and results'!$K$6*12</f>
        <v>648950400.00000012</v>
      </c>
      <c r="HP7" s="2">
        <f>$D7*'Demand model'!HR7*'Assumptions and results'!$K$6*12</f>
        <v>648950400.00000012</v>
      </c>
      <c r="HQ7" s="2">
        <f>$D7*'Demand model'!HS7*'Assumptions and results'!$K$6*12</f>
        <v>648950400.00000012</v>
      </c>
      <c r="HR7" s="2">
        <f>$D7*'Demand model'!HT7*'Assumptions and results'!$K$6*12</f>
        <v>648950400.00000012</v>
      </c>
      <c r="HS7" s="2">
        <f>$D7*'Demand model'!HU7*'Assumptions and results'!$K$6*12</f>
        <v>648950400.00000012</v>
      </c>
      <c r="HT7" s="2">
        <f>$D7*'Demand model'!HV7*'Assumptions and results'!$K$6*12</f>
        <v>648950400.00000012</v>
      </c>
      <c r="HU7" s="2">
        <f>$D7*'Demand model'!HW7*'Assumptions and results'!$K$6*12</f>
        <v>648950400.00000012</v>
      </c>
      <c r="HV7" s="2">
        <f>$D7*'Demand model'!HX7*'Assumptions and results'!$K$6*12</f>
        <v>648950400.00000012</v>
      </c>
      <c r="HW7" s="2">
        <f>$D7*'Demand model'!HY7*'Assumptions and results'!$K$6*12</f>
        <v>648950400.00000012</v>
      </c>
      <c r="HX7" s="2">
        <f>$D7*'Demand model'!HZ7*'Assumptions and results'!$K$6*12</f>
        <v>648950400.00000012</v>
      </c>
      <c r="HY7" s="2">
        <f>$D7*'Demand model'!IA7*'Assumptions and results'!$K$6*12</f>
        <v>648950400.00000012</v>
      </c>
      <c r="HZ7" s="2">
        <f>$D7*'Demand model'!IB7*'Assumptions and results'!$K$6*12</f>
        <v>648950400.00000012</v>
      </c>
      <c r="IA7" s="2">
        <f>$D7*'Demand model'!IC7*'Assumptions and results'!$K$6*12</f>
        <v>648950400.00000012</v>
      </c>
      <c r="IB7" s="2">
        <f>$D7*'Demand model'!ID7*'Assumptions and results'!$K$6*12</f>
        <v>648950400.00000012</v>
      </c>
      <c r="IC7" s="2">
        <f>$D7*'Demand model'!IE7*'Assumptions and results'!$K$6*12</f>
        <v>648950400.00000012</v>
      </c>
      <c r="ID7" s="2">
        <f>$D7*'Demand model'!IF7*'Assumptions and results'!$K$6*12</f>
        <v>648950400.00000012</v>
      </c>
      <c r="IE7" s="2">
        <f>$D7*'Demand model'!IG7*'Assumptions and results'!$K$6*12</f>
        <v>648950400.00000012</v>
      </c>
      <c r="IF7" s="2">
        <f>$D7*'Demand model'!IH7*'Assumptions and results'!$K$6*12</f>
        <v>648950400.00000012</v>
      </c>
      <c r="IG7" s="2">
        <f>$D7*'Demand model'!II7*'Assumptions and results'!$K$6*12</f>
        <v>648950400.00000012</v>
      </c>
      <c r="IH7" s="2">
        <f>$D7*'Demand model'!IJ7*'Assumptions and results'!$K$6*12</f>
        <v>648950400.00000012</v>
      </c>
      <c r="II7" s="2">
        <f>$D7*'Demand model'!IK7*'Assumptions and results'!$K$6*12</f>
        <v>648950400.00000012</v>
      </c>
      <c r="IJ7" s="2">
        <f>$D7*'Demand model'!IL7*'Assumptions and results'!$K$6*12</f>
        <v>648950400.00000012</v>
      </c>
      <c r="IK7" s="2">
        <f>$D7*'Demand model'!IM7*'Assumptions and results'!$K$6*12</f>
        <v>648950400.00000012</v>
      </c>
      <c r="IL7" s="2">
        <f>$D7*'Demand model'!IN7*'Assumptions and results'!$K$6*12</f>
        <v>648950400.00000012</v>
      </c>
      <c r="IM7" s="2">
        <f>$D7*'Demand model'!IO7*'Assumptions and results'!$K$6*12</f>
        <v>648950400.00000012</v>
      </c>
      <c r="IN7" s="2">
        <f>$D7*'Demand model'!IP7*'Assumptions and results'!$K$6*12</f>
        <v>648950400.00000012</v>
      </c>
      <c r="IO7" s="2">
        <f>$D7*'Demand model'!IQ7*'Assumptions and results'!$K$6*12</f>
        <v>648950400.00000012</v>
      </c>
      <c r="IP7" s="2">
        <f>$D7*'Demand model'!IR7*'Assumptions and results'!$K$6*12</f>
        <v>648950400.00000012</v>
      </c>
      <c r="IQ7" s="2">
        <f>$D7*'Demand model'!IS7*'Assumptions and results'!$K$6*12</f>
        <v>648950400.00000012</v>
      </c>
      <c r="IR7" s="2">
        <f>$D7*'Demand model'!IT7*'Assumptions and results'!$K$6*12</f>
        <v>648950400.00000012</v>
      </c>
      <c r="IS7" s="2">
        <f>$D7*'Demand model'!IU7*'Assumptions and results'!$K$6*12</f>
        <v>648950400.00000012</v>
      </c>
      <c r="IT7" s="2">
        <f>$D7*'Demand model'!IV7*'Assumptions and results'!$K$6*12</f>
        <v>648950400.00000012</v>
      </c>
      <c r="IU7" s="2">
        <f>$D7*'Demand model'!IW7*'Assumptions and results'!$K$6*12</f>
        <v>648950400.00000012</v>
      </c>
      <c r="IV7" s="2">
        <f>$D7*'Demand model'!IX7*'Assumptions and results'!$K$6*12</f>
        <v>648950400.00000012</v>
      </c>
      <c r="IW7" s="2">
        <f>$D7*'Demand model'!IY7*'Assumptions and results'!$K$6*12</f>
        <v>648950400.00000012</v>
      </c>
      <c r="IX7" s="2">
        <f>$D7*'Demand model'!IZ7*'Assumptions and results'!$K$6*12</f>
        <v>648950400.00000012</v>
      </c>
      <c r="IY7" s="2">
        <f>$D7*'Demand model'!JA7*'Assumptions and results'!$K$6*12</f>
        <v>648950400.00000012</v>
      </c>
      <c r="IZ7" s="2">
        <f>$D7*'Demand model'!JB7*'Assumptions and results'!$K$6*12</f>
        <v>648950400.00000012</v>
      </c>
      <c r="JA7" s="2">
        <f>$D7*'Demand model'!JC7*'Assumptions and results'!$K$6*12</f>
        <v>648950400.00000012</v>
      </c>
      <c r="JB7" s="2">
        <f>$D7*'Demand model'!JD7*'Assumptions and results'!$K$6*12</f>
        <v>648950400.00000012</v>
      </c>
      <c r="JC7" s="2">
        <f>$D7*'Demand model'!JE7*'Assumptions and results'!$K$6*12</f>
        <v>648950400.00000012</v>
      </c>
      <c r="JD7" s="2">
        <f>$D7*'Demand model'!JF7*'Assumptions and results'!$K$6*12</f>
        <v>648950400.00000012</v>
      </c>
      <c r="JE7" s="2">
        <f>$D7*'Demand model'!JG7*'Assumptions and results'!$K$6*12</f>
        <v>648950400.00000012</v>
      </c>
    </row>
    <row r="8" spans="2:265" x14ac:dyDescent="0.3">
      <c r="C8">
        <v>5</v>
      </c>
      <c r="D8" s="3">
        <f>'Cost inputs'!F9</f>
        <v>2038700</v>
      </c>
      <c r="E8" s="2">
        <f>$D8*'Demand model'!G8*'Assumptions and results'!$K$6*12</f>
        <v>298964266.43976068</v>
      </c>
      <c r="F8" s="2">
        <f>$D8*'Demand model'!H8*'Assumptions and results'!$K$6*12</f>
        <v>463206199.3309989</v>
      </c>
      <c r="G8" s="2">
        <f>$D8*'Demand model'!I8*'Assumptions and results'!$K$6*12</f>
        <v>553435753.65563059</v>
      </c>
      <c r="H8" s="2">
        <f>$D8*'Demand model'!J8*'Assumptions and results'!$K$6*12</f>
        <v>603005143.94655514</v>
      </c>
      <c r="I8" s="2">
        <f>$D8*'Demand model'!K8*'Assumptions and results'!$K$6*12</f>
        <v>630237068.92064571</v>
      </c>
      <c r="J8" s="2">
        <f>$D8*'Demand model'!L8*'Assumptions and results'!$K$6*12</f>
        <v>645197465.5170567</v>
      </c>
      <c r="K8" s="2">
        <f>$D8*'Demand model'!M8*'Assumptions and results'!$K$6*12</f>
        <v>653416255.28439188</v>
      </c>
      <c r="L8" s="2">
        <f>$D8*'Demand model'!N8*'Assumptions and results'!$K$6*12</f>
        <v>657931410.00000024</v>
      </c>
      <c r="M8" s="2">
        <f>$D8*'Demand model'!O8*'Assumptions and results'!$K$6*12</f>
        <v>660411899.54688025</v>
      </c>
      <c r="N8" s="2">
        <f>$D8*'Demand model'!P8*'Assumptions and results'!$K$6*12</f>
        <v>661774605.5403012</v>
      </c>
      <c r="O8" s="2">
        <f>$D8*'Demand model'!Q8*'Assumptions and results'!$K$6*12</f>
        <v>662523235.03033078</v>
      </c>
      <c r="P8" s="2">
        <f>$D8*'Demand model'!R8*'Assumptions and results'!$K$6*12</f>
        <v>662934509.44759178</v>
      </c>
      <c r="Q8" s="2">
        <f>$D8*'Demand model'!S8*'Assumptions and results'!$K$6*12</f>
        <v>663160451.18318462</v>
      </c>
      <c r="R8" s="2">
        <f>$D8*'Demand model'!T8*'Assumptions and results'!$K$6*12</f>
        <v>663284576.74446499</v>
      </c>
      <c r="S8" s="2">
        <f>$D8*'Demand model'!U8*'Assumptions and results'!$K$6*12</f>
        <v>663352767.57659566</v>
      </c>
      <c r="T8" s="2">
        <f>$D8*'Demand model'!V8*'Assumptions and results'!$K$6*12</f>
        <v>663390229.55895233</v>
      </c>
      <c r="U8" s="2">
        <f>$D8*'Demand model'!W8*'Assumptions and results'!$K$6*12</f>
        <v>663410810.03990889</v>
      </c>
      <c r="V8" s="2">
        <f>$D8*'Demand model'!X8*'Assumptions and results'!$K$6*12</f>
        <v>663422116.33417749</v>
      </c>
      <c r="W8" s="2">
        <f>$D8*'Demand model'!Y8*'Assumptions and results'!$K$6*12</f>
        <v>663428327.6705575</v>
      </c>
      <c r="X8" s="2">
        <f>$D8*'Demand model'!Z8*'Assumptions and results'!$K$6*12</f>
        <v>663431739.99105</v>
      </c>
      <c r="Y8" s="2">
        <f>$D8*'Demand model'!AA8*'Assumptions and results'!$K$6*12</f>
        <v>663433614.616804</v>
      </c>
      <c r="Z8" s="2">
        <f>$D8*'Demand model'!AB8*'Assumptions and results'!$K$6*12</f>
        <v>663434644.47953951</v>
      </c>
      <c r="AA8" s="2">
        <f>$D8*'Demand model'!AC8*'Assumptions and results'!$K$6*12</f>
        <v>663435210.2550025</v>
      </c>
      <c r="AB8" s="2">
        <f>$D8*'Demand model'!AD8*'Assumptions and results'!$K$6*12</f>
        <v>663435521.07494354</v>
      </c>
      <c r="AC8" s="2">
        <f>$D8*'Demand model'!AE8*'Assumptions and results'!$K$6*12</f>
        <v>663435691.83002567</v>
      </c>
      <c r="AD8" s="2">
        <f>$D8*'Demand model'!AF8*'Assumptions and results'!$K$6*12</f>
        <v>663435785.63770735</v>
      </c>
      <c r="AE8" s="2">
        <f>$D8*'Demand model'!AG8*'Assumptions and results'!$K$6*12</f>
        <v>663435837.1728127</v>
      </c>
      <c r="AF8" s="2">
        <f>$D8*'Demand model'!AH8*'Assumptions and results'!$K$6*12</f>
        <v>663435865.48464203</v>
      </c>
      <c r="AG8" s="2">
        <f>$D8*'Demand model'!AI8*'Assumptions and results'!$K$6*12</f>
        <v>663435881.03830552</v>
      </c>
      <c r="AH8" s="2">
        <f>$D8*'Demand model'!AJ8*'Assumptions and results'!$K$6*12</f>
        <v>663435889.5830183</v>
      </c>
      <c r="AI8" s="2">
        <f>$D8*'Demand model'!AK8*'Assumptions and results'!$K$6*12</f>
        <v>663435894.27722514</v>
      </c>
      <c r="AJ8" s="2">
        <f>$D8*'Demand model'!AL8*'Assumptions and results'!$K$6*12</f>
        <v>663435896.85608041</v>
      </c>
      <c r="AK8" s="2">
        <f>$D8*'Demand model'!AM8*'Assumptions and results'!$K$6*12</f>
        <v>663435898.27282584</v>
      </c>
      <c r="AL8" s="2">
        <f>$D8*'Demand model'!AN8*'Assumptions and results'!$K$6*12</f>
        <v>663435899.05114269</v>
      </c>
      <c r="AM8" s="2">
        <f>$D8*'Demand model'!AO8*'Assumptions and results'!$K$6*12</f>
        <v>663435899.47872651</v>
      </c>
      <c r="AN8" s="2">
        <f>$D8*'Demand model'!AP8*'Assumptions and results'!$K$6*12</f>
        <v>663435899.71362829</v>
      </c>
      <c r="AO8" s="2">
        <f>$D8*'Demand model'!AQ8*'Assumptions and results'!$K$6*12</f>
        <v>663435899.84267616</v>
      </c>
      <c r="AP8" s="2">
        <f>$D8*'Demand model'!AR8*'Assumptions and results'!$K$6*12</f>
        <v>663435899.91357112</v>
      </c>
      <c r="AQ8" s="2">
        <f>$D8*'Demand model'!AS8*'Assumptions and results'!$K$6*12</f>
        <v>663435899.9525187</v>
      </c>
      <c r="AR8" s="2">
        <f>$D8*'Demand model'!AT8*'Assumptions and results'!$K$6*12</f>
        <v>663435899.97391522</v>
      </c>
      <c r="AS8" s="2">
        <f>$D8*'Demand model'!AU8*'Assumptions and results'!$K$6*12</f>
        <v>663435899.98566997</v>
      </c>
      <c r="AT8" s="2">
        <f>$D8*'Demand model'!AV8*'Assumptions and results'!$K$6*12</f>
        <v>663435899.99212766</v>
      </c>
      <c r="AU8" s="2">
        <f>$D8*'Demand model'!AW8*'Assumptions and results'!$K$6*12</f>
        <v>663435899.99567521</v>
      </c>
      <c r="AV8" s="2">
        <f>$D8*'Demand model'!AX8*'Assumptions and results'!$K$6*12</f>
        <v>663435899.99762428</v>
      </c>
      <c r="AW8" s="2">
        <f>$D8*'Demand model'!AY8*'Assumptions and results'!$K$6*12</f>
        <v>663435899.9986949</v>
      </c>
      <c r="AX8" s="2">
        <f>$D8*'Demand model'!AZ8*'Assumptions and results'!$K$6*12</f>
        <v>663435899.99928308</v>
      </c>
      <c r="AY8" s="2">
        <f>$D8*'Demand model'!BA8*'Assumptions and results'!$K$6*12</f>
        <v>663435899.99960637</v>
      </c>
      <c r="AZ8" s="2">
        <f>$D8*'Demand model'!BB8*'Assumptions and results'!$K$6*12</f>
        <v>663435899.99978375</v>
      </c>
      <c r="BA8" s="2">
        <f>$D8*'Demand model'!BC8*'Assumptions and results'!$K$6*12</f>
        <v>663435899.99988127</v>
      </c>
      <c r="BB8" s="2">
        <f>$D8*'Demand model'!BD8*'Assumptions and results'!$K$6*12</f>
        <v>663435899.99993503</v>
      </c>
      <c r="BC8" s="2">
        <f>$D8*'Demand model'!BE8*'Assumptions and results'!$K$6*12</f>
        <v>663435899.99996436</v>
      </c>
      <c r="BD8" s="2">
        <f>$D8*'Demand model'!BF8*'Assumptions and results'!$K$6*12</f>
        <v>663435899.99998045</v>
      </c>
      <c r="BE8" s="2">
        <f>$D8*'Demand model'!BG8*'Assumptions and results'!$K$6*12</f>
        <v>663435899.99998927</v>
      </c>
      <c r="BF8" s="2">
        <f>$D8*'Demand model'!BH8*'Assumptions and results'!$K$6*12</f>
        <v>663435899.99999416</v>
      </c>
      <c r="BG8" s="2">
        <f>$D8*'Demand model'!BI8*'Assumptions and results'!$K$6*12</f>
        <v>663435899.9999969</v>
      </c>
      <c r="BH8" s="2">
        <f>$D8*'Demand model'!BJ8*'Assumptions and results'!$K$6*12</f>
        <v>663435899.99999833</v>
      </c>
      <c r="BI8" s="2">
        <f>$D8*'Demand model'!BK8*'Assumptions and results'!$K$6*12</f>
        <v>663435899.99999928</v>
      </c>
      <c r="BJ8" s="2">
        <f>$D8*'Demand model'!BL8*'Assumptions and results'!$K$6*12</f>
        <v>663435899.99999976</v>
      </c>
      <c r="BK8" s="2">
        <f>$D8*'Demand model'!BM8*'Assumptions and results'!$K$6*12</f>
        <v>663435900</v>
      </c>
      <c r="BL8" s="2">
        <f>$D8*'Demand model'!BN8*'Assumptions and results'!$K$6*12</f>
        <v>663435900.00000012</v>
      </c>
      <c r="BM8" s="2">
        <f>$D8*'Demand model'!BO8*'Assumptions and results'!$K$6*12</f>
        <v>663435900.00000012</v>
      </c>
      <c r="BN8" s="2">
        <f>$D8*'Demand model'!BP8*'Assumptions and results'!$K$6*12</f>
        <v>663435900.00000024</v>
      </c>
      <c r="BO8" s="2">
        <f>$D8*'Demand model'!BQ8*'Assumptions and results'!$K$6*12</f>
        <v>663435900.00000024</v>
      </c>
      <c r="BP8" s="2">
        <f>$D8*'Demand model'!BR8*'Assumptions and results'!$K$6*12</f>
        <v>663435900.00000024</v>
      </c>
      <c r="BQ8" s="2">
        <f>$D8*'Demand model'!BS8*'Assumptions and results'!$K$6*12</f>
        <v>663435900.00000024</v>
      </c>
      <c r="BR8" s="2">
        <f>$D8*'Demand model'!BT8*'Assumptions and results'!$K$6*12</f>
        <v>663435900.00000024</v>
      </c>
      <c r="BS8" s="2">
        <f>$D8*'Demand model'!BU8*'Assumptions and results'!$K$6*12</f>
        <v>663435900.00000024</v>
      </c>
      <c r="BT8" s="2">
        <f>$D8*'Demand model'!BV8*'Assumptions and results'!$K$6*12</f>
        <v>663435900.00000024</v>
      </c>
      <c r="BU8" s="2">
        <f>$D8*'Demand model'!BW8*'Assumptions and results'!$K$6*12</f>
        <v>663435900.00000024</v>
      </c>
      <c r="BV8" s="2">
        <f>$D8*'Demand model'!BX8*'Assumptions and results'!$K$6*12</f>
        <v>663435900.00000024</v>
      </c>
      <c r="BW8" s="2">
        <f>$D8*'Demand model'!BY8*'Assumptions and results'!$K$6*12</f>
        <v>663435900.00000024</v>
      </c>
      <c r="BX8" s="2">
        <f>$D8*'Demand model'!BZ8*'Assumptions and results'!$K$6*12</f>
        <v>663435900.00000024</v>
      </c>
      <c r="BY8" s="2">
        <f>$D8*'Demand model'!CA8*'Assumptions and results'!$K$6*12</f>
        <v>663435900.00000024</v>
      </c>
      <c r="BZ8" s="2">
        <f>$D8*'Demand model'!CB8*'Assumptions and results'!$K$6*12</f>
        <v>663435900.00000024</v>
      </c>
      <c r="CA8" s="2">
        <f>$D8*'Demand model'!CC8*'Assumptions and results'!$K$6*12</f>
        <v>663435900.00000024</v>
      </c>
      <c r="CB8" s="2">
        <f>$D8*'Demand model'!CD8*'Assumptions and results'!$K$6*12</f>
        <v>663435900.00000024</v>
      </c>
      <c r="CC8" s="2">
        <f>$D8*'Demand model'!CE8*'Assumptions and results'!$K$6*12</f>
        <v>663435900.00000024</v>
      </c>
      <c r="CD8" s="2">
        <f>$D8*'Demand model'!CF8*'Assumptions and results'!$K$6*12</f>
        <v>663435900.00000024</v>
      </c>
      <c r="CE8" s="2">
        <f>$D8*'Demand model'!CG8*'Assumptions and results'!$K$6*12</f>
        <v>663435900.00000024</v>
      </c>
      <c r="CF8" s="2">
        <f>$D8*'Demand model'!CH8*'Assumptions and results'!$K$6*12</f>
        <v>663435900.00000024</v>
      </c>
      <c r="CG8" s="2">
        <f>$D8*'Demand model'!CI8*'Assumptions and results'!$K$6*12</f>
        <v>663435900.00000024</v>
      </c>
      <c r="CH8" s="2">
        <f>$D8*'Demand model'!CJ8*'Assumptions and results'!$K$6*12</f>
        <v>663435900.00000024</v>
      </c>
      <c r="CI8" s="2">
        <f>$D8*'Demand model'!CK8*'Assumptions and results'!$K$6*12</f>
        <v>663435900.00000024</v>
      </c>
      <c r="CJ8" s="2">
        <f>$D8*'Demand model'!CL8*'Assumptions and results'!$K$6*12</f>
        <v>663435900.00000024</v>
      </c>
      <c r="CK8" s="2">
        <f>$D8*'Demand model'!CM8*'Assumptions and results'!$K$6*12</f>
        <v>663435900.00000024</v>
      </c>
      <c r="CL8" s="2">
        <f>$D8*'Demand model'!CN8*'Assumptions and results'!$K$6*12</f>
        <v>663435900.00000024</v>
      </c>
      <c r="CM8" s="2">
        <f>$D8*'Demand model'!CO8*'Assumptions and results'!$K$6*12</f>
        <v>663435900.00000024</v>
      </c>
      <c r="CN8" s="2">
        <f>$D8*'Demand model'!CP8*'Assumptions and results'!$K$6*12</f>
        <v>663435900.00000024</v>
      </c>
      <c r="CO8" s="2">
        <f>$D8*'Demand model'!CQ8*'Assumptions and results'!$K$6*12</f>
        <v>663435900.00000024</v>
      </c>
      <c r="CP8" s="2">
        <f>$D8*'Demand model'!CR8*'Assumptions and results'!$K$6*12</f>
        <v>663435900.00000024</v>
      </c>
      <c r="CQ8" s="2">
        <f>$D8*'Demand model'!CS8*'Assumptions and results'!$K$6*12</f>
        <v>663435900.00000024</v>
      </c>
      <c r="CR8" s="2">
        <f>$D8*'Demand model'!CT8*'Assumptions and results'!$K$6*12</f>
        <v>663435900.00000024</v>
      </c>
      <c r="CS8" s="2">
        <f>$D8*'Demand model'!CU8*'Assumptions and results'!$K$6*12</f>
        <v>663435900.00000024</v>
      </c>
      <c r="CT8" s="2">
        <f>$D8*'Demand model'!CV8*'Assumptions and results'!$K$6*12</f>
        <v>663435900.00000024</v>
      </c>
      <c r="CU8" s="2">
        <f>$D8*'Demand model'!CW8*'Assumptions and results'!$K$6*12</f>
        <v>663435900.00000024</v>
      </c>
      <c r="CV8" s="2">
        <f>$D8*'Demand model'!CX8*'Assumptions and results'!$K$6*12</f>
        <v>663435900.00000024</v>
      </c>
      <c r="CW8" s="2">
        <f>$D8*'Demand model'!CY8*'Assumptions and results'!$K$6*12</f>
        <v>663435900.00000024</v>
      </c>
      <c r="CX8" s="2">
        <f>$D8*'Demand model'!CZ8*'Assumptions and results'!$K$6*12</f>
        <v>663435900.00000024</v>
      </c>
      <c r="CY8" s="2">
        <f>$D8*'Demand model'!DA8*'Assumptions and results'!$K$6*12</f>
        <v>663435900.00000024</v>
      </c>
      <c r="CZ8" s="2">
        <f>$D8*'Demand model'!DB8*'Assumptions and results'!$K$6*12</f>
        <v>663435900.00000024</v>
      </c>
      <c r="DA8" s="2">
        <f>$D8*'Demand model'!DC8*'Assumptions and results'!$K$6*12</f>
        <v>663435900.00000024</v>
      </c>
      <c r="DB8" s="2">
        <f>$D8*'Demand model'!DD8*'Assumptions and results'!$K$6*12</f>
        <v>663435900.00000024</v>
      </c>
      <c r="DC8" s="2">
        <f>$D8*'Demand model'!DE8*'Assumptions and results'!$K$6*12</f>
        <v>663435900.00000024</v>
      </c>
      <c r="DD8" s="2">
        <f>$D8*'Demand model'!DF8*'Assumptions and results'!$K$6*12</f>
        <v>663435900.00000024</v>
      </c>
      <c r="DE8" s="2">
        <f>$D8*'Demand model'!DG8*'Assumptions and results'!$K$6*12</f>
        <v>663435900.00000024</v>
      </c>
      <c r="DF8" s="2">
        <f>$D8*'Demand model'!DH8*'Assumptions and results'!$K$6*12</f>
        <v>663435900.00000024</v>
      </c>
      <c r="DG8" s="2">
        <f>$D8*'Demand model'!DI8*'Assumptions and results'!$K$6*12</f>
        <v>663435900.00000024</v>
      </c>
      <c r="DH8" s="2">
        <f>$D8*'Demand model'!DJ8*'Assumptions and results'!$K$6*12</f>
        <v>663435900.00000024</v>
      </c>
      <c r="DI8" s="2">
        <f>$D8*'Demand model'!DK8*'Assumptions and results'!$K$6*12</f>
        <v>663435900.00000024</v>
      </c>
      <c r="DJ8" s="2">
        <f>$D8*'Demand model'!DL8*'Assumptions and results'!$K$6*12</f>
        <v>663435900.00000024</v>
      </c>
      <c r="DK8" s="2">
        <f>$D8*'Demand model'!DM8*'Assumptions and results'!$K$6*12</f>
        <v>663435900.00000024</v>
      </c>
      <c r="DL8" s="2">
        <f>$D8*'Demand model'!DN8*'Assumptions and results'!$K$6*12</f>
        <v>663435900.00000024</v>
      </c>
      <c r="DM8" s="2">
        <f>$D8*'Demand model'!DO8*'Assumptions and results'!$K$6*12</f>
        <v>663435900.00000024</v>
      </c>
      <c r="DN8" s="2">
        <f>$D8*'Demand model'!DP8*'Assumptions and results'!$K$6*12</f>
        <v>663435900.00000024</v>
      </c>
      <c r="DO8" s="2">
        <f>$D8*'Demand model'!DQ8*'Assumptions and results'!$K$6*12</f>
        <v>663435900.00000024</v>
      </c>
      <c r="DP8" s="2">
        <f>$D8*'Demand model'!DR8*'Assumptions and results'!$K$6*12</f>
        <v>663435900.00000024</v>
      </c>
      <c r="DQ8" s="2">
        <f>$D8*'Demand model'!DS8*'Assumptions and results'!$K$6*12</f>
        <v>663435900.00000024</v>
      </c>
      <c r="DR8" s="2">
        <f>$D8*'Demand model'!DT8*'Assumptions and results'!$K$6*12</f>
        <v>663435900.00000024</v>
      </c>
      <c r="DS8" s="2">
        <f>$D8*'Demand model'!DU8*'Assumptions and results'!$K$6*12</f>
        <v>663435900.00000024</v>
      </c>
      <c r="DT8" s="2">
        <f>$D8*'Demand model'!DV8*'Assumptions and results'!$K$6*12</f>
        <v>663435900.00000024</v>
      </c>
      <c r="DU8" s="2">
        <f>$D8*'Demand model'!DW8*'Assumptions and results'!$K$6*12</f>
        <v>663435900.00000024</v>
      </c>
      <c r="DV8" s="2">
        <f>$D8*'Demand model'!DX8*'Assumptions and results'!$K$6*12</f>
        <v>663435900.00000024</v>
      </c>
      <c r="DW8" s="2">
        <f>$D8*'Demand model'!DY8*'Assumptions and results'!$K$6*12</f>
        <v>663435900.00000024</v>
      </c>
      <c r="DX8" s="2">
        <f>$D8*'Demand model'!DZ8*'Assumptions and results'!$K$6*12</f>
        <v>663435900.00000024</v>
      </c>
      <c r="DY8" s="2">
        <f>$D8*'Demand model'!EA8*'Assumptions and results'!$K$6*12</f>
        <v>663435900.00000024</v>
      </c>
      <c r="DZ8" s="2">
        <f>$D8*'Demand model'!EB8*'Assumptions and results'!$K$6*12</f>
        <v>663435900.00000024</v>
      </c>
      <c r="EA8" s="2">
        <f>$D8*'Demand model'!EC8*'Assumptions and results'!$K$6*12</f>
        <v>663435900.00000024</v>
      </c>
      <c r="EB8" s="2">
        <f>$D8*'Demand model'!ED8*'Assumptions and results'!$K$6*12</f>
        <v>663435900.00000024</v>
      </c>
      <c r="EC8" s="2">
        <f>$D8*'Demand model'!EE8*'Assumptions and results'!$K$6*12</f>
        <v>663435900.00000024</v>
      </c>
      <c r="ED8" s="2">
        <f>$D8*'Demand model'!EF8*'Assumptions and results'!$K$6*12</f>
        <v>663435900.00000024</v>
      </c>
      <c r="EE8" s="2">
        <f>$D8*'Demand model'!EG8*'Assumptions and results'!$K$6*12</f>
        <v>663435900.00000024</v>
      </c>
      <c r="EF8" s="2">
        <f>$D8*'Demand model'!EH8*'Assumptions and results'!$K$6*12</f>
        <v>663435900.00000024</v>
      </c>
      <c r="EG8" s="2">
        <f>$D8*'Demand model'!EI8*'Assumptions and results'!$K$6*12</f>
        <v>663435900.00000024</v>
      </c>
      <c r="EH8" s="2">
        <f>$D8*'Demand model'!EJ8*'Assumptions and results'!$K$6*12</f>
        <v>663435900.00000024</v>
      </c>
      <c r="EI8" s="2">
        <f>$D8*'Demand model'!EK8*'Assumptions and results'!$K$6*12</f>
        <v>663435900.00000024</v>
      </c>
      <c r="EJ8" s="2">
        <f>$D8*'Demand model'!EL8*'Assumptions and results'!$K$6*12</f>
        <v>663435900.00000024</v>
      </c>
      <c r="EK8" s="2">
        <f>$D8*'Demand model'!EM8*'Assumptions and results'!$K$6*12</f>
        <v>663435900.00000024</v>
      </c>
      <c r="EL8" s="2">
        <f>$D8*'Demand model'!EN8*'Assumptions and results'!$K$6*12</f>
        <v>663435900.00000024</v>
      </c>
      <c r="EM8" s="2">
        <f>$D8*'Demand model'!EO8*'Assumptions and results'!$K$6*12</f>
        <v>663435900.00000024</v>
      </c>
      <c r="EN8" s="2">
        <f>$D8*'Demand model'!EP8*'Assumptions and results'!$K$6*12</f>
        <v>663435900.00000024</v>
      </c>
      <c r="EO8" s="2">
        <f>$D8*'Demand model'!EQ8*'Assumptions and results'!$K$6*12</f>
        <v>663435900.00000024</v>
      </c>
      <c r="EP8" s="2">
        <f>$D8*'Demand model'!ER8*'Assumptions and results'!$K$6*12</f>
        <v>663435900.00000024</v>
      </c>
      <c r="EQ8" s="2">
        <f>$D8*'Demand model'!ES8*'Assumptions and results'!$K$6*12</f>
        <v>663435900.00000024</v>
      </c>
      <c r="ER8" s="2">
        <f>$D8*'Demand model'!ET8*'Assumptions and results'!$K$6*12</f>
        <v>663435900.00000024</v>
      </c>
      <c r="ES8" s="2">
        <f>$D8*'Demand model'!EU8*'Assumptions and results'!$K$6*12</f>
        <v>663435900.00000024</v>
      </c>
      <c r="ET8" s="2">
        <f>$D8*'Demand model'!EV8*'Assumptions and results'!$K$6*12</f>
        <v>663435900.00000024</v>
      </c>
      <c r="EU8" s="2">
        <f>$D8*'Demand model'!EW8*'Assumptions and results'!$K$6*12</f>
        <v>663435900.00000024</v>
      </c>
      <c r="EV8" s="2">
        <f>$D8*'Demand model'!EX8*'Assumptions and results'!$K$6*12</f>
        <v>663435900.00000024</v>
      </c>
      <c r="EW8" s="2">
        <f>$D8*'Demand model'!EY8*'Assumptions and results'!$K$6*12</f>
        <v>663435900.00000024</v>
      </c>
      <c r="EX8" s="2">
        <f>$D8*'Demand model'!EZ8*'Assumptions and results'!$K$6*12</f>
        <v>663435900.00000024</v>
      </c>
      <c r="EY8" s="2">
        <f>$D8*'Demand model'!FA8*'Assumptions and results'!$K$6*12</f>
        <v>663435900.00000024</v>
      </c>
      <c r="EZ8" s="2">
        <f>$D8*'Demand model'!FB8*'Assumptions and results'!$K$6*12</f>
        <v>663435900.00000024</v>
      </c>
      <c r="FA8" s="2">
        <f>$D8*'Demand model'!FC8*'Assumptions and results'!$K$6*12</f>
        <v>663435900.00000024</v>
      </c>
      <c r="FB8" s="2">
        <f>$D8*'Demand model'!FD8*'Assumptions and results'!$K$6*12</f>
        <v>663435900.00000024</v>
      </c>
      <c r="FC8" s="2">
        <f>$D8*'Demand model'!FE8*'Assumptions and results'!$K$6*12</f>
        <v>663435900.00000024</v>
      </c>
      <c r="FD8" s="2">
        <f>$D8*'Demand model'!FF8*'Assumptions and results'!$K$6*12</f>
        <v>663435900.00000024</v>
      </c>
      <c r="FE8" s="2">
        <f>$D8*'Demand model'!FG8*'Assumptions and results'!$K$6*12</f>
        <v>663435900.00000024</v>
      </c>
      <c r="FF8" s="2">
        <f>$D8*'Demand model'!FH8*'Assumptions and results'!$K$6*12</f>
        <v>663435900.00000024</v>
      </c>
      <c r="FG8" s="2">
        <f>$D8*'Demand model'!FI8*'Assumptions and results'!$K$6*12</f>
        <v>663435900.00000024</v>
      </c>
      <c r="FH8" s="2">
        <f>$D8*'Demand model'!FJ8*'Assumptions and results'!$K$6*12</f>
        <v>663435900.00000024</v>
      </c>
      <c r="FI8" s="2">
        <f>$D8*'Demand model'!FK8*'Assumptions and results'!$K$6*12</f>
        <v>663435900.00000024</v>
      </c>
      <c r="FJ8" s="2">
        <f>$D8*'Demand model'!FL8*'Assumptions and results'!$K$6*12</f>
        <v>663435900.00000024</v>
      </c>
      <c r="FK8" s="2">
        <f>$D8*'Demand model'!FM8*'Assumptions and results'!$K$6*12</f>
        <v>663435900.00000024</v>
      </c>
      <c r="FL8" s="2">
        <f>$D8*'Demand model'!FN8*'Assumptions and results'!$K$6*12</f>
        <v>663435900.00000024</v>
      </c>
      <c r="FM8" s="2">
        <f>$D8*'Demand model'!FO8*'Assumptions and results'!$K$6*12</f>
        <v>663435900.00000024</v>
      </c>
      <c r="FN8" s="2">
        <f>$D8*'Demand model'!FP8*'Assumptions and results'!$K$6*12</f>
        <v>663435900.00000024</v>
      </c>
      <c r="FO8" s="2">
        <f>$D8*'Demand model'!FQ8*'Assumptions and results'!$K$6*12</f>
        <v>663435900.00000024</v>
      </c>
      <c r="FP8" s="2">
        <f>$D8*'Demand model'!FR8*'Assumptions and results'!$K$6*12</f>
        <v>663435900.00000024</v>
      </c>
      <c r="FQ8" s="2">
        <f>$D8*'Demand model'!FS8*'Assumptions and results'!$K$6*12</f>
        <v>663435900.00000024</v>
      </c>
      <c r="FR8" s="2">
        <f>$D8*'Demand model'!FT8*'Assumptions and results'!$K$6*12</f>
        <v>663435900.00000024</v>
      </c>
      <c r="FS8" s="2">
        <f>$D8*'Demand model'!FU8*'Assumptions and results'!$K$6*12</f>
        <v>663435900.00000024</v>
      </c>
      <c r="FT8" s="2">
        <f>$D8*'Demand model'!FV8*'Assumptions and results'!$K$6*12</f>
        <v>663435900.00000024</v>
      </c>
      <c r="FU8" s="2">
        <f>$D8*'Demand model'!FW8*'Assumptions and results'!$K$6*12</f>
        <v>663435900.00000024</v>
      </c>
      <c r="FV8" s="2">
        <f>$D8*'Demand model'!FX8*'Assumptions and results'!$K$6*12</f>
        <v>663435900.00000024</v>
      </c>
      <c r="FW8" s="2">
        <f>$D8*'Demand model'!FY8*'Assumptions and results'!$K$6*12</f>
        <v>663435900.00000024</v>
      </c>
      <c r="FX8" s="2">
        <f>$D8*'Demand model'!FZ8*'Assumptions and results'!$K$6*12</f>
        <v>663435900.00000024</v>
      </c>
      <c r="FY8" s="2">
        <f>$D8*'Demand model'!GA8*'Assumptions and results'!$K$6*12</f>
        <v>663435900.00000024</v>
      </c>
      <c r="FZ8" s="2">
        <f>$D8*'Demand model'!GB8*'Assumptions and results'!$K$6*12</f>
        <v>663435900.00000024</v>
      </c>
      <c r="GA8" s="2">
        <f>$D8*'Demand model'!GC8*'Assumptions and results'!$K$6*12</f>
        <v>663435900.00000024</v>
      </c>
      <c r="GB8" s="2">
        <f>$D8*'Demand model'!GD8*'Assumptions and results'!$K$6*12</f>
        <v>663435900.00000024</v>
      </c>
      <c r="GC8" s="2">
        <f>$D8*'Demand model'!GE8*'Assumptions and results'!$K$6*12</f>
        <v>663435900.00000024</v>
      </c>
      <c r="GD8" s="2">
        <f>$D8*'Demand model'!GF8*'Assumptions and results'!$K$6*12</f>
        <v>663435900.00000024</v>
      </c>
      <c r="GE8" s="2">
        <f>$D8*'Demand model'!GG8*'Assumptions and results'!$K$6*12</f>
        <v>663435900.00000024</v>
      </c>
      <c r="GF8" s="2">
        <f>$D8*'Demand model'!GH8*'Assumptions and results'!$K$6*12</f>
        <v>663435900.00000024</v>
      </c>
      <c r="GG8" s="2">
        <f>$D8*'Demand model'!GI8*'Assumptions and results'!$K$6*12</f>
        <v>663435900.00000024</v>
      </c>
      <c r="GH8" s="2">
        <f>$D8*'Demand model'!GJ8*'Assumptions and results'!$K$6*12</f>
        <v>663435900.00000024</v>
      </c>
      <c r="GI8" s="2">
        <f>$D8*'Demand model'!GK8*'Assumptions and results'!$K$6*12</f>
        <v>663435900.00000024</v>
      </c>
      <c r="GJ8" s="2">
        <f>$D8*'Demand model'!GL8*'Assumptions and results'!$K$6*12</f>
        <v>663435900.00000024</v>
      </c>
      <c r="GK8" s="2">
        <f>$D8*'Demand model'!GM8*'Assumptions and results'!$K$6*12</f>
        <v>663435900.00000024</v>
      </c>
      <c r="GL8" s="2">
        <f>$D8*'Demand model'!GN8*'Assumptions and results'!$K$6*12</f>
        <v>663435900.00000024</v>
      </c>
      <c r="GM8" s="2">
        <f>$D8*'Demand model'!GO8*'Assumptions and results'!$K$6*12</f>
        <v>663435900.00000024</v>
      </c>
      <c r="GN8" s="2">
        <f>$D8*'Demand model'!GP8*'Assumptions and results'!$K$6*12</f>
        <v>663435900.00000024</v>
      </c>
      <c r="GO8" s="2">
        <f>$D8*'Demand model'!GQ8*'Assumptions and results'!$K$6*12</f>
        <v>663435900.00000024</v>
      </c>
      <c r="GP8" s="2">
        <f>$D8*'Demand model'!GR8*'Assumptions and results'!$K$6*12</f>
        <v>663435900.00000024</v>
      </c>
      <c r="GQ8" s="2">
        <f>$D8*'Demand model'!GS8*'Assumptions and results'!$K$6*12</f>
        <v>663435900.00000024</v>
      </c>
      <c r="GR8" s="2">
        <f>$D8*'Demand model'!GT8*'Assumptions and results'!$K$6*12</f>
        <v>663435900.00000024</v>
      </c>
      <c r="GS8" s="2">
        <f>$D8*'Demand model'!GU8*'Assumptions and results'!$K$6*12</f>
        <v>663435900.00000024</v>
      </c>
      <c r="GT8" s="2">
        <f>$D8*'Demand model'!GV8*'Assumptions and results'!$K$6*12</f>
        <v>663435900.00000024</v>
      </c>
      <c r="GU8" s="2">
        <f>$D8*'Demand model'!GW8*'Assumptions and results'!$K$6*12</f>
        <v>663435900.00000024</v>
      </c>
      <c r="GV8" s="2">
        <f>$D8*'Demand model'!GX8*'Assumptions and results'!$K$6*12</f>
        <v>663435900.00000024</v>
      </c>
      <c r="GW8" s="2">
        <f>$D8*'Demand model'!GY8*'Assumptions and results'!$K$6*12</f>
        <v>663435900.00000024</v>
      </c>
      <c r="GX8" s="2">
        <f>$D8*'Demand model'!GZ8*'Assumptions and results'!$K$6*12</f>
        <v>663435900.00000024</v>
      </c>
      <c r="GY8" s="2">
        <f>$D8*'Demand model'!HA8*'Assumptions and results'!$K$6*12</f>
        <v>663435900.00000024</v>
      </c>
      <c r="GZ8" s="2">
        <f>$D8*'Demand model'!HB8*'Assumptions and results'!$K$6*12</f>
        <v>663435900.00000024</v>
      </c>
      <c r="HA8" s="2">
        <f>$D8*'Demand model'!HC8*'Assumptions and results'!$K$6*12</f>
        <v>663435900.00000024</v>
      </c>
      <c r="HB8" s="2">
        <f>$D8*'Demand model'!HD8*'Assumptions and results'!$K$6*12</f>
        <v>663435900.00000024</v>
      </c>
      <c r="HC8" s="2">
        <f>$D8*'Demand model'!HE8*'Assumptions and results'!$K$6*12</f>
        <v>663435900.00000024</v>
      </c>
      <c r="HD8" s="2">
        <f>$D8*'Demand model'!HF8*'Assumptions and results'!$K$6*12</f>
        <v>663435900.00000024</v>
      </c>
      <c r="HE8" s="2">
        <f>$D8*'Demand model'!HG8*'Assumptions and results'!$K$6*12</f>
        <v>663435900.00000024</v>
      </c>
      <c r="HF8" s="2">
        <f>$D8*'Demand model'!HH8*'Assumptions and results'!$K$6*12</f>
        <v>663435900.00000024</v>
      </c>
      <c r="HG8" s="2">
        <f>$D8*'Demand model'!HI8*'Assumptions and results'!$K$6*12</f>
        <v>663435900.00000024</v>
      </c>
      <c r="HH8" s="2">
        <f>$D8*'Demand model'!HJ8*'Assumptions and results'!$K$6*12</f>
        <v>663435900.00000024</v>
      </c>
      <c r="HI8" s="2">
        <f>$D8*'Demand model'!HK8*'Assumptions and results'!$K$6*12</f>
        <v>663435900.00000024</v>
      </c>
      <c r="HJ8" s="2">
        <f>$D8*'Demand model'!HL8*'Assumptions and results'!$K$6*12</f>
        <v>663435900.00000024</v>
      </c>
      <c r="HK8" s="2">
        <f>$D8*'Demand model'!HM8*'Assumptions and results'!$K$6*12</f>
        <v>663435900.00000024</v>
      </c>
      <c r="HL8" s="2">
        <f>$D8*'Demand model'!HN8*'Assumptions and results'!$K$6*12</f>
        <v>663435900.00000024</v>
      </c>
      <c r="HM8" s="2">
        <f>$D8*'Demand model'!HO8*'Assumptions and results'!$K$6*12</f>
        <v>663435900.00000024</v>
      </c>
      <c r="HN8" s="2">
        <f>$D8*'Demand model'!HP8*'Assumptions and results'!$K$6*12</f>
        <v>663435900.00000024</v>
      </c>
      <c r="HO8" s="2">
        <f>$D8*'Demand model'!HQ8*'Assumptions and results'!$K$6*12</f>
        <v>663435900.00000024</v>
      </c>
      <c r="HP8" s="2">
        <f>$D8*'Demand model'!HR8*'Assumptions and results'!$K$6*12</f>
        <v>663435900.00000024</v>
      </c>
      <c r="HQ8" s="2">
        <f>$D8*'Demand model'!HS8*'Assumptions and results'!$K$6*12</f>
        <v>663435900.00000024</v>
      </c>
      <c r="HR8" s="2">
        <f>$D8*'Demand model'!HT8*'Assumptions and results'!$K$6*12</f>
        <v>663435900.00000024</v>
      </c>
      <c r="HS8" s="2">
        <f>$D8*'Demand model'!HU8*'Assumptions and results'!$K$6*12</f>
        <v>663435900.00000024</v>
      </c>
      <c r="HT8" s="2">
        <f>$D8*'Demand model'!HV8*'Assumptions and results'!$K$6*12</f>
        <v>663435900.00000024</v>
      </c>
      <c r="HU8" s="2">
        <f>$D8*'Demand model'!HW8*'Assumptions and results'!$K$6*12</f>
        <v>663435900.00000024</v>
      </c>
      <c r="HV8" s="2">
        <f>$D8*'Demand model'!HX8*'Assumptions and results'!$K$6*12</f>
        <v>663435900.00000024</v>
      </c>
      <c r="HW8" s="2">
        <f>$D8*'Demand model'!HY8*'Assumptions and results'!$K$6*12</f>
        <v>663435900.00000024</v>
      </c>
      <c r="HX8" s="2">
        <f>$D8*'Demand model'!HZ8*'Assumptions and results'!$K$6*12</f>
        <v>663435900.00000024</v>
      </c>
      <c r="HY8" s="2">
        <f>$D8*'Demand model'!IA8*'Assumptions and results'!$K$6*12</f>
        <v>663435900.00000024</v>
      </c>
      <c r="HZ8" s="2">
        <f>$D8*'Demand model'!IB8*'Assumptions and results'!$K$6*12</f>
        <v>663435900.00000024</v>
      </c>
      <c r="IA8" s="2">
        <f>$D8*'Demand model'!IC8*'Assumptions and results'!$K$6*12</f>
        <v>663435900.00000024</v>
      </c>
      <c r="IB8" s="2">
        <f>$D8*'Demand model'!ID8*'Assumptions and results'!$K$6*12</f>
        <v>663435900.00000024</v>
      </c>
      <c r="IC8" s="2">
        <f>$D8*'Demand model'!IE8*'Assumptions and results'!$K$6*12</f>
        <v>663435900.00000024</v>
      </c>
      <c r="ID8" s="2">
        <f>$D8*'Demand model'!IF8*'Assumptions and results'!$K$6*12</f>
        <v>663435900.00000024</v>
      </c>
      <c r="IE8" s="2">
        <f>$D8*'Demand model'!IG8*'Assumptions and results'!$K$6*12</f>
        <v>663435900.00000024</v>
      </c>
      <c r="IF8" s="2">
        <f>$D8*'Demand model'!IH8*'Assumptions and results'!$K$6*12</f>
        <v>663435900.00000024</v>
      </c>
      <c r="IG8" s="2">
        <f>$D8*'Demand model'!II8*'Assumptions and results'!$K$6*12</f>
        <v>663435900.00000024</v>
      </c>
      <c r="IH8" s="2">
        <f>$D8*'Demand model'!IJ8*'Assumptions and results'!$K$6*12</f>
        <v>663435900.00000024</v>
      </c>
      <c r="II8" s="2">
        <f>$D8*'Demand model'!IK8*'Assumptions and results'!$K$6*12</f>
        <v>663435900.00000024</v>
      </c>
      <c r="IJ8" s="2">
        <f>$D8*'Demand model'!IL8*'Assumptions and results'!$K$6*12</f>
        <v>663435900.00000024</v>
      </c>
      <c r="IK8" s="2">
        <f>$D8*'Demand model'!IM8*'Assumptions and results'!$K$6*12</f>
        <v>663435900.00000024</v>
      </c>
      <c r="IL8" s="2">
        <f>$D8*'Demand model'!IN8*'Assumptions and results'!$K$6*12</f>
        <v>663435900.00000024</v>
      </c>
      <c r="IM8" s="2">
        <f>$D8*'Demand model'!IO8*'Assumptions and results'!$K$6*12</f>
        <v>663435900.00000024</v>
      </c>
      <c r="IN8" s="2">
        <f>$D8*'Demand model'!IP8*'Assumptions and results'!$K$6*12</f>
        <v>663435900.00000024</v>
      </c>
      <c r="IO8" s="2">
        <f>$D8*'Demand model'!IQ8*'Assumptions and results'!$K$6*12</f>
        <v>663435900.00000024</v>
      </c>
      <c r="IP8" s="2">
        <f>$D8*'Demand model'!IR8*'Assumptions and results'!$K$6*12</f>
        <v>663435900.00000024</v>
      </c>
      <c r="IQ8" s="2">
        <f>$D8*'Demand model'!IS8*'Assumptions and results'!$K$6*12</f>
        <v>663435900.00000024</v>
      </c>
      <c r="IR8" s="2">
        <f>$D8*'Demand model'!IT8*'Assumptions and results'!$K$6*12</f>
        <v>663435900.00000024</v>
      </c>
      <c r="IS8" s="2">
        <f>$D8*'Demand model'!IU8*'Assumptions and results'!$K$6*12</f>
        <v>663435900.00000024</v>
      </c>
      <c r="IT8" s="2">
        <f>$D8*'Demand model'!IV8*'Assumptions and results'!$K$6*12</f>
        <v>663435900.00000024</v>
      </c>
      <c r="IU8" s="2">
        <f>$D8*'Demand model'!IW8*'Assumptions and results'!$K$6*12</f>
        <v>663435900.00000024</v>
      </c>
      <c r="IV8" s="2">
        <f>$D8*'Demand model'!IX8*'Assumptions and results'!$K$6*12</f>
        <v>663435900.00000024</v>
      </c>
      <c r="IW8" s="2">
        <f>$D8*'Demand model'!IY8*'Assumptions and results'!$K$6*12</f>
        <v>663435900.00000024</v>
      </c>
      <c r="IX8" s="2">
        <f>$D8*'Demand model'!IZ8*'Assumptions and results'!$K$6*12</f>
        <v>663435900.00000024</v>
      </c>
      <c r="IY8" s="2">
        <f>$D8*'Demand model'!JA8*'Assumptions and results'!$K$6*12</f>
        <v>663435900.00000024</v>
      </c>
      <c r="IZ8" s="2">
        <f>$D8*'Demand model'!JB8*'Assumptions and results'!$K$6*12</f>
        <v>663435900.00000024</v>
      </c>
      <c r="JA8" s="2">
        <f>$D8*'Demand model'!JC8*'Assumptions and results'!$K$6*12</f>
        <v>663435900.00000024</v>
      </c>
      <c r="JB8" s="2">
        <f>$D8*'Demand model'!JD8*'Assumptions and results'!$K$6*12</f>
        <v>663435900.00000024</v>
      </c>
      <c r="JC8" s="2">
        <f>$D8*'Demand model'!JE8*'Assumptions and results'!$K$6*12</f>
        <v>663435900.00000024</v>
      </c>
      <c r="JD8" s="2">
        <f>$D8*'Demand model'!JF8*'Assumptions and results'!$K$6*12</f>
        <v>663435900.00000024</v>
      </c>
      <c r="JE8" s="2">
        <f>$D8*'Demand model'!JG8*'Assumptions and results'!$K$6*12</f>
        <v>663435900.00000024</v>
      </c>
    </row>
    <row r="9" spans="2:265" x14ac:dyDescent="0.3">
      <c r="C9">
        <v>6</v>
      </c>
      <c r="D9" s="3">
        <f>'Cost inputs'!F10</f>
        <v>2038700</v>
      </c>
      <c r="E9" s="2">
        <f>$D9*'Demand model'!G9*'Assumptions and results'!$K$6*12</f>
        <v>306496032.71807688</v>
      </c>
      <c r="F9" s="2">
        <f>$D9*'Demand model'!H9*'Assumptions and results'!$K$6*12</f>
        <v>474421697.14283776</v>
      </c>
      <c r="G9" s="2">
        <f>$D9*'Demand model'!I9*'Assumptions and results'!$K$6*12</f>
        <v>566426244.55058718</v>
      </c>
      <c r="H9" s="2">
        <f>$D9*'Demand model'!J9*'Assumptions and results'!$K$6*12</f>
        <v>616834481.86619687</v>
      </c>
      <c r="I9" s="2">
        <f>$D9*'Demand model'!K9*'Assumptions and results'!$K$6*12</f>
        <v>644452577.50233507</v>
      </c>
      <c r="J9" s="2">
        <f>$D9*'Demand model'!L9*'Assumptions and results'!$K$6*12</f>
        <v>659584215.64693403</v>
      </c>
      <c r="K9" s="2">
        <f>$D9*'Demand model'!M9*'Assumptions and results'!$K$6*12</f>
        <v>667874666.80459738</v>
      </c>
      <c r="L9" s="2">
        <f>$D9*'Demand model'!N9*'Assumptions and results'!$K$6*12</f>
        <v>672416910.00000024</v>
      </c>
      <c r="M9" s="2">
        <f>$D9*'Demand model'!O9*'Assumptions and results'!$K$6*12</f>
        <v>674905553.00070262</v>
      </c>
      <c r="N9" s="2">
        <f>$D9*'Demand model'!P9*'Assumptions and results'!$K$6*12</f>
        <v>676269051.98534822</v>
      </c>
      <c r="O9" s="2">
        <f>$D9*'Demand model'!Q9*'Assumptions and results'!$K$6*12</f>
        <v>677016097.45575297</v>
      </c>
      <c r="P9" s="2">
        <f>$D9*'Demand model'!R9*'Assumptions and results'!$K$6*12</f>
        <v>677425395.10917044</v>
      </c>
      <c r="Q9" s="2">
        <f>$D9*'Demand model'!S9*'Assumptions and results'!$K$6*12</f>
        <v>677649644.60365188</v>
      </c>
      <c r="R9" s="2">
        <f>$D9*'Demand model'!T9*'Assumptions and results'!$K$6*12</f>
        <v>677772508.33217621</v>
      </c>
      <c r="S9" s="2">
        <f>$D9*'Demand model'!U9*'Assumptions and results'!$K$6*12</f>
        <v>677839823.96123409</v>
      </c>
      <c r="T9" s="2">
        <f>$D9*'Demand model'!V9*'Assumptions and results'!$K$6*12</f>
        <v>677876705.42307711</v>
      </c>
      <c r="U9" s="2">
        <f>$D9*'Demand model'!W9*'Assumptions and results'!$K$6*12</f>
        <v>677896912.35342479</v>
      </c>
      <c r="V9" s="2">
        <f>$D9*'Demand model'!X9*'Assumptions and results'!$K$6*12</f>
        <v>677907983.49902654</v>
      </c>
      <c r="W9" s="2">
        <f>$D9*'Demand model'!Y9*'Assumptions and results'!$K$6*12</f>
        <v>677914049.25284612</v>
      </c>
      <c r="X9" s="2">
        <f>$D9*'Demand model'!Z9*'Assumptions and results'!$K$6*12</f>
        <v>677917372.60986114</v>
      </c>
      <c r="Y9" s="2">
        <f>$D9*'Demand model'!AA9*'Assumptions and results'!$K$6*12</f>
        <v>677919193.43908978</v>
      </c>
      <c r="Z9" s="2">
        <f>$D9*'Demand model'!AB9*'Assumptions and results'!$K$6*12</f>
        <v>677920191.05056059</v>
      </c>
      <c r="AA9" s="2">
        <f>$D9*'Demand model'!AC9*'Assumptions and results'!$K$6*12</f>
        <v>677920737.63045478</v>
      </c>
      <c r="AB9" s="2">
        <f>$D9*'Demand model'!AD9*'Assumptions and results'!$K$6*12</f>
        <v>677921037.09531593</v>
      </c>
      <c r="AC9" s="2">
        <f>$D9*'Demand model'!AE9*'Assumptions and results'!$K$6*12</f>
        <v>677921201.16868198</v>
      </c>
      <c r="AD9" s="2">
        <f>$D9*'Demand model'!AF9*'Assumptions and results'!$K$6*12</f>
        <v>677921291.06259918</v>
      </c>
      <c r="AE9" s="2">
        <f>$D9*'Demand model'!AG9*'Assumptions and results'!$K$6*12</f>
        <v>677921340.31444633</v>
      </c>
      <c r="AF9" s="2">
        <f>$D9*'Demand model'!AH9*'Assumptions and results'!$K$6*12</f>
        <v>677921367.29896927</v>
      </c>
      <c r="AG9" s="2">
        <f>$D9*'Demand model'!AI9*'Assumptions and results'!$K$6*12</f>
        <v>677921382.08348012</v>
      </c>
      <c r="AH9" s="2">
        <f>$D9*'Demand model'!AJ9*'Assumptions and results'!$K$6*12</f>
        <v>677921390.18374419</v>
      </c>
      <c r="AI9" s="2">
        <f>$D9*'Demand model'!AK9*'Assumptions and results'!$K$6*12</f>
        <v>677921394.621786</v>
      </c>
      <c r="AJ9" s="2">
        <f>$D9*'Demand model'!AL9*'Assumptions and results'!$K$6*12</f>
        <v>677921397.05333841</v>
      </c>
      <c r="AK9" s="2">
        <f>$D9*'Demand model'!AM9*'Assumptions and results'!$K$6*12</f>
        <v>677921398.38555789</v>
      </c>
      <c r="AL9" s="2">
        <f>$D9*'Demand model'!AN9*'Assumptions and results'!$K$6*12</f>
        <v>677921399.11546588</v>
      </c>
      <c r="AM9" s="2">
        <f>$D9*'Demand model'!AO9*'Assumptions and results'!$K$6*12</f>
        <v>677921399.51537395</v>
      </c>
      <c r="AN9" s="2">
        <f>$D9*'Demand model'!AP9*'Assumptions and results'!$K$6*12</f>
        <v>677921399.73447919</v>
      </c>
      <c r="AO9" s="2">
        <f>$D9*'Demand model'!AQ9*'Assumptions and results'!$K$6*12</f>
        <v>677921399.85452437</v>
      </c>
      <c r="AP9" s="2">
        <f>$D9*'Demand model'!AR9*'Assumptions and results'!$K$6*12</f>
        <v>677921399.92029572</v>
      </c>
      <c r="AQ9" s="2">
        <f>$D9*'Demand model'!AS9*'Assumptions and results'!$K$6*12</f>
        <v>677921399.95633101</v>
      </c>
      <c r="AR9" s="2">
        <f>$D9*'Demand model'!AT9*'Assumptions and results'!$K$6*12</f>
        <v>677921399.97607434</v>
      </c>
      <c r="AS9" s="2">
        <f>$D9*'Demand model'!AU9*'Assumptions and results'!$K$6*12</f>
        <v>677921399.98689151</v>
      </c>
      <c r="AT9" s="2">
        <f>$D9*'Demand model'!AV9*'Assumptions and results'!$K$6*12</f>
        <v>677921399.99281812</v>
      </c>
      <c r="AU9" s="2">
        <f>$D9*'Demand model'!AW9*'Assumptions and results'!$K$6*12</f>
        <v>677921399.99606526</v>
      </c>
      <c r="AV9" s="2">
        <f>$D9*'Demand model'!AX9*'Assumptions and results'!$K$6*12</f>
        <v>677921399.99784446</v>
      </c>
      <c r="AW9" s="2">
        <f>$D9*'Demand model'!AY9*'Assumptions and results'!$K$6*12</f>
        <v>677921399.99881911</v>
      </c>
      <c r="AX9" s="2">
        <f>$D9*'Demand model'!AZ9*'Assumptions and results'!$K$6*12</f>
        <v>677921399.99935317</v>
      </c>
      <c r="AY9" s="2">
        <f>$D9*'Demand model'!BA9*'Assumptions and results'!$K$6*12</f>
        <v>677921399.99964571</v>
      </c>
      <c r="AZ9" s="2">
        <f>$D9*'Demand model'!BB9*'Assumptions and results'!$K$6*12</f>
        <v>677921399.99980593</v>
      </c>
      <c r="BA9" s="2">
        <f>$D9*'Demand model'!BC9*'Assumptions and results'!$K$6*12</f>
        <v>677921399.99989378</v>
      </c>
      <c r="BB9" s="2">
        <f>$D9*'Demand model'!BD9*'Assumptions and results'!$K$6*12</f>
        <v>677921399.99994183</v>
      </c>
      <c r="BC9" s="2">
        <f>$D9*'Demand model'!BE9*'Assumptions and results'!$K$6*12</f>
        <v>677921399.99996829</v>
      </c>
      <c r="BD9" s="2">
        <f>$D9*'Demand model'!BF9*'Assumptions and results'!$K$6*12</f>
        <v>677921399.99998271</v>
      </c>
      <c r="BE9" s="2">
        <f>$D9*'Demand model'!BG9*'Assumptions and results'!$K$6*12</f>
        <v>677921399.9999907</v>
      </c>
      <c r="BF9" s="2">
        <f>$D9*'Demand model'!BH9*'Assumptions and results'!$K$6*12</f>
        <v>677921399.99999499</v>
      </c>
      <c r="BG9" s="2">
        <f>$D9*'Demand model'!BI9*'Assumptions and results'!$K$6*12</f>
        <v>677921399.99999738</v>
      </c>
      <c r="BH9" s="2">
        <f>$D9*'Demand model'!BJ9*'Assumptions and results'!$K$6*12</f>
        <v>677921399.99999881</v>
      </c>
      <c r="BI9" s="2">
        <f>$D9*'Demand model'!BK9*'Assumptions and results'!$K$6*12</f>
        <v>677921399.9999994</v>
      </c>
      <c r="BJ9" s="2">
        <f>$D9*'Demand model'!BL9*'Assumptions and results'!$K$6*12</f>
        <v>677921399.99999976</v>
      </c>
      <c r="BK9" s="2">
        <f>$D9*'Demand model'!BM9*'Assumptions and results'!$K$6*12</f>
        <v>677921400</v>
      </c>
      <c r="BL9" s="2">
        <f>$D9*'Demand model'!BN9*'Assumptions and results'!$K$6*12</f>
        <v>677921400.00000012</v>
      </c>
      <c r="BM9" s="2">
        <f>$D9*'Demand model'!BO9*'Assumptions and results'!$K$6*12</f>
        <v>677921400.00000012</v>
      </c>
      <c r="BN9" s="2">
        <f>$D9*'Demand model'!BP9*'Assumptions and results'!$K$6*12</f>
        <v>677921400.00000024</v>
      </c>
      <c r="BO9" s="2">
        <f>$D9*'Demand model'!BQ9*'Assumptions and results'!$K$6*12</f>
        <v>677921400.00000024</v>
      </c>
      <c r="BP9" s="2">
        <f>$D9*'Demand model'!BR9*'Assumptions and results'!$K$6*12</f>
        <v>677921400.00000024</v>
      </c>
      <c r="BQ9" s="2">
        <f>$D9*'Demand model'!BS9*'Assumptions and results'!$K$6*12</f>
        <v>677921400.00000024</v>
      </c>
      <c r="BR9" s="2">
        <f>$D9*'Demand model'!BT9*'Assumptions and results'!$K$6*12</f>
        <v>677921400.00000024</v>
      </c>
      <c r="BS9" s="2">
        <f>$D9*'Demand model'!BU9*'Assumptions and results'!$K$6*12</f>
        <v>677921400.00000024</v>
      </c>
      <c r="BT9" s="2">
        <f>$D9*'Demand model'!BV9*'Assumptions and results'!$K$6*12</f>
        <v>677921400.00000024</v>
      </c>
      <c r="BU9" s="2">
        <f>$D9*'Demand model'!BW9*'Assumptions and results'!$K$6*12</f>
        <v>677921400.00000024</v>
      </c>
      <c r="BV9" s="2">
        <f>$D9*'Demand model'!BX9*'Assumptions and results'!$K$6*12</f>
        <v>677921400.00000024</v>
      </c>
      <c r="BW9" s="2">
        <f>$D9*'Demand model'!BY9*'Assumptions and results'!$K$6*12</f>
        <v>677921400.00000024</v>
      </c>
      <c r="BX9" s="2">
        <f>$D9*'Demand model'!BZ9*'Assumptions and results'!$K$6*12</f>
        <v>677921400.00000024</v>
      </c>
      <c r="BY9" s="2">
        <f>$D9*'Demand model'!CA9*'Assumptions and results'!$K$6*12</f>
        <v>677921400.00000024</v>
      </c>
      <c r="BZ9" s="2">
        <f>$D9*'Demand model'!CB9*'Assumptions and results'!$K$6*12</f>
        <v>677921400.00000024</v>
      </c>
      <c r="CA9" s="2">
        <f>$D9*'Demand model'!CC9*'Assumptions and results'!$K$6*12</f>
        <v>677921400.00000024</v>
      </c>
      <c r="CB9" s="2">
        <f>$D9*'Demand model'!CD9*'Assumptions and results'!$K$6*12</f>
        <v>677921400.00000024</v>
      </c>
      <c r="CC9" s="2">
        <f>$D9*'Demand model'!CE9*'Assumptions and results'!$K$6*12</f>
        <v>677921400.00000024</v>
      </c>
      <c r="CD9" s="2">
        <f>$D9*'Demand model'!CF9*'Assumptions and results'!$K$6*12</f>
        <v>677921400.00000024</v>
      </c>
      <c r="CE9" s="2">
        <f>$D9*'Demand model'!CG9*'Assumptions and results'!$K$6*12</f>
        <v>677921400.00000024</v>
      </c>
      <c r="CF9" s="2">
        <f>$D9*'Demand model'!CH9*'Assumptions and results'!$K$6*12</f>
        <v>677921400.00000024</v>
      </c>
      <c r="CG9" s="2">
        <f>$D9*'Demand model'!CI9*'Assumptions and results'!$K$6*12</f>
        <v>677921400.00000024</v>
      </c>
      <c r="CH9" s="2">
        <f>$D9*'Demand model'!CJ9*'Assumptions and results'!$K$6*12</f>
        <v>677921400.00000024</v>
      </c>
      <c r="CI9" s="2">
        <f>$D9*'Demand model'!CK9*'Assumptions and results'!$K$6*12</f>
        <v>677921400.00000024</v>
      </c>
      <c r="CJ9" s="2">
        <f>$D9*'Demand model'!CL9*'Assumptions and results'!$K$6*12</f>
        <v>677921400.00000024</v>
      </c>
      <c r="CK9" s="2">
        <f>$D9*'Demand model'!CM9*'Assumptions and results'!$K$6*12</f>
        <v>677921400.00000024</v>
      </c>
      <c r="CL9" s="2">
        <f>$D9*'Demand model'!CN9*'Assumptions and results'!$K$6*12</f>
        <v>677921400.00000024</v>
      </c>
      <c r="CM9" s="2">
        <f>$D9*'Demand model'!CO9*'Assumptions and results'!$K$6*12</f>
        <v>677921400.00000024</v>
      </c>
      <c r="CN9" s="2">
        <f>$D9*'Demand model'!CP9*'Assumptions and results'!$K$6*12</f>
        <v>677921400.00000024</v>
      </c>
      <c r="CO9" s="2">
        <f>$D9*'Demand model'!CQ9*'Assumptions and results'!$K$6*12</f>
        <v>677921400.00000024</v>
      </c>
      <c r="CP9" s="2">
        <f>$D9*'Demand model'!CR9*'Assumptions and results'!$K$6*12</f>
        <v>677921400.00000024</v>
      </c>
      <c r="CQ9" s="2">
        <f>$D9*'Demand model'!CS9*'Assumptions and results'!$K$6*12</f>
        <v>677921400.00000024</v>
      </c>
      <c r="CR9" s="2">
        <f>$D9*'Demand model'!CT9*'Assumptions and results'!$K$6*12</f>
        <v>677921400.00000024</v>
      </c>
      <c r="CS9" s="2">
        <f>$D9*'Demand model'!CU9*'Assumptions and results'!$K$6*12</f>
        <v>677921400.00000024</v>
      </c>
      <c r="CT9" s="2">
        <f>$D9*'Demand model'!CV9*'Assumptions and results'!$K$6*12</f>
        <v>677921400.00000024</v>
      </c>
      <c r="CU9" s="2">
        <f>$D9*'Demand model'!CW9*'Assumptions and results'!$K$6*12</f>
        <v>677921400.00000024</v>
      </c>
      <c r="CV9" s="2">
        <f>$D9*'Demand model'!CX9*'Assumptions and results'!$K$6*12</f>
        <v>677921400.00000024</v>
      </c>
      <c r="CW9" s="2">
        <f>$D9*'Demand model'!CY9*'Assumptions and results'!$K$6*12</f>
        <v>677921400.00000024</v>
      </c>
      <c r="CX9" s="2">
        <f>$D9*'Demand model'!CZ9*'Assumptions and results'!$K$6*12</f>
        <v>677921400.00000024</v>
      </c>
      <c r="CY9" s="2">
        <f>$D9*'Demand model'!DA9*'Assumptions and results'!$K$6*12</f>
        <v>677921400.00000024</v>
      </c>
      <c r="CZ9" s="2">
        <f>$D9*'Demand model'!DB9*'Assumptions and results'!$K$6*12</f>
        <v>677921400.00000024</v>
      </c>
      <c r="DA9" s="2">
        <f>$D9*'Demand model'!DC9*'Assumptions and results'!$K$6*12</f>
        <v>677921400.00000024</v>
      </c>
      <c r="DB9" s="2">
        <f>$D9*'Demand model'!DD9*'Assumptions and results'!$K$6*12</f>
        <v>677921400.00000024</v>
      </c>
      <c r="DC9" s="2">
        <f>$D9*'Demand model'!DE9*'Assumptions and results'!$K$6*12</f>
        <v>677921400.00000024</v>
      </c>
      <c r="DD9" s="2">
        <f>$D9*'Demand model'!DF9*'Assumptions and results'!$K$6*12</f>
        <v>677921400.00000024</v>
      </c>
      <c r="DE9" s="2">
        <f>$D9*'Demand model'!DG9*'Assumptions and results'!$K$6*12</f>
        <v>677921400.00000024</v>
      </c>
      <c r="DF9" s="2">
        <f>$D9*'Demand model'!DH9*'Assumptions and results'!$K$6*12</f>
        <v>677921400.00000024</v>
      </c>
      <c r="DG9" s="2">
        <f>$D9*'Demand model'!DI9*'Assumptions and results'!$K$6*12</f>
        <v>677921400.00000024</v>
      </c>
      <c r="DH9" s="2">
        <f>$D9*'Demand model'!DJ9*'Assumptions and results'!$K$6*12</f>
        <v>677921400.00000024</v>
      </c>
      <c r="DI9" s="2">
        <f>$D9*'Demand model'!DK9*'Assumptions and results'!$K$6*12</f>
        <v>677921400.00000024</v>
      </c>
      <c r="DJ9" s="2">
        <f>$D9*'Demand model'!DL9*'Assumptions and results'!$K$6*12</f>
        <v>677921400.00000024</v>
      </c>
      <c r="DK9" s="2">
        <f>$D9*'Demand model'!DM9*'Assumptions and results'!$K$6*12</f>
        <v>677921400.00000024</v>
      </c>
      <c r="DL9" s="2">
        <f>$D9*'Demand model'!DN9*'Assumptions and results'!$K$6*12</f>
        <v>677921400.00000024</v>
      </c>
      <c r="DM9" s="2">
        <f>$D9*'Demand model'!DO9*'Assumptions and results'!$K$6*12</f>
        <v>677921400.00000024</v>
      </c>
      <c r="DN9" s="2">
        <f>$D9*'Demand model'!DP9*'Assumptions and results'!$K$6*12</f>
        <v>677921400.00000024</v>
      </c>
      <c r="DO9" s="2">
        <f>$D9*'Demand model'!DQ9*'Assumptions and results'!$K$6*12</f>
        <v>677921400.00000024</v>
      </c>
      <c r="DP9" s="2">
        <f>$D9*'Demand model'!DR9*'Assumptions and results'!$K$6*12</f>
        <v>677921400.00000024</v>
      </c>
      <c r="DQ9" s="2">
        <f>$D9*'Demand model'!DS9*'Assumptions and results'!$K$6*12</f>
        <v>677921400.00000024</v>
      </c>
      <c r="DR9" s="2">
        <f>$D9*'Demand model'!DT9*'Assumptions and results'!$K$6*12</f>
        <v>677921400.00000024</v>
      </c>
      <c r="DS9" s="2">
        <f>$D9*'Demand model'!DU9*'Assumptions and results'!$K$6*12</f>
        <v>677921400.00000024</v>
      </c>
      <c r="DT9" s="2">
        <f>$D9*'Demand model'!DV9*'Assumptions and results'!$K$6*12</f>
        <v>677921400.00000024</v>
      </c>
      <c r="DU9" s="2">
        <f>$D9*'Demand model'!DW9*'Assumptions and results'!$K$6*12</f>
        <v>677921400.00000024</v>
      </c>
      <c r="DV9" s="2">
        <f>$D9*'Demand model'!DX9*'Assumptions and results'!$K$6*12</f>
        <v>677921400.00000024</v>
      </c>
      <c r="DW9" s="2">
        <f>$D9*'Demand model'!DY9*'Assumptions and results'!$K$6*12</f>
        <v>677921400.00000024</v>
      </c>
      <c r="DX9" s="2">
        <f>$D9*'Demand model'!DZ9*'Assumptions and results'!$K$6*12</f>
        <v>677921400.00000024</v>
      </c>
      <c r="DY9" s="2">
        <f>$D9*'Demand model'!EA9*'Assumptions and results'!$K$6*12</f>
        <v>677921400.00000024</v>
      </c>
      <c r="DZ9" s="2">
        <f>$D9*'Demand model'!EB9*'Assumptions and results'!$K$6*12</f>
        <v>677921400.00000024</v>
      </c>
      <c r="EA9" s="2">
        <f>$D9*'Demand model'!EC9*'Assumptions and results'!$K$6*12</f>
        <v>677921400.00000024</v>
      </c>
      <c r="EB9" s="2">
        <f>$D9*'Demand model'!ED9*'Assumptions and results'!$K$6*12</f>
        <v>677921400.00000024</v>
      </c>
      <c r="EC9" s="2">
        <f>$D9*'Demand model'!EE9*'Assumptions and results'!$K$6*12</f>
        <v>677921400.00000024</v>
      </c>
      <c r="ED9" s="2">
        <f>$D9*'Demand model'!EF9*'Assumptions and results'!$K$6*12</f>
        <v>677921400.00000024</v>
      </c>
      <c r="EE9" s="2">
        <f>$D9*'Demand model'!EG9*'Assumptions and results'!$K$6*12</f>
        <v>677921400.00000024</v>
      </c>
      <c r="EF9" s="2">
        <f>$D9*'Demand model'!EH9*'Assumptions and results'!$K$6*12</f>
        <v>677921400.00000024</v>
      </c>
      <c r="EG9" s="2">
        <f>$D9*'Demand model'!EI9*'Assumptions and results'!$K$6*12</f>
        <v>677921400.00000024</v>
      </c>
      <c r="EH9" s="2">
        <f>$D9*'Demand model'!EJ9*'Assumptions and results'!$K$6*12</f>
        <v>677921400.00000024</v>
      </c>
      <c r="EI9" s="2">
        <f>$D9*'Demand model'!EK9*'Assumptions and results'!$K$6*12</f>
        <v>677921400.00000024</v>
      </c>
      <c r="EJ9" s="2">
        <f>$D9*'Demand model'!EL9*'Assumptions and results'!$K$6*12</f>
        <v>677921400.00000024</v>
      </c>
      <c r="EK9" s="2">
        <f>$D9*'Demand model'!EM9*'Assumptions and results'!$K$6*12</f>
        <v>677921400.00000024</v>
      </c>
      <c r="EL9" s="2">
        <f>$D9*'Demand model'!EN9*'Assumptions and results'!$K$6*12</f>
        <v>677921400.00000024</v>
      </c>
      <c r="EM9" s="2">
        <f>$D9*'Demand model'!EO9*'Assumptions and results'!$K$6*12</f>
        <v>677921400.00000024</v>
      </c>
      <c r="EN9" s="2">
        <f>$D9*'Demand model'!EP9*'Assumptions and results'!$K$6*12</f>
        <v>677921400.00000024</v>
      </c>
      <c r="EO9" s="2">
        <f>$D9*'Demand model'!EQ9*'Assumptions and results'!$K$6*12</f>
        <v>677921400.00000024</v>
      </c>
      <c r="EP9" s="2">
        <f>$D9*'Demand model'!ER9*'Assumptions and results'!$K$6*12</f>
        <v>677921400.00000024</v>
      </c>
      <c r="EQ9" s="2">
        <f>$D9*'Demand model'!ES9*'Assumptions and results'!$K$6*12</f>
        <v>677921400.00000024</v>
      </c>
      <c r="ER9" s="2">
        <f>$D9*'Demand model'!ET9*'Assumptions and results'!$K$6*12</f>
        <v>677921400.00000024</v>
      </c>
      <c r="ES9" s="2">
        <f>$D9*'Demand model'!EU9*'Assumptions and results'!$K$6*12</f>
        <v>677921400.00000024</v>
      </c>
      <c r="ET9" s="2">
        <f>$D9*'Demand model'!EV9*'Assumptions and results'!$K$6*12</f>
        <v>677921400.00000024</v>
      </c>
      <c r="EU9" s="2">
        <f>$D9*'Demand model'!EW9*'Assumptions and results'!$K$6*12</f>
        <v>677921400.00000024</v>
      </c>
      <c r="EV9" s="2">
        <f>$D9*'Demand model'!EX9*'Assumptions and results'!$K$6*12</f>
        <v>677921400.00000024</v>
      </c>
      <c r="EW9" s="2">
        <f>$D9*'Demand model'!EY9*'Assumptions and results'!$K$6*12</f>
        <v>677921400.00000024</v>
      </c>
      <c r="EX9" s="2">
        <f>$D9*'Demand model'!EZ9*'Assumptions and results'!$K$6*12</f>
        <v>677921400.00000024</v>
      </c>
      <c r="EY9" s="2">
        <f>$D9*'Demand model'!FA9*'Assumptions and results'!$K$6*12</f>
        <v>677921400.00000024</v>
      </c>
      <c r="EZ9" s="2">
        <f>$D9*'Demand model'!FB9*'Assumptions and results'!$K$6*12</f>
        <v>677921400.00000024</v>
      </c>
      <c r="FA9" s="2">
        <f>$D9*'Demand model'!FC9*'Assumptions and results'!$K$6*12</f>
        <v>677921400.00000024</v>
      </c>
      <c r="FB9" s="2">
        <f>$D9*'Demand model'!FD9*'Assumptions and results'!$K$6*12</f>
        <v>677921400.00000024</v>
      </c>
      <c r="FC9" s="2">
        <f>$D9*'Demand model'!FE9*'Assumptions and results'!$K$6*12</f>
        <v>677921400.00000024</v>
      </c>
      <c r="FD9" s="2">
        <f>$D9*'Demand model'!FF9*'Assumptions and results'!$K$6*12</f>
        <v>677921400.00000024</v>
      </c>
      <c r="FE9" s="2">
        <f>$D9*'Demand model'!FG9*'Assumptions and results'!$K$6*12</f>
        <v>677921400.00000024</v>
      </c>
      <c r="FF9" s="2">
        <f>$D9*'Demand model'!FH9*'Assumptions and results'!$K$6*12</f>
        <v>677921400.00000024</v>
      </c>
      <c r="FG9" s="2">
        <f>$D9*'Demand model'!FI9*'Assumptions and results'!$K$6*12</f>
        <v>677921400.00000024</v>
      </c>
      <c r="FH9" s="2">
        <f>$D9*'Demand model'!FJ9*'Assumptions and results'!$K$6*12</f>
        <v>677921400.00000024</v>
      </c>
      <c r="FI9" s="2">
        <f>$D9*'Demand model'!FK9*'Assumptions and results'!$K$6*12</f>
        <v>677921400.00000024</v>
      </c>
      <c r="FJ9" s="2">
        <f>$D9*'Demand model'!FL9*'Assumptions and results'!$K$6*12</f>
        <v>677921400.00000024</v>
      </c>
      <c r="FK9" s="2">
        <f>$D9*'Demand model'!FM9*'Assumptions and results'!$K$6*12</f>
        <v>677921400.00000024</v>
      </c>
      <c r="FL9" s="2">
        <f>$D9*'Demand model'!FN9*'Assumptions and results'!$K$6*12</f>
        <v>677921400.00000024</v>
      </c>
      <c r="FM9" s="2">
        <f>$D9*'Demand model'!FO9*'Assumptions and results'!$K$6*12</f>
        <v>677921400.00000024</v>
      </c>
      <c r="FN9" s="2">
        <f>$D9*'Demand model'!FP9*'Assumptions and results'!$K$6*12</f>
        <v>677921400.00000024</v>
      </c>
      <c r="FO9" s="2">
        <f>$D9*'Demand model'!FQ9*'Assumptions and results'!$K$6*12</f>
        <v>677921400.00000024</v>
      </c>
      <c r="FP9" s="2">
        <f>$D9*'Demand model'!FR9*'Assumptions and results'!$K$6*12</f>
        <v>677921400.00000024</v>
      </c>
      <c r="FQ9" s="2">
        <f>$D9*'Demand model'!FS9*'Assumptions and results'!$K$6*12</f>
        <v>677921400.00000024</v>
      </c>
      <c r="FR9" s="2">
        <f>$D9*'Demand model'!FT9*'Assumptions and results'!$K$6*12</f>
        <v>677921400.00000024</v>
      </c>
      <c r="FS9" s="2">
        <f>$D9*'Demand model'!FU9*'Assumptions and results'!$K$6*12</f>
        <v>677921400.00000024</v>
      </c>
      <c r="FT9" s="2">
        <f>$D9*'Demand model'!FV9*'Assumptions and results'!$K$6*12</f>
        <v>677921400.00000024</v>
      </c>
      <c r="FU9" s="2">
        <f>$D9*'Demand model'!FW9*'Assumptions and results'!$K$6*12</f>
        <v>677921400.00000024</v>
      </c>
      <c r="FV9" s="2">
        <f>$D9*'Demand model'!FX9*'Assumptions and results'!$K$6*12</f>
        <v>677921400.00000024</v>
      </c>
      <c r="FW9" s="2">
        <f>$D9*'Demand model'!FY9*'Assumptions and results'!$K$6*12</f>
        <v>677921400.00000024</v>
      </c>
      <c r="FX9" s="2">
        <f>$D9*'Demand model'!FZ9*'Assumptions and results'!$K$6*12</f>
        <v>677921400.00000024</v>
      </c>
      <c r="FY9" s="2">
        <f>$D9*'Demand model'!GA9*'Assumptions and results'!$K$6*12</f>
        <v>677921400.00000024</v>
      </c>
      <c r="FZ9" s="2">
        <f>$D9*'Demand model'!GB9*'Assumptions and results'!$K$6*12</f>
        <v>677921400.00000024</v>
      </c>
      <c r="GA9" s="2">
        <f>$D9*'Demand model'!GC9*'Assumptions and results'!$K$6*12</f>
        <v>677921400.00000024</v>
      </c>
      <c r="GB9" s="2">
        <f>$D9*'Demand model'!GD9*'Assumptions and results'!$K$6*12</f>
        <v>677921400.00000024</v>
      </c>
      <c r="GC9" s="2">
        <f>$D9*'Demand model'!GE9*'Assumptions and results'!$K$6*12</f>
        <v>677921400.00000024</v>
      </c>
      <c r="GD9" s="2">
        <f>$D9*'Demand model'!GF9*'Assumptions and results'!$K$6*12</f>
        <v>677921400.00000024</v>
      </c>
      <c r="GE9" s="2">
        <f>$D9*'Demand model'!GG9*'Assumptions and results'!$K$6*12</f>
        <v>677921400.00000024</v>
      </c>
      <c r="GF9" s="2">
        <f>$D9*'Demand model'!GH9*'Assumptions and results'!$K$6*12</f>
        <v>677921400.00000024</v>
      </c>
      <c r="GG9" s="2">
        <f>$D9*'Demand model'!GI9*'Assumptions and results'!$K$6*12</f>
        <v>677921400.00000024</v>
      </c>
      <c r="GH9" s="2">
        <f>$D9*'Demand model'!GJ9*'Assumptions and results'!$K$6*12</f>
        <v>677921400.00000024</v>
      </c>
      <c r="GI9" s="2">
        <f>$D9*'Demand model'!GK9*'Assumptions and results'!$K$6*12</f>
        <v>677921400.00000024</v>
      </c>
      <c r="GJ9" s="2">
        <f>$D9*'Demand model'!GL9*'Assumptions and results'!$K$6*12</f>
        <v>677921400.00000024</v>
      </c>
      <c r="GK9" s="2">
        <f>$D9*'Demand model'!GM9*'Assumptions and results'!$K$6*12</f>
        <v>677921400.00000024</v>
      </c>
      <c r="GL9" s="2">
        <f>$D9*'Demand model'!GN9*'Assumptions and results'!$K$6*12</f>
        <v>677921400.00000024</v>
      </c>
      <c r="GM9" s="2">
        <f>$D9*'Demand model'!GO9*'Assumptions and results'!$K$6*12</f>
        <v>677921400.00000024</v>
      </c>
      <c r="GN9" s="2">
        <f>$D9*'Demand model'!GP9*'Assumptions and results'!$K$6*12</f>
        <v>677921400.00000024</v>
      </c>
      <c r="GO9" s="2">
        <f>$D9*'Demand model'!GQ9*'Assumptions and results'!$K$6*12</f>
        <v>677921400.00000024</v>
      </c>
      <c r="GP9" s="2">
        <f>$D9*'Demand model'!GR9*'Assumptions and results'!$K$6*12</f>
        <v>677921400.00000024</v>
      </c>
      <c r="GQ9" s="2">
        <f>$D9*'Demand model'!GS9*'Assumptions and results'!$K$6*12</f>
        <v>677921400.00000024</v>
      </c>
      <c r="GR9" s="2">
        <f>$D9*'Demand model'!GT9*'Assumptions and results'!$K$6*12</f>
        <v>677921400.00000024</v>
      </c>
      <c r="GS9" s="2">
        <f>$D9*'Demand model'!GU9*'Assumptions and results'!$K$6*12</f>
        <v>677921400.00000024</v>
      </c>
      <c r="GT9" s="2">
        <f>$D9*'Demand model'!GV9*'Assumptions and results'!$K$6*12</f>
        <v>677921400.00000024</v>
      </c>
      <c r="GU9" s="2">
        <f>$D9*'Demand model'!GW9*'Assumptions and results'!$K$6*12</f>
        <v>677921400.00000024</v>
      </c>
      <c r="GV9" s="2">
        <f>$D9*'Demand model'!GX9*'Assumptions and results'!$K$6*12</f>
        <v>677921400.00000024</v>
      </c>
      <c r="GW9" s="2">
        <f>$D9*'Demand model'!GY9*'Assumptions and results'!$K$6*12</f>
        <v>677921400.00000024</v>
      </c>
      <c r="GX9" s="2">
        <f>$D9*'Demand model'!GZ9*'Assumptions and results'!$K$6*12</f>
        <v>677921400.00000024</v>
      </c>
      <c r="GY9" s="2">
        <f>$D9*'Demand model'!HA9*'Assumptions and results'!$K$6*12</f>
        <v>677921400.00000024</v>
      </c>
      <c r="GZ9" s="2">
        <f>$D9*'Demand model'!HB9*'Assumptions and results'!$K$6*12</f>
        <v>677921400.00000024</v>
      </c>
      <c r="HA9" s="2">
        <f>$D9*'Demand model'!HC9*'Assumptions and results'!$K$6*12</f>
        <v>677921400.00000024</v>
      </c>
      <c r="HB9" s="2">
        <f>$D9*'Demand model'!HD9*'Assumptions and results'!$K$6*12</f>
        <v>677921400.00000024</v>
      </c>
      <c r="HC9" s="2">
        <f>$D9*'Demand model'!HE9*'Assumptions and results'!$K$6*12</f>
        <v>677921400.00000024</v>
      </c>
      <c r="HD9" s="2">
        <f>$D9*'Demand model'!HF9*'Assumptions and results'!$K$6*12</f>
        <v>677921400.00000024</v>
      </c>
      <c r="HE9" s="2">
        <f>$D9*'Demand model'!HG9*'Assumptions and results'!$K$6*12</f>
        <v>677921400.00000024</v>
      </c>
      <c r="HF9" s="2">
        <f>$D9*'Demand model'!HH9*'Assumptions and results'!$K$6*12</f>
        <v>677921400.00000024</v>
      </c>
      <c r="HG9" s="2">
        <f>$D9*'Demand model'!HI9*'Assumptions and results'!$K$6*12</f>
        <v>677921400.00000024</v>
      </c>
      <c r="HH9" s="2">
        <f>$D9*'Demand model'!HJ9*'Assumptions and results'!$K$6*12</f>
        <v>677921400.00000024</v>
      </c>
      <c r="HI9" s="2">
        <f>$D9*'Demand model'!HK9*'Assumptions and results'!$K$6*12</f>
        <v>677921400.00000024</v>
      </c>
      <c r="HJ9" s="2">
        <f>$D9*'Demand model'!HL9*'Assumptions and results'!$K$6*12</f>
        <v>677921400.00000024</v>
      </c>
      <c r="HK9" s="2">
        <f>$D9*'Demand model'!HM9*'Assumptions and results'!$K$6*12</f>
        <v>677921400.00000024</v>
      </c>
      <c r="HL9" s="2">
        <f>$D9*'Demand model'!HN9*'Assumptions and results'!$K$6*12</f>
        <v>677921400.00000024</v>
      </c>
      <c r="HM9" s="2">
        <f>$D9*'Demand model'!HO9*'Assumptions and results'!$K$6*12</f>
        <v>677921400.00000024</v>
      </c>
      <c r="HN9" s="2">
        <f>$D9*'Demand model'!HP9*'Assumptions and results'!$K$6*12</f>
        <v>677921400.00000024</v>
      </c>
      <c r="HO9" s="2">
        <f>$D9*'Demand model'!HQ9*'Assumptions and results'!$K$6*12</f>
        <v>677921400.00000024</v>
      </c>
      <c r="HP9" s="2">
        <f>$D9*'Demand model'!HR9*'Assumptions and results'!$K$6*12</f>
        <v>677921400.00000024</v>
      </c>
      <c r="HQ9" s="2">
        <f>$D9*'Demand model'!HS9*'Assumptions and results'!$K$6*12</f>
        <v>677921400.00000024</v>
      </c>
      <c r="HR9" s="2">
        <f>$D9*'Demand model'!HT9*'Assumptions and results'!$K$6*12</f>
        <v>677921400.00000024</v>
      </c>
      <c r="HS9" s="2">
        <f>$D9*'Demand model'!HU9*'Assumptions and results'!$K$6*12</f>
        <v>677921400.00000024</v>
      </c>
      <c r="HT9" s="2">
        <f>$D9*'Demand model'!HV9*'Assumptions and results'!$K$6*12</f>
        <v>677921400.00000024</v>
      </c>
      <c r="HU9" s="2">
        <f>$D9*'Demand model'!HW9*'Assumptions and results'!$K$6*12</f>
        <v>677921400.00000024</v>
      </c>
      <c r="HV9" s="2">
        <f>$D9*'Demand model'!HX9*'Assumptions and results'!$K$6*12</f>
        <v>677921400.00000024</v>
      </c>
      <c r="HW9" s="2">
        <f>$D9*'Demand model'!HY9*'Assumptions and results'!$K$6*12</f>
        <v>677921400.00000024</v>
      </c>
      <c r="HX9" s="2">
        <f>$D9*'Demand model'!HZ9*'Assumptions and results'!$K$6*12</f>
        <v>677921400.00000024</v>
      </c>
      <c r="HY9" s="2">
        <f>$D9*'Demand model'!IA9*'Assumptions and results'!$K$6*12</f>
        <v>677921400.00000024</v>
      </c>
      <c r="HZ9" s="2">
        <f>$D9*'Demand model'!IB9*'Assumptions and results'!$K$6*12</f>
        <v>677921400.00000024</v>
      </c>
      <c r="IA9" s="2">
        <f>$D9*'Demand model'!IC9*'Assumptions and results'!$K$6*12</f>
        <v>677921400.00000024</v>
      </c>
      <c r="IB9" s="2">
        <f>$D9*'Demand model'!ID9*'Assumptions and results'!$K$6*12</f>
        <v>677921400.00000024</v>
      </c>
      <c r="IC9" s="2">
        <f>$D9*'Demand model'!IE9*'Assumptions and results'!$K$6*12</f>
        <v>677921400.00000024</v>
      </c>
      <c r="ID9" s="2">
        <f>$D9*'Demand model'!IF9*'Assumptions and results'!$K$6*12</f>
        <v>677921400.00000024</v>
      </c>
      <c r="IE9" s="2">
        <f>$D9*'Demand model'!IG9*'Assumptions and results'!$K$6*12</f>
        <v>677921400.00000024</v>
      </c>
      <c r="IF9" s="2">
        <f>$D9*'Demand model'!IH9*'Assumptions and results'!$K$6*12</f>
        <v>677921400.00000024</v>
      </c>
      <c r="IG9" s="2">
        <f>$D9*'Demand model'!II9*'Assumptions and results'!$K$6*12</f>
        <v>677921400.00000024</v>
      </c>
      <c r="IH9" s="2">
        <f>$D9*'Demand model'!IJ9*'Assumptions and results'!$K$6*12</f>
        <v>677921400.00000024</v>
      </c>
      <c r="II9" s="2">
        <f>$D9*'Demand model'!IK9*'Assumptions and results'!$K$6*12</f>
        <v>677921400.00000024</v>
      </c>
      <c r="IJ9" s="2">
        <f>$D9*'Demand model'!IL9*'Assumptions and results'!$K$6*12</f>
        <v>677921400.00000024</v>
      </c>
      <c r="IK9" s="2">
        <f>$D9*'Demand model'!IM9*'Assumptions and results'!$K$6*12</f>
        <v>677921400.00000024</v>
      </c>
      <c r="IL9" s="2">
        <f>$D9*'Demand model'!IN9*'Assumptions and results'!$K$6*12</f>
        <v>677921400.00000024</v>
      </c>
      <c r="IM9" s="2">
        <f>$D9*'Demand model'!IO9*'Assumptions and results'!$K$6*12</f>
        <v>677921400.00000024</v>
      </c>
      <c r="IN9" s="2">
        <f>$D9*'Demand model'!IP9*'Assumptions and results'!$K$6*12</f>
        <v>677921400.00000024</v>
      </c>
      <c r="IO9" s="2">
        <f>$D9*'Demand model'!IQ9*'Assumptions and results'!$K$6*12</f>
        <v>677921400.00000024</v>
      </c>
      <c r="IP9" s="2">
        <f>$D9*'Demand model'!IR9*'Assumptions and results'!$K$6*12</f>
        <v>677921400.00000024</v>
      </c>
      <c r="IQ9" s="2">
        <f>$D9*'Demand model'!IS9*'Assumptions and results'!$K$6*12</f>
        <v>677921400.00000024</v>
      </c>
      <c r="IR9" s="2">
        <f>$D9*'Demand model'!IT9*'Assumptions and results'!$K$6*12</f>
        <v>677921400.00000024</v>
      </c>
      <c r="IS9" s="2">
        <f>$D9*'Demand model'!IU9*'Assumptions and results'!$K$6*12</f>
        <v>677921400.00000024</v>
      </c>
      <c r="IT9" s="2">
        <f>$D9*'Demand model'!IV9*'Assumptions and results'!$K$6*12</f>
        <v>677921400.00000024</v>
      </c>
      <c r="IU9" s="2">
        <f>$D9*'Demand model'!IW9*'Assumptions and results'!$K$6*12</f>
        <v>677921400.00000024</v>
      </c>
      <c r="IV9" s="2">
        <f>$D9*'Demand model'!IX9*'Assumptions and results'!$K$6*12</f>
        <v>677921400.00000024</v>
      </c>
      <c r="IW9" s="2">
        <f>$D9*'Demand model'!IY9*'Assumptions and results'!$K$6*12</f>
        <v>677921400.00000024</v>
      </c>
      <c r="IX9" s="2">
        <f>$D9*'Demand model'!IZ9*'Assumptions and results'!$K$6*12</f>
        <v>677921400.00000024</v>
      </c>
      <c r="IY9" s="2">
        <f>$D9*'Demand model'!JA9*'Assumptions and results'!$K$6*12</f>
        <v>677921400.00000024</v>
      </c>
      <c r="IZ9" s="2">
        <f>$D9*'Demand model'!JB9*'Assumptions and results'!$K$6*12</f>
        <v>677921400.00000024</v>
      </c>
      <c r="JA9" s="2">
        <f>$D9*'Demand model'!JC9*'Assumptions and results'!$K$6*12</f>
        <v>677921400.00000024</v>
      </c>
      <c r="JB9" s="2">
        <f>$D9*'Demand model'!JD9*'Assumptions and results'!$K$6*12</f>
        <v>677921400.00000024</v>
      </c>
      <c r="JC9" s="2">
        <f>$D9*'Demand model'!JE9*'Assumptions and results'!$K$6*12</f>
        <v>677921400.00000024</v>
      </c>
      <c r="JD9" s="2">
        <f>$D9*'Demand model'!JF9*'Assumptions and results'!$K$6*12</f>
        <v>677921400.00000024</v>
      </c>
      <c r="JE9" s="2">
        <f>$D9*'Demand model'!JG9*'Assumptions and results'!$K$6*12</f>
        <v>677921400.00000024</v>
      </c>
    </row>
    <row r="10" spans="2:265" x14ac:dyDescent="0.3">
      <c r="C10">
        <v>7</v>
      </c>
      <c r="D10" s="3">
        <f>'Cost inputs'!F11</f>
        <v>2038700</v>
      </c>
      <c r="E10" s="2">
        <f>$D10*'Demand model'!G10*'Assumptions and results'!$K$6*12</f>
        <v>314046348.71943182</v>
      </c>
      <c r="F10" s="2">
        <f>$D10*'Demand model'!H10*'Assumptions and results'!$K$6*12</f>
        <v>485654617.82988381</v>
      </c>
      <c r="G10" s="2">
        <f>$D10*'Demand model'!I10*'Assumptions and results'!$K$6*12</f>
        <v>579428667.89341545</v>
      </c>
      <c r="H10" s="2">
        <f>$D10*'Demand model'!J10*'Assumptions and results'!$K$6*12</f>
        <v>630670793.40927815</v>
      </c>
      <c r="I10" s="2">
        <f>$D10*'Demand model'!K10*'Assumptions and results'!$K$6*12</f>
        <v>658671668.12466586</v>
      </c>
      <c r="J10" s="2">
        <f>$D10*'Demand model'!L10*'Assumptions and results'!$K$6*12</f>
        <v>673972535.85670626</v>
      </c>
      <c r="K10" s="2">
        <f>$D10*'Demand model'!M10*'Assumptions and results'!$K$6*12</f>
        <v>682333580.13596725</v>
      </c>
      <c r="L10" s="2">
        <f>$D10*'Demand model'!N10*'Assumptions and results'!$K$6*12</f>
        <v>686902410.00000024</v>
      </c>
      <c r="M10" s="2">
        <f>$D10*'Demand model'!O10*'Assumptions and results'!$K$6*12</f>
        <v>689399012.77224696</v>
      </c>
      <c r="N10" s="2">
        <f>$D10*'Demand model'!P10*'Assumptions and results'!$K$6*12</f>
        <v>690763262.61036348</v>
      </c>
      <c r="O10" s="2">
        <f>$D10*'Demand model'!Q10*'Assumptions and results'!$K$6*12</f>
        <v>691508746.69036639</v>
      </c>
      <c r="P10" s="2">
        <f>$D10*'Demand model'!R10*'Assumptions and results'!$K$6*12</f>
        <v>691916110.86810756</v>
      </c>
      <c r="Q10" s="2">
        <f>$D10*'Demand model'!S10*'Assumptions and results'!$K$6*12</f>
        <v>692138711.96417141</v>
      </c>
      <c r="R10" s="2">
        <f>$D10*'Demand model'!T10*'Assumptions and results'!$K$6*12</f>
        <v>692260350.66162264</v>
      </c>
      <c r="S10" s="2">
        <f>$D10*'Demand model'!U10*'Assumptions and results'!$K$6*12</f>
        <v>692326819.21447039</v>
      </c>
      <c r="T10" s="2">
        <f>$D10*'Demand model'!V10*'Assumptions and results'!$K$6*12</f>
        <v>692363140.45606732</v>
      </c>
      <c r="U10" s="2">
        <f>$D10*'Demand model'!W10*'Assumptions and results'!$K$6*12</f>
        <v>692382987.92580473</v>
      </c>
      <c r="V10" s="2">
        <f>$D10*'Demand model'!X10*'Assumptions and results'!$K$6*12</f>
        <v>692393833.42660999</v>
      </c>
      <c r="W10" s="2">
        <f>$D10*'Demand model'!Y10*'Assumptions and results'!$K$6*12</f>
        <v>692399759.86908698</v>
      </c>
      <c r="X10" s="2">
        <f>$D10*'Demand model'!Z10*'Assumptions and results'!$K$6*12</f>
        <v>692402998.32907724</v>
      </c>
      <c r="Y10" s="2">
        <f>$D10*'Demand model'!AA10*'Assumptions and results'!$K$6*12</f>
        <v>692404767.96122169</v>
      </c>
      <c r="Z10" s="2">
        <f>$D10*'Demand model'!AB10*'Assumptions and results'!$K$6*12</f>
        <v>692405734.96341908</v>
      </c>
      <c r="AA10" s="2">
        <f>$D10*'Demand model'!AC10*'Assumptions and results'!$K$6*12</f>
        <v>692406263.37450862</v>
      </c>
      <c r="AB10" s="2">
        <f>$D10*'Demand model'!AD10*'Assumptions and results'!$K$6*12</f>
        <v>692406552.12078071</v>
      </c>
      <c r="AC10" s="2">
        <f>$D10*'Demand model'!AE10*'Assumptions and results'!$K$6*12</f>
        <v>692406709.90401292</v>
      </c>
      <c r="AD10" s="2">
        <f>$D10*'Demand model'!AF10*'Assumptions and results'!$K$6*12</f>
        <v>692406796.12347543</v>
      </c>
      <c r="AE10" s="2">
        <f>$D10*'Demand model'!AG10*'Assumptions and results'!$K$6*12</f>
        <v>692406843.23745322</v>
      </c>
      <c r="AF10" s="2">
        <f>$D10*'Demand model'!AH10*'Assumptions and results'!$K$6*12</f>
        <v>692406868.98253274</v>
      </c>
      <c r="AG10" s="2">
        <f>$D10*'Demand model'!AI10*'Assumptions and results'!$K$6*12</f>
        <v>692406883.0507381</v>
      </c>
      <c r="AH10" s="2">
        <f>$D10*'Demand model'!AJ10*'Assumptions and results'!$K$6*12</f>
        <v>692406890.73820317</v>
      </c>
      <c r="AI10" s="2">
        <f>$D10*'Demand model'!AK10*'Assumptions and results'!$K$6*12</f>
        <v>692406894.93896091</v>
      </c>
      <c r="AJ10" s="2">
        <f>$D10*'Demand model'!AL10*'Assumptions and results'!$K$6*12</f>
        <v>692406897.23443329</v>
      </c>
      <c r="AK10" s="2">
        <f>$D10*'Demand model'!AM10*'Assumptions and results'!$K$6*12</f>
        <v>692406898.48877716</v>
      </c>
      <c r="AL10" s="2">
        <f>$D10*'Demand model'!AN10*'Assumptions and results'!$K$6*12</f>
        <v>692406899.17420375</v>
      </c>
      <c r="AM10" s="2">
        <f>$D10*'Demand model'!AO10*'Assumptions and results'!$K$6*12</f>
        <v>692406899.54874992</v>
      </c>
      <c r="AN10" s="2">
        <f>$D10*'Demand model'!AP10*'Assumptions and results'!$K$6*12</f>
        <v>692406899.75341797</v>
      </c>
      <c r="AO10" s="2">
        <f>$D10*'Demand model'!AQ10*'Assumptions and results'!$K$6*12</f>
        <v>692406899.86525726</v>
      </c>
      <c r="AP10" s="2">
        <f>$D10*'Demand model'!AR10*'Assumptions and results'!$K$6*12</f>
        <v>692406899.92637098</v>
      </c>
      <c r="AQ10" s="2">
        <f>$D10*'Demand model'!AS10*'Assumptions and results'!$K$6*12</f>
        <v>692406899.95976615</v>
      </c>
      <c r="AR10" s="2">
        <f>$D10*'Demand model'!AT10*'Assumptions and results'!$K$6*12</f>
        <v>692406899.97801471</v>
      </c>
      <c r="AS10" s="2">
        <f>$D10*'Demand model'!AU10*'Assumptions and results'!$K$6*12</f>
        <v>692406899.98798633</v>
      </c>
      <c r="AT10" s="2">
        <f>$D10*'Demand model'!AV10*'Assumptions and results'!$K$6*12</f>
        <v>692406899.9934355</v>
      </c>
      <c r="AU10" s="2">
        <f>$D10*'Demand model'!AW10*'Assumptions and results'!$K$6*12</f>
        <v>692406899.99641299</v>
      </c>
      <c r="AV10" s="2">
        <f>$D10*'Demand model'!AX10*'Assumptions and results'!$K$6*12</f>
        <v>692406899.99804008</v>
      </c>
      <c r="AW10" s="2">
        <f>$D10*'Demand model'!AY10*'Assumptions and results'!$K$6*12</f>
        <v>692406899.99892914</v>
      </c>
      <c r="AX10" s="2">
        <f>$D10*'Demand model'!AZ10*'Assumptions and results'!$K$6*12</f>
        <v>692406899.99941504</v>
      </c>
      <c r="AY10" s="2">
        <f>$D10*'Demand model'!BA10*'Assumptions and results'!$K$6*12</f>
        <v>692406899.9996804</v>
      </c>
      <c r="AZ10" s="2">
        <f>$D10*'Demand model'!BB10*'Assumptions and results'!$K$6*12</f>
        <v>692406899.99982548</v>
      </c>
      <c r="BA10" s="2">
        <f>$D10*'Demand model'!BC10*'Assumptions and results'!$K$6*12</f>
        <v>692406899.99990475</v>
      </c>
      <c r="BB10" s="2">
        <f>$D10*'Demand model'!BD10*'Assumptions and results'!$K$6*12</f>
        <v>692406899.99994802</v>
      </c>
      <c r="BC10" s="2">
        <f>$D10*'Demand model'!BE10*'Assumptions and results'!$K$6*12</f>
        <v>692406899.99997187</v>
      </c>
      <c r="BD10" s="2">
        <f>$D10*'Demand model'!BF10*'Assumptions and results'!$K$6*12</f>
        <v>692406899.99998462</v>
      </c>
      <c r="BE10" s="2">
        <f>$D10*'Demand model'!BG10*'Assumptions and results'!$K$6*12</f>
        <v>692406899.99999166</v>
      </c>
      <c r="BF10" s="2">
        <f>$D10*'Demand model'!BH10*'Assumptions and results'!$K$6*12</f>
        <v>692406899.99999571</v>
      </c>
      <c r="BG10" s="2">
        <f>$D10*'Demand model'!BI10*'Assumptions and results'!$K$6*12</f>
        <v>692406899.99999774</v>
      </c>
      <c r="BH10" s="2">
        <f>$D10*'Demand model'!BJ10*'Assumptions and results'!$K$6*12</f>
        <v>692406899.99999905</v>
      </c>
      <c r="BI10" s="2">
        <f>$D10*'Demand model'!BK10*'Assumptions and results'!$K$6*12</f>
        <v>692406899.99999964</v>
      </c>
      <c r="BJ10" s="2">
        <f>$D10*'Demand model'!BL10*'Assumptions and results'!$K$6*12</f>
        <v>692406900</v>
      </c>
      <c r="BK10" s="2">
        <f>$D10*'Demand model'!BM10*'Assumptions and results'!$K$6*12</f>
        <v>692406900.00000012</v>
      </c>
      <c r="BL10" s="2">
        <f>$D10*'Demand model'!BN10*'Assumptions and results'!$K$6*12</f>
        <v>692406900.00000024</v>
      </c>
      <c r="BM10" s="2">
        <f>$D10*'Demand model'!BO10*'Assumptions and results'!$K$6*12</f>
        <v>692406900.00000024</v>
      </c>
      <c r="BN10" s="2">
        <f>$D10*'Demand model'!BP10*'Assumptions and results'!$K$6*12</f>
        <v>692406900.00000036</v>
      </c>
      <c r="BO10" s="2">
        <f>$D10*'Demand model'!BQ10*'Assumptions and results'!$K$6*12</f>
        <v>692406900.00000036</v>
      </c>
      <c r="BP10" s="2">
        <f>$D10*'Demand model'!BR10*'Assumptions and results'!$K$6*12</f>
        <v>692406900.00000036</v>
      </c>
      <c r="BQ10" s="2">
        <f>$D10*'Demand model'!BS10*'Assumptions and results'!$K$6*12</f>
        <v>692406900.00000036</v>
      </c>
      <c r="BR10" s="2">
        <f>$D10*'Demand model'!BT10*'Assumptions and results'!$K$6*12</f>
        <v>692406900.00000036</v>
      </c>
      <c r="BS10" s="2">
        <f>$D10*'Demand model'!BU10*'Assumptions and results'!$K$6*12</f>
        <v>692406900.00000036</v>
      </c>
      <c r="BT10" s="2">
        <f>$D10*'Demand model'!BV10*'Assumptions and results'!$K$6*12</f>
        <v>692406900.00000036</v>
      </c>
      <c r="BU10" s="2">
        <f>$D10*'Demand model'!BW10*'Assumptions and results'!$K$6*12</f>
        <v>692406900.00000036</v>
      </c>
      <c r="BV10" s="2">
        <f>$D10*'Demand model'!BX10*'Assumptions and results'!$K$6*12</f>
        <v>692406900.00000036</v>
      </c>
      <c r="BW10" s="2">
        <f>$D10*'Demand model'!BY10*'Assumptions and results'!$K$6*12</f>
        <v>692406900.00000036</v>
      </c>
      <c r="BX10" s="2">
        <f>$D10*'Demand model'!BZ10*'Assumptions and results'!$K$6*12</f>
        <v>692406900.00000036</v>
      </c>
      <c r="BY10" s="2">
        <f>$D10*'Demand model'!CA10*'Assumptions and results'!$K$6*12</f>
        <v>692406900.00000036</v>
      </c>
      <c r="BZ10" s="2">
        <f>$D10*'Demand model'!CB10*'Assumptions and results'!$K$6*12</f>
        <v>692406900.00000036</v>
      </c>
      <c r="CA10" s="2">
        <f>$D10*'Demand model'!CC10*'Assumptions and results'!$K$6*12</f>
        <v>692406900.00000036</v>
      </c>
      <c r="CB10" s="2">
        <f>$D10*'Demand model'!CD10*'Assumptions and results'!$K$6*12</f>
        <v>692406900.00000036</v>
      </c>
      <c r="CC10" s="2">
        <f>$D10*'Demand model'!CE10*'Assumptions and results'!$K$6*12</f>
        <v>692406900.00000036</v>
      </c>
      <c r="CD10" s="2">
        <f>$D10*'Demand model'!CF10*'Assumptions and results'!$K$6*12</f>
        <v>692406900.00000036</v>
      </c>
      <c r="CE10" s="2">
        <f>$D10*'Demand model'!CG10*'Assumptions and results'!$K$6*12</f>
        <v>692406900.00000036</v>
      </c>
      <c r="CF10" s="2">
        <f>$D10*'Demand model'!CH10*'Assumptions and results'!$K$6*12</f>
        <v>692406900.00000036</v>
      </c>
      <c r="CG10" s="2">
        <f>$D10*'Demand model'!CI10*'Assumptions and results'!$K$6*12</f>
        <v>692406900.00000036</v>
      </c>
      <c r="CH10" s="2">
        <f>$D10*'Demand model'!CJ10*'Assumptions and results'!$K$6*12</f>
        <v>692406900.00000036</v>
      </c>
      <c r="CI10" s="2">
        <f>$D10*'Demand model'!CK10*'Assumptions and results'!$K$6*12</f>
        <v>692406900.00000036</v>
      </c>
      <c r="CJ10" s="2">
        <f>$D10*'Demand model'!CL10*'Assumptions and results'!$K$6*12</f>
        <v>692406900.00000036</v>
      </c>
      <c r="CK10" s="2">
        <f>$D10*'Demand model'!CM10*'Assumptions and results'!$K$6*12</f>
        <v>692406900.00000036</v>
      </c>
      <c r="CL10" s="2">
        <f>$D10*'Demand model'!CN10*'Assumptions and results'!$K$6*12</f>
        <v>692406900.00000036</v>
      </c>
      <c r="CM10" s="2">
        <f>$D10*'Demand model'!CO10*'Assumptions and results'!$K$6*12</f>
        <v>692406900.00000036</v>
      </c>
      <c r="CN10" s="2">
        <f>$D10*'Demand model'!CP10*'Assumptions and results'!$K$6*12</f>
        <v>692406900.00000036</v>
      </c>
      <c r="CO10" s="2">
        <f>$D10*'Demand model'!CQ10*'Assumptions and results'!$K$6*12</f>
        <v>692406900.00000036</v>
      </c>
      <c r="CP10" s="2">
        <f>$D10*'Demand model'!CR10*'Assumptions and results'!$K$6*12</f>
        <v>692406900.00000036</v>
      </c>
      <c r="CQ10" s="2">
        <f>$D10*'Demand model'!CS10*'Assumptions and results'!$K$6*12</f>
        <v>692406900.00000036</v>
      </c>
      <c r="CR10" s="2">
        <f>$D10*'Demand model'!CT10*'Assumptions and results'!$K$6*12</f>
        <v>692406900.00000036</v>
      </c>
      <c r="CS10" s="2">
        <f>$D10*'Demand model'!CU10*'Assumptions and results'!$K$6*12</f>
        <v>692406900.00000036</v>
      </c>
      <c r="CT10" s="2">
        <f>$D10*'Demand model'!CV10*'Assumptions and results'!$K$6*12</f>
        <v>692406900.00000036</v>
      </c>
      <c r="CU10" s="2">
        <f>$D10*'Demand model'!CW10*'Assumptions and results'!$K$6*12</f>
        <v>692406900.00000036</v>
      </c>
      <c r="CV10" s="2">
        <f>$D10*'Demand model'!CX10*'Assumptions and results'!$K$6*12</f>
        <v>692406900.00000036</v>
      </c>
      <c r="CW10" s="2">
        <f>$D10*'Demand model'!CY10*'Assumptions and results'!$K$6*12</f>
        <v>692406900.00000036</v>
      </c>
      <c r="CX10" s="2">
        <f>$D10*'Demand model'!CZ10*'Assumptions and results'!$K$6*12</f>
        <v>692406900.00000036</v>
      </c>
      <c r="CY10" s="2">
        <f>$D10*'Demand model'!DA10*'Assumptions and results'!$K$6*12</f>
        <v>692406900.00000036</v>
      </c>
      <c r="CZ10" s="2">
        <f>$D10*'Demand model'!DB10*'Assumptions and results'!$K$6*12</f>
        <v>692406900.00000036</v>
      </c>
      <c r="DA10" s="2">
        <f>$D10*'Demand model'!DC10*'Assumptions and results'!$K$6*12</f>
        <v>692406900.00000036</v>
      </c>
      <c r="DB10" s="2">
        <f>$D10*'Demand model'!DD10*'Assumptions and results'!$K$6*12</f>
        <v>692406900.00000036</v>
      </c>
      <c r="DC10" s="2">
        <f>$D10*'Demand model'!DE10*'Assumptions and results'!$K$6*12</f>
        <v>692406900.00000036</v>
      </c>
      <c r="DD10" s="2">
        <f>$D10*'Demand model'!DF10*'Assumptions and results'!$K$6*12</f>
        <v>692406900.00000036</v>
      </c>
      <c r="DE10" s="2">
        <f>$D10*'Demand model'!DG10*'Assumptions and results'!$K$6*12</f>
        <v>692406900.00000036</v>
      </c>
      <c r="DF10" s="2">
        <f>$D10*'Demand model'!DH10*'Assumptions and results'!$K$6*12</f>
        <v>692406900.00000036</v>
      </c>
      <c r="DG10" s="2">
        <f>$D10*'Demand model'!DI10*'Assumptions and results'!$K$6*12</f>
        <v>692406900.00000036</v>
      </c>
      <c r="DH10" s="2">
        <f>$D10*'Demand model'!DJ10*'Assumptions and results'!$K$6*12</f>
        <v>692406900.00000036</v>
      </c>
      <c r="DI10" s="2">
        <f>$D10*'Demand model'!DK10*'Assumptions and results'!$K$6*12</f>
        <v>692406900.00000036</v>
      </c>
      <c r="DJ10" s="2">
        <f>$D10*'Demand model'!DL10*'Assumptions and results'!$K$6*12</f>
        <v>692406900.00000036</v>
      </c>
      <c r="DK10" s="2">
        <f>$D10*'Demand model'!DM10*'Assumptions and results'!$K$6*12</f>
        <v>692406900.00000036</v>
      </c>
      <c r="DL10" s="2">
        <f>$D10*'Demand model'!DN10*'Assumptions and results'!$K$6*12</f>
        <v>692406900.00000036</v>
      </c>
      <c r="DM10" s="2">
        <f>$D10*'Demand model'!DO10*'Assumptions and results'!$K$6*12</f>
        <v>692406900.00000036</v>
      </c>
      <c r="DN10" s="2">
        <f>$D10*'Demand model'!DP10*'Assumptions and results'!$K$6*12</f>
        <v>692406900.00000036</v>
      </c>
      <c r="DO10" s="2">
        <f>$D10*'Demand model'!DQ10*'Assumptions and results'!$K$6*12</f>
        <v>692406900.00000036</v>
      </c>
      <c r="DP10" s="2">
        <f>$D10*'Demand model'!DR10*'Assumptions and results'!$K$6*12</f>
        <v>692406900.00000036</v>
      </c>
      <c r="DQ10" s="2">
        <f>$D10*'Demand model'!DS10*'Assumptions and results'!$K$6*12</f>
        <v>692406900.00000036</v>
      </c>
      <c r="DR10" s="2">
        <f>$D10*'Demand model'!DT10*'Assumptions and results'!$K$6*12</f>
        <v>692406900.00000036</v>
      </c>
      <c r="DS10" s="2">
        <f>$D10*'Demand model'!DU10*'Assumptions and results'!$K$6*12</f>
        <v>692406900.00000036</v>
      </c>
      <c r="DT10" s="2">
        <f>$D10*'Demand model'!DV10*'Assumptions and results'!$K$6*12</f>
        <v>692406900.00000036</v>
      </c>
      <c r="DU10" s="2">
        <f>$D10*'Demand model'!DW10*'Assumptions and results'!$K$6*12</f>
        <v>692406900.00000036</v>
      </c>
      <c r="DV10" s="2">
        <f>$D10*'Demand model'!DX10*'Assumptions and results'!$K$6*12</f>
        <v>692406900.00000036</v>
      </c>
      <c r="DW10" s="2">
        <f>$D10*'Demand model'!DY10*'Assumptions and results'!$K$6*12</f>
        <v>692406900.00000036</v>
      </c>
      <c r="DX10" s="2">
        <f>$D10*'Demand model'!DZ10*'Assumptions and results'!$K$6*12</f>
        <v>692406900.00000036</v>
      </c>
      <c r="DY10" s="2">
        <f>$D10*'Demand model'!EA10*'Assumptions and results'!$K$6*12</f>
        <v>692406900.00000036</v>
      </c>
      <c r="DZ10" s="2">
        <f>$D10*'Demand model'!EB10*'Assumptions and results'!$K$6*12</f>
        <v>692406900.00000036</v>
      </c>
      <c r="EA10" s="2">
        <f>$D10*'Demand model'!EC10*'Assumptions and results'!$K$6*12</f>
        <v>692406900.00000036</v>
      </c>
      <c r="EB10" s="2">
        <f>$D10*'Demand model'!ED10*'Assumptions and results'!$K$6*12</f>
        <v>692406900.00000036</v>
      </c>
      <c r="EC10" s="2">
        <f>$D10*'Demand model'!EE10*'Assumptions and results'!$K$6*12</f>
        <v>692406900.00000036</v>
      </c>
      <c r="ED10" s="2">
        <f>$D10*'Demand model'!EF10*'Assumptions and results'!$K$6*12</f>
        <v>692406900.00000036</v>
      </c>
      <c r="EE10" s="2">
        <f>$D10*'Demand model'!EG10*'Assumptions and results'!$K$6*12</f>
        <v>692406900.00000036</v>
      </c>
      <c r="EF10" s="2">
        <f>$D10*'Demand model'!EH10*'Assumptions and results'!$K$6*12</f>
        <v>692406900.00000036</v>
      </c>
      <c r="EG10" s="2">
        <f>$D10*'Demand model'!EI10*'Assumptions and results'!$K$6*12</f>
        <v>692406900.00000036</v>
      </c>
      <c r="EH10" s="2">
        <f>$D10*'Demand model'!EJ10*'Assumptions and results'!$K$6*12</f>
        <v>692406900.00000036</v>
      </c>
      <c r="EI10" s="2">
        <f>$D10*'Demand model'!EK10*'Assumptions and results'!$K$6*12</f>
        <v>692406900.00000036</v>
      </c>
      <c r="EJ10" s="2">
        <f>$D10*'Demand model'!EL10*'Assumptions and results'!$K$6*12</f>
        <v>692406900.00000036</v>
      </c>
      <c r="EK10" s="2">
        <f>$D10*'Demand model'!EM10*'Assumptions and results'!$K$6*12</f>
        <v>692406900.00000036</v>
      </c>
      <c r="EL10" s="2">
        <f>$D10*'Demand model'!EN10*'Assumptions and results'!$K$6*12</f>
        <v>692406900.00000036</v>
      </c>
      <c r="EM10" s="2">
        <f>$D10*'Demand model'!EO10*'Assumptions and results'!$K$6*12</f>
        <v>692406900.00000036</v>
      </c>
      <c r="EN10" s="2">
        <f>$D10*'Demand model'!EP10*'Assumptions and results'!$K$6*12</f>
        <v>692406900.00000036</v>
      </c>
      <c r="EO10" s="2">
        <f>$D10*'Demand model'!EQ10*'Assumptions and results'!$K$6*12</f>
        <v>692406900.00000036</v>
      </c>
      <c r="EP10" s="2">
        <f>$D10*'Demand model'!ER10*'Assumptions and results'!$K$6*12</f>
        <v>692406900.00000036</v>
      </c>
      <c r="EQ10" s="2">
        <f>$D10*'Demand model'!ES10*'Assumptions and results'!$K$6*12</f>
        <v>692406900.00000036</v>
      </c>
      <c r="ER10" s="2">
        <f>$D10*'Demand model'!ET10*'Assumptions and results'!$K$6*12</f>
        <v>692406900.00000036</v>
      </c>
      <c r="ES10" s="2">
        <f>$D10*'Demand model'!EU10*'Assumptions and results'!$K$6*12</f>
        <v>692406900.00000036</v>
      </c>
      <c r="ET10" s="2">
        <f>$D10*'Demand model'!EV10*'Assumptions and results'!$K$6*12</f>
        <v>692406900.00000036</v>
      </c>
      <c r="EU10" s="2">
        <f>$D10*'Demand model'!EW10*'Assumptions and results'!$K$6*12</f>
        <v>692406900.00000036</v>
      </c>
      <c r="EV10" s="2">
        <f>$D10*'Demand model'!EX10*'Assumptions and results'!$K$6*12</f>
        <v>692406900.00000036</v>
      </c>
      <c r="EW10" s="2">
        <f>$D10*'Demand model'!EY10*'Assumptions and results'!$K$6*12</f>
        <v>692406900.00000036</v>
      </c>
      <c r="EX10" s="2">
        <f>$D10*'Demand model'!EZ10*'Assumptions and results'!$K$6*12</f>
        <v>692406900.00000036</v>
      </c>
      <c r="EY10" s="2">
        <f>$D10*'Demand model'!FA10*'Assumptions and results'!$K$6*12</f>
        <v>692406900.00000036</v>
      </c>
      <c r="EZ10" s="2">
        <f>$D10*'Demand model'!FB10*'Assumptions and results'!$K$6*12</f>
        <v>692406900.00000036</v>
      </c>
      <c r="FA10" s="2">
        <f>$D10*'Demand model'!FC10*'Assumptions and results'!$K$6*12</f>
        <v>692406900.00000036</v>
      </c>
      <c r="FB10" s="2">
        <f>$D10*'Demand model'!FD10*'Assumptions and results'!$K$6*12</f>
        <v>692406900.00000036</v>
      </c>
      <c r="FC10" s="2">
        <f>$D10*'Demand model'!FE10*'Assumptions and results'!$K$6*12</f>
        <v>692406900.00000036</v>
      </c>
      <c r="FD10" s="2">
        <f>$D10*'Demand model'!FF10*'Assumptions and results'!$K$6*12</f>
        <v>692406900.00000036</v>
      </c>
      <c r="FE10" s="2">
        <f>$D10*'Demand model'!FG10*'Assumptions and results'!$K$6*12</f>
        <v>692406900.00000036</v>
      </c>
      <c r="FF10" s="2">
        <f>$D10*'Demand model'!FH10*'Assumptions and results'!$K$6*12</f>
        <v>692406900.00000036</v>
      </c>
      <c r="FG10" s="2">
        <f>$D10*'Demand model'!FI10*'Assumptions and results'!$K$6*12</f>
        <v>692406900.00000036</v>
      </c>
      <c r="FH10" s="2">
        <f>$D10*'Demand model'!FJ10*'Assumptions and results'!$K$6*12</f>
        <v>692406900.00000036</v>
      </c>
      <c r="FI10" s="2">
        <f>$D10*'Demand model'!FK10*'Assumptions and results'!$K$6*12</f>
        <v>692406900.00000036</v>
      </c>
      <c r="FJ10" s="2">
        <f>$D10*'Demand model'!FL10*'Assumptions and results'!$K$6*12</f>
        <v>692406900.00000036</v>
      </c>
      <c r="FK10" s="2">
        <f>$D10*'Demand model'!FM10*'Assumptions and results'!$K$6*12</f>
        <v>692406900.00000036</v>
      </c>
      <c r="FL10" s="2">
        <f>$D10*'Demand model'!FN10*'Assumptions and results'!$K$6*12</f>
        <v>692406900.00000036</v>
      </c>
      <c r="FM10" s="2">
        <f>$D10*'Demand model'!FO10*'Assumptions and results'!$K$6*12</f>
        <v>692406900.00000036</v>
      </c>
      <c r="FN10" s="2">
        <f>$D10*'Demand model'!FP10*'Assumptions and results'!$K$6*12</f>
        <v>692406900.00000036</v>
      </c>
      <c r="FO10" s="2">
        <f>$D10*'Demand model'!FQ10*'Assumptions and results'!$K$6*12</f>
        <v>692406900.00000036</v>
      </c>
      <c r="FP10" s="2">
        <f>$D10*'Demand model'!FR10*'Assumptions and results'!$K$6*12</f>
        <v>692406900.00000036</v>
      </c>
      <c r="FQ10" s="2">
        <f>$D10*'Demand model'!FS10*'Assumptions and results'!$K$6*12</f>
        <v>692406900.00000036</v>
      </c>
      <c r="FR10" s="2">
        <f>$D10*'Demand model'!FT10*'Assumptions and results'!$K$6*12</f>
        <v>692406900.00000036</v>
      </c>
      <c r="FS10" s="2">
        <f>$D10*'Demand model'!FU10*'Assumptions and results'!$K$6*12</f>
        <v>692406900.00000036</v>
      </c>
      <c r="FT10" s="2">
        <f>$D10*'Demand model'!FV10*'Assumptions and results'!$K$6*12</f>
        <v>692406900.00000036</v>
      </c>
      <c r="FU10" s="2">
        <f>$D10*'Demand model'!FW10*'Assumptions and results'!$K$6*12</f>
        <v>692406900.00000036</v>
      </c>
      <c r="FV10" s="2">
        <f>$D10*'Demand model'!FX10*'Assumptions and results'!$K$6*12</f>
        <v>692406900.00000036</v>
      </c>
      <c r="FW10" s="2">
        <f>$D10*'Demand model'!FY10*'Assumptions and results'!$K$6*12</f>
        <v>692406900.00000036</v>
      </c>
      <c r="FX10" s="2">
        <f>$D10*'Demand model'!FZ10*'Assumptions and results'!$K$6*12</f>
        <v>692406900.00000036</v>
      </c>
      <c r="FY10" s="2">
        <f>$D10*'Demand model'!GA10*'Assumptions and results'!$K$6*12</f>
        <v>692406900.00000036</v>
      </c>
      <c r="FZ10" s="2">
        <f>$D10*'Demand model'!GB10*'Assumptions and results'!$K$6*12</f>
        <v>692406900.00000036</v>
      </c>
      <c r="GA10" s="2">
        <f>$D10*'Demand model'!GC10*'Assumptions and results'!$K$6*12</f>
        <v>692406900.00000036</v>
      </c>
      <c r="GB10" s="2">
        <f>$D10*'Demand model'!GD10*'Assumptions and results'!$K$6*12</f>
        <v>692406900.00000036</v>
      </c>
      <c r="GC10" s="2">
        <f>$D10*'Demand model'!GE10*'Assumptions and results'!$K$6*12</f>
        <v>692406900.00000036</v>
      </c>
      <c r="GD10" s="2">
        <f>$D10*'Demand model'!GF10*'Assumptions and results'!$K$6*12</f>
        <v>692406900.00000036</v>
      </c>
      <c r="GE10" s="2">
        <f>$D10*'Demand model'!GG10*'Assumptions and results'!$K$6*12</f>
        <v>692406900.00000036</v>
      </c>
      <c r="GF10" s="2">
        <f>$D10*'Demand model'!GH10*'Assumptions and results'!$K$6*12</f>
        <v>692406900.00000036</v>
      </c>
      <c r="GG10" s="2">
        <f>$D10*'Demand model'!GI10*'Assumptions and results'!$K$6*12</f>
        <v>692406900.00000036</v>
      </c>
      <c r="GH10" s="2">
        <f>$D10*'Demand model'!GJ10*'Assumptions and results'!$K$6*12</f>
        <v>692406900.00000036</v>
      </c>
      <c r="GI10" s="2">
        <f>$D10*'Demand model'!GK10*'Assumptions and results'!$K$6*12</f>
        <v>692406900.00000036</v>
      </c>
      <c r="GJ10" s="2">
        <f>$D10*'Demand model'!GL10*'Assumptions and results'!$K$6*12</f>
        <v>692406900.00000036</v>
      </c>
      <c r="GK10" s="2">
        <f>$D10*'Demand model'!GM10*'Assumptions and results'!$K$6*12</f>
        <v>692406900.00000036</v>
      </c>
      <c r="GL10" s="2">
        <f>$D10*'Demand model'!GN10*'Assumptions and results'!$K$6*12</f>
        <v>692406900.00000036</v>
      </c>
      <c r="GM10" s="2">
        <f>$D10*'Demand model'!GO10*'Assumptions and results'!$K$6*12</f>
        <v>692406900.00000036</v>
      </c>
      <c r="GN10" s="2">
        <f>$D10*'Demand model'!GP10*'Assumptions and results'!$K$6*12</f>
        <v>692406900.00000036</v>
      </c>
      <c r="GO10" s="2">
        <f>$D10*'Demand model'!GQ10*'Assumptions and results'!$K$6*12</f>
        <v>692406900.00000036</v>
      </c>
      <c r="GP10" s="2">
        <f>$D10*'Demand model'!GR10*'Assumptions and results'!$K$6*12</f>
        <v>692406900.00000036</v>
      </c>
      <c r="GQ10" s="2">
        <f>$D10*'Demand model'!GS10*'Assumptions and results'!$K$6*12</f>
        <v>692406900.00000036</v>
      </c>
      <c r="GR10" s="2">
        <f>$D10*'Demand model'!GT10*'Assumptions and results'!$K$6*12</f>
        <v>692406900.00000036</v>
      </c>
      <c r="GS10" s="2">
        <f>$D10*'Demand model'!GU10*'Assumptions and results'!$K$6*12</f>
        <v>692406900.00000036</v>
      </c>
      <c r="GT10" s="2">
        <f>$D10*'Demand model'!GV10*'Assumptions and results'!$K$6*12</f>
        <v>692406900.00000036</v>
      </c>
      <c r="GU10" s="2">
        <f>$D10*'Demand model'!GW10*'Assumptions and results'!$K$6*12</f>
        <v>692406900.00000036</v>
      </c>
      <c r="GV10" s="2">
        <f>$D10*'Demand model'!GX10*'Assumptions and results'!$K$6*12</f>
        <v>692406900.00000036</v>
      </c>
      <c r="GW10" s="2">
        <f>$D10*'Demand model'!GY10*'Assumptions and results'!$K$6*12</f>
        <v>692406900.00000036</v>
      </c>
      <c r="GX10" s="2">
        <f>$D10*'Demand model'!GZ10*'Assumptions and results'!$K$6*12</f>
        <v>692406900.00000036</v>
      </c>
      <c r="GY10" s="2">
        <f>$D10*'Demand model'!HA10*'Assumptions and results'!$K$6*12</f>
        <v>692406900.00000036</v>
      </c>
      <c r="GZ10" s="2">
        <f>$D10*'Demand model'!HB10*'Assumptions and results'!$K$6*12</f>
        <v>692406900.00000036</v>
      </c>
      <c r="HA10" s="2">
        <f>$D10*'Demand model'!HC10*'Assumptions and results'!$K$6*12</f>
        <v>692406900.00000036</v>
      </c>
      <c r="HB10" s="2">
        <f>$D10*'Demand model'!HD10*'Assumptions and results'!$K$6*12</f>
        <v>692406900.00000036</v>
      </c>
      <c r="HC10" s="2">
        <f>$D10*'Demand model'!HE10*'Assumptions and results'!$K$6*12</f>
        <v>692406900.00000036</v>
      </c>
      <c r="HD10" s="2">
        <f>$D10*'Demand model'!HF10*'Assumptions and results'!$K$6*12</f>
        <v>692406900.00000036</v>
      </c>
      <c r="HE10" s="2">
        <f>$D10*'Demand model'!HG10*'Assumptions and results'!$K$6*12</f>
        <v>692406900.00000036</v>
      </c>
      <c r="HF10" s="2">
        <f>$D10*'Demand model'!HH10*'Assumptions and results'!$K$6*12</f>
        <v>692406900.00000036</v>
      </c>
      <c r="HG10" s="2">
        <f>$D10*'Demand model'!HI10*'Assumptions and results'!$K$6*12</f>
        <v>692406900.00000036</v>
      </c>
      <c r="HH10" s="2">
        <f>$D10*'Demand model'!HJ10*'Assumptions and results'!$K$6*12</f>
        <v>692406900.00000036</v>
      </c>
      <c r="HI10" s="2">
        <f>$D10*'Demand model'!HK10*'Assumptions and results'!$K$6*12</f>
        <v>692406900.00000036</v>
      </c>
      <c r="HJ10" s="2">
        <f>$D10*'Demand model'!HL10*'Assumptions and results'!$K$6*12</f>
        <v>692406900.00000036</v>
      </c>
      <c r="HK10" s="2">
        <f>$D10*'Demand model'!HM10*'Assumptions and results'!$K$6*12</f>
        <v>692406900.00000036</v>
      </c>
      <c r="HL10" s="2">
        <f>$D10*'Demand model'!HN10*'Assumptions and results'!$K$6*12</f>
        <v>692406900.00000036</v>
      </c>
      <c r="HM10" s="2">
        <f>$D10*'Demand model'!HO10*'Assumptions and results'!$K$6*12</f>
        <v>692406900.00000036</v>
      </c>
      <c r="HN10" s="2">
        <f>$D10*'Demand model'!HP10*'Assumptions and results'!$K$6*12</f>
        <v>692406900.00000036</v>
      </c>
      <c r="HO10" s="2">
        <f>$D10*'Demand model'!HQ10*'Assumptions and results'!$K$6*12</f>
        <v>692406900.00000036</v>
      </c>
      <c r="HP10" s="2">
        <f>$D10*'Demand model'!HR10*'Assumptions and results'!$K$6*12</f>
        <v>692406900.00000036</v>
      </c>
      <c r="HQ10" s="2">
        <f>$D10*'Demand model'!HS10*'Assumptions and results'!$K$6*12</f>
        <v>692406900.00000036</v>
      </c>
      <c r="HR10" s="2">
        <f>$D10*'Demand model'!HT10*'Assumptions and results'!$K$6*12</f>
        <v>692406900.00000036</v>
      </c>
      <c r="HS10" s="2">
        <f>$D10*'Demand model'!HU10*'Assumptions and results'!$K$6*12</f>
        <v>692406900.00000036</v>
      </c>
      <c r="HT10" s="2">
        <f>$D10*'Demand model'!HV10*'Assumptions and results'!$K$6*12</f>
        <v>692406900.00000036</v>
      </c>
      <c r="HU10" s="2">
        <f>$D10*'Demand model'!HW10*'Assumptions and results'!$K$6*12</f>
        <v>692406900.00000036</v>
      </c>
      <c r="HV10" s="2">
        <f>$D10*'Demand model'!HX10*'Assumptions and results'!$K$6*12</f>
        <v>692406900.00000036</v>
      </c>
      <c r="HW10" s="2">
        <f>$D10*'Demand model'!HY10*'Assumptions and results'!$K$6*12</f>
        <v>692406900.00000036</v>
      </c>
      <c r="HX10" s="2">
        <f>$D10*'Demand model'!HZ10*'Assumptions and results'!$K$6*12</f>
        <v>692406900.00000036</v>
      </c>
      <c r="HY10" s="2">
        <f>$D10*'Demand model'!IA10*'Assumptions and results'!$K$6*12</f>
        <v>692406900.00000036</v>
      </c>
      <c r="HZ10" s="2">
        <f>$D10*'Demand model'!IB10*'Assumptions and results'!$K$6*12</f>
        <v>692406900.00000036</v>
      </c>
      <c r="IA10" s="2">
        <f>$D10*'Demand model'!IC10*'Assumptions and results'!$K$6*12</f>
        <v>692406900.00000036</v>
      </c>
      <c r="IB10" s="2">
        <f>$D10*'Demand model'!ID10*'Assumptions and results'!$K$6*12</f>
        <v>692406900.00000036</v>
      </c>
      <c r="IC10" s="2">
        <f>$D10*'Demand model'!IE10*'Assumptions and results'!$K$6*12</f>
        <v>692406900.00000036</v>
      </c>
      <c r="ID10" s="2">
        <f>$D10*'Demand model'!IF10*'Assumptions and results'!$K$6*12</f>
        <v>692406900.00000036</v>
      </c>
      <c r="IE10" s="2">
        <f>$D10*'Demand model'!IG10*'Assumptions and results'!$K$6*12</f>
        <v>692406900.00000036</v>
      </c>
      <c r="IF10" s="2">
        <f>$D10*'Demand model'!IH10*'Assumptions and results'!$K$6*12</f>
        <v>692406900.00000036</v>
      </c>
      <c r="IG10" s="2">
        <f>$D10*'Demand model'!II10*'Assumptions and results'!$K$6*12</f>
        <v>692406900.00000036</v>
      </c>
      <c r="IH10" s="2">
        <f>$D10*'Demand model'!IJ10*'Assumptions and results'!$K$6*12</f>
        <v>692406900.00000036</v>
      </c>
      <c r="II10" s="2">
        <f>$D10*'Demand model'!IK10*'Assumptions and results'!$K$6*12</f>
        <v>692406900.00000036</v>
      </c>
      <c r="IJ10" s="2">
        <f>$D10*'Demand model'!IL10*'Assumptions and results'!$K$6*12</f>
        <v>692406900.00000036</v>
      </c>
      <c r="IK10" s="2">
        <f>$D10*'Demand model'!IM10*'Assumptions and results'!$K$6*12</f>
        <v>692406900.00000036</v>
      </c>
      <c r="IL10" s="2">
        <f>$D10*'Demand model'!IN10*'Assumptions and results'!$K$6*12</f>
        <v>692406900.00000036</v>
      </c>
      <c r="IM10" s="2">
        <f>$D10*'Demand model'!IO10*'Assumptions and results'!$K$6*12</f>
        <v>692406900.00000036</v>
      </c>
      <c r="IN10" s="2">
        <f>$D10*'Demand model'!IP10*'Assumptions and results'!$K$6*12</f>
        <v>692406900.00000036</v>
      </c>
      <c r="IO10" s="2">
        <f>$D10*'Demand model'!IQ10*'Assumptions and results'!$K$6*12</f>
        <v>692406900.00000036</v>
      </c>
      <c r="IP10" s="2">
        <f>$D10*'Demand model'!IR10*'Assumptions and results'!$K$6*12</f>
        <v>692406900.00000036</v>
      </c>
      <c r="IQ10" s="2">
        <f>$D10*'Demand model'!IS10*'Assumptions and results'!$K$6*12</f>
        <v>692406900.00000036</v>
      </c>
      <c r="IR10" s="2">
        <f>$D10*'Demand model'!IT10*'Assumptions and results'!$K$6*12</f>
        <v>692406900.00000036</v>
      </c>
      <c r="IS10" s="2">
        <f>$D10*'Demand model'!IU10*'Assumptions and results'!$K$6*12</f>
        <v>692406900.00000036</v>
      </c>
      <c r="IT10" s="2">
        <f>$D10*'Demand model'!IV10*'Assumptions and results'!$K$6*12</f>
        <v>692406900.00000036</v>
      </c>
      <c r="IU10" s="2">
        <f>$D10*'Demand model'!IW10*'Assumptions and results'!$K$6*12</f>
        <v>692406900.00000036</v>
      </c>
      <c r="IV10" s="2">
        <f>$D10*'Demand model'!IX10*'Assumptions and results'!$K$6*12</f>
        <v>692406900.00000036</v>
      </c>
      <c r="IW10" s="2">
        <f>$D10*'Demand model'!IY10*'Assumptions and results'!$K$6*12</f>
        <v>692406900.00000036</v>
      </c>
      <c r="IX10" s="2">
        <f>$D10*'Demand model'!IZ10*'Assumptions and results'!$K$6*12</f>
        <v>692406900.00000036</v>
      </c>
      <c r="IY10" s="2">
        <f>$D10*'Demand model'!JA10*'Assumptions and results'!$K$6*12</f>
        <v>692406900.00000036</v>
      </c>
      <c r="IZ10" s="2">
        <f>$D10*'Demand model'!JB10*'Assumptions and results'!$K$6*12</f>
        <v>692406900.00000036</v>
      </c>
      <c r="JA10" s="2">
        <f>$D10*'Demand model'!JC10*'Assumptions and results'!$K$6*12</f>
        <v>692406900.00000036</v>
      </c>
      <c r="JB10" s="2">
        <f>$D10*'Demand model'!JD10*'Assumptions and results'!$K$6*12</f>
        <v>692406900.00000036</v>
      </c>
      <c r="JC10" s="2">
        <f>$D10*'Demand model'!JE10*'Assumptions and results'!$K$6*12</f>
        <v>692406900.00000036</v>
      </c>
      <c r="JD10" s="2">
        <f>$D10*'Demand model'!JF10*'Assumptions and results'!$K$6*12</f>
        <v>692406900.00000036</v>
      </c>
      <c r="JE10" s="2">
        <f>$D10*'Demand model'!JG10*'Assumptions and results'!$K$6*12</f>
        <v>692406900.00000036</v>
      </c>
    </row>
    <row r="11" spans="2:265" x14ac:dyDescent="0.3">
      <c r="C11">
        <v>8</v>
      </c>
      <c r="D11" s="3">
        <f>'Cost inputs'!F12</f>
        <v>2038700</v>
      </c>
      <c r="E11" s="2">
        <f>$D11*'Demand model'!G11*'Assumptions and results'!$K$6*12</f>
        <v>321614778.37173784</v>
      </c>
      <c r="F11" s="2">
        <f>$D11*'Demand model'!H11*'Assumptions and results'!$K$6*12</f>
        <v>496904506.89557517</v>
      </c>
      <c r="G11" s="2">
        <f>$D11*'Demand model'!I11*'Assumptions and results'!$K$6*12</f>
        <v>592442681.73169994</v>
      </c>
      <c r="H11" s="2">
        <f>$D11*'Demand model'!J11*'Assumptions and results'!$K$6*12</f>
        <v>644513860.84689093</v>
      </c>
      <c r="I11" s="2">
        <f>$D11*'Demand model'!K11*'Assumptions and results'!$K$6*12</f>
        <v>672894219.78819525</v>
      </c>
      <c r="J11" s="2">
        <f>$D11*'Demand model'!L11*'Assumptions and results'!$K$6*12</f>
        <v>688362369.10464299</v>
      </c>
      <c r="K11" s="2">
        <f>$D11*'Demand model'!M11*'Assumptions and results'!$K$6*12</f>
        <v>696792975.77070951</v>
      </c>
      <c r="L11" s="2">
        <f>$D11*'Demand model'!N11*'Assumptions and results'!$K$6*12</f>
        <v>701387910.00000036</v>
      </c>
      <c r="M11" s="2">
        <f>$D11*'Demand model'!O11*'Assumptions and results'!$K$6*12</f>
        <v>703892287.3725673</v>
      </c>
      <c r="N11" s="2">
        <f>$D11*'Demand model'!P11*'Assumptions and results'!$K$6*12</f>
        <v>705257248.37336743</v>
      </c>
      <c r="O11" s="2">
        <f>$D11*'Demand model'!Q11*'Assumptions and results'!$K$6*12</f>
        <v>706001193.17741942</v>
      </c>
      <c r="P11" s="2">
        <f>$D11*'Demand model'!R11*'Assumptions and results'!$K$6*12</f>
        <v>706406665.47380817</v>
      </c>
      <c r="Q11" s="2">
        <f>$D11*'Demand model'!S11*'Assumptions and results'!$K$6*12</f>
        <v>706627660.0721215</v>
      </c>
      <c r="R11" s="2">
        <f>$D11*'Demand model'!T11*'Assumptions and results'!$K$6*12</f>
        <v>706748108.77581513</v>
      </c>
      <c r="S11" s="2">
        <f>$D11*'Demand model'!U11*'Assumptions and results'!$K$6*12</f>
        <v>706813756.94247723</v>
      </c>
      <c r="T11" s="2">
        <f>$D11*'Demand model'!V11*'Assumptions and results'!$K$6*12</f>
        <v>706849537.16803312</v>
      </c>
      <c r="U11" s="2">
        <f>$D11*'Demand model'!W11*'Assumptions and results'!$K$6*12</f>
        <v>706869038.46724582</v>
      </c>
      <c r="V11" s="2">
        <f>$D11*'Demand model'!X11*'Assumptions and results'!$K$6*12</f>
        <v>706879667.26192415</v>
      </c>
      <c r="W11" s="2">
        <f>$D11*'Demand model'!Y11*'Assumptions and results'!$K$6*12</f>
        <v>706885460.27474248</v>
      </c>
      <c r="X11" s="2">
        <f>$D11*'Demand model'!Z11*'Assumptions and results'!$K$6*12</f>
        <v>706888617.64098489</v>
      </c>
      <c r="Y11" s="2">
        <f>$D11*'Demand model'!AA11*'Assumptions and results'!$K$6*12</f>
        <v>706890338.50056195</v>
      </c>
      <c r="Z11" s="2">
        <f>$D11*'Demand model'!AB11*'Assumptions and results'!$K$6*12</f>
        <v>706891276.42079568</v>
      </c>
      <c r="AA11" s="2">
        <f>$D11*'Demand model'!AC11*'Assumptions and results'!$K$6*12</f>
        <v>706891787.61553609</v>
      </c>
      <c r="AB11" s="2">
        <f>$D11*'Demand model'!AD11*'Assumptions and results'!$K$6*12</f>
        <v>706892066.2320466</v>
      </c>
      <c r="AC11" s="2">
        <f>$D11*'Demand model'!AE11*'Assumptions and results'!$K$6*12</f>
        <v>706892218.08642566</v>
      </c>
      <c r="AD11" s="2">
        <f>$D11*'Demand model'!AF11*'Assumptions and results'!$K$6*12</f>
        <v>706892300.85163009</v>
      </c>
      <c r="AE11" s="2">
        <f>$D11*'Demand model'!AG11*'Assumptions and results'!$K$6*12</f>
        <v>706892345.96115613</v>
      </c>
      <c r="AF11" s="2">
        <f>$D11*'Demand model'!AH11*'Assumptions and results'!$K$6*12</f>
        <v>706892370.54720473</v>
      </c>
      <c r="AG11" s="2">
        <f>$D11*'Demand model'!AI11*'Assumptions and results'!$K$6*12</f>
        <v>706892383.94734073</v>
      </c>
      <c r="AH11" s="2">
        <f>$D11*'Demand model'!AJ11*'Assumptions and results'!$K$6*12</f>
        <v>706892391.25081801</v>
      </c>
      <c r="AI11" s="2">
        <f>$D11*'Demand model'!AK11*'Assumptions and results'!$K$6*12</f>
        <v>706892395.23143268</v>
      </c>
      <c r="AJ11" s="2">
        <f>$D11*'Demand model'!AL11*'Assumptions and results'!$K$6*12</f>
        <v>706892397.40098763</v>
      </c>
      <c r="AK11" s="2">
        <f>$D11*'Demand model'!AM11*'Assumptions and results'!$K$6*12</f>
        <v>706892398.58346033</v>
      </c>
      <c r="AL11" s="2">
        <f>$D11*'Demand model'!AN11*'Assumptions and results'!$K$6*12</f>
        <v>706892399.22794342</v>
      </c>
      <c r="AM11" s="2">
        <f>$D11*'Demand model'!AO11*'Assumptions and results'!$K$6*12</f>
        <v>706892399.57920599</v>
      </c>
      <c r="AN11" s="2">
        <f>$D11*'Demand model'!AP11*'Assumptions and results'!$K$6*12</f>
        <v>706892399.7706548</v>
      </c>
      <c r="AO11" s="2">
        <f>$D11*'Demand model'!AQ11*'Assumptions and results'!$K$6*12</f>
        <v>706892399.87500024</v>
      </c>
      <c r="AP11" s="2">
        <f>$D11*'Demand model'!AR11*'Assumptions and results'!$K$6*12</f>
        <v>706892399.93187141</v>
      </c>
      <c r="AQ11" s="2">
        <f>$D11*'Demand model'!AS11*'Assumptions and results'!$K$6*12</f>
        <v>706892399.96286809</v>
      </c>
      <c r="AR11" s="2">
        <f>$D11*'Demand model'!AT11*'Assumptions and results'!$K$6*12</f>
        <v>706892399.97976208</v>
      </c>
      <c r="AS11" s="2">
        <f>$D11*'Demand model'!AU11*'Assumptions and results'!$K$6*12</f>
        <v>706892399.9889698</v>
      </c>
      <c r="AT11" s="2">
        <f>$D11*'Demand model'!AV11*'Assumptions and results'!$K$6*12</f>
        <v>706892399.99398851</v>
      </c>
      <c r="AU11" s="2">
        <f>$D11*'Demand model'!AW11*'Assumptions and results'!$K$6*12</f>
        <v>706892399.99672365</v>
      </c>
      <c r="AV11" s="2">
        <f>$D11*'Demand model'!AX11*'Assumptions and results'!$K$6*12</f>
        <v>706892399.99821436</v>
      </c>
      <c r="AW11" s="2">
        <f>$D11*'Demand model'!AY11*'Assumptions and results'!$K$6*12</f>
        <v>706892399.99902701</v>
      </c>
      <c r="AX11" s="2">
        <f>$D11*'Demand model'!AZ11*'Assumptions and results'!$K$6*12</f>
        <v>706892399.99946988</v>
      </c>
      <c r="AY11" s="2">
        <f>$D11*'Demand model'!BA11*'Assumptions and results'!$K$6*12</f>
        <v>706892399.99971128</v>
      </c>
      <c r="AZ11" s="2">
        <f>$D11*'Demand model'!BB11*'Assumptions and results'!$K$6*12</f>
        <v>706892399.99984288</v>
      </c>
      <c r="BA11" s="2">
        <f>$D11*'Demand model'!BC11*'Assumptions and results'!$K$6*12</f>
        <v>706892399.99991441</v>
      </c>
      <c r="BB11" s="2">
        <f>$D11*'Demand model'!BD11*'Assumptions and results'!$K$6*12</f>
        <v>706892399.99995363</v>
      </c>
      <c r="BC11" s="2">
        <f>$D11*'Demand model'!BE11*'Assumptions and results'!$K$6*12</f>
        <v>706892399.99997485</v>
      </c>
      <c r="BD11" s="2">
        <f>$D11*'Demand model'!BF11*'Assumptions and results'!$K$6*12</f>
        <v>706892399.99998641</v>
      </c>
      <c r="BE11" s="2">
        <f>$D11*'Demand model'!BG11*'Assumptions and results'!$K$6*12</f>
        <v>706892399.99999285</v>
      </c>
      <c r="BF11" s="2">
        <f>$D11*'Demand model'!BH11*'Assumptions and results'!$K$6*12</f>
        <v>706892399.99999619</v>
      </c>
      <c r="BG11" s="2">
        <f>$D11*'Demand model'!BI11*'Assumptions and results'!$K$6*12</f>
        <v>706892399.99999809</v>
      </c>
      <c r="BH11" s="2">
        <f>$D11*'Demand model'!BJ11*'Assumptions and results'!$K$6*12</f>
        <v>706892399.99999905</v>
      </c>
      <c r="BI11" s="2">
        <f>$D11*'Demand model'!BK11*'Assumptions and results'!$K$6*12</f>
        <v>706892399.99999976</v>
      </c>
      <c r="BJ11" s="2">
        <f>$D11*'Demand model'!BL11*'Assumptions and results'!$K$6*12</f>
        <v>706892400</v>
      </c>
      <c r="BK11" s="2">
        <f>$D11*'Demand model'!BM11*'Assumptions and results'!$K$6*12</f>
        <v>706892400.00000012</v>
      </c>
      <c r="BL11" s="2">
        <f>$D11*'Demand model'!BN11*'Assumptions and results'!$K$6*12</f>
        <v>706892400.00000024</v>
      </c>
      <c r="BM11" s="2">
        <f>$D11*'Demand model'!BO11*'Assumptions and results'!$K$6*12</f>
        <v>706892400.00000036</v>
      </c>
      <c r="BN11" s="2">
        <f>$D11*'Demand model'!BP11*'Assumptions and results'!$K$6*12</f>
        <v>706892400.00000036</v>
      </c>
      <c r="BO11" s="2">
        <f>$D11*'Demand model'!BQ11*'Assumptions and results'!$K$6*12</f>
        <v>706892400.00000036</v>
      </c>
      <c r="BP11" s="2">
        <f>$D11*'Demand model'!BR11*'Assumptions and results'!$K$6*12</f>
        <v>706892400.00000036</v>
      </c>
      <c r="BQ11" s="2">
        <f>$D11*'Demand model'!BS11*'Assumptions and results'!$K$6*12</f>
        <v>706892400.00000036</v>
      </c>
      <c r="BR11" s="2">
        <f>$D11*'Demand model'!BT11*'Assumptions and results'!$K$6*12</f>
        <v>706892400.00000036</v>
      </c>
      <c r="BS11" s="2">
        <f>$D11*'Demand model'!BU11*'Assumptions and results'!$K$6*12</f>
        <v>706892400.00000036</v>
      </c>
      <c r="BT11" s="2">
        <f>$D11*'Demand model'!BV11*'Assumptions and results'!$K$6*12</f>
        <v>706892400.00000036</v>
      </c>
      <c r="BU11" s="2">
        <f>$D11*'Demand model'!BW11*'Assumptions and results'!$K$6*12</f>
        <v>706892400.00000036</v>
      </c>
      <c r="BV11" s="2">
        <f>$D11*'Demand model'!BX11*'Assumptions and results'!$K$6*12</f>
        <v>706892400.00000036</v>
      </c>
      <c r="BW11" s="2">
        <f>$D11*'Demand model'!BY11*'Assumptions and results'!$K$6*12</f>
        <v>706892400.00000036</v>
      </c>
      <c r="BX11" s="2">
        <f>$D11*'Demand model'!BZ11*'Assumptions and results'!$K$6*12</f>
        <v>706892400.00000036</v>
      </c>
      <c r="BY11" s="2">
        <f>$D11*'Demand model'!CA11*'Assumptions and results'!$K$6*12</f>
        <v>706892400.00000036</v>
      </c>
      <c r="BZ11" s="2">
        <f>$D11*'Demand model'!CB11*'Assumptions and results'!$K$6*12</f>
        <v>706892400.00000036</v>
      </c>
      <c r="CA11" s="2">
        <f>$D11*'Demand model'!CC11*'Assumptions and results'!$K$6*12</f>
        <v>706892400.00000036</v>
      </c>
      <c r="CB11" s="2">
        <f>$D11*'Demand model'!CD11*'Assumptions and results'!$K$6*12</f>
        <v>706892400.00000036</v>
      </c>
      <c r="CC11" s="2">
        <f>$D11*'Demand model'!CE11*'Assumptions and results'!$K$6*12</f>
        <v>706892400.00000036</v>
      </c>
      <c r="CD11" s="2">
        <f>$D11*'Demand model'!CF11*'Assumptions and results'!$K$6*12</f>
        <v>706892400.00000036</v>
      </c>
      <c r="CE11" s="2">
        <f>$D11*'Demand model'!CG11*'Assumptions and results'!$K$6*12</f>
        <v>706892400.00000036</v>
      </c>
      <c r="CF11" s="2">
        <f>$D11*'Demand model'!CH11*'Assumptions and results'!$K$6*12</f>
        <v>706892400.00000036</v>
      </c>
      <c r="CG11" s="2">
        <f>$D11*'Demand model'!CI11*'Assumptions and results'!$K$6*12</f>
        <v>706892400.00000036</v>
      </c>
      <c r="CH11" s="2">
        <f>$D11*'Demand model'!CJ11*'Assumptions and results'!$K$6*12</f>
        <v>706892400.00000036</v>
      </c>
      <c r="CI11" s="2">
        <f>$D11*'Demand model'!CK11*'Assumptions and results'!$K$6*12</f>
        <v>706892400.00000036</v>
      </c>
      <c r="CJ11" s="2">
        <f>$D11*'Demand model'!CL11*'Assumptions and results'!$K$6*12</f>
        <v>706892400.00000036</v>
      </c>
      <c r="CK11" s="2">
        <f>$D11*'Demand model'!CM11*'Assumptions and results'!$K$6*12</f>
        <v>706892400.00000036</v>
      </c>
      <c r="CL11" s="2">
        <f>$D11*'Demand model'!CN11*'Assumptions and results'!$K$6*12</f>
        <v>706892400.00000036</v>
      </c>
      <c r="CM11" s="2">
        <f>$D11*'Demand model'!CO11*'Assumptions and results'!$K$6*12</f>
        <v>706892400.00000036</v>
      </c>
      <c r="CN11" s="2">
        <f>$D11*'Demand model'!CP11*'Assumptions and results'!$K$6*12</f>
        <v>706892400.00000036</v>
      </c>
      <c r="CO11" s="2">
        <f>$D11*'Demand model'!CQ11*'Assumptions and results'!$K$6*12</f>
        <v>706892400.00000036</v>
      </c>
      <c r="CP11" s="2">
        <f>$D11*'Demand model'!CR11*'Assumptions and results'!$K$6*12</f>
        <v>706892400.00000036</v>
      </c>
      <c r="CQ11" s="2">
        <f>$D11*'Demand model'!CS11*'Assumptions and results'!$K$6*12</f>
        <v>706892400.00000036</v>
      </c>
      <c r="CR11" s="2">
        <f>$D11*'Demand model'!CT11*'Assumptions and results'!$K$6*12</f>
        <v>706892400.00000036</v>
      </c>
      <c r="CS11" s="2">
        <f>$D11*'Demand model'!CU11*'Assumptions and results'!$K$6*12</f>
        <v>706892400.00000036</v>
      </c>
      <c r="CT11" s="2">
        <f>$D11*'Demand model'!CV11*'Assumptions and results'!$K$6*12</f>
        <v>706892400.00000036</v>
      </c>
      <c r="CU11" s="2">
        <f>$D11*'Demand model'!CW11*'Assumptions and results'!$K$6*12</f>
        <v>706892400.00000036</v>
      </c>
      <c r="CV11" s="2">
        <f>$D11*'Demand model'!CX11*'Assumptions and results'!$K$6*12</f>
        <v>706892400.00000036</v>
      </c>
      <c r="CW11" s="2">
        <f>$D11*'Demand model'!CY11*'Assumptions and results'!$K$6*12</f>
        <v>706892400.00000036</v>
      </c>
      <c r="CX11" s="2">
        <f>$D11*'Demand model'!CZ11*'Assumptions and results'!$K$6*12</f>
        <v>706892400.00000036</v>
      </c>
      <c r="CY11" s="2">
        <f>$D11*'Demand model'!DA11*'Assumptions and results'!$K$6*12</f>
        <v>706892400.00000036</v>
      </c>
      <c r="CZ11" s="2">
        <f>$D11*'Demand model'!DB11*'Assumptions and results'!$K$6*12</f>
        <v>706892400.00000036</v>
      </c>
      <c r="DA11" s="2">
        <f>$D11*'Demand model'!DC11*'Assumptions and results'!$K$6*12</f>
        <v>706892400.00000036</v>
      </c>
      <c r="DB11" s="2">
        <f>$D11*'Demand model'!DD11*'Assumptions and results'!$K$6*12</f>
        <v>706892400.00000036</v>
      </c>
      <c r="DC11" s="2">
        <f>$D11*'Demand model'!DE11*'Assumptions and results'!$K$6*12</f>
        <v>706892400.00000036</v>
      </c>
      <c r="DD11" s="2">
        <f>$D11*'Demand model'!DF11*'Assumptions and results'!$K$6*12</f>
        <v>706892400.00000036</v>
      </c>
      <c r="DE11" s="2">
        <f>$D11*'Demand model'!DG11*'Assumptions and results'!$K$6*12</f>
        <v>706892400.00000036</v>
      </c>
      <c r="DF11" s="2">
        <f>$D11*'Demand model'!DH11*'Assumptions and results'!$K$6*12</f>
        <v>706892400.00000036</v>
      </c>
      <c r="DG11" s="2">
        <f>$D11*'Demand model'!DI11*'Assumptions and results'!$K$6*12</f>
        <v>706892400.00000036</v>
      </c>
      <c r="DH11" s="2">
        <f>$D11*'Demand model'!DJ11*'Assumptions and results'!$K$6*12</f>
        <v>706892400.00000036</v>
      </c>
      <c r="DI11" s="2">
        <f>$D11*'Demand model'!DK11*'Assumptions and results'!$K$6*12</f>
        <v>706892400.00000036</v>
      </c>
      <c r="DJ11" s="2">
        <f>$D11*'Demand model'!DL11*'Assumptions and results'!$K$6*12</f>
        <v>706892400.00000036</v>
      </c>
      <c r="DK11" s="2">
        <f>$D11*'Demand model'!DM11*'Assumptions and results'!$K$6*12</f>
        <v>706892400.00000036</v>
      </c>
      <c r="DL11" s="2">
        <f>$D11*'Demand model'!DN11*'Assumptions and results'!$K$6*12</f>
        <v>706892400.00000036</v>
      </c>
      <c r="DM11" s="2">
        <f>$D11*'Demand model'!DO11*'Assumptions and results'!$K$6*12</f>
        <v>706892400.00000036</v>
      </c>
      <c r="DN11" s="2">
        <f>$D11*'Demand model'!DP11*'Assumptions and results'!$K$6*12</f>
        <v>706892400.00000036</v>
      </c>
      <c r="DO11" s="2">
        <f>$D11*'Demand model'!DQ11*'Assumptions and results'!$K$6*12</f>
        <v>706892400.00000036</v>
      </c>
      <c r="DP11" s="2">
        <f>$D11*'Demand model'!DR11*'Assumptions and results'!$K$6*12</f>
        <v>706892400.00000036</v>
      </c>
      <c r="DQ11" s="2">
        <f>$D11*'Demand model'!DS11*'Assumptions and results'!$K$6*12</f>
        <v>706892400.00000036</v>
      </c>
      <c r="DR11" s="2">
        <f>$D11*'Demand model'!DT11*'Assumptions and results'!$K$6*12</f>
        <v>706892400.00000036</v>
      </c>
      <c r="DS11" s="2">
        <f>$D11*'Demand model'!DU11*'Assumptions and results'!$K$6*12</f>
        <v>706892400.00000036</v>
      </c>
      <c r="DT11" s="2">
        <f>$D11*'Demand model'!DV11*'Assumptions and results'!$K$6*12</f>
        <v>706892400.00000036</v>
      </c>
      <c r="DU11" s="2">
        <f>$D11*'Demand model'!DW11*'Assumptions and results'!$K$6*12</f>
        <v>706892400.00000036</v>
      </c>
      <c r="DV11" s="2">
        <f>$D11*'Demand model'!DX11*'Assumptions and results'!$K$6*12</f>
        <v>706892400.00000036</v>
      </c>
      <c r="DW11" s="2">
        <f>$D11*'Demand model'!DY11*'Assumptions and results'!$K$6*12</f>
        <v>706892400.00000036</v>
      </c>
      <c r="DX11" s="2">
        <f>$D11*'Demand model'!DZ11*'Assumptions and results'!$K$6*12</f>
        <v>706892400.00000036</v>
      </c>
      <c r="DY11" s="2">
        <f>$D11*'Demand model'!EA11*'Assumptions and results'!$K$6*12</f>
        <v>706892400.00000036</v>
      </c>
      <c r="DZ11" s="2">
        <f>$D11*'Demand model'!EB11*'Assumptions and results'!$K$6*12</f>
        <v>706892400.00000036</v>
      </c>
      <c r="EA11" s="2">
        <f>$D11*'Demand model'!EC11*'Assumptions and results'!$K$6*12</f>
        <v>706892400.00000036</v>
      </c>
      <c r="EB11" s="2">
        <f>$D11*'Demand model'!ED11*'Assumptions and results'!$K$6*12</f>
        <v>706892400.00000036</v>
      </c>
      <c r="EC11" s="2">
        <f>$D11*'Demand model'!EE11*'Assumptions and results'!$K$6*12</f>
        <v>706892400.00000036</v>
      </c>
      <c r="ED11" s="2">
        <f>$D11*'Demand model'!EF11*'Assumptions and results'!$K$6*12</f>
        <v>706892400.00000036</v>
      </c>
      <c r="EE11" s="2">
        <f>$D11*'Demand model'!EG11*'Assumptions and results'!$K$6*12</f>
        <v>706892400.00000036</v>
      </c>
      <c r="EF11" s="2">
        <f>$D11*'Demand model'!EH11*'Assumptions and results'!$K$6*12</f>
        <v>706892400.00000036</v>
      </c>
      <c r="EG11" s="2">
        <f>$D11*'Demand model'!EI11*'Assumptions and results'!$K$6*12</f>
        <v>706892400.00000036</v>
      </c>
      <c r="EH11" s="2">
        <f>$D11*'Demand model'!EJ11*'Assumptions and results'!$K$6*12</f>
        <v>706892400.00000036</v>
      </c>
      <c r="EI11" s="2">
        <f>$D11*'Demand model'!EK11*'Assumptions and results'!$K$6*12</f>
        <v>706892400.00000036</v>
      </c>
      <c r="EJ11" s="2">
        <f>$D11*'Demand model'!EL11*'Assumptions and results'!$K$6*12</f>
        <v>706892400.00000036</v>
      </c>
      <c r="EK11" s="2">
        <f>$D11*'Demand model'!EM11*'Assumptions and results'!$K$6*12</f>
        <v>706892400.00000036</v>
      </c>
      <c r="EL11" s="2">
        <f>$D11*'Demand model'!EN11*'Assumptions and results'!$K$6*12</f>
        <v>706892400.00000036</v>
      </c>
      <c r="EM11" s="2">
        <f>$D11*'Demand model'!EO11*'Assumptions and results'!$K$6*12</f>
        <v>706892400.00000036</v>
      </c>
      <c r="EN11" s="2">
        <f>$D11*'Demand model'!EP11*'Assumptions and results'!$K$6*12</f>
        <v>706892400.00000036</v>
      </c>
      <c r="EO11" s="2">
        <f>$D11*'Demand model'!EQ11*'Assumptions and results'!$K$6*12</f>
        <v>706892400.00000036</v>
      </c>
      <c r="EP11" s="2">
        <f>$D11*'Demand model'!ER11*'Assumptions and results'!$K$6*12</f>
        <v>706892400.00000036</v>
      </c>
      <c r="EQ11" s="2">
        <f>$D11*'Demand model'!ES11*'Assumptions and results'!$K$6*12</f>
        <v>706892400.00000036</v>
      </c>
      <c r="ER11" s="2">
        <f>$D11*'Demand model'!ET11*'Assumptions and results'!$K$6*12</f>
        <v>706892400.00000036</v>
      </c>
      <c r="ES11" s="2">
        <f>$D11*'Demand model'!EU11*'Assumptions and results'!$K$6*12</f>
        <v>706892400.00000036</v>
      </c>
      <c r="ET11" s="2">
        <f>$D11*'Demand model'!EV11*'Assumptions and results'!$K$6*12</f>
        <v>706892400.00000036</v>
      </c>
      <c r="EU11" s="2">
        <f>$D11*'Demand model'!EW11*'Assumptions and results'!$K$6*12</f>
        <v>706892400.00000036</v>
      </c>
      <c r="EV11" s="2">
        <f>$D11*'Demand model'!EX11*'Assumptions and results'!$K$6*12</f>
        <v>706892400.00000036</v>
      </c>
      <c r="EW11" s="2">
        <f>$D11*'Demand model'!EY11*'Assumptions and results'!$K$6*12</f>
        <v>706892400.00000036</v>
      </c>
      <c r="EX11" s="2">
        <f>$D11*'Demand model'!EZ11*'Assumptions and results'!$K$6*12</f>
        <v>706892400.00000036</v>
      </c>
      <c r="EY11" s="2">
        <f>$D11*'Demand model'!FA11*'Assumptions and results'!$K$6*12</f>
        <v>706892400.00000036</v>
      </c>
      <c r="EZ11" s="2">
        <f>$D11*'Demand model'!FB11*'Assumptions and results'!$K$6*12</f>
        <v>706892400.00000036</v>
      </c>
      <c r="FA11" s="2">
        <f>$D11*'Demand model'!FC11*'Assumptions and results'!$K$6*12</f>
        <v>706892400.00000036</v>
      </c>
      <c r="FB11" s="2">
        <f>$D11*'Demand model'!FD11*'Assumptions and results'!$K$6*12</f>
        <v>706892400.00000036</v>
      </c>
      <c r="FC11" s="2">
        <f>$D11*'Demand model'!FE11*'Assumptions and results'!$K$6*12</f>
        <v>706892400.00000036</v>
      </c>
      <c r="FD11" s="2">
        <f>$D11*'Demand model'!FF11*'Assumptions and results'!$K$6*12</f>
        <v>706892400.00000036</v>
      </c>
      <c r="FE11" s="2">
        <f>$D11*'Demand model'!FG11*'Assumptions and results'!$K$6*12</f>
        <v>706892400.00000036</v>
      </c>
      <c r="FF11" s="2">
        <f>$D11*'Demand model'!FH11*'Assumptions and results'!$K$6*12</f>
        <v>706892400.00000036</v>
      </c>
      <c r="FG11" s="2">
        <f>$D11*'Demand model'!FI11*'Assumptions and results'!$K$6*12</f>
        <v>706892400.00000036</v>
      </c>
      <c r="FH11" s="2">
        <f>$D11*'Demand model'!FJ11*'Assumptions and results'!$K$6*12</f>
        <v>706892400.00000036</v>
      </c>
      <c r="FI11" s="2">
        <f>$D11*'Demand model'!FK11*'Assumptions and results'!$K$6*12</f>
        <v>706892400.00000036</v>
      </c>
      <c r="FJ11" s="2">
        <f>$D11*'Demand model'!FL11*'Assumptions and results'!$K$6*12</f>
        <v>706892400.00000036</v>
      </c>
      <c r="FK11" s="2">
        <f>$D11*'Demand model'!FM11*'Assumptions and results'!$K$6*12</f>
        <v>706892400.00000036</v>
      </c>
      <c r="FL11" s="2">
        <f>$D11*'Demand model'!FN11*'Assumptions and results'!$K$6*12</f>
        <v>706892400.00000036</v>
      </c>
      <c r="FM11" s="2">
        <f>$D11*'Demand model'!FO11*'Assumptions and results'!$K$6*12</f>
        <v>706892400.00000036</v>
      </c>
      <c r="FN11" s="2">
        <f>$D11*'Demand model'!FP11*'Assumptions and results'!$K$6*12</f>
        <v>706892400.00000036</v>
      </c>
      <c r="FO11" s="2">
        <f>$D11*'Demand model'!FQ11*'Assumptions and results'!$K$6*12</f>
        <v>706892400.00000036</v>
      </c>
      <c r="FP11" s="2">
        <f>$D11*'Demand model'!FR11*'Assumptions and results'!$K$6*12</f>
        <v>706892400.00000036</v>
      </c>
      <c r="FQ11" s="2">
        <f>$D11*'Demand model'!FS11*'Assumptions and results'!$K$6*12</f>
        <v>706892400.00000036</v>
      </c>
      <c r="FR11" s="2">
        <f>$D11*'Demand model'!FT11*'Assumptions and results'!$K$6*12</f>
        <v>706892400.00000036</v>
      </c>
      <c r="FS11" s="2">
        <f>$D11*'Demand model'!FU11*'Assumptions and results'!$K$6*12</f>
        <v>706892400.00000036</v>
      </c>
      <c r="FT11" s="2">
        <f>$D11*'Demand model'!FV11*'Assumptions and results'!$K$6*12</f>
        <v>706892400.00000036</v>
      </c>
      <c r="FU11" s="2">
        <f>$D11*'Demand model'!FW11*'Assumptions and results'!$K$6*12</f>
        <v>706892400.00000036</v>
      </c>
      <c r="FV11" s="2">
        <f>$D11*'Demand model'!FX11*'Assumptions and results'!$K$6*12</f>
        <v>706892400.00000036</v>
      </c>
      <c r="FW11" s="2">
        <f>$D11*'Demand model'!FY11*'Assumptions and results'!$K$6*12</f>
        <v>706892400.00000036</v>
      </c>
      <c r="FX11" s="2">
        <f>$D11*'Demand model'!FZ11*'Assumptions and results'!$K$6*12</f>
        <v>706892400.00000036</v>
      </c>
      <c r="FY11" s="2">
        <f>$D11*'Demand model'!GA11*'Assumptions and results'!$K$6*12</f>
        <v>706892400.00000036</v>
      </c>
      <c r="FZ11" s="2">
        <f>$D11*'Demand model'!GB11*'Assumptions and results'!$K$6*12</f>
        <v>706892400.00000036</v>
      </c>
      <c r="GA11" s="2">
        <f>$D11*'Demand model'!GC11*'Assumptions and results'!$K$6*12</f>
        <v>706892400.00000036</v>
      </c>
      <c r="GB11" s="2">
        <f>$D11*'Demand model'!GD11*'Assumptions and results'!$K$6*12</f>
        <v>706892400.00000036</v>
      </c>
      <c r="GC11" s="2">
        <f>$D11*'Demand model'!GE11*'Assumptions and results'!$K$6*12</f>
        <v>706892400.00000036</v>
      </c>
      <c r="GD11" s="2">
        <f>$D11*'Demand model'!GF11*'Assumptions and results'!$K$6*12</f>
        <v>706892400.00000036</v>
      </c>
      <c r="GE11" s="2">
        <f>$D11*'Demand model'!GG11*'Assumptions and results'!$K$6*12</f>
        <v>706892400.00000036</v>
      </c>
      <c r="GF11" s="2">
        <f>$D11*'Demand model'!GH11*'Assumptions and results'!$K$6*12</f>
        <v>706892400.00000036</v>
      </c>
      <c r="GG11" s="2">
        <f>$D11*'Demand model'!GI11*'Assumptions and results'!$K$6*12</f>
        <v>706892400.00000036</v>
      </c>
      <c r="GH11" s="2">
        <f>$D11*'Demand model'!GJ11*'Assumptions and results'!$K$6*12</f>
        <v>706892400.00000036</v>
      </c>
      <c r="GI11" s="2">
        <f>$D11*'Demand model'!GK11*'Assumptions and results'!$K$6*12</f>
        <v>706892400.00000036</v>
      </c>
      <c r="GJ11" s="2">
        <f>$D11*'Demand model'!GL11*'Assumptions and results'!$K$6*12</f>
        <v>706892400.00000036</v>
      </c>
      <c r="GK11" s="2">
        <f>$D11*'Demand model'!GM11*'Assumptions and results'!$K$6*12</f>
        <v>706892400.00000036</v>
      </c>
      <c r="GL11" s="2">
        <f>$D11*'Demand model'!GN11*'Assumptions and results'!$K$6*12</f>
        <v>706892400.00000036</v>
      </c>
      <c r="GM11" s="2">
        <f>$D11*'Demand model'!GO11*'Assumptions and results'!$K$6*12</f>
        <v>706892400.00000036</v>
      </c>
      <c r="GN11" s="2">
        <f>$D11*'Demand model'!GP11*'Assumptions and results'!$K$6*12</f>
        <v>706892400.00000036</v>
      </c>
      <c r="GO11" s="2">
        <f>$D11*'Demand model'!GQ11*'Assumptions and results'!$K$6*12</f>
        <v>706892400.00000036</v>
      </c>
      <c r="GP11" s="2">
        <f>$D11*'Demand model'!GR11*'Assumptions and results'!$K$6*12</f>
        <v>706892400.00000036</v>
      </c>
      <c r="GQ11" s="2">
        <f>$D11*'Demand model'!GS11*'Assumptions and results'!$K$6*12</f>
        <v>706892400.00000036</v>
      </c>
      <c r="GR11" s="2">
        <f>$D11*'Demand model'!GT11*'Assumptions and results'!$K$6*12</f>
        <v>706892400.00000036</v>
      </c>
      <c r="GS11" s="2">
        <f>$D11*'Demand model'!GU11*'Assumptions and results'!$K$6*12</f>
        <v>706892400.00000036</v>
      </c>
      <c r="GT11" s="2">
        <f>$D11*'Demand model'!GV11*'Assumptions and results'!$K$6*12</f>
        <v>706892400.00000036</v>
      </c>
      <c r="GU11" s="2">
        <f>$D11*'Demand model'!GW11*'Assumptions and results'!$K$6*12</f>
        <v>706892400.00000036</v>
      </c>
      <c r="GV11" s="2">
        <f>$D11*'Demand model'!GX11*'Assumptions and results'!$K$6*12</f>
        <v>706892400.00000036</v>
      </c>
      <c r="GW11" s="2">
        <f>$D11*'Demand model'!GY11*'Assumptions and results'!$K$6*12</f>
        <v>706892400.00000036</v>
      </c>
      <c r="GX11" s="2">
        <f>$D11*'Demand model'!GZ11*'Assumptions and results'!$K$6*12</f>
        <v>706892400.00000036</v>
      </c>
      <c r="GY11" s="2">
        <f>$D11*'Demand model'!HA11*'Assumptions and results'!$K$6*12</f>
        <v>706892400.00000036</v>
      </c>
      <c r="GZ11" s="2">
        <f>$D11*'Demand model'!HB11*'Assumptions and results'!$K$6*12</f>
        <v>706892400.00000036</v>
      </c>
      <c r="HA11" s="2">
        <f>$D11*'Demand model'!HC11*'Assumptions and results'!$K$6*12</f>
        <v>706892400.00000036</v>
      </c>
      <c r="HB11" s="2">
        <f>$D11*'Demand model'!HD11*'Assumptions and results'!$K$6*12</f>
        <v>706892400.00000036</v>
      </c>
      <c r="HC11" s="2">
        <f>$D11*'Demand model'!HE11*'Assumptions and results'!$K$6*12</f>
        <v>706892400.00000036</v>
      </c>
      <c r="HD11" s="2">
        <f>$D11*'Demand model'!HF11*'Assumptions and results'!$K$6*12</f>
        <v>706892400.00000036</v>
      </c>
      <c r="HE11" s="2">
        <f>$D11*'Demand model'!HG11*'Assumptions and results'!$K$6*12</f>
        <v>706892400.00000036</v>
      </c>
      <c r="HF11" s="2">
        <f>$D11*'Demand model'!HH11*'Assumptions and results'!$K$6*12</f>
        <v>706892400.00000036</v>
      </c>
      <c r="HG11" s="2">
        <f>$D11*'Demand model'!HI11*'Assumptions and results'!$K$6*12</f>
        <v>706892400.00000036</v>
      </c>
      <c r="HH11" s="2">
        <f>$D11*'Demand model'!HJ11*'Assumptions and results'!$K$6*12</f>
        <v>706892400.00000036</v>
      </c>
      <c r="HI11" s="2">
        <f>$D11*'Demand model'!HK11*'Assumptions and results'!$K$6*12</f>
        <v>706892400.00000036</v>
      </c>
      <c r="HJ11" s="2">
        <f>$D11*'Demand model'!HL11*'Assumptions and results'!$K$6*12</f>
        <v>706892400.00000036</v>
      </c>
      <c r="HK11" s="2">
        <f>$D11*'Demand model'!HM11*'Assumptions and results'!$K$6*12</f>
        <v>706892400.00000036</v>
      </c>
      <c r="HL11" s="2">
        <f>$D11*'Demand model'!HN11*'Assumptions and results'!$K$6*12</f>
        <v>706892400.00000036</v>
      </c>
      <c r="HM11" s="2">
        <f>$D11*'Demand model'!HO11*'Assumptions and results'!$K$6*12</f>
        <v>706892400.00000036</v>
      </c>
      <c r="HN11" s="2">
        <f>$D11*'Demand model'!HP11*'Assumptions and results'!$K$6*12</f>
        <v>706892400.00000036</v>
      </c>
      <c r="HO11" s="2">
        <f>$D11*'Demand model'!HQ11*'Assumptions and results'!$K$6*12</f>
        <v>706892400.00000036</v>
      </c>
      <c r="HP11" s="2">
        <f>$D11*'Demand model'!HR11*'Assumptions and results'!$K$6*12</f>
        <v>706892400.00000036</v>
      </c>
      <c r="HQ11" s="2">
        <f>$D11*'Demand model'!HS11*'Assumptions and results'!$K$6*12</f>
        <v>706892400.00000036</v>
      </c>
      <c r="HR11" s="2">
        <f>$D11*'Demand model'!HT11*'Assumptions and results'!$K$6*12</f>
        <v>706892400.00000036</v>
      </c>
      <c r="HS11" s="2">
        <f>$D11*'Demand model'!HU11*'Assumptions and results'!$K$6*12</f>
        <v>706892400.00000036</v>
      </c>
      <c r="HT11" s="2">
        <f>$D11*'Demand model'!HV11*'Assumptions and results'!$K$6*12</f>
        <v>706892400.00000036</v>
      </c>
      <c r="HU11" s="2">
        <f>$D11*'Demand model'!HW11*'Assumptions and results'!$K$6*12</f>
        <v>706892400.00000036</v>
      </c>
      <c r="HV11" s="2">
        <f>$D11*'Demand model'!HX11*'Assumptions and results'!$K$6*12</f>
        <v>706892400.00000036</v>
      </c>
      <c r="HW11" s="2">
        <f>$D11*'Demand model'!HY11*'Assumptions and results'!$K$6*12</f>
        <v>706892400.00000036</v>
      </c>
      <c r="HX11" s="2">
        <f>$D11*'Demand model'!HZ11*'Assumptions and results'!$K$6*12</f>
        <v>706892400.00000036</v>
      </c>
      <c r="HY11" s="2">
        <f>$D11*'Demand model'!IA11*'Assumptions and results'!$K$6*12</f>
        <v>706892400.00000036</v>
      </c>
      <c r="HZ11" s="2">
        <f>$D11*'Demand model'!IB11*'Assumptions and results'!$K$6*12</f>
        <v>706892400.00000036</v>
      </c>
      <c r="IA11" s="2">
        <f>$D11*'Demand model'!IC11*'Assumptions and results'!$K$6*12</f>
        <v>706892400.00000036</v>
      </c>
      <c r="IB11" s="2">
        <f>$D11*'Demand model'!ID11*'Assumptions and results'!$K$6*12</f>
        <v>706892400.00000036</v>
      </c>
      <c r="IC11" s="2">
        <f>$D11*'Demand model'!IE11*'Assumptions and results'!$K$6*12</f>
        <v>706892400.00000036</v>
      </c>
      <c r="ID11" s="2">
        <f>$D11*'Demand model'!IF11*'Assumptions and results'!$K$6*12</f>
        <v>706892400.00000036</v>
      </c>
      <c r="IE11" s="2">
        <f>$D11*'Demand model'!IG11*'Assumptions and results'!$K$6*12</f>
        <v>706892400.00000036</v>
      </c>
      <c r="IF11" s="2">
        <f>$D11*'Demand model'!IH11*'Assumptions and results'!$K$6*12</f>
        <v>706892400.00000036</v>
      </c>
      <c r="IG11" s="2">
        <f>$D11*'Demand model'!II11*'Assumptions and results'!$K$6*12</f>
        <v>706892400.00000036</v>
      </c>
      <c r="IH11" s="2">
        <f>$D11*'Demand model'!IJ11*'Assumptions and results'!$K$6*12</f>
        <v>706892400.00000036</v>
      </c>
      <c r="II11" s="2">
        <f>$D11*'Demand model'!IK11*'Assumptions and results'!$K$6*12</f>
        <v>706892400.00000036</v>
      </c>
      <c r="IJ11" s="2">
        <f>$D11*'Demand model'!IL11*'Assumptions and results'!$K$6*12</f>
        <v>706892400.00000036</v>
      </c>
      <c r="IK11" s="2">
        <f>$D11*'Demand model'!IM11*'Assumptions and results'!$K$6*12</f>
        <v>706892400.00000036</v>
      </c>
      <c r="IL11" s="2">
        <f>$D11*'Demand model'!IN11*'Assumptions and results'!$K$6*12</f>
        <v>706892400.00000036</v>
      </c>
      <c r="IM11" s="2">
        <f>$D11*'Demand model'!IO11*'Assumptions and results'!$K$6*12</f>
        <v>706892400.00000036</v>
      </c>
      <c r="IN11" s="2">
        <f>$D11*'Demand model'!IP11*'Assumptions and results'!$K$6*12</f>
        <v>706892400.00000036</v>
      </c>
      <c r="IO11" s="2">
        <f>$D11*'Demand model'!IQ11*'Assumptions and results'!$K$6*12</f>
        <v>706892400.00000036</v>
      </c>
      <c r="IP11" s="2">
        <f>$D11*'Demand model'!IR11*'Assumptions and results'!$K$6*12</f>
        <v>706892400.00000036</v>
      </c>
      <c r="IQ11" s="2">
        <f>$D11*'Demand model'!IS11*'Assumptions and results'!$K$6*12</f>
        <v>706892400.00000036</v>
      </c>
      <c r="IR11" s="2">
        <f>$D11*'Demand model'!IT11*'Assumptions and results'!$K$6*12</f>
        <v>706892400.00000036</v>
      </c>
      <c r="IS11" s="2">
        <f>$D11*'Demand model'!IU11*'Assumptions and results'!$K$6*12</f>
        <v>706892400.00000036</v>
      </c>
      <c r="IT11" s="2">
        <f>$D11*'Demand model'!IV11*'Assumptions and results'!$K$6*12</f>
        <v>706892400.00000036</v>
      </c>
      <c r="IU11" s="2">
        <f>$D11*'Demand model'!IW11*'Assumptions and results'!$K$6*12</f>
        <v>706892400.00000036</v>
      </c>
      <c r="IV11" s="2">
        <f>$D11*'Demand model'!IX11*'Assumptions and results'!$K$6*12</f>
        <v>706892400.00000036</v>
      </c>
      <c r="IW11" s="2">
        <f>$D11*'Demand model'!IY11*'Assumptions and results'!$K$6*12</f>
        <v>706892400.00000036</v>
      </c>
      <c r="IX11" s="2">
        <f>$D11*'Demand model'!IZ11*'Assumptions and results'!$K$6*12</f>
        <v>706892400.00000036</v>
      </c>
      <c r="IY11" s="2">
        <f>$D11*'Demand model'!JA11*'Assumptions and results'!$K$6*12</f>
        <v>706892400.00000036</v>
      </c>
      <c r="IZ11" s="2">
        <f>$D11*'Demand model'!JB11*'Assumptions and results'!$K$6*12</f>
        <v>706892400.00000036</v>
      </c>
      <c r="JA11" s="2">
        <f>$D11*'Demand model'!JC11*'Assumptions and results'!$K$6*12</f>
        <v>706892400.00000036</v>
      </c>
      <c r="JB11" s="2">
        <f>$D11*'Demand model'!JD11*'Assumptions and results'!$K$6*12</f>
        <v>706892400.00000036</v>
      </c>
      <c r="JC11" s="2">
        <f>$D11*'Demand model'!JE11*'Assumptions and results'!$K$6*12</f>
        <v>706892400.00000036</v>
      </c>
      <c r="JD11" s="2">
        <f>$D11*'Demand model'!JF11*'Assumptions and results'!$K$6*12</f>
        <v>706892400.00000036</v>
      </c>
      <c r="JE11" s="2">
        <f>$D11*'Demand model'!JG11*'Assumptions and results'!$K$6*12</f>
        <v>706892400.00000036</v>
      </c>
    </row>
    <row r="12" spans="2:265" x14ac:dyDescent="0.3">
      <c r="C12">
        <v>9</v>
      </c>
      <c r="D12" s="3">
        <f>'Cost inputs'!F13</f>
        <v>2038700</v>
      </c>
      <c r="E12" s="2">
        <f>$D12*'Demand model'!G12*'Assumptions and results'!$K$6*12</f>
        <v>329200904.57138109</v>
      </c>
      <c r="F12" s="2">
        <f>$D12*'Demand model'!H12*'Assumptions and results'!$K$6*12</f>
        <v>508170930.7493217</v>
      </c>
      <c r="G12" s="2">
        <f>$D12*'Demand model'!I12*'Assumptions and results'!$K$6*12</f>
        <v>605467960.69471645</v>
      </c>
      <c r="H12" s="2">
        <f>$D12*'Demand model'!J12*'Assumptions and results'!$K$6*12</f>
        <v>658363477.54949307</v>
      </c>
      <c r="I12" s="2">
        <f>$D12*'Demand model'!K12*'Assumptions and results'!$K$6*12</f>
        <v>687120117.9618901</v>
      </c>
      <c r="J12" s="2">
        <f>$D12*'Demand model'!L12*'Assumptions and results'!$K$6*12</f>
        <v>702753661.53947282</v>
      </c>
      <c r="K12" s="2">
        <f>$D12*'Demand model'!M12*'Assumptions and results'!$K$6*12</f>
        <v>711252835.34027648</v>
      </c>
      <c r="L12" s="2">
        <f>$D12*'Demand model'!N12*'Assumptions and results'!$K$6*12</f>
        <v>715873410.00000036</v>
      </c>
      <c r="M12" s="2">
        <f>$D12*'Demand model'!O12*'Assumptions and results'!$K$6*12</f>
        <v>718385384.77383816</v>
      </c>
      <c r="N12" s="2">
        <f>$D12*'Demand model'!P12*'Assumptions and results'!$K$6*12</f>
        <v>719751019.51174223</v>
      </c>
      <c r="O12" s="2">
        <f>$D12*'Demand model'!Q12*'Assumptions and results'!$K$6*12</f>
        <v>720493446.64787173</v>
      </c>
      <c r="P12" s="2">
        <f>$D12*'Demand model'!R12*'Assumptions and results'!$K$6*12</f>
        <v>720897067.05760694</v>
      </c>
      <c r="Q12" s="2">
        <f>$D12*'Demand model'!S12*'Assumptions and results'!$K$6*12</f>
        <v>721116495.23746061</v>
      </c>
      <c r="R12" s="2">
        <f>$D12*'Demand model'!T12*'Assumptions and results'!$K$6*12</f>
        <v>721235787.33704853</v>
      </c>
      <c r="S12" s="2">
        <f>$D12*'Demand model'!U12*'Assumptions and results'!$K$6*12</f>
        <v>721300640.4704684</v>
      </c>
      <c r="T12" s="2">
        <f>$D12*'Demand model'!V12*'Assumptions and results'!$K$6*12</f>
        <v>721335897.86747026</v>
      </c>
      <c r="U12" s="2">
        <f>$D12*'Demand model'!W12*'Assumptions and results'!$K$6*12</f>
        <v>721355065.54646742</v>
      </c>
      <c r="V12" s="2">
        <f>$D12*'Demand model'!X12*'Assumptions and results'!$K$6*12</f>
        <v>721365486.05249977</v>
      </c>
      <c r="W12" s="2">
        <f>$D12*'Demand model'!Y12*'Assumptions and results'!$K$6*12</f>
        <v>721371151.15916085</v>
      </c>
      <c r="X12" s="2">
        <f>$D12*'Demand model'!Z12*'Assumptions and results'!$K$6*12</f>
        <v>721374230.99361265</v>
      </c>
      <c r="Y12" s="2">
        <f>$D12*'Demand model'!AA12*'Assumptions and results'!$K$6*12</f>
        <v>721375905.34518576</v>
      </c>
      <c r="Z12" s="2">
        <f>$D12*'Demand model'!AB12*'Assumptions and results'!$K$6*12</f>
        <v>721376815.60618663</v>
      </c>
      <c r="AA12" s="2">
        <f>$D12*'Demand model'!AC12*'Assumptions and results'!$K$6*12</f>
        <v>721377310.46945369</v>
      </c>
      <c r="AB12" s="2">
        <f>$D12*'Demand model'!AD12*'Assumptions and results'!$K$6*12</f>
        <v>721377579.5018003</v>
      </c>
      <c r="AC12" s="2">
        <f>$D12*'Demand model'!AE12*'Assumptions and results'!$K$6*12</f>
        <v>721377725.76119828</v>
      </c>
      <c r="AD12" s="2">
        <f>$D12*'Demand model'!AF12*'Assumptions and results'!$K$6*12</f>
        <v>721377805.27509975</v>
      </c>
      <c r="AE12" s="2">
        <f>$D12*'Demand model'!AG12*'Assumptions and results'!$K$6*12</f>
        <v>721377848.50282133</v>
      </c>
      <c r="AF12" s="2">
        <f>$D12*'Demand model'!AH12*'Assumptions and results'!$K$6*12</f>
        <v>721377872.00356615</v>
      </c>
      <c r="AG12" s="2">
        <f>$D12*'Demand model'!AI12*'Assumptions and results'!$K$6*12</f>
        <v>721377884.77974284</v>
      </c>
      <c r="AH12" s="2">
        <f>$D12*'Demand model'!AJ12*'Assumptions and results'!$K$6*12</f>
        <v>721377891.72550941</v>
      </c>
      <c r="AI12" s="2">
        <f>$D12*'Demand model'!AK12*'Assumptions and results'!$K$6*12</f>
        <v>721377895.50157452</v>
      </c>
      <c r="AJ12" s="2">
        <f>$D12*'Demand model'!AL12*'Assumptions and results'!$K$6*12</f>
        <v>721377897.55443168</v>
      </c>
      <c r="AK12" s="2">
        <f>$D12*'Demand model'!AM12*'Assumptions and results'!$K$6*12</f>
        <v>721377898.67046738</v>
      </c>
      <c r="AL12" s="2">
        <f>$D12*'Demand model'!AN12*'Assumptions and results'!$K$6*12</f>
        <v>721377899.27719998</v>
      </c>
      <c r="AM12" s="2">
        <f>$D12*'Demand model'!AO12*'Assumptions and results'!$K$6*12</f>
        <v>721377899.60705006</v>
      </c>
      <c r="AN12" s="2">
        <f>$D12*'Demand model'!AP12*'Assumptions and results'!$K$6*12</f>
        <v>721377899.7863729</v>
      </c>
      <c r="AO12" s="2">
        <f>$D12*'Demand model'!AQ12*'Assumptions and results'!$K$6*12</f>
        <v>721377899.8838619</v>
      </c>
      <c r="AP12" s="2">
        <f>$D12*'Demand model'!AR12*'Assumptions and results'!$K$6*12</f>
        <v>721377899.93686163</v>
      </c>
      <c r="AQ12" s="2">
        <f>$D12*'Demand model'!AS12*'Assumptions and results'!$K$6*12</f>
        <v>721377899.96567512</v>
      </c>
      <c r="AR12" s="2">
        <f>$D12*'Demand model'!AT12*'Assumptions and results'!$K$6*12</f>
        <v>721377899.98133945</v>
      </c>
      <c r="AS12" s="2">
        <f>$D12*'Demand model'!AU12*'Assumptions and results'!$K$6*12</f>
        <v>721377899.98985541</v>
      </c>
      <c r="AT12" s="2">
        <f>$D12*'Demand model'!AV12*'Assumptions and results'!$K$6*12</f>
        <v>721377899.99448502</v>
      </c>
      <c r="AU12" s="2">
        <f>$D12*'Demand model'!AW12*'Assumptions and results'!$K$6*12</f>
        <v>721377899.99700201</v>
      </c>
      <c r="AV12" s="2">
        <f>$D12*'Demand model'!AX12*'Assumptions and results'!$K$6*12</f>
        <v>721377899.99837029</v>
      </c>
      <c r="AW12" s="2">
        <f>$D12*'Demand model'!AY12*'Assumptions and results'!$K$6*12</f>
        <v>721377899.99911416</v>
      </c>
      <c r="AX12" s="2">
        <f>$D12*'Demand model'!AZ12*'Assumptions and results'!$K$6*12</f>
        <v>721377899.99951851</v>
      </c>
      <c r="AY12" s="2">
        <f>$D12*'Demand model'!BA12*'Assumptions and results'!$K$6*12</f>
        <v>721377899.99973845</v>
      </c>
      <c r="AZ12" s="2">
        <f>$D12*'Demand model'!BB12*'Assumptions and results'!$K$6*12</f>
        <v>721377899.99985802</v>
      </c>
      <c r="BA12" s="2">
        <f>$D12*'Demand model'!BC12*'Assumptions and results'!$K$6*12</f>
        <v>721377899.99992299</v>
      </c>
      <c r="BB12" s="2">
        <f>$D12*'Demand model'!BD12*'Assumptions and results'!$K$6*12</f>
        <v>721377899.9999584</v>
      </c>
      <c r="BC12" s="2">
        <f>$D12*'Demand model'!BE12*'Assumptions and results'!$K$6*12</f>
        <v>721377899.99997747</v>
      </c>
      <c r="BD12" s="2">
        <f>$D12*'Demand model'!BF12*'Assumptions and results'!$K$6*12</f>
        <v>721377899.99998796</v>
      </c>
      <c r="BE12" s="2">
        <f>$D12*'Demand model'!BG12*'Assumptions and results'!$K$6*12</f>
        <v>721377899.9999938</v>
      </c>
      <c r="BF12" s="2">
        <f>$D12*'Demand model'!BH12*'Assumptions and results'!$K$6*12</f>
        <v>721377899.99999666</v>
      </c>
      <c r="BG12" s="2">
        <f>$D12*'Demand model'!BI12*'Assumptions and results'!$K$6*12</f>
        <v>721377899.99999845</v>
      </c>
      <c r="BH12" s="2">
        <f>$D12*'Demand model'!BJ12*'Assumptions and results'!$K$6*12</f>
        <v>721377899.9999994</v>
      </c>
      <c r="BI12" s="2">
        <f>$D12*'Demand model'!BK12*'Assumptions and results'!$K$6*12</f>
        <v>721377899.99999976</v>
      </c>
      <c r="BJ12" s="2">
        <f>$D12*'Demand model'!BL12*'Assumptions and results'!$K$6*12</f>
        <v>721377900</v>
      </c>
      <c r="BK12" s="2">
        <f>$D12*'Demand model'!BM12*'Assumptions and results'!$K$6*12</f>
        <v>721377900.00000024</v>
      </c>
      <c r="BL12" s="2">
        <f>$D12*'Demand model'!BN12*'Assumptions and results'!$K$6*12</f>
        <v>721377900.00000024</v>
      </c>
      <c r="BM12" s="2">
        <f>$D12*'Demand model'!BO12*'Assumptions and results'!$K$6*12</f>
        <v>721377900.00000036</v>
      </c>
      <c r="BN12" s="2">
        <f>$D12*'Demand model'!BP12*'Assumptions and results'!$K$6*12</f>
        <v>721377900.00000036</v>
      </c>
      <c r="BO12" s="2">
        <f>$D12*'Demand model'!BQ12*'Assumptions and results'!$K$6*12</f>
        <v>721377900.00000036</v>
      </c>
      <c r="BP12" s="2">
        <f>$D12*'Demand model'!BR12*'Assumptions and results'!$K$6*12</f>
        <v>721377900.00000036</v>
      </c>
      <c r="BQ12" s="2">
        <f>$D12*'Demand model'!BS12*'Assumptions and results'!$K$6*12</f>
        <v>721377900.00000036</v>
      </c>
      <c r="BR12" s="2">
        <f>$D12*'Demand model'!BT12*'Assumptions and results'!$K$6*12</f>
        <v>721377900.00000036</v>
      </c>
      <c r="BS12" s="2">
        <f>$D12*'Demand model'!BU12*'Assumptions and results'!$K$6*12</f>
        <v>721377900.00000036</v>
      </c>
      <c r="BT12" s="2">
        <f>$D12*'Demand model'!BV12*'Assumptions and results'!$K$6*12</f>
        <v>721377900.00000036</v>
      </c>
      <c r="BU12" s="2">
        <f>$D12*'Demand model'!BW12*'Assumptions and results'!$K$6*12</f>
        <v>721377900.00000036</v>
      </c>
      <c r="BV12" s="2">
        <f>$D12*'Demand model'!BX12*'Assumptions and results'!$K$6*12</f>
        <v>721377900.00000036</v>
      </c>
      <c r="BW12" s="2">
        <f>$D12*'Demand model'!BY12*'Assumptions and results'!$K$6*12</f>
        <v>721377900.00000036</v>
      </c>
      <c r="BX12" s="2">
        <f>$D12*'Demand model'!BZ12*'Assumptions and results'!$K$6*12</f>
        <v>721377900.00000036</v>
      </c>
      <c r="BY12" s="2">
        <f>$D12*'Demand model'!CA12*'Assumptions and results'!$K$6*12</f>
        <v>721377900.00000036</v>
      </c>
      <c r="BZ12" s="2">
        <f>$D12*'Demand model'!CB12*'Assumptions and results'!$K$6*12</f>
        <v>721377900.00000036</v>
      </c>
      <c r="CA12" s="2">
        <f>$D12*'Demand model'!CC12*'Assumptions and results'!$K$6*12</f>
        <v>721377900.00000036</v>
      </c>
      <c r="CB12" s="2">
        <f>$D12*'Demand model'!CD12*'Assumptions and results'!$K$6*12</f>
        <v>721377900.00000036</v>
      </c>
      <c r="CC12" s="2">
        <f>$D12*'Demand model'!CE12*'Assumptions and results'!$K$6*12</f>
        <v>721377900.00000036</v>
      </c>
      <c r="CD12" s="2">
        <f>$D12*'Demand model'!CF12*'Assumptions and results'!$K$6*12</f>
        <v>721377900.00000036</v>
      </c>
      <c r="CE12" s="2">
        <f>$D12*'Demand model'!CG12*'Assumptions and results'!$K$6*12</f>
        <v>721377900.00000036</v>
      </c>
      <c r="CF12" s="2">
        <f>$D12*'Demand model'!CH12*'Assumptions and results'!$K$6*12</f>
        <v>721377900.00000036</v>
      </c>
      <c r="CG12" s="2">
        <f>$D12*'Demand model'!CI12*'Assumptions and results'!$K$6*12</f>
        <v>721377900.00000036</v>
      </c>
      <c r="CH12" s="2">
        <f>$D12*'Demand model'!CJ12*'Assumptions and results'!$K$6*12</f>
        <v>721377900.00000036</v>
      </c>
      <c r="CI12" s="2">
        <f>$D12*'Demand model'!CK12*'Assumptions and results'!$K$6*12</f>
        <v>721377900.00000036</v>
      </c>
      <c r="CJ12" s="2">
        <f>$D12*'Demand model'!CL12*'Assumptions and results'!$K$6*12</f>
        <v>721377900.00000036</v>
      </c>
      <c r="CK12" s="2">
        <f>$D12*'Demand model'!CM12*'Assumptions and results'!$K$6*12</f>
        <v>721377900.00000036</v>
      </c>
      <c r="CL12" s="2">
        <f>$D12*'Demand model'!CN12*'Assumptions and results'!$K$6*12</f>
        <v>721377900.00000036</v>
      </c>
      <c r="CM12" s="2">
        <f>$D12*'Demand model'!CO12*'Assumptions and results'!$K$6*12</f>
        <v>721377900.00000036</v>
      </c>
      <c r="CN12" s="2">
        <f>$D12*'Demand model'!CP12*'Assumptions and results'!$K$6*12</f>
        <v>721377900.00000036</v>
      </c>
      <c r="CO12" s="2">
        <f>$D12*'Demand model'!CQ12*'Assumptions and results'!$K$6*12</f>
        <v>721377900.00000036</v>
      </c>
      <c r="CP12" s="2">
        <f>$D12*'Demand model'!CR12*'Assumptions and results'!$K$6*12</f>
        <v>721377900.00000036</v>
      </c>
      <c r="CQ12" s="2">
        <f>$D12*'Demand model'!CS12*'Assumptions and results'!$K$6*12</f>
        <v>721377900.00000036</v>
      </c>
      <c r="CR12" s="2">
        <f>$D12*'Demand model'!CT12*'Assumptions and results'!$K$6*12</f>
        <v>721377900.00000036</v>
      </c>
      <c r="CS12" s="2">
        <f>$D12*'Demand model'!CU12*'Assumptions and results'!$K$6*12</f>
        <v>721377900.00000036</v>
      </c>
      <c r="CT12" s="2">
        <f>$D12*'Demand model'!CV12*'Assumptions and results'!$K$6*12</f>
        <v>721377900.00000036</v>
      </c>
      <c r="CU12" s="2">
        <f>$D12*'Demand model'!CW12*'Assumptions and results'!$K$6*12</f>
        <v>721377900.00000036</v>
      </c>
      <c r="CV12" s="2">
        <f>$D12*'Demand model'!CX12*'Assumptions and results'!$K$6*12</f>
        <v>721377900.00000036</v>
      </c>
      <c r="CW12" s="2">
        <f>$D12*'Demand model'!CY12*'Assumptions and results'!$K$6*12</f>
        <v>721377900.00000036</v>
      </c>
      <c r="CX12" s="2">
        <f>$D12*'Demand model'!CZ12*'Assumptions and results'!$K$6*12</f>
        <v>721377900.00000036</v>
      </c>
      <c r="CY12" s="2">
        <f>$D12*'Demand model'!DA12*'Assumptions and results'!$K$6*12</f>
        <v>721377900.00000036</v>
      </c>
      <c r="CZ12" s="2">
        <f>$D12*'Demand model'!DB12*'Assumptions and results'!$K$6*12</f>
        <v>721377900.00000036</v>
      </c>
      <c r="DA12" s="2">
        <f>$D12*'Demand model'!DC12*'Assumptions and results'!$K$6*12</f>
        <v>721377900.00000036</v>
      </c>
      <c r="DB12" s="2">
        <f>$D12*'Demand model'!DD12*'Assumptions and results'!$K$6*12</f>
        <v>721377900.00000036</v>
      </c>
      <c r="DC12" s="2">
        <f>$D12*'Demand model'!DE12*'Assumptions and results'!$K$6*12</f>
        <v>721377900.00000036</v>
      </c>
      <c r="DD12" s="2">
        <f>$D12*'Demand model'!DF12*'Assumptions and results'!$K$6*12</f>
        <v>721377900.00000036</v>
      </c>
      <c r="DE12" s="2">
        <f>$D12*'Demand model'!DG12*'Assumptions and results'!$K$6*12</f>
        <v>721377900.00000036</v>
      </c>
      <c r="DF12" s="2">
        <f>$D12*'Demand model'!DH12*'Assumptions and results'!$K$6*12</f>
        <v>721377900.00000036</v>
      </c>
      <c r="DG12" s="2">
        <f>$D12*'Demand model'!DI12*'Assumptions and results'!$K$6*12</f>
        <v>721377900.00000036</v>
      </c>
      <c r="DH12" s="2">
        <f>$D12*'Demand model'!DJ12*'Assumptions and results'!$K$6*12</f>
        <v>721377900.00000036</v>
      </c>
      <c r="DI12" s="2">
        <f>$D12*'Demand model'!DK12*'Assumptions and results'!$K$6*12</f>
        <v>721377900.00000036</v>
      </c>
      <c r="DJ12" s="2">
        <f>$D12*'Demand model'!DL12*'Assumptions and results'!$K$6*12</f>
        <v>721377900.00000036</v>
      </c>
      <c r="DK12" s="2">
        <f>$D12*'Demand model'!DM12*'Assumptions and results'!$K$6*12</f>
        <v>721377900.00000036</v>
      </c>
      <c r="DL12" s="2">
        <f>$D12*'Demand model'!DN12*'Assumptions and results'!$K$6*12</f>
        <v>721377900.00000036</v>
      </c>
      <c r="DM12" s="2">
        <f>$D12*'Demand model'!DO12*'Assumptions and results'!$K$6*12</f>
        <v>721377900.00000036</v>
      </c>
      <c r="DN12" s="2">
        <f>$D12*'Demand model'!DP12*'Assumptions and results'!$K$6*12</f>
        <v>721377900.00000036</v>
      </c>
      <c r="DO12" s="2">
        <f>$D12*'Demand model'!DQ12*'Assumptions and results'!$K$6*12</f>
        <v>721377900.00000036</v>
      </c>
      <c r="DP12" s="2">
        <f>$D12*'Demand model'!DR12*'Assumptions and results'!$K$6*12</f>
        <v>721377900.00000036</v>
      </c>
      <c r="DQ12" s="2">
        <f>$D12*'Demand model'!DS12*'Assumptions and results'!$K$6*12</f>
        <v>721377900.00000036</v>
      </c>
      <c r="DR12" s="2">
        <f>$D12*'Demand model'!DT12*'Assumptions and results'!$K$6*12</f>
        <v>721377900.00000036</v>
      </c>
      <c r="DS12" s="2">
        <f>$D12*'Demand model'!DU12*'Assumptions and results'!$K$6*12</f>
        <v>721377900.00000036</v>
      </c>
      <c r="DT12" s="2">
        <f>$D12*'Demand model'!DV12*'Assumptions and results'!$K$6*12</f>
        <v>721377900.00000036</v>
      </c>
      <c r="DU12" s="2">
        <f>$D12*'Demand model'!DW12*'Assumptions and results'!$K$6*12</f>
        <v>721377900.00000036</v>
      </c>
      <c r="DV12" s="2">
        <f>$D12*'Demand model'!DX12*'Assumptions and results'!$K$6*12</f>
        <v>721377900.00000036</v>
      </c>
      <c r="DW12" s="2">
        <f>$D12*'Demand model'!DY12*'Assumptions and results'!$K$6*12</f>
        <v>721377900.00000036</v>
      </c>
      <c r="DX12" s="2">
        <f>$D12*'Demand model'!DZ12*'Assumptions and results'!$K$6*12</f>
        <v>721377900.00000036</v>
      </c>
      <c r="DY12" s="2">
        <f>$D12*'Demand model'!EA12*'Assumptions and results'!$K$6*12</f>
        <v>721377900.00000036</v>
      </c>
      <c r="DZ12" s="2">
        <f>$D12*'Demand model'!EB12*'Assumptions and results'!$K$6*12</f>
        <v>721377900.00000036</v>
      </c>
      <c r="EA12" s="2">
        <f>$D12*'Demand model'!EC12*'Assumptions and results'!$K$6*12</f>
        <v>721377900.00000036</v>
      </c>
      <c r="EB12" s="2">
        <f>$D12*'Demand model'!ED12*'Assumptions and results'!$K$6*12</f>
        <v>721377900.00000036</v>
      </c>
      <c r="EC12" s="2">
        <f>$D12*'Demand model'!EE12*'Assumptions and results'!$K$6*12</f>
        <v>721377900.00000036</v>
      </c>
      <c r="ED12" s="2">
        <f>$D12*'Demand model'!EF12*'Assumptions and results'!$K$6*12</f>
        <v>721377900.00000036</v>
      </c>
      <c r="EE12" s="2">
        <f>$D12*'Demand model'!EG12*'Assumptions and results'!$K$6*12</f>
        <v>721377900.00000036</v>
      </c>
      <c r="EF12" s="2">
        <f>$D12*'Demand model'!EH12*'Assumptions and results'!$K$6*12</f>
        <v>721377900.00000036</v>
      </c>
      <c r="EG12" s="2">
        <f>$D12*'Demand model'!EI12*'Assumptions and results'!$K$6*12</f>
        <v>721377900.00000036</v>
      </c>
      <c r="EH12" s="2">
        <f>$D12*'Demand model'!EJ12*'Assumptions and results'!$K$6*12</f>
        <v>721377900.00000036</v>
      </c>
      <c r="EI12" s="2">
        <f>$D12*'Demand model'!EK12*'Assumptions and results'!$K$6*12</f>
        <v>721377900.00000036</v>
      </c>
      <c r="EJ12" s="2">
        <f>$D12*'Demand model'!EL12*'Assumptions and results'!$K$6*12</f>
        <v>721377900.00000036</v>
      </c>
      <c r="EK12" s="2">
        <f>$D12*'Demand model'!EM12*'Assumptions and results'!$K$6*12</f>
        <v>721377900.00000036</v>
      </c>
      <c r="EL12" s="2">
        <f>$D12*'Demand model'!EN12*'Assumptions and results'!$K$6*12</f>
        <v>721377900.00000036</v>
      </c>
      <c r="EM12" s="2">
        <f>$D12*'Demand model'!EO12*'Assumptions and results'!$K$6*12</f>
        <v>721377900.00000036</v>
      </c>
      <c r="EN12" s="2">
        <f>$D12*'Demand model'!EP12*'Assumptions and results'!$K$6*12</f>
        <v>721377900.00000036</v>
      </c>
      <c r="EO12" s="2">
        <f>$D12*'Demand model'!EQ12*'Assumptions and results'!$K$6*12</f>
        <v>721377900.00000036</v>
      </c>
      <c r="EP12" s="2">
        <f>$D12*'Demand model'!ER12*'Assumptions and results'!$K$6*12</f>
        <v>721377900.00000036</v>
      </c>
      <c r="EQ12" s="2">
        <f>$D12*'Demand model'!ES12*'Assumptions and results'!$K$6*12</f>
        <v>721377900.00000036</v>
      </c>
      <c r="ER12" s="2">
        <f>$D12*'Demand model'!ET12*'Assumptions and results'!$K$6*12</f>
        <v>721377900.00000036</v>
      </c>
      <c r="ES12" s="2">
        <f>$D12*'Demand model'!EU12*'Assumptions and results'!$K$6*12</f>
        <v>721377900.00000036</v>
      </c>
      <c r="ET12" s="2">
        <f>$D12*'Demand model'!EV12*'Assumptions and results'!$K$6*12</f>
        <v>721377900.00000036</v>
      </c>
      <c r="EU12" s="2">
        <f>$D12*'Demand model'!EW12*'Assumptions and results'!$K$6*12</f>
        <v>721377900.00000036</v>
      </c>
      <c r="EV12" s="2">
        <f>$D12*'Demand model'!EX12*'Assumptions and results'!$K$6*12</f>
        <v>721377900.00000036</v>
      </c>
      <c r="EW12" s="2">
        <f>$D12*'Demand model'!EY12*'Assumptions and results'!$K$6*12</f>
        <v>721377900.00000036</v>
      </c>
      <c r="EX12" s="2">
        <f>$D12*'Demand model'!EZ12*'Assumptions and results'!$K$6*12</f>
        <v>721377900.00000036</v>
      </c>
      <c r="EY12" s="2">
        <f>$D12*'Demand model'!FA12*'Assumptions and results'!$K$6*12</f>
        <v>721377900.00000036</v>
      </c>
      <c r="EZ12" s="2">
        <f>$D12*'Demand model'!FB12*'Assumptions and results'!$K$6*12</f>
        <v>721377900.00000036</v>
      </c>
      <c r="FA12" s="2">
        <f>$D12*'Demand model'!FC12*'Assumptions and results'!$K$6*12</f>
        <v>721377900.00000036</v>
      </c>
      <c r="FB12" s="2">
        <f>$D12*'Demand model'!FD12*'Assumptions and results'!$K$6*12</f>
        <v>721377900.00000036</v>
      </c>
      <c r="FC12" s="2">
        <f>$D12*'Demand model'!FE12*'Assumptions and results'!$K$6*12</f>
        <v>721377900.00000036</v>
      </c>
      <c r="FD12" s="2">
        <f>$D12*'Demand model'!FF12*'Assumptions and results'!$K$6*12</f>
        <v>721377900.00000036</v>
      </c>
      <c r="FE12" s="2">
        <f>$D12*'Demand model'!FG12*'Assumptions and results'!$K$6*12</f>
        <v>721377900.00000036</v>
      </c>
      <c r="FF12" s="2">
        <f>$D12*'Demand model'!FH12*'Assumptions and results'!$K$6*12</f>
        <v>721377900.00000036</v>
      </c>
      <c r="FG12" s="2">
        <f>$D12*'Demand model'!FI12*'Assumptions and results'!$K$6*12</f>
        <v>721377900.00000036</v>
      </c>
      <c r="FH12" s="2">
        <f>$D12*'Demand model'!FJ12*'Assumptions and results'!$K$6*12</f>
        <v>721377900.00000036</v>
      </c>
      <c r="FI12" s="2">
        <f>$D12*'Demand model'!FK12*'Assumptions and results'!$K$6*12</f>
        <v>721377900.00000036</v>
      </c>
      <c r="FJ12" s="2">
        <f>$D12*'Demand model'!FL12*'Assumptions and results'!$K$6*12</f>
        <v>721377900.00000036</v>
      </c>
      <c r="FK12" s="2">
        <f>$D12*'Demand model'!FM12*'Assumptions and results'!$K$6*12</f>
        <v>721377900.00000036</v>
      </c>
      <c r="FL12" s="2">
        <f>$D12*'Demand model'!FN12*'Assumptions and results'!$K$6*12</f>
        <v>721377900.00000036</v>
      </c>
      <c r="FM12" s="2">
        <f>$D12*'Demand model'!FO12*'Assumptions and results'!$K$6*12</f>
        <v>721377900.00000036</v>
      </c>
      <c r="FN12" s="2">
        <f>$D12*'Demand model'!FP12*'Assumptions and results'!$K$6*12</f>
        <v>721377900.00000036</v>
      </c>
      <c r="FO12" s="2">
        <f>$D12*'Demand model'!FQ12*'Assumptions and results'!$K$6*12</f>
        <v>721377900.00000036</v>
      </c>
      <c r="FP12" s="2">
        <f>$D12*'Demand model'!FR12*'Assumptions and results'!$K$6*12</f>
        <v>721377900.00000036</v>
      </c>
      <c r="FQ12" s="2">
        <f>$D12*'Demand model'!FS12*'Assumptions and results'!$K$6*12</f>
        <v>721377900.00000036</v>
      </c>
      <c r="FR12" s="2">
        <f>$D12*'Demand model'!FT12*'Assumptions and results'!$K$6*12</f>
        <v>721377900.00000036</v>
      </c>
      <c r="FS12" s="2">
        <f>$D12*'Demand model'!FU12*'Assumptions and results'!$K$6*12</f>
        <v>721377900.00000036</v>
      </c>
      <c r="FT12" s="2">
        <f>$D12*'Demand model'!FV12*'Assumptions and results'!$K$6*12</f>
        <v>721377900.00000036</v>
      </c>
      <c r="FU12" s="2">
        <f>$D12*'Demand model'!FW12*'Assumptions and results'!$K$6*12</f>
        <v>721377900.00000036</v>
      </c>
      <c r="FV12" s="2">
        <f>$D12*'Demand model'!FX12*'Assumptions and results'!$K$6*12</f>
        <v>721377900.00000036</v>
      </c>
      <c r="FW12" s="2">
        <f>$D12*'Demand model'!FY12*'Assumptions and results'!$K$6*12</f>
        <v>721377900.00000036</v>
      </c>
      <c r="FX12" s="2">
        <f>$D12*'Demand model'!FZ12*'Assumptions and results'!$K$6*12</f>
        <v>721377900.00000036</v>
      </c>
      <c r="FY12" s="2">
        <f>$D12*'Demand model'!GA12*'Assumptions and results'!$K$6*12</f>
        <v>721377900.00000036</v>
      </c>
      <c r="FZ12" s="2">
        <f>$D12*'Demand model'!GB12*'Assumptions and results'!$K$6*12</f>
        <v>721377900.00000036</v>
      </c>
      <c r="GA12" s="2">
        <f>$D12*'Demand model'!GC12*'Assumptions and results'!$K$6*12</f>
        <v>721377900.00000036</v>
      </c>
      <c r="GB12" s="2">
        <f>$D12*'Demand model'!GD12*'Assumptions and results'!$K$6*12</f>
        <v>721377900.00000036</v>
      </c>
      <c r="GC12" s="2">
        <f>$D12*'Demand model'!GE12*'Assumptions and results'!$K$6*12</f>
        <v>721377900.00000036</v>
      </c>
      <c r="GD12" s="2">
        <f>$D12*'Demand model'!GF12*'Assumptions and results'!$K$6*12</f>
        <v>721377900.00000036</v>
      </c>
      <c r="GE12" s="2">
        <f>$D12*'Demand model'!GG12*'Assumptions and results'!$K$6*12</f>
        <v>721377900.00000036</v>
      </c>
      <c r="GF12" s="2">
        <f>$D12*'Demand model'!GH12*'Assumptions and results'!$K$6*12</f>
        <v>721377900.00000036</v>
      </c>
      <c r="GG12" s="2">
        <f>$D12*'Demand model'!GI12*'Assumptions and results'!$K$6*12</f>
        <v>721377900.00000036</v>
      </c>
      <c r="GH12" s="2">
        <f>$D12*'Demand model'!GJ12*'Assumptions and results'!$K$6*12</f>
        <v>721377900.00000036</v>
      </c>
      <c r="GI12" s="2">
        <f>$D12*'Demand model'!GK12*'Assumptions and results'!$K$6*12</f>
        <v>721377900.00000036</v>
      </c>
      <c r="GJ12" s="2">
        <f>$D12*'Demand model'!GL12*'Assumptions and results'!$K$6*12</f>
        <v>721377900.00000036</v>
      </c>
      <c r="GK12" s="2">
        <f>$D12*'Demand model'!GM12*'Assumptions and results'!$K$6*12</f>
        <v>721377900.00000036</v>
      </c>
      <c r="GL12" s="2">
        <f>$D12*'Demand model'!GN12*'Assumptions and results'!$K$6*12</f>
        <v>721377900.00000036</v>
      </c>
      <c r="GM12" s="2">
        <f>$D12*'Demand model'!GO12*'Assumptions and results'!$K$6*12</f>
        <v>721377900.00000036</v>
      </c>
      <c r="GN12" s="2">
        <f>$D12*'Demand model'!GP12*'Assumptions and results'!$K$6*12</f>
        <v>721377900.00000036</v>
      </c>
      <c r="GO12" s="2">
        <f>$D12*'Demand model'!GQ12*'Assumptions and results'!$K$6*12</f>
        <v>721377900.00000036</v>
      </c>
      <c r="GP12" s="2">
        <f>$D12*'Demand model'!GR12*'Assumptions and results'!$K$6*12</f>
        <v>721377900.00000036</v>
      </c>
      <c r="GQ12" s="2">
        <f>$D12*'Demand model'!GS12*'Assumptions and results'!$K$6*12</f>
        <v>721377900.00000036</v>
      </c>
      <c r="GR12" s="2">
        <f>$D12*'Demand model'!GT12*'Assumptions and results'!$K$6*12</f>
        <v>721377900.00000036</v>
      </c>
      <c r="GS12" s="2">
        <f>$D12*'Demand model'!GU12*'Assumptions and results'!$K$6*12</f>
        <v>721377900.00000036</v>
      </c>
      <c r="GT12" s="2">
        <f>$D12*'Demand model'!GV12*'Assumptions and results'!$K$6*12</f>
        <v>721377900.00000036</v>
      </c>
      <c r="GU12" s="2">
        <f>$D12*'Demand model'!GW12*'Assumptions and results'!$K$6*12</f>
        <v>721377900.00000036</v>
      </c>
      <c r="GV12" s="2">
        <f>$D12*'Demand model'!GX12*'Assumptions and results'!$K$6*12</f>
        <v>721377900.00000036</v>
      </c>
      <c r="GW12" s="2">
        <f>$D12*'Demand model'!GY12*'Assumptions and results'!$K$6*12</f>
        <v>721377900.00000036</v>
      </c>
      <c r="GX12" s="2">
        <f>$D12*'Demand model'!GZ12*'Assumptions and results'!$K$6*12</f>
        <v>721377900.00000036</v>
      </c>
      <c r="GY12" s="2">
        <f>$D12*'Demand model'!HA12*'Assumptions and results'!$K$6*12</f>
        <v>721377900.00000036</v>
      </c>
      <c r="GZ12" s="2">
        <f>$D12*'Demand model'!HB12*'Assumptions and results'!$K$6*12</f>
        <v>721377900.00000036</v>
      </c>
      <c r="HA12" s="2">
        <f>$D12*'Demand model'!HC12*'Assumptions and results'!$K$6*12</f>
        <v>721377900.00000036</v>
      </c>
      <c r="HB12" s="2">
        <f>$D12*'Demand model'!HD12*'Assumptions and results'!$K$6*12</f>
        <v>721377900.00000036</v>
      </c>
      <c r="HC12" s="2">
        <f>$D12*'Demand model'!HE12*'Assumptions and results'!$K$6*12</f>
        <v>721377900.00000036</v>
      </c>
      <c r="HD12" s="2">
        <f>$D12*'Demand model'!HF12*'Assumptions and results'!$K$6*12</f>
        <v>721377900.00000036</v>
      </c>
      <c r="HE12" s="2">
        <f>$D12*'Demand model'!HG12*'Assumptions and results'!$K$6*12</f>
        <v>721377900.00000036</v>
      </c>
      <c r="HF12" s="2">
        <f>$D12*'Demand model'!HH12*'Assumptions and results'!$K$6*12</f>
        <v>721377900.00000036</v>
      </c>
      <c r="HG12" s="2">
        <f>$D12*'Demand model'!HI12*'Assumptions and results'!$K$6*12</f>
        <v>721377900.00000036</v>
      </c>
      <c r="HH12" s="2">
        <f>$D12*'Demand model'!HJ12*'Assumptions and results'!$K$6*12</f>
        <v>721377900.00000036</v>
      </c>
      <c r="HI12" s="2">
        <f>$D12*'Demand model'!HK12*'Assumptions and results'!$K$6*12</f>
        <v>721377900.00000036</v>
      </c>
      <c r="HJ12" s="2">
        <f>$D12*'Demand model'!HL12*'Assumptions and results'!$K$6*12</f>
        <v>721377900.00000036</v>
      </c>
      <c r="HK12" s="2">
        <f>$D12*'Demand model'!HM12*'Assumptions and results'!$K$6*12</f>
        <v>721377900.00000036</v>
      </c>
      <c r="HL12" s="2">
        <f>$D12*'Demand model'!HN12*'Assumptions and results'!$K$6*12</f>
        <v>721377900.00000036</v>
      </c>
      <c r="HM12" s="2">
        <f>$D12*'Demand model'!HO12*'Assumptions and results'!$K$6*12</f>
        <v>721377900.00000036</v>
      </c>
      <c r="HN12" s="2">
        <f>$D12*'Demand model'!HP12*'Assumptions and results'!$K$6*12</f>
        <v>721377900.00000036</v>
      </c>
      <c r="HO12" s="2">
        <f>$D12*'Demand model'!HQ12*'Assumptions and results'!$K$6*12</f>
        <v>721377900.00000036</v>
      </c>
      <c r="HP12" s="2">
        <f>$D12*'Demand model'!HR12*'Assumptions and results'!$K$6*12</f>
        <v>721377900.00000036</v>
      </c>
      <c r="HQ12" s="2">
        <f>$D12*'Demand model'!HS12*'Assumptions and results'!$K$6*12</f>
        <v>721377900.00000036</v>
      </c>
      <c r="HR12" s="2">
        <f>$D12*'Demand model'!HT12*'Assumptions and results'!$K$6*12</f>
        <v>721377900.00000036</v>
      </c>
      <c r="HS12" s="2">
        <f>$D12*'Demand model'!HU12*'Assumptions and results'!$K$6*12</f>
        <v>721377900.00000036</v>
      </c>
      <c r="HT12" s="2">
        <f>$D12*'Demand model'!HV12*'Assumptions and results'!$K$6*12</f>
        <v>721377900.00000036</v>
      </c>
      <c r="HU12" s="2">
        <f>$D12*'Demand model'!HW12*'Assumptions and results'!$K$6*12</f>
        <v>721377900.00000036</v>
      </c>
      <c r="HV12" s="2">
        <f>$D12*'Demand model'!HX12*'Assumptions and results'!$K$6*12</f>
        <v>721377900.00000036</v>
      </c>
      <c r="HW12" s="2">
        <f>$D12*'Demand model'!HY12*'Assumptions and results'!$K$6*12</f>
        <v>721377900.00000036</v>
      </c>
      <c r="HX12" s="2">
        <f>$D12*'Demand model'!HZ12*'Assumptions and results'!$K$6*12</f>
        <v>721377900.00000036</v>
      </c>
      <c r="HY12" s="2">
        <f>$D12*'Demand model'!IA12*'Assumptions and results'!$K$6*12</f>
        <v>721377900.00000036</v>
      </c>
      <c r="HZ12" s="2">
        <f>$D12*'Demand model'!IB12*'Assumptions and results'!$K$6*12</f>
        <v>721377900.00000036</v>
      </c>
      <c r="IA12" s="2">
        <f>$D12*'Demand model'!IC12*'Assumptions and results'!$K$6*12</f>
        <v>721377900.00000036</v>
      </c>
      <c r="IB12" s="2">
        <f>$D12*'Demand model'!ID12*'Assumptions and results'!$K$6*12</f>
        <v>721377900.00000036</v>
      </c>
      <c r="IC12" s="2">
        <f>$D12*'Demand model'!IE12*'Assumptions and results'!$K$6*12</f>
        <v>721377900.00000036</v>
      </c>
      <c r="ID12" s="2">
        <f>$D12*'Demand model'!IF12*'Assumptions and results'!$K$6*12</f>
        <v>721377900.00000036</v>
      </c>
      <c r="IE12" s="2">
        <f>$D12*'Demand model'!IG12*'Assumptions and results'!$K$6*12</f>
        <v>721377900.00000036</v>
      </c>
      <c r="IF12" s="2">
        <f>$D12*'Demand model'!IH12*'Assumptions and results'!$K$6*12</f>
        <v>721377900.00000036</v>
      </c>
      <c r="IG12" s="2">
        <f>$D12*'Demand model'!II12*'Assumptions and results'!$K$6*12</f>
        <v>721377900.00000036</v>
      </c>
      <c r="IH12" s="2">
        <f>$D12*'Demand model'!IJ12*'Assumptions and results'!$K$6*12</f>
        <v>721377900.00000036</v>
      </c>
      <c r="II12" s="2">
        <f>$D12*'Demand model'!IK12*'Assumptions and results'!$K$6*12</f>
        <v>721377900.00000036</v>
      </c>
      <c r="IJ12" s="2">
        <f>$D12*'Demand model'!IL12*'Assumptions and results'!$K$6*12</f>
        <v>721377900.00000036</v>
      </c>
      <c r="IK12" s="2">
        <f>$D12*'Demand model'!IM12*'Assumptions and results'!$K$6*12</f>
        <v>721377900.00000036</v>
      </c>
      <c r="IL12" s="2">
        <f>$D12*'Demand model'!IN12*'Assumptions and results'!$K$6*12</f>
        <v>721377900.00000036</v>
      </c>
      <c r="IM12" s="2">
        <f>$D12*'Demand model'!IO12*'Assumptions and results'!$K$6*12</f>
        <v>721377900.00000036</v>
      </c>
      <c r="IN12" s="2">
        <f>$D12*'Demand model'!IP12*'Assumptions and results'!$K$6*12</f>
        <v>721377900.00000036</v>
      </c>
      <c r="IO12" s="2">
        <f>$D12*'Demand model'!IQ12*'Assumptions and results'!$K$6*12</f>
        <v>721377900.00000036</v>
      </c>
      <c r="IP12" s="2">
        <f>$D12*'Demand model'!IR12*'Assumptions and results'!$K$6*12</f>
        <v>721377900.00000036</v>
      </c>
      <c r="IQ12" s="2">
        <f>$D12*'Demand model'!IS12*'Assumptions and results'!$K$6*12</f>
        <v>721377900.00000036</v>
      </c>
      <c r="IR12" s="2">
        <f>$D12*'Demand model'!IT12*'Assumptions and results'!$K$6*12</f>
        <v>721377900.00000036</v>
      </c>
      <c r="IS12" s="2">
        <f>$D12*'Demand model'!IU12*'Assumptions and results'!$K$6*12</f>
        <v>721377900.00000036</v>
      </c>
      <c r="IT12" s="2">
        <f>$D12*'Demand model'!IV12*'Assumptions and results'!$K$6*12</f>
        <v>721377900.00000036</v>
      </c>
      <c r="IU12" s="2">
        <f>$D12*'Demand model'!IW12*'Assumptions and results'!$K$6*12</f>
        <v>721377900.00000036</v>
      </c>
      <c r="IV12" s="2">
        <f>$D12*'Demand model'!IX12*'Assumptions and results'!$K$6*12</f>
        <v>721377900.00000036</v>
      </c>
      <c r="IW12" s="2">
        <f>$D12*'Demand model'!IY12*'Assumptions and results'!$K$6*12</f>
        <v>721377900.00000036</v>
      </c>
      <c r="IX12" s="2">
        <f>$D12*'Demand model'!IZ12*'Assumptions and results'!$K$6*12</f>
        <v>721377900.00000036</v>
      </c>
      <c r="IY12" s="2">
        <f>$D12*'Demand model'!JA12*'Assumptions and results'!$K$6*12</f>
        <v>721377900.00000036</v>
      </c>
      <c r="IZ12" s="2">
        <f>$D12*'Demand model'!JB12*'Assumptions and results'!$K$6*12</f>
        <v>721377900.00000036</v>
      </c>
      <c r="JA12" s="2">
        <f>$D12*'Demand model'!JC12*'Assumptions and results'!$K$6*12</f>
        <v>721377900.00000036</v>
      </c>
      <c r="JB12" s="2">
        <f>$D12*'Demand model'!JD12*'Assumptions and results'!$K$6*12</f>
        <v>721377900.00000036</v>
      </c>
      <c r="JC12" s="2">
        <f>$D12*'Demand model'!JE12*'Assumptions and results'!$K$6*12</f>
        <v>721377900.00000036</v>
      </c>
      <c r="JD12" s="2">
        <f>$D12*'Demand model'!JF12*'Assumptions and results'!$K$6*12</f>
        <v>721377900.00000036</v>
      </c>
      <c r="JE12" s="2">
        <f>$D12*'Demand model'!JG12*'Assumptions and results'!$K$6*12</f>
        <v>721377900.00000036</v>
      </c>
    </row>
    <row r="13" spans="2:265" x14ac:dyDescent="0.3">
      <c r="C13">
        <v>10</v>
      </c>
      <c r="D13" s="3">
        <f>'Cost inputs'!F14</f>
        <v>2038700</v>
      </c>
      <c r="E13" s="2">
        <f>$D13*'Demand model'!G13*'Assumptions and results'!$K$6*12</f>
        <v>336804327.99410409</v>
      </c>
      <c r="F13" s="2">
        <f>$D13*'Demand model'!H13*'Assumptions and results'!$K$6*12</f>
        <v>519453475.34522474</v>
      </c>
      <c r="G13" s="2">
        <f>$D13*'Demand model'!I13*'Assumptions and results'!$K$6*12</f>
        <v>618504194.87361324</v>
      </c>
      <c r="H13" s="2">
        <f>$D13*'Demand model'!J13*'Assumptions and results'!$K$6*12</f>
        <v>672219447.2105484</v>
      </c>
      <c r="I13" s="2">
        <f>$D13*'Demand model'!K13*'Assumptions and results'!$K$6*12</f>
        <v>701349254.11511779</v>
      </c>
      <c r="J13" s="2">
        <f>$D13*'Demand model'!L13*'Assumptions and results'!$K$6*12</f>
        <v>717146362.26188564</v>
      </c>
      <c r="K13" s="2">
        <f>$D13*'Demand model'!M13*'Assumptions and results'!$K$6*12</f>
        <v>725713141.527475</v>
      </c>
      <c r="L13" s="2">
        <f>$D13*'Demand model'!N13*'Assumptions and results'!$K$6*12</f>
        <v>730358910.00000048</v>
      </c>
      <c r="M13" s="2">
        <f>$D13*'Demand model'!O13*'Assumptions and results'!$K$6*12</f>
        <v>732878312.45349967</v>
      </c>
      <c r="N13" s="2">
        <f>$D13*'Demand model'!P13*'Assumptions and results'!$K$6*12</f>
        <v>734244585.60297656</v>
      </c>
      <c r="O13" s="2">
        <f>$D13*'Demand model'!Q13*'Assumptions and results'!$K$6*12</f>
        <v>734985516.18212605</v>
      </c>
      <c r="P13" s="2">
        <f>$D13*'Demand model'!R13*'Assumptions and results'!$K$6*12</f>
        <v>735387323.18779588</v>
      </c>
      <c r="Q13" s="2">
        <f>$D13*'Demand model'!S13*'Assumptions and results'!$K$6*12</f>
        <v>735605223.31818449</v>
      </c>
      <c r="R13" s="2">
        <f>$D13*'Demand model'!T13*'Assumptions and results'!$K$6*12</f>
        <v>735723390.66258931</v>
      </c>
      <c r="S13" s="2">
        <f>$D13*'Demand model'!U13*'Assumptions and results'!$K$6*12</f>
        <v>735787472.86969423</v>
      </c>
      <c r="T13" s="2">
        <f>$D13*'Demand model'!V13*'Assumptions and results'!$K$6*12</f>
        <v>735822224.68110287</v>
      </c>
      <c r="U13" s="2">
        <f>$D13*'Demand model'!W13*'Assumptions and results'!$K$6*12</f>
        <v>735841070.60496759</v>
      </c>
      <c r="V13" s="2">
        <f>$D13*'Demand model'!X13*'Assumptions and results'!$K$6*12</f>
        <v>735851290.75844789</v>
      </c>
      <c r="W13" s="2">
        <f>$D13*'Demand model'!Y13*'Assumptions and results'!$K$6*12</f>
        <v>735856833.1525439</v>
      </c>
      <c r="X13" s="2">
        <f>$D13*'Demand model'!Z13*'Assumptions and results'!$K$6*12</f>
        <v>735859838.7954998</v>
      </c>
      <c r="Y13" s="2">
        <f>$D13*'Demand model'!AA13*'Assumptions and results'!$K$6*12</f>
        <v>735861468.75710499</v>
      </c>
      <c r="Z13" s="2">
        <f>$D13*'Demand model'!AB13*'Assumptions and results'!$K$6*12</f>
        <v>735862352.68605924</v>
      </c>
      <c r="AA13" s="2">
        <f>$D13*'Demand model'!AC13*'Assumptions and results'!$K$6*12</f>
        <v>735862832.04115164</v>
      </c>
      <c r="AB13" s="2">
        <f>$D13*'Demand model'!AD13*'Assumptions and results'!$K$6*12</f>
        <v>735863091.99564648</v>
      </c>
      <c r="AC13" s="2">
        <f>$D13*'Demand model'!AE13*'Assumptions and results'!$K$6*12</f>
        <v>735863232.96909273</v>
      </c>
      <c r="AD13" s="2">
        <f>$D13*'Demand model'!AF13*'Assumptions and results'!$K$6*12</f>
        <v>735863309.41905975</v>
      </c>
      <c r="AE13" s="2">
        <f>$D13*'Demand model'!AG13*'Assumptions and results'!$K$6*12</f>
        <v>735863350.87791312</v>
      </c>
      <c r="AF13" s="2">
        <f>$D13*'Demand model'!AH13*'Assumptions and results'!$K$6*12</f>
        <v>735863373.3610692</v>
      </c>
      <c r="AG13" s="2">
        <f>$D13*'Demand model'!AI13*'Assumptions and results'!$K$6*12</f>
        <v>735863385.55369544</v>
      </c>
      <c r="AH13" s="2">
        <f>$D13*'Demand model'!AJ13*'Assumptions and results'!$K$6*12</f>
        <v>735863392.16576231</v>
      </c>
      <c r="AI13" s="2">
        <f>$D13*'Demand model'!AK13*'Assumptions and results'!$K$6*12</f>
        <v>735863395.7514894</v>
      </c>
      <c r="AJ13" s="2">
        <f>$D13*'Demand model'!AL13*'Assumptions and results'!$K$6*12</f>
        <v>735863397.69603086</v>
      </c>
      <c r="AK13" s="2">
        <f>$D13*'Demand model'!AM13*'Assumptions and results'!$K$6*12</f>
        <v>735863398.75055671</v>
      </c>
      <c r="AL13" s="2">
        <f>$D13*'Demand model'!AN13*'Assumptions and results'!$K$6*12</f>
        <v>735863399.32242644</v>
      </c>
      <c r="AM13" s="2">
        <f>$D13*'Demand model'!AO13*'Assumptions and results'!$K$6*12</f>
        <v>735863399.63255179</v>
      </c>
      <c r="AN13" s="2">
        <f>$D13*'Demand model'!AP13*'Assumptions and results'!$K$6*12</f>
        <v>735863399.80073297</v>
      </c>
      <c r="AO13" s="2">
        <f>$D13*'Demand model'!AQ13*'Assumptions and results'!$K$6*12</f>
        <v>735863399.89193749</v>
      </c>
      <c r="AP13" s="2">
        <f>$D13*'Demand model'!AR13*'Assumptions and results'!$K$6*12</f>
        <v>735863399.94139779</v>
      </c>
      <c r="AQ13" s="2">
        <f>$D13*'Demand model'!AS13*'Assumptions and results'!$K$6*12</f>
        <v>735863399.96822023</v>
      </c>
      <c r="AR13" s="2">
        <f>$D13*'Demand model'!AT13*'Assumptions and results'!$K$6*12</f>
        <v>735863399.98276603</v>
      </c>
      <c r="AS13" s="2">
        <f>$D13*'Demand model'!AU13*'Assumptions and results'!$K$6*12</f>
        <v>735863399.99065423</v>
      </c>
      <c r="AT13" s="2">
        <f>$D13*'Demand model'!AV13*'Assumptions and results'!$K$6*12</f>
        <v>735863399.99493194</v>
      </c>
      <c r="AU13" s="2">
        <f>$D13*'Demand model'!AW13*'Assumptions and results'!$K$6*12</f>
        <v>735863399.99725175</v>
      </c>
      <c r="AV13" s="2">
        <f>$D13*'Demand model'!AX13*'Assumptions and results'!$K$6*12</f>
        <v>735863399.99851</v>
      </c>
      <c r="AW13" s="2">
        <f>$D13*'Demand model'!AY13*'Assumptions and results'!$K$6*12</f>
        <v>735863399.999192</v>
      </c>
      <c r="AX13" s="2">
        <f>$D13*'Demand model'!AZ13*'Assumptions and results'!$K$6*12</f>
        <v>735863399.99956203</v>
      </c>
      <c r="AY13" s="2">
        <f>$D13*'Demand model'!BA13*'Assumptions and results'!$K$6*12</f>
        <v>735863399.99976277</v>
      </c>
      <c r="AZ13" s="2">
        <f>$D13*'Demand model'!BB13*'Assumptions and results'!$K$6*12</f>
        <v>735863399.99987149</v>
      </c>
      <c r="BA13" s="2">
        <f>$D13*'Demand model'!BC13*'Assumptions and results'!$K$6*12</f>
        <v>735863399.99993062</v>
      </c>
      <c r="BB13" s="2">
        <f>$D13*'Demand model'!BD13*'Assumptions and results'!$K$6*12</f>
        <v>735863399.99996257</v>
      </c>
      <c r="BC13" s="2">
        <f>$D13*'Demand model'!BE13*'Assumptions and results'!$K$6*12</f>
        <v>735863399.99997985</v>
      </c>
      <c r="BD13" s="2">
        <f>$D13*'Demand model'!BF13*'Assumptions and results'!$K$6*12</f>
        <v>735863399.99998927</v>
      </c>
      <c r="BE13" s="2">
        <f>$D13*'Demand model'!BG13*'Assumptions and results'!$K$6*12</f>
        <v>735863399.99999452</v>
      </c>
      <c r="BF13" s="2">
        <f>$D13*'Demand model'!BH13*'Assumptions and results'!$K$6*12</f>
        <v>735863399.99999714</v>
      </c>
      <c r="BG13" s="2">
        <f>$D13*'Demand model'!BI13*'Assumptions and results'!$K$6*12</f>
        <v>735863399.99999869</v>
      </c>
      <c r="BH13" s="2">
        <f>$D13*'Demand model'!BJ13*'Assumptions and results'!$K$6*12</f>
        <v>735863399.99999952</v>
      </c>
      <c r="BI13" s="2">
        <f>$D13*'Demand model'!BK13*'Assumptions and results'!$K$6*12</f>
        <v>735863400</v>
      </c>
      <c r="BJ13" s="2">
        <f>$D13*'Demand model'!BL13*'Assumptions and results'!$K$6*12</f>
        <v>735863400.00000024</v>
      </c>
      <c r="BK13" s="2">
        <f>$D13*'Demand model'!BM13*'Assumptions and results'!$K$6*12</f>
        <v>735863400.00000036</v>
      </c>
      <c r="BL13" s="2">
        <f>$D13*'Demand model'!BN13*'Assumptions and results'!$K$6*12</f>
        <v>735863400.00000036</v>
      </c>
      <c r="BM13" s="2">
        <f>$D13*'Demand model'!BO13*'Assumptions and results'!$K$6*12</f>
        <v>735863400.00000048</v>
      </c>
      <c r="BN13" s="2">
        <f>$D13*'Demand model'!BP13*'Assumptions and results'!$K$6*12</f>
        <v>735863400.00000048</v>
      </c>
      <c r="BO13" s="2">
        <f>$D13*'Demand model'!BQ13*'Assumptions and results'!$K$6*12</f>
        <v>735863400.00000048</v>
      </c>
      <c r="BP13" s="2">
        <f>$D13*'Demand model'!BR13*'Assumptions and results'!$K$6*12</f>
        <v>735863400.00000048</v>
      </c>
      <c r="BQ13" s="2">
        <f>$D13*'Demand model'!BS13*'Assumptions and results'!$K$6*12</f>
        <v>735863400.00000048</v>
      </c>
      <c r="BR13" s="2">
        <f>$D13*'Demand model'!BT13*'Assumptions and results'!$K$6*12</f>
        <v>735863400.00000048</v>
      </c>
      <c r="BS13" s="2">
        <f>$D13*'Demand model'!BU13*'Assumptions and results'!$K$6*12</f>
        <v>735863400.00000048</v>
      </c>
      <c r="BT13" s="2">
        <f>$D13*'Demand model'!BV13*'Assumptions and results'!$K$6*12</f>
        <v>735863400.00000048</v>
      </c>
      <c r="BU13" s="2">
        <f>$D13*'Demand model'!BW13*'Assumptions and results'!$K$6*12</f>
        <v>735863400.00000048</v>
      </c>
      <c r="BV13" s="2">
        <f>$D13*'Demand model'!BX13*'Assumptions and results'!$K$6*12</f>
        <v>735863400.00000048</v>
      </c>
      <c r="BW13" s="2">
        <f>$D13*'Demand model'!BY13*'Assumptions and results'!$K$6*12</f>
        <v>735863400.00000048</v>
      </c>
      <c r="BX13" s="2">
        <f>$D13*'Demand model'!BZ13*'Assumptions and results'!$K$6*12</f>
        <v>735863400.00000048</v>
      </c>
      <c r="BY13" s="2">
        <f>$D13*'Demand model'!CA13*'Assumptions and results'!$K$6*12</f>
        <v>735863400.00000048</v>
      </c>
      <c r="BZ13" s="2">
        <f>$D13*'Demand model'!CB13*'Assumptions and results'!$K$6*12</f>
        <v>735863400.00000048</v>
      </c>
      <c r="CA13" s="2">
        <f>$D13*'Demand model'!CC13*'Assumptions and results'!$K$6*12</f>
        <v>735863400.00000048</v>
      </c>
      <c r="CB13" s="2">
        <f>$D13*'Demand model'!CD13*'Assumptions and results'!$K$6*12</f>
        <v>735863400.00000048</v>
      </c>
      <c r="CC13" s="2">
        <f>$D13*'Demand model'!CE13*'Assumptions and results'!$K$6*12</f>
        <v>735863400.00000048</v>
      </c>
      <c r="CD13" s="2">
        <f>$D13*'Demand model'!CF13*'Assumptions and results'!$K$6*12</f>
        <v>735863400.00000048</v>
      </c>
      <c r="CE13" s="2">
        <f>$D13*'Demand model'!CG13*'Assumptions and results'!$K$6*12</f>
        <v>735863400.00000048</v>
      </c>
      <c r="CF13" s="2">
        <f>$D13*'Demand model'!CH13*'Assumptions and results'!$K$6*12</f>
        <v>735863400.00000048</v>
      </c>
      <c r="CG13" s="2">
        <f>$D13*'Demand model'!CI13*'Assumptions and results'!$K$6*12</f>
        <v>735863400.00000048</v>
      </c>
      <c r="CH13" s="2">
        <f>$D13*'Demand model'!CJ13*'Assumptions and results'!$K$6*12</f>
        <v>735863400.00000048</v>
      </c>
      <c r="CI13" s="2">
        <f>$D13*'Demand model'!CK13*'Assumptions and results'!$K$6*12</f>
        <v>735863400.00000048</v>
      </c>
      <c r="CJ13" s="2">
        <f>$D13*'Demand model'!CL13*'Assumptions and results'!$K$6*12</f>
        <v>735863400.00000048</v>
      </c>
      <c r="CK13" s="2">
        <f>$D13*'Demand model'!CM13*'Assumptions and results'!$K$6*12</f>
        <v>735863400.00000048</v>
      </c>
      <c r="CL13" s="2">
        <f>$D13*'Demand model'!CN13*'Assumptions and results'!$K$6*12</f>
        <v>735863400.00000048</v>
      </c>
      <c r="CM13" s="2">
        <f>$D13*'Demand model'!CO13*'Assumptions and results'!$K$6*12</f>
        <v>735863400.00000048</v>
      </c>
      <c r="CN13" s="2">
        <f>$D13*'Demand model'!CP13*'Assumptions and results'!$K$6*12</f>
        <v>735863400.00000048</v>
      </c>
      <c r="CO13" s="2">
        <f>$D13*'Demand model'!CQ13*'Assumptions and results'!$K$6*12</f>
        <v>735863400.00000048</v>
      </c>
      <c r="CP13" s="2">
        <f>$D13*'Demand model'!CR13*'Assumptions and results'!$K$6*12</f>
        <v>735863400.00000048</v>
      </c>
      <c r="CQ13" s="2">
        <f>$D13*'Demand model'!CS13*'Assumptions and results'!$K$6*12</f>
        <v>735863400.00000048</v>
      </c>
      <c r="CR13" s="2">
        <f>$D13*'Demand model'!CT13*'Assumptions and results'!$K$6*12</f>
        <v>735863400.00000048</v>
      </c>
      <c r="CS13" s="2">
        <f>$D13*'Demand model'!CU13*'Assumptions and results'!$K$6*12</f>
        <v>735863400.00000048</v>
      </c>
      <c r="CT13" s="2">
        <f>$D13*'Demand model'!CV13*'Assumptions and results'!$K$6*12</f>
        <v>735863400.00000048</v>
      </c>
      <c r="CU13" s="2">
        <f>$D13*'Demand model'!CW13*'Assumptions and results'!$K$6*12</f>
        <v>735863400.00000048</v>
      </c>
      <c r="CV13" s="2">
        <f>$D13*'Demand model'!CX13*'Assumptions and results'!$K$6*12</f>
        <v>735863400.00000048</v>
      </c>
      <c r="CW13" s="2">
        <f>$D13*'Demand model'!CY13*'Assumptions and results'!$K$6*12</f>
        <v>735863400.00000048</v>
      </c>
      <c r="CX13" s="2">
        <f>$D13*'Demand model'!CZ13*'Assumptions and results'!$K$6*12</f>
        <v>735863400.00000048</v>
      </c>
      <c r="CY13" s="2">
        <f>$D13*'Demand model'!DA13*'Assumptions and results'!$K$6*12</f>
        <v>735863400.00000048</v>
      </c>
      <c r="CZ13" s="2">
        <f>$D13*'Demand model'!DB13*'Assumptions and results'!$K$6*12</f>
        <v>735863400.00000048</v>
      </c>
      <c r="DA13" s="2">
        <f>$D13*'Demand model'!DC13*'Assumptions and results'!$K$6*12</f>
        <v>735863400.00000048</v>
      </c>
      <c r="DB13" s="2">
        <f>$D13*'Demand model'!DD13*'Assumptions and results'!$K$6*12</f>
        <v>735863400.00000048</v>
      </c>
      <c r="DC13" s="2">
        <f>$D13*'Demand model'!DE13*'Assumptions and results'!$K$6*12</f>
        <v>735863400.00000048</v>
      </c>
      <c r="DD13" s="2">
        <f>$D13*'Demand model'!DF13*'Assumptions and results'!$K$6*12</f>
        <v>735863400.00000048</v>
      </c>
      <c r="DE13" s="2">
        <f>$D13*'Demand model'!DG13*'Assumptions and results'!$K$6*12</f>
        <v>735863400.00000048</v>
      </c>
      <c r="DF13" s="2">
        <f>$D13*'Demand model'!DH13*'Assumptions and results'!$K$6*12</f>
        <v>735863400.00000048</v>
      </c>
      <c r="DG13" s="2">
        <f>$D13*'Demand model'!DI13*'Assumptions and results'!$K$6*12</f>
        <v>735863400.00000048</v>
      </c>
      <c r="DH13" s="2">
        <f>$D13*'Demand model'!DJ13*'Assumptions and results'!$K$6*12</f>
        <v>735863400.00000048</v>
      </c>
      <c r="DI13" s="2">
        <f>$D13*'Demand model'!DK13*'Assumptions and results'!$K$6*12</f>
        <v>735863400.00000048</v>
      </c>
      <c r="DJ13" s="2">
        <f>$D13*'Demand model'!DL13*'Assumptions and results'!$K$6*12</f>
        <v>735863400.00000048</v>
      </c>
      <c r="DK13" s="2">
        <f>$D13*'Demand model'!DM13*'Assumptions and results'!$K$6*12</f>
        <v>735863400.00000048</v>
      </c>
      <c r="DL13" s="2">
        <f>$D13*'Demand model'!DN13*'Assumptions and results'!$K$6*12</f>
        <v>735863400.00000048</v>
      </c>
      <c r="DM13" s="2">
        <f>$D13*'Demand model'!DO13*'Assumptions and results'!$K$6*12</f>
        <v>735863400.00000048</v>
      </c>
      <c r="DN13" s="2">
        <f>$D13*'Demand model'!DP13*'Assumptions and results'!$K$6*12</f>
        <v>735863400.00000048</v>
      </c>
      <c r="DO13" s="2">
        <f>$D13*'Demand model'!DQ13*'Assumptions and results'!$K$6*12</f>
        <v>735863400.00000048</v>
      </c>
      <c r="DP13" s="2">
        <f>$D13*'Demand model'!DR13*'Assumptions and results'!$K$6*12</f>
        <v>735863400.00000048</v>
      </c>
      <c r="DQ13" s="2">
        <f>$D13*'Demand model'!DS13*'Assumptions and results'!$K$6*12</f>
        <v>735863400.00000048</v>
      </c>
      <c r="DR13" s="2">
        <f>$D13*'Demand model'!DT13*'Assumptions and results'!$K$6*12</f>
        <v>735863400.00000048</v>
      </c>
      <c r="DS13" s="2">
        <f>$D13*'Demand model'!DU13*'Assumptions and results'!$K$6*12</f>
        <v>735863400.00000048</v>
      </c>
      <c r="DT13" s="2">
        <f>$D13*'Demand model'!DV13*'Assumptions and results'!$K$6*12</f>
        <v>735863400.00000048</v>
      </c>
      <c r="DU13" s="2">
        <f>$D13*'Demand model'!DW13*'Assumptions and results'!$K$6*12</f>
        <v>735863400.00000048</v>
      </c>
      <c r="DV13" s="2">
        <f>$D13*'Demand model'!DX13*'Assumptions and results'!$K$6*12</f>
        <v>735863400.00000048</v>
      </c>
      <c r="DW13" s="2">
        <f>$D13*'Demand model'!DY13*'Assumptions and results'!$K$6*12</f>
        <v>735863400.00000048</v>
      </c>
      <c r="DX13" s="2">
        <f>$D13*'Demand model'!DZ13*'Assumptions and results'!$K$6*12</f>
        <v>735863400.00000048</v>
      </c>
      <c r="DY13" s="2">
        <f>$D13*'Demand model'!EA13*'Assumptions and results'!$K$6*12</f>
        <v>735863400.00000048</v>
      </c>
      <c r="DZ13" s="2">
        <f>$D13*'Demand model'!EB13*'Assumptions and results'!$K$6*12</f>
        <v>735863400.00000048</v>
      </c>
      <c r="EA13" s="2">
        <f>$D13*'Demand model'!EC13*'Assumptions and results'!$K$6*12</f>
        <v>735863400.00000048</v>
      </c>
      <c r="EB13" s="2">
        <f>$D13*'Demand model'!ED13*'Assumptions and results'!$K$6*12</f>
        <v>735863400.00000048</v>
      </c>
      <c r="EC13" s="2">
        <f>$D13*'Demand model'!EE13*'Assumptions and results'!$K$6*12</f>
        <v>735863400.00000048</v>
      </c>
      <c r="ED13" s="2">
        <f>$D13*'Demand model'!EF13*'Assumptions and results'!$K$6*12</f>
        <v>735863400.00000048</v>
      </c>
      <c r="EE13" s="2">
        <f>$D13*'Demand model'!EG13*'Assumptions and results'!$K$6*12</f>
        <v>735863400.00000048</v>
      </c>
      <c r="EF13" s="2">
        <f>$D13*'Demand model'!EH13*'Assumptions and results'!$K$6*12</f>
        <v>735863400.00000048</v>
      </c>
      <c r="EG13" s="2">
        <f>$D13*'Demand model'!EI13*'Assumptions and results'!$K$6*12</f>
        <v>735863400.00000048</v>
      </c>
      <c r="EH13" s="2">
        <f>$D13*'Demand model'!EJ13*'Assumptions and results'!$K$6*12</f>
        <v>735863400.00000048</v>
      </c>
      <c r="EI13" s="2">
        <f>$D13*'Demand model'!EK13*'Assumptions and results'!$K$6*12</f>
        <v>735863400.00000048</v>
      </c>
      <c r="EJ13" s="2">
        <f>$D13*'Demand model'!EL13*'Assumptions and results'!$K$6*12</f>
        <v>735863400.00000048</v>
      </c>
      <c r="EK13" s="2">
        <f>$D13*'Demand model'!EM13*'Assumptions and results'!$K$6*12</f>
        <v>735863400.00000048</v>
      </c>
      <c r="EL13" s="2">
        <f>$D13*'Demand model'!EN13*'Assumptions and results'!$K$6*12</f>
        <v>735863400.00000048</v>
      </c>
      <c r="EM13" s="2">
        <f>$D13*'Demand model'!EO13*'Assumptions and results'!$K$6*12</f>
        <v>735863400.00000048</v>
      </c>
      <c r="EN13" s="2">
        <f>$D13*'Demand model'!EP13*'Assumptions and results'!$K$6*12</f>
        <v>735863400.00000048</v>
      </c>
      <c r="EO13" s="2">
        <f>$D13*'Demand model'!EQ13*'Assumptions and results'!$K$6*12</f>
        <v>735863400.00000048</v>
      </c>
      <c r="EP13" s="2">
        <f>$D13*'Demand model'!ER13*'Assumptions and results'!$K$6*12</f>
        <v>735863400.00000048</v>
      </c>
      <c r="EQ13" s="2">
        <f>$D13*'Demand model'!ES13*'Assumptions and results'!$K$6*12</f>
        <v>735863400.00000048</v>
      </c>
      <c r="ER13" s="2">
        <f>$D13*'Demand model'!ET13*'Assumptions and results'!$K$6*12</f>
        <v>735863400.00000048</v>
      </c>
      <c r="ES13" s="2">
        <f>$D13*'Demand model'!EU13*'Assumptions and results'!$K$6*12</f>
        <v>735863400.00000048</v>
      </c>
      <c r="ET13" s="2">
        <f>$D13*'Demand model'!EV13*'Assumptions and results'!$K$6*12</f>
        <v>735863400.00000048</v>
      </c>
      <c r="EU13" s="2">
        <f>$D13*'Demand model'!EW13*'Assumptions and results'!$K$6*12</f>
        <v>735863400.00000048</v>
      </c>
      <c r="EV13" s="2">
        <f>$D13*'Demand model'!EX13*'Assumptions and results'!$K$6*12</f>
        <v>735863400.00000048</v>
      </c>
      <c r="EW13" s="2">
        <f>$D13*'Demand model'!EY13*'Assumptions and results'!$K$6*12</f>
        <v>735863400.00000048</v>
      </c>
      <c r="EX13" s="2">
        <f>$D13*'Demand model'!EZ13*'Assumptions and results'!$K$6*12</f>
        <v>735863400.00000048</v>
      </c>
      <c r="EY13" s="2">
        <f>$D13*'Demand model'!FA13*'Assumptions and results'!$K$6*12</f>
        <v>735863400.00000048</v>
      </c>
      <c r="EZ13" s="2">
        <f>$D13*'Demand model'!FB13*'Assumptions and results'!$K$6*12</f>
        <v>735863400.00000048</v>
      </c>
      <c r="FA13" s="2">
        <f>$D13*'Demand model'!FC13*'Assumptions and results'!$K$6*12</f>
        <v>735863400.00000048</v>
      </c>
      <c r="FB13" s="2">
        <f>$D13*'Demand model'!FD13*'Assumptions and results'!$K$6*12</f>
        <v>735863400.00000048</v>
      </c>
      <c r="FC13" s="2">
        <f>$D13*'Demand model'!FE13*'Assumptions and results'!$K$6*12</f>
        <v>735863400.00000048</v>
      </c>
      <c r="FD13" s="2">
        <f>$D13*'Demand model'!FF13*'Assumptions and results'!$K$6*12</f>
        <v>735863400.00000048</v>
      </c>
      <c r="FE13" s="2">
        <f>$D13*'Demand model'!FG13*'Assumptions and results'!$K$6*12</f>
        <v>735863400.00000048</v>
      </c>
      <c r="FF13" s="2">
        <f>$D13*'Demand model'!FH13*'Assumptions and results'!$K$6*12</f>
        <v>735863400.00000048</v>
      </c>
      <c r="FG13" s="2">
        <f>$D13*'Demand model'!FI13*'Assumptions and results'!$K$6*12</f>
        <v>735863400.00000048</v>
      </c>
      <c r="FH13" s="2">
        <f>$D13*'Demand model'!FJ13*'Assumptions and results'!$K$6*12</f>
        <v>735863400.00000048</v>
      </c>
      <c r="FI13" s="2">
        <f>$D13*'Demand model'!FK13*'Assumptions and results'!$K$6*12</f>
        <v>735863400.00000048</v>
      </c>
      <c r="FJ13" s="2">
        <f>$D13*'Demand model'!FL13*'Assumptions and results'!$K$6*12</f>
        <v>735863400.00000048</v>
      </c>
      <c r="FK13" s="2">
        <f>$D13*'Demand model'!FM13*'Assumptions and results'!$K$6*12</f>
        <v>735863400.00000048</v>
      </c>
      <c r="FL13" s="2">
        <f>$D13*'Demand model'!FN13*'Assumptions and results'!$K$6*12</f>
        <v>735863400.00000048</v>
      </c>
      <c r="FM13" s="2">
        <f>$D13*'Demand model'!FO13*'Assumptions and results'!$K$6*12</f>
        <v>735863400.00000048</v>
      </c>
      <c r="FN13" s="2">
        <f>$D13*'Demand model'!FP13*'Assumptions and results'!$K$6*12</f>
        <v>735863400.00000048</v>
      </c>
      <c r="FO13" s="2">
        <f>$D13*'Demand model'!FQ13*'Assumptions and results'!$K$6*12</f>
        <v>735863400.00000048</v>
      </c>
      <c r="FP13" s="2">
        <f>$D13*'Demand model'!FR13*'Assumptions and results'!$K$6*12</f>
        <v>735863400.00000048</v>
      </c>
      <c r="FQ13" s="2">
        <f>$D13*'Demand model'!FS13*'Assumptions and results'!$K$6*12</f>
        <v>735863400.00000048</v>
      </c>
      <c r="FR13" s="2">
        <f>$D13*'Demand model'!FT13*'Assumptions and results'!$K$6*12</f>
        <v>735863400.00000048</v>
      </c>
      <c r="FS13" s="2">
        <f>$D13*'Demand model'!FU13*'Assumptions and results'!$K$6*12</f>
        <v>735863400.00000048</v>
      </c>
      <c r="FT13" s="2">
        <f>$D13*'Demand model'!FV13*'Assumptions and results'!$K$6*12</f>
        <v>735863400.00000048</v>
      </c>
      <c r="FU13" s="2">
        <f>$D13*'Demand model'!FW13*'Assumptions and results'!$K$6*12</f>
        <v>735863400.00000048</v>
      </c>
      <c r="FV13" s="2">
        <f>$D13*'Demand model'!FX13*'Assumptions and results'!$K$6*12</f>
        <v>735863400.00000048</v>
      </c>
      <c r="FW13" s="2">
        <f>$D13*'Demand model'!FY13*'Assumptions and results'!$K$6*12</f>
        <v>735863400.00000048</v>
      </c>
      <c r="FX13" s="2">
        <f>$D13*'Demand model'!FZ13*'Assumptions and results'!$K$6*12</f>
        <v>735863400.00000048</v>
      </c>
      <c r="FY13" s="2">
        <f>$D13*'Demand model'!GA13*'Assumptions and results'!$K$6*12</f>
        <v>735863400.00000048</v>
      </c>
      <c r="FZ13" s="2">
        <f>$D13*'Demand model'!GB13*'Assumptions and results'!$K$6*12</f>
        <v>735863400.00000048</v>
      </c>
      <c r="GA13" s="2">
        <f>$D13*'Demand model'!GC13*'Assumptions and results'!$K$6*12</f>
        <v>735863400.00000048</v>
      </c>
      <c r="GB13" s="2">
        <f>$D13*'Demand model'!GD13*'Assumptions and results'!$K$6*12</f>
        <v>735863400.00000048</v>
      </c>
      <c r="GC13" s="2">
        <f>$D13*'Demand model'!GE13*'Assumptions and results'!$K$6*12</f>
        <v>735863400.00000048</v>
      </c>
      <c r="GD13" s="2">
        <f>$D13*'Demand model'!GF13*'Assumptions and results'!$K$6*12</f>
        <v>735863400.00000048</v>
      </c>
      <c r="GE13" s="2">
        <f>$D13*'Demand model'!GG13*'Assumptions and results'!$K$6*12</f>
        <v>735863400.00000048</v>
      </c>
      <c r="GF13" s="2">
        <f>$D13*'Demand model'!GH13*'Assumptions and results'!$K$6*12</f>
        <v>735863400.00000048</v>
      </c>
      <c r="GG13" s="2">
        <f>$D13*'Demand model'!GI13*'Assumptions and results'!$K$6*12</f>
        <v>735863400.00000048</v>
      </c>
      <c r="GH13" s="2">
        <f>$D13*'Demand model'!GJ13*'Assumptions and results'!$K$6*12</f>
        <v>735863400.00000048</v>
      </c>
      <c r="GI13" s="2">
        <f>$D13*'Demand model'!GK13*'Assumptions and results'!$K$6*12</f>
        <v>735863400.00000048</v>
      </c>
      <c r="GJ13" s="2">
        <f>$D13*'Demand model'!GL13*'Assumptions and results'!$K$6*12</f>
        <v>735863400.00000048</v>
      </c>
      <c r="GK13" s="2">
        <f>$D13*'Demand model'!GM13*'Assumptions and results'!$K$6*12</f>
        <v>735863400.00000048</v>
      </c>
      <c r="GL13" s="2">
        <f>$D13*'Demand model'!GN13*'Assumptions and results'!$K$6*12</f>
        <v>735863400.00000048</v>
      </c>
      <c r="GM13" s="2">
        <f>$D13*'Demand model'!GO13*'Assumptions and results'!$K$6*12</f>
        <v>735863400.00000048</v>
      </c>
      <c r="GN13" s="2">
        <f>$D13*'Demand model'!GP13*'Assumptions and results'!$K$6*12</f>
        <v>735863400.00000048</v>
      </c>
      <c r="GO13" s="2">
        <f>$D13*'Demand model'!GQ13*'Assumptions and results'!$K$6*12</f>
        <v>735863400.00000048</v>
      </c>
      <c r="GP13" s="2">
        <f>$D13*'Demand model'!GR13*'Assumptions and results'!$K$6*12</f>
        <v>735863400.00000048</v>
      </c>
      <c r="GQ13" s="2">
        <f>$D13*'Demand model'!GS13*'Assumptions and results'!$K$6*12</f>
        <v>735863400.00000048</v>
      </c>
      <c r="GR13" s="2">
        <f>$D13*'Demand model'!GT13*'Assumptions and results'!$K$6*12</f>
        <v>735863400.00000048</v>
      </c>
      <c r="GS13" s="2">
        <f>$D13*'Demand model'!GU13*'Assumptions and results'!$K$6*12</f>
        <v>735863400.00000048</v>
      </c>
      <c r="GT13" s="2">
        <f>$D13*'Demand model'!GV13*'Assumptions and results'!$K$6*12</f>
        <v>735863400.00000048</v>
      </c>
      <c r="GU13" s="2">
        <f>$D13*'Demand model'!GW13*'Assumptions and results'!$K$6*12</f>
        <v>735863400.00000048</v>
      </c>
      <c r="GV13" s="2">
        <f>$D13*'Demand model'!GX13*'Assumptions and results'!$K$6*12</f>
        <v>735863400.00000048</v>
      </c>
      <c r="GW13" s="2">
        <f>$D13*'Demand model'!GY13*'Assumptions and results'!$K$6*12</f>
        <v>735863400.00000048</v>
      </c>
      <c r="GX13" s="2">
        <f>$D13*'Demand model'!GZ13*'Assumptions and results'!$K$6*12</f>
        <v>735863400.00000048</v>
      </c>
      <c r="GY13" s="2">
        <f>$D13*'Demand model'!HA13*'Assumptions and results'!$K$6*12</f>
        <v>735863400.00000048</v>
      </c>
      <c r="GZ13" s="2">
        <f>$D13*'Demand model'!HB13*'Assumptions and results'!$K$6*12</f>
        <v>735863400.00000048</v>
      </c>
      <c r="HA13" s="2">
        <f>$D13*'Demand model'!HC13*'Assumptions and results'!$K$6*12</f>
        <v>735863400.00000048</v>
      </c>
      <c r="HB13" s="2">
        <f>$D13*'Demand model'!HD13*'Assumptions and results'!$K$6*12</f>
        <v>735863400.00000048</v>
      </c>
      <c r="HC13" s="2">
        <f>$D13*'Demand model'!HE13*'Assumptions and results'!$K$6*12</f>
        <v>735863400.00000048</v>
      </c>
      <c r="HD13" s="2">
        <f>$D13*'Demand model'!HF13*'Assumptions and results'!$K$6*12</f>
        <v>735863400.00000048</v>
      </c>
      <c r="HE13" s="2">
        <f>$D13*'Demand model'!HG13*'Assumptions and results'!$K$6*12</f>
        <v>735863400.00000048</v>
      </c>
      <c r="HF13" s="2">
        <f>$D13*'Demand model'!HH13*'Assumptions and results'!$K$6*12</f>
        <v>735863400.00000048</v>
      </c>
      <c r="HG13" s="2">
        <f>$D13*'Demand model'!HI13*'Assumptions and results'!$K$6*12</f>
        <v>735863400.00000048</v>
      </c>
      <c r="HH13" s="2">
        <f>$D13*'Demand model'!HJ13*'Assumptions and results'!$K$6*12</f>
        <v>735863400.00000048</v>
      </c>
      <c r="HI13" s="2">
        <f>$D13*'Demand model'!HK13*'Assumptions and results'!$K$6*12</f>
        <v>735863400.00000048</v>
      </c>
      <c r="HJ13" s="2">
        <f>$D13*'Demand model'!HL13*'Assumptions and results'!$K$6*12</f>
        <v>735863400.00000048</v>
      </c>
      <c r="HK13" s="2">
        <f>$D13*'Demand model'!HM13*'Assumptions and results'!$K$6*12</f>
        <v>735863400.00000048</v>
      </c>
      <c r="HL13" s="2">
        <f>$D13*'Demand model'!HN13*'Assumptions and results'!$K$6*12</f>
        <v>735863400.00000048</v>
      </c>
      <c r="HM13" s="2">
        <f>$D13*'Demand model'!HO13*'Assumptions and results'!$K$6*12</f>
        <v>735863400.00000048</v>
      </c>
      <c r="HN13" s="2">
        <f>$D13*'Demand model'!HP13*'Assumptions and results'!$K$6*12</f>
        <v>735863400.00000048</v>
      </c>
      <c r="HO13" s="2">
        <f>$D13*'Demand model'!HQ13*'Assumptions and results'!$K$6*12</f>
        <v>735863400.00000048</v>
      </c>
      <c r="HP13" s="2">
        <f>$D13*'Demand model'!HR13*'Assumptions and results'!$K$6*12</f>
        <v>735863400.00000048</v>
      </c>
      <c r="HQ13" s="2">
        <f>$D13*'Demand model'!HS13*'Assumptions and results'!$K$6*12</f>
        <v>735863400.00000048</v>
      </c>
      <c r="HR13" s="2">
        <f>$D13*'Demand model'!HT13*'Assumptions and results'!$K$6*12</f>
        <v>735863400.00000048</v>
      </c>
      <c r="HS13" s="2">
        <f>$D13*'Demand model'!HU13*'Assumptions and results'!$K$6*12</f>
        <v>735863400.00000048</v>
      </c>
      <c r="HT13" s="2">
        <f>$D13*'Demand model'!HV13*'Assumptions and results'!$K$6*12</f>
        <v>735863400.00000048</v>
      </c>
      <c r="HU13" s="2">
        <f>$D13*'Demand model'!HW13*'Assumptions and results'!$K$6*12</f>
        <v>735863400.00000048</v>
      </c>
      <c r="HV13" s="2">
        <f>$D13*'Demand model'!HX13*'Assumptions and results'!$K$6*12</f>
        <v>735863400.00000048</v>
      </c>
      <c r="HW13" s="2">
        <f>$D13*'Demand model'!HY13*'Assumptions and results'!$K$6*12</f>
        <v>735863400.00000048</v>
      </c>
      <c r="HX13" s="2">
        <f>$D13*'Demand model'!HZ13*'Assumptions and results'!$K$6*12</f>
        <v>735863400.00000048</v>
      </c>
      <c r="HY13" s="2">
        <f>$D13*'Demand model'!IA13*'Assumptions and results'!$K$6*12</f>
        <v>735863400.00000048</v>
      </c>
      <c r="HZ13" s="2">
        <f>$D13*'Demand model'!IB13*'Assumptions and results'!$K$6*12</f>
        <v>735863400.00000048</v>
      </c>
      <c r="IA13" s="2">
        <f>$D13*'Demand model'!IC13*'Assumptions and results'!$K$6*12</f>
        <v>735863400.00000048</v>
      </c>
      <c r="IB13" s="2">
        <f>$D13*'Demand model'!ID13*'Assumptions and results'!$K$6*12</f>
        <v>735863400.00000048</v>
      </c>
      <c r="IC13" s="2">
        <f>$D13*'Demand model'!IE13*'Assumptions and results'!$K$6*12</f>
        <v>735863400.00000048</v>
      </c>
      <c r="ID13" s="2">
        <f>$D13*'Demand model'!IF13*'Assumptions and results'!$K$6*12</f>
        <v>735863400.00000048</v>
      </c>
      <c r="IE13" s="2">
        <f>$D13*'Demand model'!IG13*'Assumptions and results'!$K$6*12</f>
        <v>735863400.00000048</v>
      </c>
      <c r="IF13" s="2">
        <f>$D13*'Demand model'!IH13*'Assumptions and results'!$K$6*12</f>
        <v>735863400.00000048</v>
      </c>
      <c r="IG13" s="2">
        <f>$D13*'Demand model'!II13*'Assumptions and results'!$K$6*12</f>
        <v>735863400.00000048</v>
      </c>
      <c r="IH13" s="2">
        <f>$D13*'Demand model'!IJ13*'Assumptions and results'!$K$6*12</f>
        <v>735863400.00000048</v>
      </c>
      <c r="II13" s="2">
        <f>$D13*'Demand model'!IK13*'Assumptions and results'!$K$6*12</f>
        <v>735863400.00000048</v>
      </c>
      <c r="IJ13" s="2">
        <f>$D13*'Demand model'!IL13*'Assumptions and results'!$K$6*12</f>
        <v>735863400.00000048</v>
      </c>
      <c r="IK13" s="2">
        <f>$D13*'Demand model'!IM13*'Assumptions and results'!$K$6*12</f>
        <v>735863400.00000048</v>
      </c>
      <c r="IL13" s="2">
        <f>$D13*'Demand model'!IN13*'Assumptions and results'!$K$6*12</f>
        <v>735863400.00000048</v>
      </c>
      <c r="IM13" s="2">
        <f>$D13*'Demand model'!IO13*'Assumptions and results'!$K$6*12</f>
        <v>735863400.00000048</v>
      </c>
      <c r="IN13" s="2">
        <f>$D13*'Demand model'!IP13*'Assumptions and results'!$K$6*12</f>
        <v>735863400.00000048</v>
      </c>
      <c r="IO13" s="2">
        <f>$D13*'Demand model'!IQ13*'Assumptions and results'!$K$6*12</f>
        <v>735863400.00000048</v>
      </c>
      <c r="IP13" s="2">
        <f>$D13*'Demand model'!IR13*'Assumptions and results'!$K$6*12</f>
        <v>735863400.00000048</v>
      </c>
      <c r="IQ13" s="2">
        <f>$D13*'Demand model'!IS13*'Assumptions and results'!$K$6*12</f>
        <v>735863400.00000048</v>
      </c>
      <c r="IR13" s="2">
        <f>$D13*'Demand model'!IT13*'Assumptions and results'!$K$6*12</f>
        <v>735863400.00000048</v>
      </c>
      <c r="IS13" s="2">
        <f>$D13*'Demand model'!IU13*'Assumptions and results'!$K$6*12</f>
        <v>735863400.00000048</v>
      </c>
      <c r="IT13" s="2">
        <f>$D13*'Demand model'!IV13*'Assumptions and results'!$K$6*12</f>
        <v>735863400.00000048</v>
      </c>
      <c r="IU13" s="2">
        <f>$D13*'Demand model'!IW13*'Assumptions and results'!$K$6*12</f>
        <v>735863400.00000048</v>
      </c>
      <c r="IV13" s="2">
        <f>$D13*'Demand model'!IX13*'Assumptions and results'!$K$6*12</f>
        <v>735863400.00000048</v>
      </c>
      <c r="IW13" s="2">
        <f>$D13*'Demand model'!IY13*'Assumptions and results'!$K$6*12</f>
        <v>735863400.00000048</v>
      </c>
      <c r="IX13" s="2">
        <f>$D13*'Demand model'!IZ13*'Assumptions and results'!$K$6*12</f>
        <v>735863400.00000048</v>
      </c>
      <c r="IY13" s="2">
        <f>$D13*'Demand model'!JA13*'Assumptions and results'!$K$6*12</f>
        <v>735863400.00000048</v>
      </c>
      <c r="IZ13" s="2">
        <f>$D13*'Demand model'!JB13*'Assumptions and results'!$K$6*12</f>
        <v>735863400.00000048</v>
      </c>
      <c r="JA13" s="2">
        <f>$D13*'Demand model'!JC13*'Assumptions and results'!$K$6*12</f>
        <v>735863400.00000048</v>
      </c>
      <c r="JB13" s="2">
        <f>$D13*'Demand model'!JD13*'Assumptions and results'!$K$6*12</f>
        <v>735863400.00000048</v>
      </c>
      <c r="JC13" s="2">
        <f>$D13*'Demand model'!JE13*'Assumptions and results'!$K$6*12</f>
        <v>735863400.00000048</v>
      </c>
      <c r="JD13" s="2">
        <f>$D13*'Demand model'!JF13*'Assumptions and results'!$K$6*12</f>
        <v>735863400.00000048</v>
      </c>
      <c r="JE13" s="2">
        <f>$D13*'Demand model'!JG13*'Assumptions and results'!$K$6*12</f>
        <v>735863400.00000048</v>
      </c>
    </row>
    <row r="14" spans="2:265" x14ac:dyDescent="0.3">
      <c r="C14">
        <v>11</v>
      </c>
      <c r="D14" s="3">
        <f>'Cost inputs'!F15</f>
        <v>2038700</v>
      </c>
      <c r="E14" s="2">
        <f>$D14*'Demand model'!G14*'Assumptions and results'!$K$6*12</f>
        <v>344424666.00235784</v>
      </c>
      <c r="F14" s="2">
        <f>$D14*'Demand model'!H14*'Assumptions and results'!$K$6*12</f>
        <v>530751744.9344399</v>
      </c>
      <c r="G14" s="2">
        <f>$D14*'Demand model'!I14*'Assumptions and results'!$K$6*12</f>
        <v>631551088.79770625</v>
      </c>
      <c r="H14" s="2">
        <f>$D14*'Demand model'!J14*'Assumptions and results'!$K$6*12</f>
        <v>686081583.13862062</v>
      </c>
      <c r="I14" s="2">
        <f>$D14*'Demand model'!K14*'Assumptions and results'!$K$6*12</f>
        <v>715581525.29199553</v>
      </c>
      <c r="J14" s="2">
        <f>$D14*'Demand model'!L14*'Assumptions and results'!$K$6*12</f>
        <v>731540423.10817599</v>
      </c>
      <c r="K14" s="2">
        <f>$D14*'Demand model'!M14*'Assumptions and results'!$K$6*12</f>
        <v>740173877.98693931</v>
      </c>
      <c r="L14" s="2">
        <f>$D14*'Demand model'!N14*'Assumptions and results'!$K$6*12</f>
        <v>744844410.00000048</v>
      </c>
      <c r="M14" s="2">
        <f>$D14*'Demand model'!O14*'Assumptions and results'!$K$6*12</f>
        <v>747371077.43399453</v>
      </c>
      <c r="N14" s="2">
        <f>$D14*'Demand model'!P14*'Assumptions and results'!$K$6*12</f>
        <v>748737955.61921072</v>
      </c>
      <c r="O14" s="2">
        <f>$D14*'Demand model'!Q14*'Assumptions and results'!$K$6*12</f>
        <v>749477410.26531196</v>
      </c>
      <c r="P14" s="2">
        <f>$D14*'Demand model'!R14*'Assumptions and results'!$K$6*12</f>
        <v>749877440.91877806</v>
      </c>
      <c r="Q14" s="2">
        <f>$D14*'Demand model'!S14*'Assumptions and results'!$K$6*12</f>
        <v>750093849.76082993</v>
      </c>
      <c r="R14" s="2">
        <f>$D14*'Demand model'!T14*'Assumptions and results'!$K$6*12</f>
        <v>750210922.7563926</v>
      </c>
      <c r="S14" s="2">
        <f>$D14*'Demand model'!U14*'Assumptions and results'!$K$6*12</f>
        <v>750274256.98137188</v>
      </c>
      <c r="T14" s="2">
        <f>$D14*'Demand model'!V14*'Assumptions and results'!$K$6*12</f>
        <v>750308519.57142913</v>
      </c>
      <c r="U14" s="2">
        <f>$D14*'Demand model'!W14*'Assumptions and results'!$K$6*12</f>
        <v>750327054.96959352</v>
      </c>
      <c r="V14" s="2">
        <f>$D14*'Demand model'!X14*'Assumptions and results'!$K$6*12</f>
        <v>750337082.26129973</v>
      </c>
      <c r="W14" s="2">
        <f>$D14*'Demand model'!Y14*'Assumptions and results'!$K$6*12</f>
        <v>750342506.8320626</v>
      </c>
      <c r="X14" s="2">
        <f>$D14*'Demand model'!Z14*'Assumptions and results'!$K$6*12</f>
        <v>750345441.41986811</v>
      </c>
      <c r="Y14" s="2">
        <f>$D14*'Demand model'!AA14*'Assumptions and results'!$K$6*12</f>
        <v>750347028.97507989</v>
      </c>
      <c r="Z14" s="2">
        <f>$D14*'Demand model'!AB14*'Assumptions and results'!$K$6*12</f>
        <v>750347887.81172693</v>
      </c>
      <c r="AA14" s="2">
        <f>$D14*'Demand model'!AC14*'Assumptions and results'!$K$6*12</f>
        <v>750348352.42573261</v>
      </c>
      <c r="AB14" s="2">
        <f>$D14*'Demand model'!AD14*'Assumptions and results'!$K$6*12</f>
        <v>750348603.77291822</v>
      </c>
      <c r="AC14" s="2">
        <f>$D14*'Demand model'!AE14*'Assumptions and results'!$K$6*12</f>
        <v>750348739.74688172</v>
      </c>
      <c r="AD14" s="2">
        <f>$D14*'Demand model'!AF14*'Assumptions and results'!$K$6*12</f>
        <v>750348813.30616438</v>
      </c>
      <c r="AE14" s="2">
        <f>$D14*'Demand model'!AG14*'Assumptions and results'!$K$6*12</f>
        <v>750348853.10031283</v>
      </c>
      <c r="AF14" s="2">
        <f>$D14*'Demand model'!AH14*'Assumptions and results'!$K$6*12</f>
        <v>750348874.62817717</v>
      </c>
      <c r="AG14" s="2">
        <f>$D14*'Demand model'!AI14*'Assumptions and results'!$K$6*12</f>
        <v>750348886.27433503</v>
      </c>
      <c r="AH14" s="2">
        <f>$D14*'Demand model'!AJ14*'Assumptions and results'!$K$6*12</f>
        <v>750348892.57468104</v>
      </c>
      <c r="AI14" s="2">
        <f>$D14*'Demand model'!AK14*'Assumptions and results'!$K$6*12</f>
        <v>750348895.98304641</v>
      </c>
      <c r="AJ14" s="2">
        <f>$D14*'Demand model'!AL14*'Assumptions and results'!$K$6*12</f>
        <v>750348897.8269062</v>
      </c>
      <c r="AK14" s="2">
        <f>$D14*'Demand model'!AM14*'Assumptions and results'!$K$6*12</f>
        <v>750348898.82439852</v>
      </c>
      <c r="AL14" s="2">
        <f>$D14*'Demand model'!AN14*'Assumptions and results'!$K$6*12</f>
        <v>750348899.36402273</v>
      </c>
      <c r="AM14" s="2">
        <f>$D14*'Demand model'!AO14*'Assumptions and results'!$K$6*12</f>
        <v>750348899.65594876</v>
      </c>
      <c r="AN14" s="2">
        <f>$D14*'Demand model'!AP14*'Assumptions and results'!$K$6*12</f>
        <v>750348899.81387508</v>
      </c>
      <c r="AO14" s="2">
        <f>$D14*'Demand model'!AQ14*'Assumptions and results'!$K$6*12</f>
        <v>750348899.89931035</v>
      </c>
      <c r="AP14" s="2">
        <f>$D14*'Demand model'!AR14*'Assumptions and results'!$K$6*12</f>
        <v>750348899.9455291</v>
      </c>
      <c r="AQ14" s="2">
        <f>$D14*'Demand model'!AS14*'Assumptions and results'!$K$6*12</f>
        <v>750348899.97053254</v>
      </c>
      <c r="AR14" s="2">
        <f>$D14*'Demand model'!AT14*'Assumptions and results'!$K$6*12</f>
        <v>750348899.98405886</v>
      </c>
      <c r="AS14" s="2">
        <f>$D14*'Demand model'!AU14*'Assumptions and results'!$K$6*12</f>
        <v>750348899.9913764</v>
      </c>
      <c r="AT14" s="2">
        <f>$D14*'Demand model'!AV14*'Assumptions and results'!$K$6*12</f>
        <v>750348899.9953351</v>
      </c>
      <c r="AU14" s="2">
        <f>$D14*'Demand model'!AW14*'Assumptions and results'!$K$6*12</f>
        <v>750348899.9974767</v>
      </c>
      <c r="AV14" s="2">
        <f>$D14*'Demand model'!AX14*'Assumptions and results'!$K$6*12</f>
        <v>750348899.99863505</v>
      </c>
      <c r="AW14" s="2">
        <f>$D14*'Demand model'!AY14*'Assumptions and results'!$K$6*12</f>
        <v>750348899.99926186</v>
      </c>
      <c r="AX14" s="2">
        <f>$D14*'Demand model'!AZ14*'Assumptions and results'!$K$6*12</f>
        <v>750348899.99960101</v>
      </c>
      <c r="AY14" s="2">
        <f>$D14*'Demand model'!BA14*'Assumptions and results'!$K$6*12</f>
        <v>750348899.99978423</v>
      </c>
      <c r="AZ14" s="2">
        <f>$D14*'Demand model'!BB14*'Assumptions and results'!$K$6*12</f>
        <v>750348899.99988365</v>
      </c>
      <c r="BA14" s="2">
        <f>$D14*'Demand model'!BC14*'Assumptions and results'!$K$6*12</f>
        <v>750348899.99993718</v>
      </c>
      <c r="BB14" s="2">
        <f>$D14*'Demand model'!BD14*'Assumptions and results'!$K$6*12</f>
        <v>750348899.99996626</v>
      </c>
      <c r="BC14" s="2">
        <f>$D14*'Demand model'!BE14*'Assumptions and results'!$K$6*12</f>
        <v>750348899.999982</v>
      </c>
      <c r="BD14" s="2">
        <f>$D14*'Demand model'!BF14*'Assumptions and results'!$K$6*12</f>
        <v>750348899.99999046</v>
      </c>
      <c r="BE14" s="2">
        <f>$D14*'Demand model'!BG14*'Assumptions and results'!$K$6*12</f>
        <v>750348899.99999511</v>
      </c>
      <c r="BF14" s="2">
        <f>$D14*'Demand model'!BH14*'Assumptions and results'!$K$6*12</f>
        <v>750348899.99999762</v>
      </c>
      <c r="BG14" s="2">
        <f>$D14*'Demand model'!BI14*'Assumptions and results'!$K$6*12</f>
        <v>750348899.99999881</v>
      </c>
      <c r="BH14" s="2">
        <f>$D14*'Demand model'!BJ14*'Assumptions and results'!$K$6*12</f>
        <v>750348899.99999964</v>
      </c>
      <c r="BI14" s="2">
        <f>$D14*'Demand model'!BK14*'Assumptions and results'!$K$6*12</f>
        <v>750348900</v>
      </c>
      <c r="BJ14" s="2">
        <f>$D14*'Demand model'!BL14*'Assumptions and results'!$K$6*12</f>
        <v>750348900.00000024</v>
      </c>
      <c r="BK14" s="2">
        <f>$D14*'Demand model'!BM14*'Assumptions and results'!$K$6*12</f>
        <v>750348900.00000036</v>
      </c>
      <c r="BL14" s="2">
        <f>$D14*'Demand model'!BN14*'Assumptions and results'!$K$6*12</f>
        <v>750348900.00000036</v>
      </c>
      <c r="BM14" s="2">
        <f>$D14*'Demand model'!BO14*'Assumptions and results'!$K$6*12</f>
        <v>750348900.00000048</v>
      </c>
      <c r="BN14" s="2">
        <f>$D14*'Demand model'!BP14*'Assumptions and results'!$K$6*12</f>
        <v>750348900.00000048</v>
      </c>
      <c r="BO14" s="2">
        <f>$D14*'Demand model'!BQ14*'Assumptions and results'!$K$6*12</f>
        <v>750348900.00000048</v>
      </c>
      <c r="BP14" s="2">
        <f>$D14*'Demand model'!BR14*'Assumptions and results'!$K$6*12</f>
        <v>750348900.00000048</v>
      </c>
      <c r="BQ14" s="2">
        <f>$D14*'Demand model'!BS14*'Assumptions and results'!$K$6*12</f>
        <v>750348900.00000048</v>
      </c>
      <c r="BR14" s="2">
        <f>$D14*'Demand model'!BT14*'Assumptions and results'!$K$6*12</f>
        <v>750348900.00000048</v>
      </c>
      <c r="BS14" s="2">
        <f>$D14*'Demand model'!BU14*'Assumptions and results'!$K$6*12</f>
        <v>750348900.00000048</v>
      </c>
      <c r="BT14" s="2">
        <f>$D14*'Demand model'!BV14*'Assumptions and results'!$K$6*12</f>
        <v>750348900.00000048</v>
      </c>
      <c r="BU14" s="2">
        <f>$D14*'Demand model'!BW14*'Assumptions and results'!$K$6*12</f>
        <v>750348900.00000048</v>
      </c>
      <c r="BV14" s="2">
        <f>$D14*'Demand model'!BX14*'Assumptions and results'!$K$6*12</f>
        <v>750348900.00000048</v>
      </c>
      <c r="BW14" s="2">
        <f>$D14*'Demand model'!BY14*'Assumptions and results'!$K$6*12</f>
        <v>750348900.00000048</v>
      </c>
      <c r="BX14" s="2">
        <f>$D14*'Demand model'!BZ14*'Assumptions and results'!$K$6*12</f>
        <v>750348900.00000048</v>
      </c>
      <c r="BY14" s="2">
        <f>$D14*'Demand model'!CA14*'Assumptions and results'!$K$6*12</f>
        <v>750348900.00000048</v>
      </c>
      <c r="BZ14" s="2">
        <f>$D14*'Demand model'!CB14*'Assumptions and results'!$K$6*12</f>
        <v>750348900.00000048</v>
      </c>
      <c r="CA14" s="2">
        <f>$D14*'Demand model'!CC14*'Assumptions and results'!$K$6*12</f>
        <v>750348900.00000048</v>
      </c>
      <c r="CB14" s="2">
        <f>$D14*'Demand model'!CD14*'Assumptions and results'!$K$6*12</f>
        <v>750348900.00000048</v>
      </c>
      <c r="CC14" s="2">
        <f>$D14*'Demand model'!CE14*'Assumptions and results'!$K$6*12</f>
        <v>750348900.00000048</v>
      </c>
      <c r="CD14" s="2">
        <f>$D14*'Demand model'!CF14*'Assumptions and results'!$K$6*12</f>
        <v>750348900.00000048</v>
      </c>
      <c r="CE14" s="2">
        <f>$D14*'Demand model'!CG14*'Assumptions and results'!$K$6*12</f>
        <v>750348900.00000048</v>
      </c>
      <c r="CF14" s="2">
        <f>$D14*'Demand model'!CH14*'Assumptions and results'!$K$6*12</f>
        <v>750348900.00000048</v>
      </c>
      <c r="CG14" s="2">
        <f>$D14*'Demand model'!CI14*'Assumptions and results'!$K$6*12</f>
        <v>750348900.00000048</v>
      </c>
      <c r="CH14" s="2">
        <f>$D14*'Demand model'!CJ14*'Assumptions and results'!$K$6*12</f>
        <v>750348900.00000048</v>
      </c>
      <c r="CI14" s="2">
        <f>$D14*'Demand model'!CK14*'Assumptions and results'!$K$6*12</f>
        <v>750348900.00000048</v>
      </c>
      <c r="CJ14" s="2">
        <f>$D14*'Demand model'!CL14*'Assumptions and results'!$K$6*12</f>
        <v>750348900.00000048</v>
      </c>
      <c r="CK14" s="2">
        <f>$D14*'Demand model'!CM14*'Assumptions and results'!$K$6*12</f>
        <v>750348900.00000048</v>
      </c>
      <c r="CL14" s="2">
        <f>$D14*'Demand model'!CN14*'Assumptions and results'!$K$6*12</f>
        <v>750348900.00000048</v>
      </c>
      <c r="CM14" s="2">
        <f>$D14*'Demand model'!CO14*'Assumptions and results'!$K$6*12</f>
        <v>750348900.00000048</v>
      </c>
      <c r="CN14" s="2">
        <f>$D14*'Demand model'!CP14*'Assumptions and results'!$K$6*12</f>
        <v>750348900.00000048</v>
      </c>
      <c r="CO14" s="2">
        <f>$D14*'Demand model'!CQ14*'Assumptions and results'!$K$6*12</f>
        <v>750348900.00000048</v>
      </c>
      <c r="CP14" s="2">
        <f>$D14*'Demand model'!CR14*'Assumptions and results'!$K$6*12</f>
        <v>750348900.00000048</v>
      </c>
      <c r="CQ14" s="2">
        <f>$D14*'Demand model'!CS14*'Assumptions and results'!$K$6*12</f>
        <v>750348900.00000048</v>
      </c>
      <c r="CR14" s="2">
        <f>$D14*'Demand model'!CT14*'Assumptions and results'!$K$6*12</f>
        <v>750348900.00000048</v>
      </c>
      <c r="CS14" s="2">
        <f>$D14*'Demand model'!CU14*'Assumptions and results'!$K$6*12</f>
        <v>750348900.00000048</v>
      </c>
      <c r="CT14" s="2">
        <f>$D14*'Demand model'!CV14*'Assumptions and results'!$K$6*12</f>
        <v>750348900.00000048</v>
      </c>
      <c r="CU14" s="2">
        <f>$D14*'Demand model'!CW14*'Assumptions and results'!$K$6*12</f>
        <v>750348900.00000048</v>
      </c>
      <c r="CV14" s="2">
        <f>$D14*'Demand model'!CX14*'Assumptions and results'!$K$6*12</f>
        <v>750348900.00000048</v>
      </c>
      <c r="CW14" s="2">
        <f>$D14*'Demand model'!CY14*'Assumptions and results'!$K$6*12</f>
        <v>750348900.00000048</v>
      </c>
      <c r="CX14" s="2">
        <f>$D14*'Demand model'!CZ14*'Assumptions and results'!$K$6*12</f>
        <v>750348900.00000048</v>
      </c>
      <c r="CY14" s="2">
        <f>$D14*'Demand model'!DA14*'Assumptions and results'!$K$6*12</f>
        <v>750348900.00000048</v>
      </c>
      <c r="CZ14" s="2">
        <f>$D14*'Demand model'!DB14*'Assumptions and results'!$K$6*12</f>
        <v>750348900.00000048</v>
      </c>
      <c r="DA14" s="2">
        <f>$D14*'Demand model'!DC14*'Assumptions and results'!$K$6*12</f>
        <v>750348900.00000048</v>
      </c>
      <c r="DB14" s="2">
        <f>$D14*'Demand model'!DD14*'Assumptions and results'!$K$6*12</f>
        <v>750348900.00000048</v>
      </c>
      <c r="DC14" s="2">
        <f>$D14*'Demand model'!DE14*'Assumptions and results'!$K$6*12</f>
        <v>750348900.00000048</v>
      </c>
      <c r="DD14" s="2">
        <f>$D14*'Demand model'!DF14*'Assumptions and results'!$K$6*12</f>
        <v>750348900.00000048</v>
      </c>
      <c r="DE14" s="2">
        <f>$D14*'Demand model'!DG14*'Assumptions and results'!$K$6*12</f>
        <v>750348900.00000048</v>
      </c>
      <c r="DF14" s="2">
        <f>$D14*'Demand model'!DH14*'Assumptions and results'!$K$6*12</f>
        <v>750348900.00000048</v>
      </c>
      <c r="DG14" s="2">
        <f>$D14*'Demand model'!DI14*'Assumptions and results'!$K$6*12</f>
        <v>750348900.00000048</v>
      </c>
      <c r="DH14" s="2">
        <f>$D14*'Demand model'!DJ14*'Assumptions and results'!$K$6*12</f>
        <v>750348900.00000048</v>
      </c>
      <c r="DI14" s="2">
        <f>$D14*'Demand model'!DK14*'Assumptions and results'!$K$6*12</f>
        <v>750348900.00000048</v>
      </c>
      <c r="DJ14" s="2">
        <f>$D14*'Demand model'!DL14*'Assumptions and results'!$K$6*12</f>
        <v>750348900.00000048</v>
      </c>
      <c r="DK14" s="2">
        <f>$D14*'Demand model'!DM14*'Assumptions and results'!$K$6*12</f>
        <v>750348900.00000048</v>
      </c>
      <c r="DL14" s="2">
        <f>$D14*'Demand model'!DN14*'Assumptions and results'!$K$6*12</f>
        <v>750348900.00000048</v>
      </c>
      <c r="DM14" s="2">
        <f>$D14*'Demand model'!DO14*'Assumptions and results'!$K$6*12</f>
        <v>750348900.00000048</v>
      </c>
      <c r="DN14" s="2">
        <f>$D14*'Demand model'!DP14*'Assumptions and results'!$K$6*12</f>
        <v>750348900.00000048</v>
      </c>
      <c r="DO14" s="2">
        <f>$D14*'Demand model'!DQ14*'Assumptions and results'!$K$6*12</f>
        <v>750348900.00000048</v>
      </c>
      <c r="DP14" s="2">
        <f>$D14*'Demand model'!DR14*'Assumptions and results'!$K$6*12</f>
        <v>750348900.00000048</v>
      </c>
      <c r="DQ14" s="2">
        <f>$D14*'Demand model'!DS14*'Assumptions and results'!$K$6*12</f>
        <v>750348900.00000048</v>
      </c>
      <c r="DR14" s="2">
        <f>$D14*'Demand model'!DT14*'Assumptions and results'!$K$6*12</f>
        <v>750348900.00000048</v>
      </c>
      <c r="DS14" s="2">
        <f>$D14*'Demand model'!DU14*'Assumptions and results'!$K$6*12</f>
        <v>750348900.00000048</v>
      </c>
      <c r="DT14" s="2">
        <f>$D14*'Demand model'!DV14*'Assumptions and results'!$K$6*12</f>
        <v>750348900.00000048</v>
      </c>
      <c r="DU14" s="2">
        <f>$D14*'Demand model'!DW14*'Assumptions and results'!$K$6*12</f>
        <v>750348900.00000048</v>
      </c>
      <c r="DV14" s="2">
        <f>$D14*'Demand model'!DX14*'Assumptions and results'!$K$6*12</f>
        <v>750348900.00000048</v>
      </c>
      <c r="DW14" s="2">
        <f>$D14*'Demand model'!DY14*'Assumptions and results'!$K$6*12</f>
        <v>750348900.00000048</v>
      </c>
      <c r="DX14" s="2">
        <f>$D14*'Demand model'!DZ14*'Assumptions and results'!$K$6*12</f>
        <v>750348900.00000048</v>
      </c>
      <c r="DY14" s="2">
        <f>$D14*'Demand model'!EA14*'Assumptions and results'!$K$6*12</f>
        <v>750348900.00000048</v>
      </c>
      <c r="DZ14" s="2">
        <f>$D14*'Demand model'!EB14*'Assumptions and results'!$K$6*12</f>
        <v>750348900.00000048</v>
      </c>
      <c r="EA14" s="2">
        <f>$D14*'Demand model'!EC14*'Assumptions and results'!$K$6*12</f>
        <v>750348900.00000048</v>
      </c>
      <c r="EB14" s="2">
        <f>$D14*'Demand model'!ED14*'Assumptions and results'!$K$6*12</f>
        <v>750348900.00000048</v>
      </c>
      <c r="EC14" s="2">
        <f>$D14*'Demand model'!EE14*'Assumptions and results'!$K$6*12</f>
        <v>750348900.00000048</v>
      </c>
      <c r="ED14" s="2">
        <f>$D14*'Demand model'!EF14*'Assumptions and results'!$K$6*12</f>
        <v>750348900.00000048</v>
      </c>
      <c r="EE14" s="2">
        <f>$D14*'Demand model'!EG14*'Assumptions and results'!$K$6*12</f>
        <v>750348900.00000048</v>
      </c>
      <c r="EF14" s="2">
        <f>$D14*'Demand model'!EH14*'Assumptions and results'!$K$6*12</f>
        <v>750348900.00000048</v>
      </c>
      <c r="EG14" s="2">
        <f>$D14*'Demand model'!EI14*'Assumptions and results'!$K$6*12</f>
        <v>750348900.00000048</v>
      </c>
      <c r="EH14" s="2">
        <f>$D14*'Demand model'!EJ14*'Assumptions and results'!$K$6*12</f>
        <v>750348900.00000048</v>
      </c>
      <c r="EI14" s="2">
        <f>$D14*'Demand model'!EK14*'Assumptions and results'!$K$6*12</f>
        <v>750348900.00000048</v>
      </c>
      <c r="EJ14" s="2">
        <f>$D14*'Demand model'!EL14*'Assumptions and results'!$K$6*12</f>
        <v>750348900.00000048</v>
      </c>
      <c r="EK14" s="2">
        <f>$D14*'Demand model'!EM14*'Assumptions and results'!$K$6*12</f>
        <v>750348900.00000048</v>
      </c>
      <c r="EL14" s="2">
        <f>$D14*'Demand model'!EN14*'Assumptions and results'!$K$6*12</f>
        <v>750348900.00000048</v>
      </c>
      <c r="EM14" s="2">
        <f>$D14*'Demand model'!EO14*'Assumptions and results'!$K$6*12</f>
        <v>750348900.00000048</v>
      </c>
      <c r="EN14" s="2">
        <f>$D14*'Demand model'!EP14*'Assumptions and results'!$K$6*12</f>
        <v>750348900.00000048</v>
      </c>
      <c r="EO14" s="2">
        <f>$D14*'Demand model'!EQ14*'Assumptions and results'!$K$6*12</f>
        <v>750348900.00000048</v>
      </c>
      <c r="EP14" s="2">
        <f>$D14*'Demand model'!ER14*'Assumptions and results'!$K$6*12</f>
        <v>750348900.00000048</v>
      </c>
      <c r="EQ14" s="2">
        <f>$D14*'Demand model'!ES14*'Assumptions and results'!$K$6*12</f>
        <v>750348900.00000048</v>
      </c>
      <c r="ER14" s="2">
        <f>$D14*'Demand model'!ET14*'Assumptions and results'!$K$6*12</f>
        <v>750348900.00000048</v>
      </c>
      <c r="ES14" s="2">
        <f>$D14*'Demand model'!EU14*'Assumptions and results'!$K$6*12</f>
        <v>750348900.00000048</v>
      </c>
      <c r="ET14" s="2">
        <f>$D14*'Demand model'!EV14*'Assumptions and results'!$K$6*12</f>
        <v>750348900.00000048</v>
      </c>
      <c r="EU14" s="2">
        <f>$D14*'Demand model'!EW14*'Assumptions and results'!$K$6*12</f>
        <v>750348900.00000048</v>
      </c>
      <c r="EV14" s="2">
        <f>$D14*'Demand model'!EX14*'Assumptions and results'!$K$6*12</f>
        <v>750348900.00000048</v>
      </c>
      <c r="EW14" s="2">
        <f>$D14*'Demand model'!EY14*'Assumptions and results'!$K$6*12</f>
        <v>750348900.00000048</v>
      </c>
      <c r="EX14" s="2">
        <f>$D14*'Demand model'!EZ14*'Assumptions and results'!$K$6*12</f>
        <v>750348900.00000048</v>
      </c>
      <c r="EY14" s="2">
        <f>$D14*'Demand model'!FA14*'Assumptions and results'!$K$6*12</f>
        <v>750348900.00000048</v>
      </c>
      <c r="EZ14" s="2">
        <f>$D14*'Demand model'!FB14*'Assumptions and results'!$K$6*12</f>
        <v>750348900.00000048</v>
      </c>
      <c r="FA14" s="2">
        <f>$D14*'Demand model'!FC14*'Assumptions and results'!$K$6*12</f>
        <v>750348900.00000048</v>
      </c>
      <c r="FB14" s="2">
        <f>$D14*'Demand model'!FD14*'Assumptions and results'!$K$6*12</f>
        <v>750348900.00000048</v>
      </c>
      <c r="FC14" s="2">
        <f>$D14*'Demand model'!FE14*'Assumptions and results'!$K$6*12</f>
        <v>750348900.00000048</v>
      </c>
      <c r="FD14" s="2">
        <f>$D14*'Demand model'!FF14*'Assumptions and results'!$K$6*12</f>
        <v>750348900.00000048</v>
      </c>
      <c r="FE14" s="2">
        <f>$D14*'Demand model'!FG14*'Assumptions and results'!$K$6*12</f>
        <v>750348900.00000048</v>
      </c>
      <c r="FF14" s="2">
        <f>$D14*'Demand model'!FH14*'Assumptions and results'!$K$6*12</f>
        <v>750348900.00000048</v>
      </c>
      <c r="FG14" s="2">
        <f>$D14*'Demand model'!FI14*'Assumptions and results'!$K$6*12</f>
        <v>750348900.00000048</v>
      </c>
      <c r="FH14" s="2">
        <f>$D14*'Demand model'!FJ14*'Assumptions and results'!$K$6*12</f>
        <v>750348900.00000048</v>
      </c>
      <c r="FI14" s="2">
        <f>$D14*'Demand model'!FK14*'Assumptions and results'!$K$6*12</f>
        <v>750348900.00000048</v>
      </c>
      <c r="FJ14" s="2">
        <f>$D14*'Demand model'!FL14*'Assumptions and results'!$K$6*12</f>
        <v>750348900.00000048</v>
      </c>
      <c r="FK14" s="2">
        <f>$D14*'Demand model'!FM14*'Assumptions and results'!$K$6*12</f>
        <v>750348900.00000048</v>
      </c>
      <c r="FL14" s="2">
        <f>$D14*'Demand model'!FN14*'Assumptions and results'!$K$6*12</f>
        <v>750348900.00000048</v>
      </c>
      <c r="FM14" s="2">
        <f>$D14*'Demand model'!FO14*'Assumptions and results'!$K$6*12</f>
        <v>750348900.00000048</v>
      </c>
      <c r="FN14" s="2">
        <f>$D14*'Demand model'!FP14*'Assumptions and results'!$K$6*12</f>
        <v>750348900.00000048</v>
      </c>
      <c r="FO14" s="2">
        <f>$D14*'Demand model'!FQ14*'Assumptions and results'!$K$6*12</f>
        <v>750348900.00000048</v>
      </c>
      <c r="FP14" s="2">
        <f>$D14*'Demand model'!FR14*'Assumptions and results'!$K$6*12</f>
        <v>750348900.00000048</v>
      </c>
      <c r="FQ14" s="2">
        <f>$D14*'Demand model'!FS14*'Assumptions and results'!$K$6*12</f>
        <v>750348900.00000048</v>
      </c>
      <c r="FR14" s="2">
        <f>$D14*'Demand model'!FT14*'Assumptions and results'!$K$6*12</f>
        <v>750348900.00000048</v>
      </c>
      <c r="FS14" s="2">
        <f>$D14*'Demand model'!FU14*'Assumptions and results'!$K$6*12</f>
        <v>750348900.00000048</v>
      </c>
      <c r="FT14" s="2">
        <f>$D14*'Demand model'!FV14*'Assumptions and results'!$K$6*12</f>
        <v>750348900.00000048</v>
      </c>
      <c r="FU14" s="2">
        <f>$D14*'Demand model'!FW14*'Assumptions and results'!$K$6*12</f>
        <v>750348900.00000048</v>
      </c>
      <c r="FV14" s="2">
        <f>$D14*'Demand model'!FX14*'Assumptions and results'!$K$6*12</f>
        <v>750348900.00000048</v>
      </c>
      <c r="FW14" s="2">
        <f>$D14*'Demand model'!FY14*'Assumptions and results'!$K$6*12</f>
        <v>750348900.00000048</v>
      </c>
      <c r="FX14" s="2">
        <f>$D14*'Demand model'!FZ14*'Assumptions and results'!$K$6*12</f>
        <v>750348900.00000048</v>
      </c>
      <c r="FY14" s="2">
        <f>$D14*'Demand model'!GA14*'Assumptions and results'!$K$6*12</f>
        <v>750348900.00000048</v>
      </c>
      <c r="FZ14" s="2">
        <f>$D14*'Demand model'!GB14*'Assumptions and results'!$K$6*12</f>
        <v>750348900.00000048</v>
      </c>
      <c r="GA14" s="2">
        <f>$D14*'Demand model'!GC14*'Assumptions and results'!$K$6*12</f>
        <v>750348900.00000048</v>
      </c>
      <c r="GB14" s="2">
        <f>$D14*'Demand model'!GD14*'Assumptions and results'!$K$6*12</f>
        <v>750348900.00000048</v>
      </c>
      <c r="GC14" s="2">
        <f>$D14*'Demand model'!GE14*'Assumptions and results'!$K$6*12</f>
        <v>750348900.00000048</v>
      </c>
      <c r="GD14" s="2">
        <f>$D14*'Demand model'!GF14*'Assumptions and results'!$K$6*12</f>
        <v>750348900.00000048</v>
      </c>
      <c r="GE14" s="2">
        <f>$D14*'Demand model'!GG14*'Assumptions and results'!$K$6*12</f>
        <v>750348900.00000048</v>
      </c>
      <c r="GF14" s="2">
        <f>$D14*'Demand model'!GH14*'Assumptions and results'!$K$6*12</f>
        <v>750348900.00000048</v>
      </c>
      <c r="GG14" s="2">
        <f>$D14*'Demand model'!GI14*'Assumptions and results'!$K$6*12</f>
        <v>750348900.00000048</v>
      </c>
      <c r="GH14" s="2">
        <f>$D14*'Demand model'!GJ14*'Assumptions and results'!$K$6*12</f>
        <v>750348900.00000048</v>
      </c>
      <c r="GI14" s="2">
        <f>$D14*'Demand model'!GK14*'Assumptions and results'!$K$6*12</f>
        <v>750348900.00000048</v>
      </c>
      <c r="GJ14" s="2">
        <f>$D14*'Demand model'!GL14*'Assumptions and results'!$K$6*12</f>
        <v>750348900.00000048</v>
      </c>
      <c r="GK14" s="2">
        <f>$D14*'Demand model'!GM14*'Assumptions and results'!$K$6*12</f>
        <v>750348900.00000048</v>
      </c>
      <c r="GL14" s="2">
        <f>$D14*'Demand model'!GN14*'Assumptions and results'!$K$6*12</f>
        <v>750348900.00000048</v>
      </c>
      <c r="GM14" s="2">
        <f>$D14*'Demand model'!GO14*'Assumptions and results'!$K$6*12</f>
        <v>750348900.00000048</v>
      </c>
      <c r="GN14" s="2">
        <f>$D14*'Demand model'!GP14*'Assumptions and results'!$K$6*12</f>
        <v>750348900.00000048</v>
      </c>
      <c r="GO14" s="2">
        <f>$D14*'Demand model'!GQ14*'Assumptions and results'!$K$6*12</f>
        <v>750348900.00000048</v>
      </c>
      <c r="GP14" s="2">
        <f>$D14*'Demand model'!GR14*'Assumptions and results'!$K$6*12</f>
        <v>750348900.00000048</v>
      </c>
      <c r="GQ14" s="2">
        <f>$D14*'Demand model'!GS14*'Assumptions and results'!$K$6*12</f>
        <v>750348900.00000048</v>
      </c>
      <c r="GR14" s="2">
        <f>$D14*'Demand model'!GT14*'Assumptions and results'!$K$6*12</f>
        <v>750348900.00000048</v>
      </c>
      <c r="GS14" s="2">
        <f>$D14*'Demand model'!GU14*'Assumptions and results'!$K$6*12</f>
        <v>750348900.00000048</v>
      </c>
      <c r="GT14" s="2">
        <f>$D14*'Demand model'!GV14*'Assumptions and results'!$K$6*12</f>
        <v>750348900.00000048</v>
      </c>
      <c r="GU14" s="2">
        <f>$D14*'Demand model'!GW14*'Assumptions and results'!$K$6*12</f>
        <v>750348900.00000048</v>
      </c>
      <c r="GV14" s="2">
        <f>$D14*'Demand model'!GX14*'Assumptions and results'!$K$6*12</f>
        <v>750348900.00000048</v>
      </c>
      <c r="GW14" s="2">
        <f>$D14*'Demand model'!GY14*'Assumptions and results'!$K$6*12</f>
        <v>750348900.00000048</v>
      </c>
      <c r="GX14" s="2">
        <f>$D14*'Demand model'!GZ14*'Assumptions and results'!$K$6*12</f>
        <v>750348900.00000048</v>
      </c>
      <c r="GY14" s="2">
        <f>$D14*'Demand model'!HA14*'Assumptions and results'!$K$6*12</f>
        <v>750348900.00000048</v>
      </c>
      <c r="GZ14" s="2">
        <f>$D14*'Demand model'!HB14*'Assumptions and results'!$K$6*12</f>
        <v>750348900.00000048</v>
      </c>
      <c r="HA14" s="2">
        <f>$D14*'Demand model'!HC14*'Assumptions and results'!$K$6*12</f>
        <v>750348900.00000048</v>
      </c>
      <c r="HB14" s="2">
        <f>$D14*'Demand model'!HD14*'Assumptions and results'!$K$6*12</f>
        <v>750348900.00000048</v>
      </c>
      <c r="HC14" s="2">
        <f>$D14*'Demand model'!HE14*'Assumptions and results'!$K$6*12</f>
        <v>750348900.00000048</v>
      </c>
      <c r="HD14" s="2">
        <f>$D14*'Demand model'!HF14*'Assumptions and results'!$K$6*12</f>
        <v>750348900.00000048</v>
      </c>
      <c r="HE14" s="2">
        <f>$D14*'Demand model'!HG14*'Assumptions and results'!$K$6*12</f>
        <v>750348900.00000048</v>
      </c>
      <c r="HF14" s="2">
        <f>$D14*'Demand model'!HH14*'Assumptions and results'!$K$6*12</f>
        <v>750348900.00000048</v>
      </c>
      <c r="HG14" s="2">
        <f>$D14*'Demand model'!HI14*'Assumptions and results'!$K$6*12</f>
        <v>750348900.00000048</v>
      </c>
      <c r="HH14" s="2">
        <f>$D14*'Demand model'!HJ14*'Assumptions and results'!$K$6*12</f>
        <v>750348900.00000048</v>
      </c>
      <c r="HI14" s="2">
        <f>$D14*'Demand model'!HK14*'Assumptions and results'!$K$6*12</f>
        <v>750348900.00000048</v>
      </c>
      <c r="HJ14" s="2">
        <f>$D14*'Demand model'!HL14*'Assumptions and results'!$K$6*12</f>
        <v>750348900.00000048</v>
      </c>
      <c r="HK14" s="2">
        <f>$D14*'Demand model'!HM14*'Assumptions and results'!$K$6*12</f>
        <v>750348900.00000048</v>
      </c>
      <c r="HL14" s="2">
        <f>$D14*'Demand model'!HN14*'Assumptions and results'!$K$6*12</f>
        <v>750348900.00000048</v>
      </c>
      <c r="HM14" s="2">
        <f>$D14*'Demand model'!HO14*'Assumptions and results'!$K$6*12</f>
        <v>750348900.00000048</v>
      </c>
      <c r="HN14" s="2">
        <f>$D14*'Demand model'!HP14*'Assumptions and results'!$K$6*12</f>
        <v>750348900.00000048</v>
      </c>
      <c r="HO14" s="2">
        <f>$D14*'Demand model'!HQ14*'Assumptions and results'!$K$6*12</f>
        <v>750348900.00000048</v>
      </c>
      <c r="HP14" s="2">
        <f>$D14*'Demand model'!HR14*'Assumptions and results'!$K$6*12</f>
        <v>750348900.00000048</v>
      </c>
      <c r="HQ14" s="2">
        <f>$D14*'Demand model'!HS14*'Assumptions and results'!$K$6*12</f>
        <v>750348900.00000048</v>
      </c>
      <c r="HR14" s="2">
        <f>$D14*'Demand model'!HT14*'Assumptions and results'!$K$6*12</f>
        <v>750348900.00000048</v>
      </c>
      <c r="HS14" s="2">
        <f>$D14*'Demand model'!HU14*'Assumptions and results'!$K$6*12</f>
        <v>750348900.00000048</v>
      </c>
      <c r="HT14" s="2">
        <f>$D14*'Demand model'!HV14*'Assumptions and results'!$K$6*12</f>
        <v>750348900.00000048</v>
      </c>
      <c r="HU14" s="2">
        <f>$D14*'Demand model'!HW14*'Assumptions and results'!$K$6*12</f>
        <v>750348900.00000048</v>
      </c>
      <c r="HV14" s="2">
        <f>$D14*'Demand model'!HX14*'Assumptions and results'!$K$6*12</f>
        <v>750348900.00000048</v>
      </c>
      <c r="HW14" s="2">
        <f>$D14*'Demand model'!HY14*'Assumptions and results'!$K$6*12</f>
        <v>750348900.00000048</v>
      </c>
      <c r="HX14" s="2">
        <f>$D14*'Demand model'!HZ14*'Assumptions and results'!$K$6*12</f>
        <v>750348900.00000048</v>
      </c>
      <c r="HY14" s="2">
        <f>$D14*'Demand model'!IA14*'Assumptions and results'!$K$6*12</f>
        <v>750348900.00000048</v>
      </c>
      <c r="HZ14" s="2">
        <f>$D14*'Demand model'!IB14*'Assumptions and results'!$K$6*12</f>
        <v>750348900.00000048</v>
      </c>
      <c r="IA14" s="2">
        <f>$D14*'Demand model'!IC14*'Assumptions and results'!$K$6*12</f>
        <v>750348900.00000048</v>
      </c>
      <c r="IB14" s="2">
        <f>$D14*'Demand model'!ID14*'Assumptions and results'!$K$6*12</f>
        <v>750348900.00000048</v>
      </c>
      <c r="IC14" s="2">
        <f>$D14*'Demand model'!IE14*'Assumptions and results'!$K$6*12</f>
        <v>750348900.00000048</v>
      </c>
      <c r="ID14" s="2">
        <f>$D14*'Demand model'!IF14*'Assumptions and results'!$K$6*12</f>
        <v>750348900.00000048</v>
      </c>
      <c r="IE14" s="2">
        <f>$D14*'Demand model'!IG14*'Assumptions and results'!$K$6*12</f>
        <v>750348900.00000048</v>
      </c>
      <c r="IF14" s="2">
        <f>$D14*'Demand model'!IH14*'Assumptions and results'!$K$6*12</f>
        <v>750348900.00000048</v>
      </c>
      <c r="IG14" s="2">
        <f>$D14*'Demand model'!II14*'Assumptions and results'!$K$6*12</f>
        <v>750348900.00000048</v>
      </c>
      <c r="IH14" s="2">
        <f>$D14*'Demand model'!IJ14*'Assumptions and results'!$K$6*12</f>
        <v>750348900.00000048</v>
      </c>
      <c r="II14" s="2">
        <f>$D14*'Demand model'!IK14*'Assumptions and results'!$K$6*12</f>
        <v>750348900.00000048</v>
      </c>
      <c r="IJ14" s="2">
        <f>$D14*'Demand model'!IL14*'Assumptions and results'!$K$6*12</f>
        <v>750348900.00000048</v>
      </c>
      <c r="IK14" s="2">
        <f>$D14*'Demand model'!IM14*'Assumptions and results'!$K$6*12</f>
        <v>750348900.00000048</v>
      </c>
      <c r="IL14" s="2">
        <f>$D14*'Demand model'!IN14*'Assumptions and results'!$K$6*12</f>
        <v>750348900.00000048</v>
      </c>
      <c r="IM14" s="2">
        <f>$D14*'Demand model'!IO14*'Assumptions and results'!$K$6*12</f>
        <v>750348900.00000048</v>
      </c>
      <c r="IN14" s="2">
        <f>$D14*'Demand model'!IP14*'Assumptions and results'!$K$6*12</f>
        <v>750348900.00000048</v>
      </c>
      <c r="IO14" s="2">
        <f>$D14*'Demand model'!IQ14*'Assumptions and results'!$K$6*12</f>
        <v>750348900.00000048</v>
      </c>
      <c r="IP14" s="2">
        <f>$D14*'Demand model'!IR14*'Assumptions and results'!$K$6*12</f>
        <v>750348900.00000048</v>
      </c>
      <c r="IQ14" s="2">
        <f>$D14*'Demand model'!IS14*'Assumptions and results'!$K$6*12</f>
        <v>750348900.00000048</v>
      </c>
      <c r="IR14" s="2">
        <f>$D14*'Demand model'!IT14*'Assumptions and results'!$K$6*12</f>
        <v>750348900.00000048</v>
      </c>
      <c r="IS14" s="2">
        <f>$D14*'Demand model'!IU14*'Assumptions and results'!$K$6*12</f>
        <v>750348900.00000048</v>
      </c>
      <c r="IT14" s="2">
        <f>$D14*'Demand model'!IV14*'Assumptions and results'!$K$6*12</f>
        <v>750348900.00000048</v>
      </c>
      <c r="IU14" s="2">
        <f>$D14*'Demand model'!IW14*'Assumptions and results'!$K$6*12</f>
        <v>750348900.00000048</v>
      </c>
      <c r="IV14" s="2">
        <f>$D14*'Demand model'!IX14*'Assumptions and results'!$K$6*12</f>
        <v>750348900.00000048</v>
      </c>
      <c r="IW14" s="2">
        <f>$D14*'Demand model'!IY14*'Assumptions and results'!$K$6*12</f>
        <v>750348900.00000048</v>
      </c>
      <c r="IX14" s="2">
        <f>$D14*'Demand model'!IZ14*'Assumptions and results'!$K$6*12</f>
        <v>750348900.00000048</v>
      </c>
      <c r="IY14" s="2">
        <f>$D14*'Demand model'!JA14*'Assumptions and results'!$K$6*12</f>
        <v>750348900.00000048</v>
      </c>
      <c r="IZ14" s="2">
        <f>$D14*'Demand model'!JB14*'Assumptions and results'!$K$6*12</f>
        <v>750348900.00000048</v>
      </c>
      <c r="JA14" s="2">
        <f>$D14*'Demand model'!JC14*'Assumptions and results'!$K$6*12</f>
        <v>750348900.00000048</v>
      </c>
      <c r="JB14" s="2">
        <f>$D14*'Demand model'!JD14*'Assumptions and results'!$K$6*12</f>
        <v>750348900.00000048</v>
      </c>
      <c r="JC14" s="2">
        <f>$D14*'Demand model'!JE14*'Assumptions and results'!$K$6*12</f>
        <v>750348900.00000048</v>
      </c>
      <c r="JD14" s="2">
        <f>$D14*'Demand model'!JF14*'Assumptions and results'!$K$6*12</f>
        <v>750348900.00000048</v>
      </c>
      <c r="JE14" s="2">
        <f>$D14*'Demand model'!JG14*'Assumptions and results'!$K$6*12</f>
        <v>750348900.00000048</v>
      </c>
    </row>
    <row r="15" spans="2:265" x14ac:dyDescent="0.3">
      <c r="C15">
        <v>12</v>
      </c>
      <c r="D15" s="3">
        <f>'Cost inputs'!F16</f>
        <v>2038700</v>
      </c>
      <c r="E15" s="2">
        <f>$D15*'Demand model'!G15*'Assumptions and results'!$K$6*12</f>
        <v>352061551.639588</v>
      </c>
      <c r="F15" s="2">
        <f>$D15*'Demand model'!H15*'Assumptions and results'!$K$6*12</f>
        <v>542065360.91968715</v>
      </c>
      <c r="G15" s="2">
        <f>$D15*'Demand model'!I15*'Assumptions and results'!$K$6*12</f>
        <v>644608360.49694872</v>
      </c>
      <c r="H15" s="2">
        <f>$D15*'Demand model'!J15*'Assumptions and results'!$K$6*12</f>
        <v>699949707.61068583</v>
      </c>
      <c r="I15" s="2">
        <f>$D15*'Demand model'!K15*'Assumptions and results'!$K$6*12</f>
        <v>729816833.72352743</v>
      </c>
      <c r="J15" s="2">
        <f>$D15*'Demand model'!L15*'Assumptions and results'!$K$6*12</f>
        <v>745935798.45358825</v>
      </c>
      <c r="K15" s="2">
        <f>$D15*'Demand model'!M15*'Assumptions and results'!$K$6*12</f>
        <v>754635029.27302861</v>
      </c>
      <c r="L15" s="2">
        <f>$D15*'Demand model'!N15*'Assumptions and results'!$K$6*12</f>
        <v>759329910.00000048</v>
      </c>
      <c r="M15" s="2">
        <f>$D15*'Demand model'!O15*'Assumptions and results'!$K$6*12</f>
        <v>761863686.31861877</v>
      </c>
      <c r="N15" s="2">
        <f>$D15*'Demand model'!P15*'Assumptions and results'!$K$6*12</f>
        <v>763231137.97631645</v>
      </c>
      <c r="O15" s="2">
        <f>$D15*'Demand model'!Q15*'Assumptions and results'!$K$6*12</f>
        <v>763969136.83691037</v>
      </c>
      <c r="P15" s="2">
        <f>$D15*'Demand model'!R15*'Assumptions and results'!$K$6*12</f>
        <v>764367426.83507752</v>
      </c>
      <c r="Q15" s="2">
        <f>$D15*'Demand model'!S15*'Assumptions and results'!$K$6*12</f>
        <v>764582379.63664722</v>
      </c>
      <c r="R15" s="2">
        <f>$D15*'Demand model'!T15*'Assumptions and results'!$K$6*12</f>
        <v>764698387.33735597</v>
      </c>
      <c r="S15" s="2">
        <f>$D15*'Demand model'!U15*'Assumptions and results'!$K$6*12</f>
        <v>764760995.43795037</v>
      </c>
      <c r="T15" s="2">
        <f>$D15*'Demand model'!V15*'Assumptions and results'!$K$6*12</f>
        <v>764794784.35227323</v>
      </c>
      <c r="U15" s="2">
        <f>$D15*'Demand model'!W15*'Assumptions and results'!$K$6*12</f>
        <v>764813019.86365736</v>
      </c>
      <c r="V15" s="2">
        <f>$D15*'Demand model'!X15*'Assumptions and results'!$K$6*12</f>
        <v>764822861.37179983</v>
      </c>
      <c r="W15" s="2">
        <f>$D15*'Demand model'!Y15*'Assumptions and results'!$K$6*12</f>
        <v>764828172.72723579</v>
      </c>
      <c r="X15" s="2">
        <f>$D15*'Demand model'!Z15*'Assumptions and results'!$K$6*12</f>
        <v>764831039.20828331</v>
      </c>
      <c r="Y15" s="2">
        <f>$D15*'Demand model'!AA15*'Assumptions and results'!$K$6*12</f>
        <v>764832586.2170825</v>
      </c>
      <c r="Z15" s="2">
        <f>$D15*'Demand model'!AB15*'Assumptions and results'!$K$6*12</f>
        <v>764833421.12098908</v>
      </c>
      <c r="AA15" s="2">
        <f>$D15*'Demand model'!AC15*'Assumptions and results'!$K$6*12</f>
        <v>764833871.70959187</v>
      </c>
      <c r="AB15" s="2">
        <f>$D15*'Demand model'!AD15*'Assumptions and results'!$K$6*12</f>
        <v>764834114.8873843</v>
      </c>
      <c r="AC15" s="2">
        <f>$D15*'Demand model'!AE15*'Assumptions and results'!$K$6*12</f>
        <v>764834246.12780714</v>
      </c>
      <c r="AD15" s="2">
        <f>$D15*'Demand model'!AF15*'Assumptions and results'!$K$6*12</f>
        <v>764834316.95684302</v>
      </c>
      <c r="AE15" s="2">
        <f>$D15*'Demand model'!AG15*'Assumptions and results'!$K$6*12</f>
        <v>764834355.18250728</v>
      </c>
      <c r="AF15" s="2">
        <f>$D15*'Demand model'!AH15*'Assumptions and results'!$K$6*12</f>
        <v>764834375.8124845</v>
      </c>
      <c r="AG15" s="2">
        <f>$D15*'Demand model'!AI15*'Assumptions and results'!$K$6*12</f>
        <v>764834386.94625986</v>
      </c>
      <c r="AH15" s="2">
        <f>$D15*'Demand model'!AJ15*'Assumptions and results'!$K$6*12</f>
        <v>764834392.95503795</v>
      </c>
      <c r="AI15" s="2">
        <f>$D15*'Demand model'!AK15*'Assumptions and results'!$K$6*12</f>
        <v>764834396.19791055</v>
      </c>
      <c r="AJ15" s="2">
        <f>$D15*'Demand model'!AL15*'Assumptions and results'!$K$6*12</f>
        <v>764834397.94805372</v>
      </c>
      <c r="AK15" s="2">
        <f>$D15*'Demand model'!AM15*'Assumptions and results'!$K$6*12</f>
        <v>764834398.89258707</v>
      </c>
      <c r="AL15" s="2">
        <f>$D15*'Demand model'!AN15*'Assumptions and results'!$K$6*12</f>
        <v>764834399.40234137</v>
      </c>
      <c r="AM15" s="2">
        <f>$D15*'Demand model'!AO15*'Assumptions and results'!$K$6*12</f>
        <v>764834399.67745042</v>
      </c>
      <c r="AN15" s="2">
        <f>$D15*'Demand model'!AP15*'Assumptions and results'!$K$6*12</f>
        <v>764834399.8259238</v>
      </c>
      <c r="AO15" s="2">
        <f>$D15*'Demand model'!AQ15*'Assumptions and results'!$K$6*12</f>
        <v>764834399.90605307</v>
      </c>
      <c r="AP15" s="2">
        <f>$D15*'Demand model'!AR15*'Assumptions and results'!$K$6*12</f>
        <v>764834399.94929814</v>
      </c>
      <c r="AQ15" s="2">
        <f>$D15*'Demand model'!AS15*'Assumptions and results'!$K$6*12</f>
        <v>764834399.97263694</v>
      </c>
      <c r="AR15" s="2">
        <f>$D15*'Demand model'!AT15*'Assumptions and results'!$K$6*12</f>
        <v>764834399.98523283</v>
      </c>
      <c r="AS15" s="2">
        <f>$D15*'Demand model'!AU15*'Assumptions and results'!$K$6*12</f>
        <v>764834399.9920305</v>
      </c>
      <c r="AT15" s="2">
        <f>$D15*'Demand model'!AV15*'Assumptions and results'!$K$6*12</f>
        <v>764834399.99569917</v>
      </c>
      <c r="AU15" s="2">
        <f>$D15*'Demand model'!AW15*'Assumptions and results'!$K$6*12</f>
        <v>764834399.99767923</v>
      </c>
      <c r="AV15" s="2">
        <f>$D15*'Demand model'!AX15*'Assumptions and results'!$K$6*12</f>
        <v>764834399.99874783</v>
      </c>
      <c r="AW15" s="2">
        <f>$D15*'Demand model'!AY15*'Assumptions and results'!$K$6*12</f>
        <v>764834399.99932444</v>
      </c>
      <c r="AX15" s="2">
        <f>$D15*'Demand model'!AZ15*'Assumptions and results'!$K$6*12</f>
        <v>764834399.9996357</v>
      </c>
      <c r="AY15" s="2">
        <f>$D15*'Demand model'!BA15*'Assumptions and results'!$K$6*12</f>
        <v>764834399.99980354</v>
      </c>
      <c r="AZ15" s="2">
        <f>$D15*'Demand model'!BB15*'Assumptions and results'!$K$6*12</f>
        <v>764834399.99989426</v>
      </c>
      <c r="BA15" s="2">
        <f>$D15*'Demand model'!BC15*'Assumptions and results'!$K$6*12</f>
        <v>764834399.99994314</v>
      </c>
      <c r="BB15" s="2">
        <f>$D15*'Demand model'!BD15*'Assumptions and results'!$K$6*12</f>
        <v>764834399.9999696</v>
      </c>
      <c r="BC15" s="2">
        <f>$D15*'Demand model'!BE15*'Assumptions and results'!$K$6*12</f>
        <v>764834399.99998379</v>
      </c>
      <c r="BD15" s="2">
        <f>$D15*'Demand model'!BF15*'Assumptions and results'!$K$6*12</f>
        <v>764834399.99999142</v>
      </c>
      <c r="BE15" s="2">
        <f>$D15*'Demand model'!BG15*'Assumptions and results'!$K$6*12</f>
        <v>764834399.99999559</v>
      </c>
      <c r="BF15" s="2">
        <f>$D15*'Demand model'!BH15*'Assumptions and results'!$K$6*12</f>
        <v>764834399.99999809</v>
      </c>
      <c r="BG15" s="2">
        <f>$D15*'Demand model'!BI15*'Assumptions and results'!$K$6*12</f>
        <v>764834399.99999905</v>
      </c>
      <c r="BH15" s="2">
        <f>$D15*'Demand model'!BJ15*'Assumptions and results'!$K$6*12</f>
        <v>764834399.99999976</v>
      </c>
      <c r="BI15" s="2">
        <f>$D15*'Demand model'!BK15*'Assumptions and results'!$K$6*12</f>
        <v>764834400.00000012</v>
      </c>
      <c r="BJ15" s="2">
        <f>$D15*'Demand model'!BL15*'Assumptions and results'!$K$6*12</f>
        <v>764834400.00000024</v>
      </c>
      <c r="BK15" s="2">
        <f>$D15*'Demand model'!BM15*'Assumptions and results'!$K$6*12</f>
        <v>764834400.00000036</v>
      </c>
      <c r="BL15" s="2">
        <f>$D15*'Demand model'!BN15*'Assumptions and results'!$K$6*12</f>
        <v>764834400.00000036</v>
      </c>
      <c r="BM15" s="2">
        <f>$D15*'Demand model'!BO15*'Assumptions and results'!$K$6*12</f>
        <v>764834400.00000048</v>
      </c>
      <c r="BN15" s="2">
        <f>$D15*'Demand model'!BP15*'Assumptions and results'!$K$6*12</f>
        <v>764834400.00000048</v>
      </c>
      <c r="BO15" s="2">
        <f>$D15*'Demand model'!BQ15*'Assumptions and results'!$K$6*12</f>
        <v>764834400.00000048</v>
      </c>
      <c r="BP15" s="2">
        <f>$D15*'Demand model'!BR15*'Assumptions and results'!$K$6*12</f>
        <v>764834400.00000048</v>
      </c>
      <c r="BQ15" s="2">
        <f>$D15*'Demand model'!BS15*'Assumptions and results'!$K$6*12</f>
        <v>764834400.00000048</v>
      </c>
      <c r="BR15" s="2">
        <f>$D15*'Demand model'!BT15*'Assumptions and results'!$K$6*12</f>
        <v>764834400.00000048</v>
      </c>
      <c r="BS15" s="2">
        <f>$D15*'Demand model'!BU15*'Assumptions and results'!$K$6*12</f>
        <v>764834400.00000048</v>
      </c>
      <c r="BT15" s="2">
        <f>$D15*'Demand model'!BV15*'Assumptions and results'!$K$6*12</f>
        <v>764834400.00000048</v>
      </c>
      <c r="BU15" s="2">
        <f>$D15*'Demand model'!BW15*'Assumptions and results'!$K$6*12</f>
        <v>764834400.00000048</v>
      </c>
      <c r="BV15" s="2">
        <f>$D15*'Demand model'!BX15*'Assumptions and results'!$K$6*12</f>
        <v>764834400.00000048</v>
      </c>
      <c r="BW15" s="2">
        <f>$D15*'Demand model'!BY15*'Assumptions and results'!$K$6*12</f>
        <v>764834400.00000048</v>
      </c>
      <c r="BX15" s="2">
        <f>$D15*'Demand model'!BZ15*'Assumptions and results'!$K$6*12</f>
        <v>764834400.00000048</v>
      </c>
      <c r="BY15" s="2">
        <f>$D15*'Demand model'!CA15*'Assumptions and results'!$K$6*12</f>
        <v>764834400.00000048</v>
      </c>
      <c r="BZ15" s="2">
        <f>$D15*'Demand model'!CB15*'Assumptions and results'!$K$6*12</f>
        <v>764834400.00000048</v>
      </c>
      <c r="CA15" s="2">
        <f>$D15*'Demand model'!CC15*'Assumptions and results'!$K$6*12</f>
        <v>764834400.00000048</v>
      </c>
      <c r="CB15" s="2">
        <f>$D15*'Demand model'!CD15*'Assumptions and results'!$K$6*12</f>
        <v>764834400.00000048</v>
      </c>
      <c r="CC15" s="2">
        <f>$D15*'Demand model'!CE15*'Assumptions and results'!$K$6*12</f>
        <v>764834400.00000048</v>
      </c>
      <c r="CD15" s="2">
        <f>$D15*'Demand model'!CF15*'Assumptions and results'!$K$6*12</f>
        <v>764834400.00000048</v>
      </c>
      <c r="CE15" s="2">
        <f>$D15*'Demand model'!CG15*'Assumptions and results'!$K$6*12</f>
        <v>764834400.00000048</v>
      </c>
      <c r="CF15" s="2">
        <f>$D15*'Demand model'!CH15*'Assumptions and results'!$K$6*12</f>
        <v>764834400.00000048</v>
      </c>
      <c r="CG15" s="2">
        <f>$D15*'Demand model'!CI15*'Assumptions and results'!$K$6*12</f>
        <v>764834400.00000048</v>
      </c>
      <c r="CH15" s="2">
        <f>$D15*'Demand model'!CJ15*'Assumptions and results'!$K$6*12</f>
        <v>764834400.00000048</v>
      </c>
      <c r="CI15" s="2">
        <f>$D15*'Demand model'!CK15*'Assumptions and results'!$K$6*12</f>
        <v>764834400.00000048</v>
      </c>
      <c r="CJ15" s="2">
        <f>$D15*'Demand model'!CL15*'Assumptions and results'!$K$6*12</f>
        <v>764834400.00000048</v>
      </c>
      <c r="CK15" s="2">
        <f>$D15*'Demand model'!CM15*'Assumptions and results'!$K$6*12</f>
        <v>764834400.00000048</v>
      </c>
      <c r="CL15" s="2">
        <f>$D15*'Demand model'!CN15*'Assumptions and results'!$K$6*12</f>
        <v>764834400.00000048</v>
      </c>
      <c r="CM15" s="2">
        <f>$D15*'Demand model'!CO15*'Assumptions and results'!$K$6*12</f>
        <v>764834400.00000048</v>
      </c>
      <c r="CN15" s="2">
        <f>$D15*'Demand model'!CP15*'Assumptions and results'!$K$6*12</f>
        <v>764834400.00000048</v>
      </c>
      <c r="CO15" s="2">
        <f>$D15*'Demand model'!CQ15*'Assumptions and results'!$K$6*12</f>
        <v>764834400.00000048</v>
      </c>
      <c r="CP15" s="2">
        <f>$D15*'Demand model'!CR15*'Assumptions and results'!$K$6*12</f>
        <v>764834400.00000048</v>
      </c>
      <c r="CQ15" s="2">
        <f>$D15*'Demand model'!CS15*'Assumptions and results'!$K$6*12</f>
        <v>764834400.00000048</v>
      </c>
      <c r="CR15" s="2">
        <f>$D15*'Demand model'!CT15*'Assumptions and results'!$K$6*12</f>
        <v>764834400.00000048</v>
      </c>
      <c r="CS15" s="2">
        <f>$D15*'Demand model'!CU15*'Assumptions and results'!$K$6*12</f>
        <v>764834400.00000048</v>
      </c>
      <c r="CT15" s="2">
        <f>$D15*'Demand model'!CV15*'Assumptions and results'!$K$6*12</f>
        <v>764834400.00000048</v>
      </c>
      <c r="CU15" s="2">
        <f>$D15*'Demand model'!CW15*'Assumptions and results'!$K$6*12</f>
        <v>764834400.00000048</v>
      </c>
      <c r="CV15" s="2">
        <f>$D15*'Demand model'!CX15*'Assumptions and results'!$K$6*12</f>
        <v>764834400.00000048</v>
      </c>
      <c r="CW15" s="2">
        <f>$D15*'Demand model'!CY15*'Assumptions and results'!$K$6*12</f>
        <v>764834400.00000048</v>
      </c>
      <c r="CX15" s="2">
        <f>$D15*'Demand model'!CZ15*'Assumptions and results'!$K$6*12</f>
        <v>764834400.00000048</v>
      </c>
      <c r="CY15" s="2">
        <f>$D15*'Demand model'!DA15*'Assumptions and results'!$K$6*12</f>
        <v>764834400.00000048</v>
      </c>
      <c r="CZ15" s="2">
        <f>$D15*'Demand model'!DB15*'Assumptions and results'!$K$6*12</f>
        <v>764834400.00000048</v>
      </c>
      <c r="DA15" s="2">
        <f>$D15*'Demand model'!DC15*'Assumptions and results'!$K$6*12</f>
        <v>764834400.00000048</v>
      </c>
      <c r="DB15" s="2">
        <f>$D15*'Demand model'!DD15*'Assumptions and results'!$K$6*12</f>
        <v>764834400.00000048</v>
      </c>
      <c r="DC15" s="2">
        <f>$D15*'Demand model'!DE15*'Assumptions and results'!$K$6*12</f>
        <v>764834400.00000048</v>
      </c>
      <c r="DD15" s="2">
        <f>$D15*'Demand model'!DF15*'Assumptions and results'!$K$6*12</f>
        <v>764834400.00000048</v>
      </c>
      <c r="DE15" s="2">
        <f>$D15*'Demand model'!DG15*'Assumptions and results'!$K$6*12</f>
        <v>764834400.00000048</v>
      </c>
      <c r="DF15" s="2">
        <f>$D15*'Demand model'!DH15*'Assumptions and results'!$K$6*12</f>
        <v>764834400.00000048</v>
      </c>
      <c r="DG15" s="2">
        <f>$D15*'Demand model'!DI15*'Assumptions and results'!$K$6*12</f>
        <v>764834400.00000048</v>
      </c>
      <c r="DH15" s="2">
        <f>$D15*'Demand model'!DJ15*'Assumptions and results'!$K$6*12</f>
        <v>764834400.00000048</v>
      </c>
      <c r="DI15" s="2">
        <f>$D15*'Demand model'!DK15*'Assumptions and results'!$K$6*12</f>
        <v>764834400.00000048</v>
      </c>
      <c r="DJ15" s="2">
        <f>$D15*'Demand model'!DL15*'Assumptions and results'!$K$6*12</f>
        <v>764834400.00000048</v>
      </c>
      <c r="DK15" s="2">
        <f>$D15*'Demand model'!DM15*'Assumptions and results'!$K$6*12</f>
        <v>764834400.00000048</v>
      </c>
      <c r="DL15" s="2">
        <f>$D15*'Demand model'!DN15*'Assumptions and results'!$K$6*12</f>
        <v>764834400.00000048</v>
      </c>
      <c r="DM15" s="2">
        <f>$D15*'Demand model'!DO15*'Assumptions and results'!$K$6*12</f>
        <v>764834400.00000048</v>
      </c>
      <c r="DN15" s="2">
        <f>$D15*'Demand model'!DP15*'Assumptions and results'!$K$6*12</f>
        <v>764834400.00000048</v>
      </c>
      <c r="DO15" s="2">
        <f>$D15*'Demand model'!DQ15*'Assumptions and results'!$K$6*12</f>
        <v>764834400.00000048</v>
      </c>
      <c r="DP15" s="2">
        <f>$D15*'Demand model'!DR15*'Assumptions and results'!$K$6*12</f>
        <v>764834400.00000048</v>
      </c>
      <c r="DQ15" s="2">
        <f>$D15*'Demand model'!DS15*'Assumptions and results'!$K$6*12</f>
        <v>764834400.00000048</v>
      </c>
      <c r="DR15" s="2">
        <f>$D15*'Demand model'!DT15*'Assumptions and results'!$K$6*12</f>
        <v>764834400.00000048</v>
      </c>
      <c r="DS15" s="2">
        <f>$D15*'Demand model'!DU15*'Assumptions and results'!$K$6*12</f>
        <v>764834400.00000048</v>
      </c>
      <c r="DT15" s="2">
        <f>$D15*'Demand model'!DV15*'Assumptions and results'!$K$6*12</f>
        <v>764834400.00000048</v>
      </c>
      <c r="DU15" s="2">
        <f>$D15*'Demand model'!DW15*'Assumptions and results'!$K$6*12</f>
        <v>764834400.00000048</v>
      </c>
      <c r="DV15" s="2">
        <f>$D15*'Demand model'!DX15*'Assumptions and results'!$K$6*12</f>
        <v>764834400.00000048</v>
      </c>
      <c r="DW15" s="2">
        <f>$D15*'Demand model'!DY15*'Assumptions and results'!$K$6*12</f>
        <v>764834400.00000048</v>
      </c>
      <c r="DX15" s="2">
        <f>$D15*'Demand model'!DZ15*'Assumptions and results'!$K$6*12</f>
        <v>764834400.00000048</v>
      </c>
      <c r="DY15" s="2">
        <f>$D15*'Demand model'!EA15*'Assumptions and results'!$K$6*12</f>
        <v>764834400.00000048</v>
      </c>
      <c r="DZ15" s="2">
        <f>$D15*'Demand model'!EB15*'Assumptions and results'!$K$6*12</f>
        <v>764834400.00000048</v>
      </c>
      <c r="EA15" s="2">
        <f>$D15*'Demand model'!EC15*'Assumptions and results'!$K$6*12</f>
        <v>764834400.00000048</v>
      </c>
      <c r="EB15" s="2">
        <f>$D15*'Demand model'!ED15*'Assumptions and results'!$K$6*12</f>
        <v>764834400.00000048</v>
      </c>
      <c r="EC15" s="2">
        <f>$D15*'Demand model'!EE15*'Assumptions and results'!$K$6*12</f>
        <v>764834400.00000048</v>
      </c>
      <c r="ED15" s="2">
        <f>$D15*'Demand model'!EF15*'Assumptions and results'!$K$6*12</f>
        <v>764834400.00000048</v>
      </c>
      <c r="EE15" s="2">
        <f>$D15*'Demand model'!EG15*'Assumptions and results'!$K$6*12</f>
        <v>764834400.00000048</v>
      </c>
      <c r="EF15" s="2">
        <f>$D15*'Demand model'!EH15*'Assumptions and results'!$K$6*12</f>
        <v>764834400.00000048</v>
      </c>
      <c r="EG15" s="2">
        <f>$D15*'Demand model'!EI15*'Assumptions and results'!$K$6*12</f>
        <v>764834400.00000048</v>
      </c>
      <c r="EH15" s="2">
        <f>$D15*'Demand model'!EJ15*'Assumptions and results'!$K$6*12</f>
        <v>764834400.00000048</v>
      </c>
      <c r="EI15" s="2">
        <f>$D15*'Demand model'!EK15*'Assumptions and results'!$K$6*12</f>
        <v>764834400.00000048</v>
      </c>
      <c r="EJ15" s="2">
        <f>$D15*'Demand model'!EL15*'Assumptions and results'!$K$6*12</f>
        <v>764834400.00000048</v>
      </c>
      <c r="EK15" s="2">
        <f>$D15*'Demand model'!EM15*'Assumptions and results'!$K$6*12</f>
        <v>764834400.00000048</v>
      </c>
      <c r="EL15" s="2">
        <f>$D15*'Demand model'!EN15*'Assumptions and results'!$K$6*12</f>
        <v>764834400.00000048</v>
      </c>
      <c r="EM15" s="2">
        <f>$D15*'Demand model'!EO15*'Assumptions and results'!$K$6*12</f>
        <v>764834400.00000048</v>
      </c>
      <c r="EN15" s="2">
        <f>$D15*'Demand model'!EP15*'Assumptions and results'!$K$6*12</f>
        <v>764834400.00000048</v>
      </c>
      <c r="EO15" s="2">
        <f>$D15*'Demand model'!EQ15*'Assumptions and results'!$K$6*12</f>
        <v>764834400.00000048</v>
      </c>
      <c r="EP15" s="2">
        <f>$D15*'Demand model'!ER15*'Assumptions and results'!$K$6*12</f>
        <v>764834400.00000048</v>
      </c>
      <c r="EQ15" s="2">
        <f>$D15*'Demand model'!ES15*'Assumptions and results'!$K$6*12</f>
        <v>764834400.00000048</v>
      </c>
      <c r="ER15" s="2">
        <f>$D15*'Demand model'!ET15*'Assumptions and results'!$K$6*12</f>
        <v>764834400.00000048</v>
      </c>
      <c r="ES15" s="2">
        <f>$D15*'Demand model'!EU15*'Assumptions and results'!$K$6*12</f>
        <v>764834400.00000048</v>
      </c>
      <c r="ET15" s="2">
        <f>$D15*'Demand model'!EV15*'Assumptions and results'!$K$6*12</f>
        <v>764834400.00000048</v>
      </c>
      <c r="EU15" s="2">
        <f>$D15*'Demand model'!EW15*'Assumptions and results'!$K$6*12</f>
        <v>764834400.00000048</v>
      </c>
      <c r="EV15" s="2">
        <f>$D15*'Demand model'!EX15*'Assumptions and results'!$K$6*12</f>
        <v>764834400.00000048</v>
      </c>
      <c r="EW15" s="2">
        <f>$D15*'Demand model'!EY15*'Assumptions and results'!$K$6*12</f>
        <v>764834400.00000048</v>
      </c>
      <c r="EX15" s="2">
        <f>$D15*'Demand model'!EZ15*'Assumptions and results'!$K$6*12</f>
        <v>764834400.00000048</v>
      </c>
      <c r="EY15" s="2">
        <f>$D15*'Demand model'!FA15*'Assumptions and results'!$K$6*12</f>
        <v>764834400.00000048</v>
      </c>
      <c r="EZ15" s="2">
        <f>$D15*'Demand model'!FB15*'Assumptions and results'!$K$6*12</f>
        <v>764834400.00000048</v>
      </c>
      <c r="FA15" s="2">
        <f>$D15*'Demand model'!FC15*'Assumptions and results'!$K$6*12</f>
        <v>764834400.00000048</v>
      </c>
      <c r="FB15" s="2">
        <f>$D15*'Demand model'!FD15*'Assumptions and results'!$K$6*12</f>
        <v>764834400.00000048</v>
      </c>
      <c r="FC15" s="2">
        <f>$D15*'Demand model'!FE15*'Assumptions and results'!$K$6*12</f>
        <v>764834400.00000048</v>
      </c>
      <c r="FD15" s="2">
        <f>$D15*'Demand model'!FF15*'Assumptions and results'!$K$6*12</f>
        <v>764834400.00000048</v>
      </c>
      <c r="FE15" s="2">
        <f>$D15*'Demand model'!FG15*'Assumptions and results'!$K$6*12</f>
        <v>764834400.00000048</v>
      </c>
      <c r="FF15" s="2">
        <f>$D15*'Demand model'!FH15*'Assumptions and results'!$K$6*12</f>
        <v>764834400.00000048</v>
      </c>
      <c r="FG15" s="2">
        <f>$D15*'Demand model'!FI15*'Assumptions and results'!$K$6*12</f>
        <v>764834400.00000048</v>
      </c>
      <c r="FH15" s="2">
        <f>$D15*'Demand model'!FJ15*'Assumptions and results'!$K$6*12</f>
        <v>764834400.00000048</v>
      </c>
      <c r="FI15" s="2">
        <f>$D15*'Demand model'!FK15*'Assumptions and results'!$K$6*12</f>
        <v>764834400.00000048</v>
      </c>
      <c r="FJ15" s="2">
        <f>$D15*'Demand model'!FL15*'Assumptions and results'!$K$6*12</f>
        <v>764834400.00000048</v>
      </c>
      <c r="FK15" s="2">
        <f>$D15*'Demand model'!FM15*'Assumptions and results'!$K$6*12</f>
        <v>764834400.00000048</v>
      </c>
      <c r="FL15" s="2">
        <f>$D15*'Demand model'!FN15*'Assumptions and results'!$K$6*12</f>
        <v>764834400.00000048</v>
      </c>
      <c r="FM15" s="2">
        <f>$D15*'Demand model'!FO15*'Assumptions and results'!$K$6*12</f>
        <v>764834400.00000048</v>
      </c>
      <c r="FN15" s="2">
        <f>$D15*'Demand model'!FP15*'Assumptions and results'!$K$6*12</f>
        <v>764834400.00000048</v>
      </c>
      <c r="FO15" s="2">
        <f>$D15*'Demand model'!FQ15*'Assumptions and results'!$K$6*12</f>
        <v>764834400.00000048</v>
      </c>
      <c r="FP15" s="2">
        <f>$D15*'Demand model'!FR15*'Assumptions and results'!$K$6*12</f>
        <v>764834400.00000048</v>
      </c>
      <c r="FQ15" s="2">
        <f>$D15*'Demand model'!FS15*'Assumptions and results'!$K$6*12</f>
        <v>764834400.00000048</v>
      </c>
      <c r="FR15" s="2">
        <f>$D15*'Demand model'!FT15*'Assumptions and results'!$K$6*12</f>
        <v>764834400.00000048</v>
      </c>
      <c r="FS15" s="2">
        <f>$D15*'Demand model'!FU15*'Assumptions and results'!$K$6*12</f>
        <v>764834400.00000048</v>
      </c>
      <c r="FT15" s="2">
        <f>$D15*'Demand model'!FV15*'Assumptions and results'!$K$6*12</f>
        <v>764834400.00000048</v>
      </c>
      <c r="FU15" s="2">
        <f>$D15*'Demand model'!FW15*'Assumptions and results'!$K$6*12</f>
        <v>764834400.00000048</v>
      </c>
      <c r="FV15" s="2">
        <f>$D15*'Demand model'!FX15*'Assumptions and results'!$K$6*12</f>
        <v>764834400.00000048</v>
      </c>
      <c r="FW15" s="2">
        <f>$D15*'Demand model'!FY15*'Assumptions and results'!$K$6*12</f>
        <v>764834400.00000048</v>
      </c>
      <c r="FX15" s="2">
        <f>$D15*'Demand model'!FZ15*'Assumptions and results'!$K$6*12</f>
        <v>764834400.00000048</v>
      </c>
      <c r="FY15" s="2">
        <f>$D15*'Demand model'!GA15*'Assumptions and results'!$K$6*12</f>
        <v>764834400.00000048</v>
      </c>
      <c r="FZ15" s="2">
        <f>$D15*'Demand model'!GB15*'Assumptions and results'!$K$6*12</f>
        <v>764834400.00000048</v>
      </c>
      <c r="GA15" s="2">
        <f>$D15*'Demand model'!GC15*'Assumptions and results'!$K$6*12</f>
        <v>764834400.00000048</v>
      </c>
      <c r="GB15" s="2">
        <f>$D15*'Demand model'!GD15*'Assumptions and results'!$K$6*12</f>
        <v>764834400.00000048</v>
      </c>
      <c r="GC15" s="2">
        <f>$D15*'Demand model'!GE15*'Assumptions and results'!$K$6*12</f>
        <v>764834400.00000048</v>
      </c>
      <c r="GD15" s="2">
        <f>$D15*'Demand model'!GF15*'Assumptions and results'!$K$6*12</f>
        <v>764834400.00000048</v>
      </c>
      <c r="GE15" s="2">
        <f>$D15*'Demand model'!GG15*'Assumptions and results'!$K$6*12</f>
        <v>764834400.00000048</v>
      </c>
      <c r="GF15" s="2">
        <f>$D15*'Demand model'!GH15*'Assumptions and results'!$K$6*12</f>
        <v>764834400.00000048</v>
      </c>
      <c r="GG15" s="2">
        <f>$D15*'Demand model'!GI15*'Assumptions and results'!$K$6*12</f>
        <v>764834400.00000048</v>
      </c>
      <c r="GH15" s="2">
        <f>$D15*'Demand model'!GJ15*'Assumptions and results'!$K$6*12</f>
        <v>764834400.00000048</v>
      </c>
      <c r="GI15" s="2">
        <f>$D15*'Demand model'!GK15*'Assumptions and results'!$K$6*12</f>
        <v>764834400.00000048</v>
      </c>
      <c r="GJ15" s="2">
        <f>$D15*'Demand model'!GL15*'Assumptions and results'!$K$6*12</f>
        <v>764834400.00000048</v>
      </c>
      <c r="GK15" s="2">
        <f>$D15*'Demand model'!GM15*'Assumptions and results'!$K$6*12</f>
        <v>764834400.00000048</v>
      </c>
      <c r="GL15" s="2">
        <f>$D15*'Demand model'!GN15*'Assumptions and results'!$K$6*12</f>
        <v>764834400.00000048</v>
      </c>
      <c r="GM15" s="2">
        <f>$D15*'Demand model'!GO15*'Assumptions and results'!$K$6*12</f>
        <v>764834400.00000048</v>
      </c>
      <c r="GN15" s="2">
        <f>$D15*'Demand model'!GP15*'Assumptions and results'!$K$6*12</f>
        <v>764834400.00000048</v>
      </c>
      <c r="GO15" s="2">
        <f>$D15*'Demand model'!GQ15*'Assumptions and results'!$K$6*12</f>
        <v>764834400.00000048</v>
      </c>
      <c r="GP15" s="2">
        <f>$D15*'Demand model'!GR15*'Assumptions and results'!$K$6*12</f>
        <v>764834400.00000048</v>
      </c>
      <c r="GQ15" s="2">
        <f>$D15*'Demand model'!GS15*'Assumptions and results'!$K$6*12</f>
        <v>764834400.00000048</v>
      </c>
      <c r="GR15" s="2">
        <f>$D15*'Demand model'!GT15*'Assumptions and results'!$K$6*12</f>
        <v>764834400.00000048</v>
      </c>
      <c r="GS15" s="2">
        <f>$D15*'Demand model'!GU15*'Assumptions and results'!$K$6*12</f>
        <v>764834400.00000048</v>
      </c>
      <c r="GT15" s="2">
        <f>$D15*'Demand model'!GV15*'Assumptions and results'!$K$6*12</f>
        <v>764834400.00000048</v>
      </c>
      <c r="GU15" s="2">
        <f>$D15*'Demand model'!GW15*'Assumptions and results'!$K$6*12</f>
        <v>764834400.00000048</v>
      </c>
      <c r="GV15" s="2">
        <f>$D15*'Demand model'!GX15*'Assumptions and results'!$K$6*12</f>
        <v>764834400.00000048</v>
      </c>
      <c r="GW15" s="2">
        <f>$D15*'Demand model'!GY15*'Assumptions and results'!$K$6*12</f>
        <v>764834400.00000048</v>
      </c>
      <c r="GX15" s="2">
        <f>$D15*'Demand model'!GZ15*'Assumptions and results'!$K$6*12</f>
        <v>764834400.00000048</v>
      </c>
      <c r="GY15" s="2">
        <f>$D15*'Demand model'!HA15*'Assumptions and results'!$K$6*12</f>
        <v>764834400.00000048</v>
      </c>
      <c r="GZ15" s="2">
        <f>$D15*'Demand model'!HB15*'Assumptions and results'!$K$6*12</f>
        <v>764834400.00000048</v>
      </c>
      <c r="HA15" s="2">
        <f>$D15*'Demand model'!HC15*'Assumptions and results'!$K$6*12</f>
        <v>764834400.00000048</v>
      </c>
      <c r="HB15" s="2">
        <f>$D15*'Demand model'!HD15*'Assumptions and results'!$K$6*12</f>
        <v>764834400.00000048</v>
      </c>
      <c r="HC15" s="2">
        <f>$D15*'Demand model'!HE15*'Assumptions and results'!$K$6*12</f>
        <v>764834400.00000048</v>
      </c>
      <c r="HD15" s="2">
        <f>$D15*'Demand model'!HF15*'Assumptions and results'!$K$6*12</f>
        <v>764834400.00000048</v>
      </c>
      <c r="HE15" s="2">
        <f>$D15*'Demand model'!HG15*'Assumptions and results'!$K$6*12</f>
        <v>764834400.00000048</v>
      </c>
      <c r="HF15" s="2">
        <f>$D15*'Demand model'!HH15*'Assumptions and results'!$K$6*12</f>
        <v>764834400.00000048</v>
      </c>
      <c r="HG15" s="2">
        <f>$D15*'Demand model'!HI15*'Assumptions and results'!$K$6*12</f>
        <v>764834400.00000048</v>
      </c>
      <c r="HH15" s="2">
        <f>$D15*'Demand model'!HJ15*'Assumptions and results'!$K$6*12</f>
        <v>764834400.00000048</v>
      </c>
      <c r="HI15" s="2">
        <f>$D15*'Demand model'!HK15*'Assumptions and results'!$K$6*12</f>
        <v>764834400.00000048</v>
      </c>
      <c r="HJ15" s="2">
        <f>$D15*'Demand model'!HL15*'Assumptions and results'!$K$6*12</f>
        <v>764834400.00000048</v>
      </c>
      <c r="HK15" s="2">
        <f>$D15*'Demand model'!HM15*'Assumptions and results'!$K$6*12</f>
        <v>764834400.00000048</v>
      </c>
      <c r="HL15" s="2">
        <f>$D15*'Demand model'!HN15*'Assumptions and results'!$K$6*12</f>
        <v>764834400.00000048</v>
      </c>
      <c r="HM15" s="2">
        <f>$D15*'Demand model'!HO15*'Assumptions and results'!$K$6*12</f>
        <v>764834400.00000048</v>
      </c>
      <c r="HN15" s="2">
        <f>$D15*'Demand model'!HP15*'Assumptions and results'!$K$6*12</f>
        <v>764834400.00000048</v>
      </c>
      <c r="HO15" s="2">
        <f>$D15*'Demand model'!HQ15*'Assumptions and results'!$K$6*12</f>
        <v>764834400.00000048</v>
      </c>
      <c r="HP15" s="2">
        <f>$D15*'Demand model'!HR15*'Assumptions and results'!$K$6*12</f>
        <v>764834400.00000048</v>
      </c>
      <c r="HQ15" s="2">
        <f>$D15*'Demand model'!HS15*'Assumptions and results'!$K$6*12</f>
        <v>764834400.00000048</v>
      </c>
      <c r="HR15" s="2">
        <f>$D15*'Demand model'!HT15*'Assumptions and results'!$K$6*12</f>
        <v>764834400.00000048</v>
      </c>
      <c r="HS15" s="2">
        <f>$D15*'Demand model'!HU15*'Assumptions and results'!$K$6*12</f>
        <v>764834400.00000048</v>
      </c>
      <c r="HT15" s="2">
        <f>$D15*'Demand model'!HV15*'Assumptions and results'!$K$6*12</f>
        <v>764834400.00000048</v>
      </c>
      <c r="HU15" s="2">
        <f>$D15*'Demand model'!HW15*'Assumptions and results'!$K$6*12</f>
        <v>764834400.00000048</v>
      </c>
      <c r="HV15" s="2">
        <f>$D15*'Demand model'!HX15*'Assumptions and results'!$K$6*12</f>
        <v>764834400.00000048</v>
      </c>
      <c r="HW15" s="2">
        <f>$D15*'Demand model'!HY15*'Assumptions and results'!$K$6*12</f>
        <v>764834400.00000048</v>
      </c>
      <c r="HX15" s="2">
        <f>$D15*'Demand model'!HZ15*'Assumptions and results'!$K$6*12</f>
        <v>764834400.00000048</v>
      </c>
      <c r="HY15" s="2">
        <f>$D15*'Demand model'!IA15*'Assumptions and results'!$K$6*12</f>
        <v>764834400.00000048</v>
      </c>
      <c r="HZ15" s="2">
        <f>$D15*'Demand model'!IB15*'Assumptions and results'!$K$6*12</f>
        <v>764834400.00000048</v>
      </c>
      <c r="IA15" s="2">
        <f>$D15*'Demand model'!IC15*'Assumptions and results'!$K$6*12</f>
        <v>764834400.00000048</v>
      </c>
      <c r="IB15" s="2">
        <f>$D15*'Demand model'!ID15*'Assumptions and results'!$K$6*12</f>
        <v>764834400.00000048</v>
      </c>
      <c r="IC15" s="2">
        <f>$D15*'Demand model'!IE15*'Assumptions and results'!$K$6*12</f>
        <v>764834400.00000048</v>
      </c>
      <c r="ID15" s="2">
        <f>$D15*'Demand model'!IF15*'Assumptions and results'!$K$6*12</f>
        <v>764834400.00000048</v>
      </c>
      <c r="IE15" s="2">
        <f>$D15*'Demand model'!IG15*'Assumptions and results'!$K$6*12</f>
        <v>764834400.00000048</v>
      </c>
      <c r="IF15" s="2">
        <f>$D15*'Demand model'!IH15*'Assumptions and results'!$K$6*12</f>
        <v>764834400.00000048</v>
      </c>
      <c r="IG15" s="2">
        <f>$D15*'Demand model'!II15*'Assumptions and results'!$K$6*12</f>
        <v>764834400.00000048</v>
      </c>
      <c r="IH15" s="2">
        <f>$D15*'Demand model'!IJ15*'Assumptions and results'!$K$6*12</f>
        <v>764834400.00000048</v>
      </c>
      <c r="II15" s="2">
        <f>$D15*'Demand model'!IK15*'Assumptions and results'!$K$6*12</f>
        <v>764834400.00000048</v>
      </c>
      <c r="IJ15" s="2">
        <f>$D15*'Demand model'!IL15*'Assumptions and results'!$K$6*12</f>
        <v>764834400.00000048</v>
      </c>
      <c r="IK15" s="2">
        <f>$D15*'Demand model'!IM15*'Assumptions and results'!$K$6*12</f>
        <v>764834400.00000048</v>
      </c>
      <c r="IL15" s="2">
        <f>$D15*'Demand model'!IN15*'Assumptions and results'!$K$6*12</f>
        <v>764834400.00000048</v>
      </c>
      <c r="IM15" s="2">
        <f>$D15*'Demand model'!IO15*'Assumptions and results'!$K$6*12</f>
        <v>764834400.00000048</v>
      </c>
      <c r="IN15" s="2">
        <f>$D15*'Demand model'!IP15*'Assumptions and results'!$K$6*12</f>
        <v>764834400.00000048</v>
      </c>
      <c r="IO15" s="2">
        <f>$D15*'Demand model'!IQ15*'Assumptions and results'!$K$6*12</f>
        <v>764834400.00000048</v>
      </c>
      <c r="IP15" s="2">
        <f>$D15*'Demand model'!IR15*'Assumptions and results'!$K$6*12</f>
        <v>764834400.00000048</v>
      </c>
      <c r="IQ15" s="2">
        <f>$D15*'Demand model'!IS15*'Assumptions and results'!$K$6*12</f>
        <v>764834400.00000048</v>
      </c>
      <c r="IR15" s="2">
        <f>$D15*'Demand model'!IT15*'Assumptions and results'!$K$6*12</f>
        <v>764834400.00000048</v>
      </c>
      <c r="IS15" s="2">
        <f>$D15*'Demand model'!IU15*'Assumptions and results'!$K$6*12</f>
        <v>764834400.00000048</v>
      </c>
      <c r="IT15" s="2">
        <f>$D15*'Demand model'!IV15*'Assumptions and results'!$K$6*12</f>
        <v>764834400.00000048</v>
      </c>
      <c r="IU15" s="2">
        <f>$D15*'Demand model'!IW15*'Assumptions and results'!$K$6*12</f>
        <v>764834400.00000048</v>
      </c>
      <c r="IV15" s="2">
        <f>$D15*'Demand model'!IX15*'Assumptions and results'!$K$6*12</f>
        <v>764834400.00000048</v>
      </c>
      <c r="IW15" s="2">
        <f>$D15*'Demand model'!IY15*'Assumptions and results'!$K$6*12</f>
        <v>764834400.00000048</v>
      </c>
      <c r="IX15" s="2">
        <f>$D15*'Demand model'!IZ15*'Assumptions and results'!$K$6*12</f>
        <v>764834400.00000048</v>
      </c>
      <c r="IY15" s="2">
        <f>$D15*'Demand model'!JA15*'Assumptions and results'!$K$6*12</f>
        <v>764834400.00000048</v>
      </c>
      <c r="IZ15" s="2">
        <f>$D15*'Demand model'!JB15*'Assumptions and results'!$K$6*12</f>
        <v>764834400.00000048</v>
      </c>
      <c r="JA15" s="2">
        <f>$D15*'Demand model'!JC15*'Assumptions and results'!$K$6*12</f>
        <v>764834400.00000048</v>
      </c>
      <c r="JB15" s="2">
        <f>$D15*'Demand model'!JD15*'Assumptions and results'!$K$6*12</f>
        <v>764834400.00000048</v>
      </c>
      <c r="JC15" s="2">
        <f>$D15*'Demand model'!JE15*'Assumptions and results'!$K$6*12</f>
        <v>764834400.00000048</v>
      </c>
      <c r="JD15" s="2">
        <f>$D15*'Demand model'!JF15*'Assumptions and results'!$K$6*12</f>
        <v>764834400.00000048</v>
      </c>
      <c r="JE15" s="2">
        <f>$D15*'Demand model'!JG15*'Assumptions and results'!$K$6*12</f>
        <v>764834400.00000048</v>
      </c>
    </row>
    <row r="16" spans="2:265" x14ac:dyDescent="0.3">
      <c r="C16">
        <v>13</v>
      </c>
      <c r="D16" s="3">
        <f>'Cost inputs'!F17</f>
        <v>2038700</v>
      </c>
      <c r="E16" s="2">
        <f>$D16*'Demand model'!G16*'Assumptions and results'!$K$6*12</f>
        <v>359714632.70302224</v>
      </c>
      <c r="F16" s="2">
        <f>$D16*'Demand model'!H16*'Assumptions and results'!$K$6*12</f>
        <v>553393960.80177331</v>
      </c>
      <c r="G16" s="2">
        <f>$D16*'Demand model'!I16*'Assumptions and results'!$K$6*12</f>
        <v>657675740.6418308</v>
      </c>
      <c r="H16" s="2">
        <f>$D16*'Demand model'!J16*'Assumptions and results'!$K$6*12</f>
        <v>713823651.28031433</v>
      </c>
      <c r="I16" s="2">
        <f>$D16*'Demand model'!K16*'Assumptions and results'!$K$6*12</f>
        <v>744055086.47352266</v>
      </c>
      <c r="J16" s="2">
        <f>$D16*'Demand model'!L16*'Assumptions and results'!$K$6*12</f>
        <v>760332445.03323305</v>
      </c>
      <c r="K16" s="2">
        <f>$D16*'Demand model'!M16*'Assumptions and results'!$K$6*12</f>
        <v>769096580.77432728</v>
      </c>
      <c r="L16" s="2">
        <f>$D16*'Demand model'!N16*'Assumptions and results'!$K$6*12</f>
        <v>773815410.0000006</v>
      </c>
      <c r="M16" s="2">
        <f>$D16*'Demand model'!O16*'Assumptions and results'!$K$6*12</f>
        <v>776356145.32392526</v>
      </c>
      <c r="N16" s="2">
        <f>$D16*'Demand model'!P16*'Assumptions and results'!$K$6*12</f>
        <v>777724140.57815433</v>
      </c>
      <c r="O16" s="2">
        <f>$D16*'Demand model'!Q16*'Assumptions and results'!$K$6*12</f>
        <v>778460703.3353889</v>
      </c>
      <c r="P16" s="2">
        <f>$D16*'Demand model'!R16*'Assumptions and results'!$K$6*12</f>
        <v>778857287.09082818</v>
      </c>
      <c r="Q16" s="2">
        <f>$D16*'Demand model'!S16*'Assumptions and results'!$K$6*12</f>
        <v>779070817.67397714</v>
      </c>
      <c r="R16" s="2">
        <f>$D16*'Demand model'!T16*'Assumptions and results'!$K$6*12</f>
        <v>779185787.86454761</v>
      </c>
      <c r="S16" s="2">
        <f>$D16*'Demand model'!U16*'Assumptions and results'!$K$6*12</f>
        <v>779247690.68204975</v>
      </c>
      <c r="T16" s="2">
        <f>$D16*'Demand model'!V16*'Assumptions and results'!$K$6*12</f>
        <v>779281020.70260274</v>
      </c>
      <c r="U16" s="2">
        <f>$D16*'Demand model'!W16*'Assumptions and results'!$K$6*12</f>
        <v>779298966.41678667</v>
      </c>
      <c r="V16" s="2">
        <f>$D16*'Demand model'!X16*'Assumptions and results'!$K$6*12</f>
        <v>779308628.83679795</v>
      </c>
      <c r="W16" s="2">
        <f>$D16*'Demand model'!Y16*'Assumptions and results'!$K$6*12</f>
        <v>779313831.32467437</v>
      </c>
      <c r="X16" s="2">
        <f>$D16*'Demand model'!Z16*'Assumptions and results'!$K$6*12</f>
        <v>779316632.47387624</v>
      </c>
      <c r="Y16" s="2">
        <f>$D16*'Demand model'!AA16*'Assumptions and results'!$K$6*12</f>
        <v>779318140.68245625</v>
      </c>
      <c r="Z16" s="2">
        <f>$D16*'Demand model'!AB16*'Assumptions and results'!$K$6*12</f>
        <v>779318952.73956442</v>
      </c>
      <c r="AA16" s="2">
        <f>$D16*'Demand model'!AC16*'Assumptions and results'!$K$6*12</f>
        <v>779319389.9713608</v>
      </c>
      <c r="AB16" s="2">
        <f>$D16*'Demand model'!AD16*'Assumptions and results'!$K$6*12</f>
        <v>779319625.3878628</v>
      </c>
      <c r="AC16" s="2">
        <f>$D16*'Demand model'!AE16*'Assumptions and results'!$K$6*12</f>
        <v>779319752.14197779</v>
      </c>
      <c r="AD16" s="2">
        <f>$D16*'Demand model'!AF16*'Assumptions and results'!$K$6*12</f>
        <v>779319820.38955426</v>
      </c>
      <c r="AE16" s="2">
        <f>$D16*'Demand model'!AG16*'Assumptions and results'!$K$6*12</f>
        <v>779319857.13575101</v>
      </c>
      <c r="AF16" s="2">
        <f>$D16*'Demand model'!AH16*'Assumptions and results'!$K$6*12</f>
        <v>779319876.92081988</v>
      </c>
      <c r="AG16" s="2">
        <f>$D16*'Demand model'!AI16*'Assumptions and results'!$K$6*12</f>
        <v>779319887.57359421</v>
      </c>
      <c r="AH16" s="2">
        <f>$D16*'Demand model'!AJ16*'Assumptions and results'!$K$6*12</f>
        <v>779319893.30931354</v>
      </c>
      <c r="AI16" s="2">
        <f>$D16*'Demand model'!AK16*'Assumptions and results'!$K$6*12</f>
        <v>779319896.39756775</v>
      </c>
      <c r="AJ16" s="2">
        <f>$D16*'Demand model'!AL16*'Assumptions and results'!$K$6*12</f>
        <v>779319898.06036091</v>
      </c>
      <c r="AK16" s="2">
        <f>$D16*'Demand model'!AM16*'Assumptions and results'!$K$6*12</f>
        <v>779319898.95565033</v>
      </c>
      <c r="AL16" s="2">
        <f>$D16*'Demand model'!AN16*'Assumptions and results'!$K$6*12</f>
        <v>779319899.43769634</v>
      </c>
      <c r="AM16" s="2">
        <f>$D16*'Demand model'!AO16*'Assumptions and results'!$K$6*12</f>
        <v>779319899.69724202</v>
      </c>
      <c r="AN16" s="2">
        <f>$D16*'Demand model'!AP16*'Assumptions and results'!$K$6*12</f>
        <v>779319899.83698773</v>
      </c>
      <c r="AO16" s="2">
        <f>$D16*'Demand model'!AQ16*'Assumptions and results'!$K$6*12</f>
        <v>779319899.91223049</v>
      </c>
      <c r="AP16" s="2">
        <f>$D16*'Demand model'!AR16*'Assumptions and results'!$K$6*12</f>
        <v>779319899.95274282</v>
      </c>
      <c r="AQ16" s="2">
        <f>$D16*'Demand model'!AS16*'Assumptions and results'!$K$6*12</f>
        <v>779319899.97455597</v>
      </c>
      <c r="AR16" s="2">
        <f>$D16*'Demand model'!AT16*'Assumptions and results'!$K$6*12</f>
        <v>779319899.98630047</v>
      </c>
      <c r="AS16" s="2">
        <f>$D16*'Demand model'!AU16*'Assumptions and results'!$K$6*12</f>
        <v>779319899.99262404</v>
      </c>
      <c r="AT16" s="2">
        <f>$D16*'Demand model'!AV16*'Assumptions and results'!$K$6*12</f>
        <v>779319899.9960289</v>
      </c>
      <c r="AU16" s="2">
        <f>$D16*'Demand model'!AW16*'Assumptions and results'!$K$6*12</f>
        <v>779319899.9978621</v>
      </c>
      <c r="AV16" s="2">
        <f>$D16*'Demand model'!AX16*'Assumptions and results'!$K$6*12</f>
        <v>779319899.99884927</v>
      </c>
      <c r="AW16" s="2">
        <f>$D16*'Demand model'!AY16*'Assumptions and results'!$K$6*12</f>
        <v>779319899.99938071</v>
      </c>
      <c r="AX16" s="2">
        <f>$D16*'Demand model'!AZ16*'Assumptions and results'!$K$6*12</f>
        <v>779319899.99966681</v>
      </c>
      <c r="AY16" s="2">
        <f>$D16*'Demand model'!BA16*'Assumptions and results'!$K$6*12</f>
        <v>779319899.99982095</v>
      </c>
      <c r="AZ16" s="2">
        <f>$D16*'Demand model'!BB16*'Assumptions and results'!$K$6*12</f>
        <v>779319899.9999038</v>
      </c>
      <c r="BA16" s="2">
        <f>$D16*'Demand model'!BC16*'Assumptions and results'!$K$6*12</f>
        <v>779319899.99994862</v>
      </c>
      <c r="BB16" s="2">
        <f>$D16*'Demand model'!BD16*'Assumptions and results'!$K$6*12</f>
        <v>779319899.99997246</v>
      </c>
      <c r="BC16" s="2">
        <f>$D16*'Demand model'!BE16*'Assumptions and results'!$K$6*12</f>
        <v>779319899.99998546</v>
      </c>
      <c r="BD16" s="2">
        <f>$D16*'Demand model'!BF16*'Assumptions and results'!$K$6*12</f>
        <v>779319899.99999249</v>
      </c>
      <c r="BE16" s="2">
        <f>$D16*'Demand model'!BG16*'Assumptions and results'!$K$6*12</f>
        <v>779319899.99999619</v>
      </c>
      <c r="BF16" s="2">
        <f>$D16*'Demand model'!BH16*'Assumptions and results'!$K$6*12</f>
        <v>779319899.99999821</v>
      </c>
      <c r="BG16" s="2">
        <f>$D16*'Demand model'!BI16*'Assumptions and results'!$K$6*12</f>
        <v>779319899.9999994</v>
      </c>
      <c r="BH16" s="2">
        <f>$D16*'Demand model'!BJ16*'Assumptions and results'!$K$6*12</f>
        <v>779319899.99999988</v>
      </c>
      <c r="BI16" s="2">
        <f>$D16*'Demand model'!BK16*'Assumptions and results'!$K$6*12</f>
        <v>779319900.00000024</v>
      </c>
      <c r="BJ16" s="2">
        <f>$D16*'Demand model'!BL16*'Assumptions and results'!$K$6*12</f>
        <v>779319900.00000036</v>
      </c>
      <c r="BK16" s="2">
        <f>$D16*'Demand model'!BM16*'Assumptions and results'!$K$6*12</f>
        <v>779319900.00000048</v>
      </c>
      <c r="BL16" s="2">
        <f>$D16*'Demand model'!BN16*'Assumptions and results'!$K$6*12</f>
        <v>779319900.0000006</v>
      </c>
      <c r="BM16" s="2">
        <f>$D16*'Demand model'!BO16*'Assumptions and results'!$K$6*12</f>
        <v>779319900.0000006</v>
      </c>
      <c r="BN16" s="2">
        <f>$D16*'Demand model'!BP16*'Assumptions and results'!$K$6*12</f>
        <v>779319900.0000006</v>
      </c>
      <c r="BO16" s="2">
        <f>$D16*'Demand model'!BQ16*'Assumptions and results'!$K$6*12</f>
        <v>779319900.0000006</v>
      </c>
      <c r="BP16" s="2">
        <f>$D16*'Demand model'!BR16*'Assumptions and results'!$K$6*12</f>
        <v>779319900.0000006</v>
      </c>
      <c r="BQ16" s="2">
        <f>$D16*'Demand model'!BS16*'Assumptions and results'!$K$6*12</f>
        <v>779319900.0000006</v>
      </c>
      <c r="BR16" s="2">
        <f>$D16*'Demand model'!BT16*'Assumptions and results'!$K$6*12</f>
        <v>779319900.0000006</v>
      </c>
      <c r="BS16" s="2">
        <f>$D16*'Demand model'!BU16*'Assumptions and results'!$K$6*12</f>
        <v>779319900.0000006</v>
      </c>
      <c r="BT16" s="2">
        <f>$D16*'Demand model'!BV16*'Assumptions and results'!$K$6*12</f>
        <v>779319900.0000006</v>
      </c>
      <c r="BU16" s="2">
        <f>$D16*'Demand model'!BW16*'Assumptions and results'!$K$6*12</f>
        <v>779319900.0000006</v>
      </c>
      <c r="BV16" s="2">
        <f>$D16*'Demand model'!BX16*'Assumptions and results'!$K$6*12</f>
        <v>779319900.0000006</v>
      </c>
      <c r="BW16" s="2">
        <f>$D16*'Demand model'!BY16*'Assumptions and results'!$K$6*12</f>
        <v>779319900.0000006</v>
      </c>
      <c r="BX16" s="2">
        <f>$D16*'Demand model'!BZ16*'Assumptions and results'!$K$6*12</f>
        <v>779319900.0000006</v>
      </c>
      <c r="BY16" s="2">
        <f>$D16*'Demand model'!CA16*'Assumptions and results'!$K$6*12</f>
        <v>779319900.0000006</v>
      </c>
      <c r="BZ16" s="2">
        <f>$D16*'Demand model'!CB16*'Assumptions and results'!$K$6*12</f>
        <v>779319900.0000006</v>
      </c>
      <c r="CA16" s="2">
        <f>$D16*'Demand model'!CC16*'Assumptions and results'!$K$6*12</f>
        <v>779319900.0000006</v>
      </c>
      <c r="CB16" s="2">
        <f>$D16*'Demand model'!CD16*'Assumptions and results'!$K$6*12</f>
        <v>779319900.0000006</v>
      </c>
      <c r="CC16" s="2">
        <f>$D16*'Demand model'!CE16*'Assumptions and results'!$K$6*12</f>
        <v>779319900.0000006</v>
      </c>
      <c r="CD16" s="2">
        <f>$D16*'Demand model'!CF16*'Assumptions and results'!$K$6*12</f>
        <v>779319900.0000006</v>
      </c>
      <c r="CE16" s="2">
        <f>$D16*'Demand model'!CG16*'Assumptions and results'!$K$6*12</f>
        <v>779319900.0000006</v>
      </c>
      <c r="CF16" s="2">
        <f>$D16*'Demand model'!CH16*'Assumptions and results'!$K$6*12</f>
        <v>779319900.0000006</v>
      </c>
      <c r="CG16" s="2">
        <f>$D16*'Demand model'!CI16*'Assumptions and results'!$K$6*12</f>
        <v>779319900.0000006</v>
      </c>
      <c r="CH16" s="2">
        <f>$D16*'Demand model'!CJ16*'Assumptions and results'!$K$6*12</f>
        <v>779319900.0000006</v>
      </c>
      <c r="CI16" s="2">
        <f>$D16*'Demand model'!CK16*'Assumptions and results'!$K$6*12</f>
        <v>779319900.0000006</v>
      </c>
      <c r="CJ16" s="2">
        <f>$D16*'Demand model'!CL16*'Assumptions and results'!$K$6*12</f>
        <v>779319900.0000006</v>
      </c>
      <c r="CK16" s="2">
        <f>$D16*'Demand model'!CM16*'Assumptions and results'!$K$6*12</f>
        <v>779319900.0000006</v>
      </c>
      <c r="CL16" s="2">
        <f>$D16*'Demand model'!CN16*'Assumptions and results'!$K$6*12</f>
        <v>779319900.0000006</v>
      </c>
      <c r="CM16" s="2">
        <f>$D16*'Demand model'!CO16*'Assumptions and results'!$K$6*12</f>
        <v>779319900.0000006</v>
      </c>
      <c r="CN16" s="2">
        <f>$D16*'Demand model'!CP16*'Assumptions and results'!$K$6*12</f>
        <v>779319900.0000006</v>
      </c>
      <c r="CO16" s="2">
        <f>$D16*'Demand model'!CQ16*'Assumptions and results'!$K$6*12</f>
        <v>779319900.0000006</v>
      </c>
      <c r="CP16" s="2">
        <f>$D16*'Demand model'!CR16*'Assumptions and results'!$K$6*12</f>
        <v>779319900.0000006</v>
      </c>
      <c r="CQ16" s="2">
        <f>$D16*'Demand model'!CS16*'Assumptions and results'!$K$6*12</f>
        <v>779319900.0000006</v>
      </c>
      <c r="CR16" s="2">
        <f>$D16*'Demand model'!CT16*'Assumptions and results'!$K$6*12</f>
        <v>779319900.0000006</v>
      </c>
      <c r="CS16" s="2">
        <f>$D16*'Demand model'!CU16*'Assumptions and results'!$K$6*12</f>
        <v>779319900.0000006</v>
      </c>
      <c r="CT16" s="2">
        <f>$D16*'Demand model'!CV16*'Assumptions and results'!$K$6*12</f>
        <v>779319900.0000006</v>
      </c>
      <c r="CU16" s="2">
        <f>$D16*'Demand model'!CW16*'Assumptions and results'!$K$6*12</f>
        <v>779319900.0000006</v>
      </c>
      <c r="CV16" s="2">
        <f>$D16*'Demand model'!CX16*'Assumptions and results'!$K$6*12</f>
        <v>779319900.0000006</v>
      </c>
      <c r="CW16" s="2">
        <f>$D16*'Demand model'!CY16*'Assumptions and results'!$K$6*12</f>
        <v>779319900.0000006</v>
      </c>
      <c r="CX16" s="2">
        <f>$D16*'Demand model'!CZ16*'Assumptions and results'!$K$6*12</f>
        <v>779319900.0000006</v>
      </c>
      <c r="CY16" s="2">
        <f>$D16*'Demand model'!DA16*'Assumptions and results'!$K$6*12</f>
        <v>779319900.0000006</v>
      </c>
      <c r="CZ16" s="2">
        <f>$D16*'Demand model'!DB16*'Assumptions and results'!$K$6*12</f>
        <v>779319900.0000006</v>
      </c>
      <c r="DA16" s="2">
        <f>$D16*'Demand model'!DC16*'Assumptions and results'!$K$6*12</f>
        <v>779319900.0000006</v>
      </c>
      <c r="DB16" s="2">
        <f>$D16*'Demand model'!DD16*'Assumptions and results'!$K$6*12</f>
        <v>779319900.0000006</v>
      </c>
      <c r="DC16" s="2">
        <f>$D16*'Demand model'!DE16*'Assumptions and results'!$K$6*12</f>
        <v>779319900.0000006</v>
      </c>
      <c r="DD16" s="2">
        <f>$D16*'Demand model'!DF16*'Assumptions and results'!$K$6*12</f>
        <v>779319900.0000006</v>
      </c>
      <c r="DE16" s="2">
        <f>$D16*'Demand model'!DG16*'Assumptions and results'!$K$6*12</f>
        <v>779319900.0000006</v>
      </c>
      <c r="DF16" s="2">
        <f>$D16*'Demand model'!DH16*'Assumptions and results'!$K$6*12</f>
        <v>779319900.0000006</v>
      </c>
      <c r="DG16" s="2">
        <f>$D16*'Demand model'!DI16*'Assumptions and results'!$K$6*12</f>
        <v>779319900.0000006</v>
      </c>
      <c r="DH16" s="2">
        <f>$D16*'Demand model'!DJ16*'Assumptions and results'!$K$6*12</f>
        <v>779319900.0000006</v>
      </c>
      <c r="DI16" s="2">
        <f>$D16*'Demand model'!DK16*'Assumptions and results'!$K$6*12</f>
        <v>779319900.0000006</v>
      </c>
      <c r="DJ16" s="2">
        <f>$D16*'Demand model'!DL16*'Assumptions and results'!$K$6*12</f>
        <v>779319900.0000006</v>
      </c>
      <c r="DK16" s="2">
        <f>$D16*'Demand model'!DM16*'Assumptions and results'!$K$6*12</f>
        <v>779319900.0000006</v>
      </c>
      <c r="DL16" s="2">
        <f>$D16*'Demand model'!DN16*'Assumptions and results'!$K$6*12</f>
        <v>779319900.0000006</v>
      </c>
      <c r="DM16" s="2">
        <f>$D16*'Demand model'!DO16*'Assumptions and results'!$K$6*12</f>
        <v>779319900.0000006</v>
      </c>
      <c r="DN16" s="2">
        <f>$D16*'Demand model'!DP16*'Assumptions and results'!$K$6*12</f>
        <v>779319900.0000006</v>
      </c>
      <c r="DO16" s="2">
        <f>$D16*'Demand model'!DQ16*'Assumptions and results'!$K$6*12</f>
        <v>779319900.0000006</v>
      </c>
      <c r="DP16" s="2">
        <f>$D16*'Demand model'!DR16*'Assumptions and results'!$K$6*12</f>
        <v>779319900.0000006</v>
      </c>
      <c r="DQ16" s="2">
        <f>$D16*'Demand model'!DS16*'Assumptions and results'!$K$6*12</f>
        <v>779319900.0000006</v>
      </c>
      <c r="DR16" s="2">
        <f>$D16*'Demand model'!DT16*'Assumptions and results'!$K$6*12</f>
        <v>779319900.0000006</v>
      </c>
      <c r="DS16" s="2">
        <f>$D16*'Demand model'!DU16*'Assumptions and results'!$K$6*12</f>
        <v>779319900.0000006</v>
      </c>
      <c r="DT16" s="2">
        <f>$D16*'Demand model'!DV16*'Assumptions and results'!$K$6*12</f>
        <v>779319900.0000006</v>
      </c>
      <c r="DU16" s="2">
        <f>$D16*'Demand model'!DW16*'Assumptions and results'!$K$6*12</f>
        <v>779319900.0000006</v>
      </c>
      <c r="DV16" s="2">
        <f>$D16*'Demand model'!DX16*'Assumptions and results'!$K$6*12</f>
        <v>779319900.0000006</v>
      </c>
      <c r="DW16" s="2">
        <f>$D16*'Demand model'!DY16*'Assumptions and results'!$K$6*12</f>
        <v>779319900.0000006</v>
      </c>
      <c r="DX16" s="2">
        <f>$D16*'Demand model'!DZ16*'Assumptions and results'!$K$6*12</f>
        <v>779319900.0000006</v>
      </c>
      <c r="DY16" s="2">
        <f>$D16*'Demand model'!EA16*'Assumptions and results'!$K$6*12</f>
        <v>779319900.0000006</v>
      </c>
      <c r="DZ16" s="2">
        <f>$D16*'Demand model'!EB16*'Assumptions and results'!$K$6*12</f>
        <v>779319900.0000006</v>
      </c>
      <c r="EA16" s="2">
        <f>$D16*'Demand model'!EC16*'Assumptions and results'!$K$6*12</f>
        <v>779319900.0000006</v>
      </c>
      <c r="EB16" s="2">
        <f>$D16*'Demand model'!ED16*'Assumptions and results'!$K$6*12</f>
        <v>779319900.0000006</v>
      </c>
      <c r="EC16" s="2">
        <f>$D16*'Demand model'!EE16*'Assumptions and results'!$K$6*12</f>
        <v>779319900.0000006</v>
      </c>
      <c r="ED16" s="2">
        <f>$D16*'Demand model'!EF16*'Assumptions and results'!$K$6*12</f>
        <v>779319900.0000006</v>
      </c>
      <c r="EE16" s="2">
        <f>$D16*'Demand model'!EG16*'Assumptions and results'!$K$6*12</f>
        <v>779319900.0000006</v>
      </c>
      <c r="EF16" s="2">
        <f>$D16*'Demand model'!EH16*'Assumptions and results'!$K$6*12</f>
        <v>779319900.0000006</v>
      </c>
      <c r="EG16" s="2">
        <f>$D16*'Demand model'!EI16*'Assumptions and results'!$K$6*12</f>
        <v>779319900.0000006</v>
      </c>
      <c r="EH16" s="2">
        <f>$D16*'Demand model'!EJ16*'Assumptions and results'!$K$6*12</f>
        <v>779319900.0000006</v>
      </c>
      <c r="EI16" s="2">
        <f>$D16*'Demand model'!EK16*'Assumptions and results'!$K$6*12</f>
        <v>779319900.0000006</v>
      </c>
      <c r="EJ16" s="2">
        <f>$D16*'Demand model'!EL16*'Assumptions and results'!$K$6*12</f>
        <v>779319900.0000006</v>
      </c>
      <c r="EK16" s="2">
        <f>$D16*'Demand model'!EM16*'Assumptions and results'!$K$6*12</f>
        <v>779319900.0000006</v>
      </c>
      <c r="EL16" s="2">
        <f>$D16*'Demand model'!EN16*'Assumptions and results'!$K$6*12</f>
        <v>779319900.0000006</v>
      </c>
      <c r="EM16" s="2">
        <f>$D16*'Demand model'!EO16*'Assumptions and results'!$K$6*12</f>
        <v>779319900.0000006</v>
      </c>
      <c r="EN16" s="2">
        <f>$D16*'Demand model'!EP16*'Assumptions and results'!$K$6*12</f>
        <v>779319900.0000006</v>
      </c>
      <c r="EO16" s="2">
        <f>$D16*'Demand model'!EQ16*'Assumptions and results'!$K$6*12</f>
        <v>779319900.0000006</v>
      </c>
      <c r="EP16" s="2">
        <f>$D16*'Demand model'!ER16*'Assumptions and results'!$K$6*12</f>
        <v>779319900.0000006</v>
      </c>
      <c r="EQ16" s="2">
        <f>$D16*'Demand model'!ES16*'Assumptions and results'!$K$6*12</f>
        <v>779319900.0000006</v>
      </c>
      <c r="ER16" s="2">
        <f>$D16*'Demand model'!ET16*'Assumptions and results'!$K$6*12</f>
        <v>779319900.0000006</v>
      </c>
      <c r="ES16" s="2">
        <f>$D16*'Demand model'!EU16*'Assumptions and results'!$K$6*12</f>
        <v>779319900.0000006</v>
      </c>
      <c r="ET16" s="2">
        <f>$D16*'Demand model'!EV16*'Assumptions and results'!$K$6*12</f>
        <v>779319900.0000006</v>
      </c>
      <c r="EU16" s="2">
        <f>$D16*'Demand model'!EW16*'Assumptions and results'!$K$6*12</f>
        <v>779319900.0000006</v>
      </c>
      <c r="EV16" s="2">
        <f>$D16*'Demand model'!EX16*'Assumptions and results'!$K$6*12</f>
        <v>779319900.0000006</v>
      </c>
      <c r="EW16" s="2">
        <f>$D16*'Demand model'!EY16*'Assumptions and results'!$K$6*12</f>
        <v>779319900.0000006</v>
      </c>
      <c r="EX16" s="2">
        <f>$D16*'Demand model'!EZ16*'Assumptions and results'!$K$6*12</f>
        <v>779319900.0000006</v>
      </c>
      <c r="EY16" s="2">
        <f>$D16*'Demand model'!FA16*'Assumptions and results'!$K$6*12</f>
        <v>779319900.0000006</v>
      </c>
      <c r="EZ16" s="2">
        <f>$D16*'Demand model'!FB16*'Assumptions and results'!$K$6*12</f>
        <v>779319900.0000006</v>
      </c>
      <c r="FA16" s="2">
        <f>$D16*'Demand model'!FC16*'Assumptions and results'!$K$6*12</f>
        <v>779319900.0000006</v>
      </c>
      <c r="FB16" s="2">
        <f>$D16*'Demand model'!FD16*'Assumptions and results'!$K$6*12</f>
        <v>779319900.0000006</v>
      </c>
      <c r="FC16" s="2">
        <f>$D16*'Demand model'!FE16*'Assumptions and results'!$K$6*12</f>
        <v>779319900.0000006</v>
      </c>
      <c r="FD16" s="2">
        <f>$D16*'Demand model'!FF16*'Assumptions and results'!$K$6*12</f>
        <v>779319900.0000006</v>
      </c>
      <c r="FE16" s="2">
        <f>$D16*'Demand model'!FG16*'Assumptions and results'!$K$6*12</f>
        <v>779319900.0000006</v>
      </c>
      <c r="FF16" s="2">
        <f>$D16*'Demand model'!FH16*'Assumptions and results'!$K$6*12</f>
        <v>779319900.0000006</v>
      </c>
      <c r="FG16" s="2">
        <f>$D16*'Demand model'!FI16*'Assumptions and results'!$K$6*12</f>
        <v>779319900.0000006</v>
      </c>
      <c r="FH16" s="2">
        <f>$D16*'Demand model'!FJ16*'Assumptions and results'!$K$6*12</f>
        <v>779319900.0000006</v>
      </c>
      <c r="FI16" s="2">
        <f>$D16*'Demand model'!FK16*'Assumptions and results'!$K$6*12</f>
        <v>779319900.0000006</v>
      </c>
      <c r="FJ16" s="2">
        <f>$D16*'Demand model'!FL16*'Assumptions and results'!$K$6*12</f>
        <v>779319900.0000006</v>
      </c>
      <c r="FK16" s="2">
        <f>$D16*'Demand model'!FM16*'Assumptions and results'!$K$6*12</f>
        <v>779319900.0000006</v>
      </c>
      <c r="FL16" s="2">
        <f>$D16*'Demand model'!FN16*'Assumptions and results'!$K$6*12</f>
        <v>779319900.0000006</v>
      </c>
      <c r="FM16" s="2">
        <f>$D16*'Demand model'!FO16*'Assumptions and results'!$K$6*12</f>
        <v>779319900.0000006</v>
      </c>
      <c r="FN16" s="2">
        <f>$D16*'Demand model'!FP16*'Assumptions and results'!$K$6*12</f>
        <v>779319900.0000006</v>
      </c>
      <c r="FO16" s="2">
        <f>$D16*'Demand model'!FQ16*'Assumptions and results'!$K$6*12</f>
        <v>779319900.0000006</v>
      </c>
      <c r="FP16" s="2">
        <f>$D16*'Demand model'!FR16*'Assumptions and results'!$K$6*12</f>
        <v>779319900.0000006</v>
      </c>
      <c r="FQ16" s="2">
        <f>$D16*'Demand model'!FS16*'Assumptions and results'!$K$6*12</f>
        <v>779319900.0000006</v>
      </c>
      <c r="FR16" s="2">
        <f>$D16*'Demand model'!FT16*'Assumptions and results'!$K$6*12</f>
        <v>779319900.0000006</v>
      </c>
      <c r="FS16" s="2">
        <f>$D16*'Demand model'!FU16*'Assumptions and results'!$K$6*12</f>
        <v>779319900.0000006</v>
      </c>
      <c r="FT16" s="2">
        <f>$D16*'Demand model'!FV16*'Assumptions and results'!$K$6*12</f>
        <v>779319900.0000006</v>
      </c>
      <c r="FU16" s="2">
        <f>$D16*'Demand model'!FW16*'Assumptions and results'!$K$6*12</f>
        <v>779319900.0000006</v>
      </c>
      <c r="FV16" s="2">
        <f>$D16*'Demand model'!FX16*'Assumptions and results'!$K$6*12</f>
        <v>779319900.0000006</v>
      </c>
      <c r="FW16" s="2">
        <f>$D16*'Demand model'!FY16*'Assumptions and results'!$K$6*12</f>
        <v>779319900.0000006</v>
      </c>
      <c r="FX16" s="2">
        <f>$D16*'Demand model'!FZ16*'Assumptions and results'!$K$6*12</f>
        <v>779319900.0000006</v>
      </c>
      <c r="FY16" s="2">
        <f>$D16*'Demand model'!GA16*'Assumptions and results'!$K$6*12</f>
        <v>779319900.0000006</v>
      </c>
      <c r="FZ16" s="2">
        <f>$D16*'Demand model'!GB16*'Assumptions and results'!$K$6*12</f>
        <v>779319900.0000006</v>
      </c>
      <c r="GA16" s="2">
        <f>$D16*'Demand model'!GC16*'Assumptions and results'!$K$6*12</f>
        <v>779319900.0000006</v>
      </c>
      <c r="GB16" s="2">
        <f>$D16*'Demand model'!GD16*'Assumptions and results'!$K$6*12</f>
        <v>779319900.0000006</v>
      </c>
      <c r="GC16" s="2">
        <f>$D16*'Demand model'!GE16*'Assumptions and results'!$K$6*12</f>
        <v>779319900.0000006</v>
      </c>
      <c r="GD16" s="2">
        <f>$D16*'Demand model'!GF16*'Assumptions and results'!$K$6*12</f>
        <v>779319900.0000006</v>
      </c>
      <c r="GE16" s="2">
        <f>$D16*'Demand model'!GG16*'Assumptions and results'!$K$6*12</f>
        <v>779319900.0000006</v>
      </c>
      <c r="GF16" s="2">
        <f>$D16*'Demand model'!GH16*'Assumptions and results'!$K$6*12</f>
        <v>779319900.0000006</v>
      </c>
      <c r="GG16" s="2">
        <f>$D16*'Demand model'!GI16*'Assumptions and results'!$K$6*12</f>
        <v>779319900.0000006</v>
      </c>
      <c r="GH16" s="2">
        <f>$D16*'Demand model'!GJ16*'Assumptions and results'!$K$6*12</f>
        <v>779319900.0000006</v>
      </c>
      <c r="GI16" s="2">
        <f>$D16*'Demand model'!GK16*'Assumptions and results'!$K$6*12</f>
        <v>779319900.0000006</v>
      </c>
      <c r="GJ16" s="2">
        <f>$D16*'Demand model'!GL16*'Assumptions and results'!$K$6*12</f>
        <v>779319900.0000006</v>
      </c>
      <c r="GK16" s="2">
        <f>$D16*'Demand model'!GM16*'Assumptions and results'!$K$6*12</f>
        <v>779319900.0000006</v>
      </c>
      <c r="GL16" s="2">
        <f>$D16*'Demand model'!GN16*'Assumptions and results'!$K$6*12</f>
        <v>779319900.0000006</v>
      </c>
      <c r="GM16" s="2">
        <f>$D16*'Demand model'!GO16*'Assumptions and results'!$K$6*12</f>
        <v>779319900.0000006</v>
      </c>
      <c r="GN16" s="2">
        <f>$D16*'Demand model'!GP16*'Assumptions and results'!$K$6*12</f>
        <v>779319900.0000006</v>
      </c>
      <c r="GO16" s="2">
        <f>$D16*'Demand model'!GQ16*'Assumptions and results'!$K$6*12</f>
        <v>779319900.0000006</v>
      </c>
      <c r="GP16" s="2">
        <f>$D16*'Demand model'!GR16*'Assumptions and results'!$K$6*12</f>
        <v>779319900.0000006</v>
      </c>
      <c r="GQ16" s="2">
        <f>$D16*'Demand model'!GS16*'Assumptions and results'!$K$6*12</f>
        <v>779319900.0000006</v>
      </c>
      <c r="GR16" s="2">
        <f>$D16*'Demand model'!GT16*'Assumptions and results'!$K$6*12</f>
        <v>779319900.0000006</v>
      </c>
      <c r="GS16" s="2">
        <f>$D16*'Demand model'!GU16*'Assumptions and results'!$K$6*12</f>
        <v>779319900.0000006</v>
      </c>
      <c r="GT16" s="2">
        <f>$D16*'Demand model'!GV16*'Assumptions and results'!$K$6*12</f>
        <v>779319900.0000006</v>
      </c>
      <c r="GU16" s="2">
        <f>$D16*'Demand model'!GW16*'Assumptions and results'!$K$6*12</f>
        <v>779319900.0000006</v>
      </c>
      <c r="GV16" s="2">
        <f>$D16*'Demand model'!GX16*'Assumptions and results'!$K$6*12</f>
        <v>779319900.0000006</v>
      </c>
      <c r="GW16" s="2">
        <f>$D16*'Demand model'!GY16*'Assumptions and results'!$K$6*12</f>
        <v>779319900.0000006</v>
      </c>
      <c r="GX16" s="2">
        <f>$D16*'Demand model'!GZ16*'Assumptions and results'!$K$6*12</f>
        <v>779319900.0000006</v>
      </c>
      <c r="GY16" s="2">
        <f>$D16*'Demand model'!HA16*'Assumptions and results'!$K$6*12</f>
        <v>779319900.0000006</v>
      </c>
      <c r="GZ16" s="2">
        <f>$D16*'Demand model'!HB16*'Assumptions and results'!$K$6*12</f>
        <v>779319900.0000006</v>
      </c>
      <c r="HA16" s="2">
        <f>$D16*'Demand model'!HC16*'Assumptions and results'!$K$6*12</f>
        <v>779319900.0000006</v>
      </c>
      <c r="HB16" s="2">
        <f>$D16*'Demand model'!HD16*'Assumptions and results'!$K$6*12</f>
        <v>779319900.0000006</v>
      </c>
      <c r="HC16" s="2">
        <f>$D16*'Demand model'!HE16*'Assumptions and results'!$K$6*12</f>
        <v>779319900.0000006</v>
      </c>
      <c r="HD16" s="2">
        <f>$D16*'Demand model'!HF16*'Assumptions and results'!$K$6*12</f>
        <v>779319900.0000006</v>
      </c>
      <c r="HE16" s="2">
        <f>$D16*'Demand model'!HG16*'Assumptions and results'!$K$6*12</f>
        <v>779319900.0000006</v>
      </c>
      <c r="HF16" s="2">
        <f>$D16*'Demand model'!HH16*'Assumptions and results'!$K$6*12</f>
        <v>779319900.0000006</v>
      </c>
      <c r="HG16" s="2">
        <f>$D16*'Demand model'!HI16*'Assumptions and results'!$K$6*12</f>
        <v>779319900.0000006</v>
      </c>
      <c r="HH16" s="2">
        <f>$D16*'Demand model'!HJ16*'Assumptions and results'!$K$6*12</f>
        <v>779319900.0000006</v>
      </c>
      <c r="HI16" s="2">
        <f>$D16*'Demand model'!HK16*'Assumptions and results'!$K$6*12</f>
        <v>779319900.0000006</v>
      </c>
      <c r="HJ16" s="2">
        <f>$D16*'Demand model'!HL16*'Assumptions and results'!$K$6*12</f>
        <v>779319900.0000006</v>
      </c>
      <c r="HK16" s="2">
        <f>$D16*'Demand model'!HM16*'Assumptions and results'!$K$6*12</f>
        <v>779319900.0000006</v>
      </c>
      <c r="HL16" s="2">
        <f>$D16*'Demand model'!HN16*'Assumptions and results'!$K$6*12</f>
        <v>779319900.0000006</v>
      </c>
      <c r="HM16" s="2">
        <f>$D16*'Demand model'!HO16*'Assumptions and results'!$K$6*12</f>
        <v>779319900.0000006</v>
      </c>
      <c r="HN16" s="2">
        <f>$D16*'Demand model'!HP16*'Assumptions and results'!$K$6*12</f>
        <v>779319900.0000006</v>
      </c>
      <c r="HO16" s="2">
        <f>$D16*'Demand model'!HQ16*'Assumptions and results'!$K$6*12</f>
        <v>779319900.0000006</v>
      </c>
      <c r="HP16" s="2">
        <f>$D16*'Demand model'!HR16*'Assumptions and results'!$K$6*12</f>
        <v>779319900.0000006</v>
      </c>
      <c r="HQ16" s="2">
        <f>$D16*'Demand model'!HS16*'Assumptions and results'!$K$6*12</f>
        <v>779319900.0000006</v>
      </c>
      <c r="HR16" s="2">
        <f>$D16*'Demand model'!HT16*'Assumptions and results'!$K$6*12</f>
        <v>779319900.0000006</v>
      </c>
      <c r="HS16" s="2">
        <f>$D16*'Demand model'!HU16*'Assumptions and results'!$K$6*12</f>
        <v>779319900.0000006</v>
      </c>
      <c r="HT16" s="2">
        <f>$D16*'Demand model'!HV16*'Assumptions and results'!$K$6*12</f>
        <v>779319900.0000006</v>
      </c>
      <c r="HU16" s="2">
        <f>$D16*'Demand model'!HW16*'Assumptions and results'!$K$6*12</f>
        <v>779319900.0000006</v>
      </c>
      <c r="HV16" s="2">
        <f>$D16*'Demand model'!HX16*'Assumptions and results'!$K$6*12</f>
        <v>779319900.0000006</v>
      </c>
      <c r="HW16" s="2">
        <f>$D16*'Demand model'!HY16*'Assumptions and results'!$K$6*12</f>
        <v>779319900.0000006</v>
      </c>
      <c r="HX16" s="2">
        <f>$D16*'Demand model'!HZ16*'Assumptions and results'!$K$6*12</f>
        <v>779319900.0000006</v>
      </c>
      <c r="HY16" s="2">
        <f>$D16*'Demand model'!IA16*'Assumptions and results'!$K$6*12</f>
        <v>779319900.0000006</v>
      </c>
      <c r="HZ16" s="2">
        <f>$D16*'Demand model'!IB16*'Assumptions and results'!$K$6*12</f>
        <v>779319900.0000006</v>
      </c>
      <c r="IA16" s="2">
        <f>$D16*'Demand model'!IC16*'Assumptions and results'!$K$6*12</f>
        <v>779319900.0000006</v>
      </c>
      <c r="IB16" s="2">
        <f>$D16*'Demand model'!ID16*'Assumptions and results'!$K$6*12</f>
        <v>779319900.0000006</v>
      </c>
      <c r="IC16" s="2">
        <f>$D16*'Demand model'!IE16*'Assumptions and results'!$K$6*12</f>
        <v>779319900.0000006</v>
      </c>
      <c r="ID16" s="2">
        <f>$D16*'Demand model'!IF16*'Assumptions and results'!$K$6*12</f>
        <v>779319900.0000006</v>
      </c>
      <c r="IE16" s="2">
        <f>$D16*'Demand model'!IG16*'Assumptions and results'!$K$6*12</f>
        <v>779319900.0000006</v>
      </c>
      <c r="IF16" s="2">
        <f>$D16*'Demand model'!IH16*'Assumptions and results'!$K$6*12</f>
        <v>779319900.0000006</v>
      </c>
      <c r="IG16" s="2">
        <f>$D16*'Demand model'!II16*'Assumptions and results'!$K$6*12</f>
        <v>779319900.0000006</v>
      </c>
      <c r="IH16" s="2">
        <f>$D16*'Demand model'!IJ16*'Assumptions and results'!$K$6*12</f>
        <v>779319900.0000006</v>
      </c>
      <c r="II16" s="2">
        <f>$D16*'Demand model'!IK16*'Assumptions and results'!$K$6*12</f>
        <v>779319900.0000006</v>
      </c>
      <c r="IJ16" s="2">
        <f>$D16*'Demand model'!IL16*'Assumptions and results'!$K$6*12</f>
        <v>779319900.0000006</v>
      </c>
      <c r="IK16" s="2">
        <f>$D16*'Demand model'!IM16*'Assumptions and results'!$K$6*12</f>
        <v>779319900.0000006</v>
      </c>
      <c r="IL16" s="2">
        <f>$D16*'Demand model'!IN16*'Assumptions and results'!$K$6*12</f>
        <v>779319900.0000006</v>
      </c>
      <c r="IM16" s="2">
        <f>$D16*'Demand model'!IO16*'Assumptions and results'!$K$6*12</f>
        <v>779319900.0000006</v>
      </c>
      <c r="IN16" s="2">
        <f>$D16*'Demand model'!IP16*'Assumptions and results'!$K$6*12</f>
        <v>779319900.0000006</v>
      </c>
      <c r="IO16" s="2">
        <f>$D16*'Demand model'!IQ16*'Assumptions and results'!$K$6*12</f>
        <v>779319900.0000006</v>
      </c>
      <c r="IP16" s="2">
        <f>$D16*'Demand model'!IR16*'Assumptions and results'!$K$6*12</f>
        <v>779319900.0000006</v>
      </c>
      <c r="IQ16" s="2">
        <f>$D16*'Demand model'!IS16*'Assumptions and results'!$K$6*12</f>
        <v>779319900.0000006</v>
      </c>
      <c r="IR16" s="2">
        <f>$D16*'Demand model'!IT16*'Assumptions and results'!$K$6*12</f>
        <v>779319900.0000006</v>
      </c>
      <c r="IS16" s="2">
        <f>$D16*'Demand model'!IU16*'Assumptions and results'!$K$6*12</f>
        <v>779319900.0000006</v>
      </c>
      <c r="IT16" s="2">
        <f>$D16*'Demand model'!IV16*'Assumptions and results'!$K$6*12</f>
        <v>779319900.0000006</v>
      </c>
      <c r="IU16" s="2">
        <f>$D16*'Demand model'!IW16*'Assumptions and results'!$K$6*12</f>
        <v>779319900.0000006</v>
      </c>
      <c r="IV16" s="2">
        <f>$D16*'Demand model'!IX16*'Assumptions and results'!$K$6*12</f>
        <v>779319900.0000006</v>
      </c>
      <c r="IW16" s="2">
        <f>$D16*'Demand model'!IY16*'Assumptions and results'!$K$6*12</f>
        <v>779319900.0000006</v>
      </c>
      <c r="IX16" s="2">
        <f>$D16*'Demand model'!IZ16*'Assumptions and results'!$K$6*12</f>
        <v>779319900.0000006</v>
      </c>
      <c r="IY16" s="2">
        <f>$D16*'Demand model'!JA16*'Assumptions and results'!$K$6*12</f>
        <v>779319900.0000006</v>
      </c>
      <c r="IZ16" s="2">
        <f>$D16*'Demand model'!JB16*'Assumptions and results'!$K$6*12</f>
        <v>779319900.0000006</v>
      </c>
      <c r="JA16" s="2">
        <f>$D16*'Demand model'!JC16*'Assumptions and results'!$K$6*12</f>
        <v>779319900.0000006</v>
      </c>
      <c r="JB16" s="2">
        <f>$D16*'Demand model'!JD16*'Assumptions and results'!$K$6*12</f>
        <v>779319900.0000006</v>
      </c>
      <c r="JC16" s="2">
        <f>$D16*'Demand model'!JE16*'Assumptions and results'!$K$6*12</f>
        <v>779319900.0000006</v>
      </c>
      <c r="JD16" s="2">
        <f>$D16*'Demand model'!JF16*'Assumptions and results'!$K$6*12</f>
        <v>779319900.0000006</v>
      </c>
      <c r="JE16" s="2">
        <f>$D16*'Demand model'!JG16*'Assumptions and results'!$K$6*12</f>
        <v>779319900.0000006</v>
      </c>
    </row>
    <row r="17" spans="2:265" x14ac:dyDescent="0.3">
      <c r="C17">
        <v>14</v>
      </c>
      <c r="D17" s="3">
        <f>'Cost inputs'!F18</f>
        <v>2038700</v>
      </c>
      <c r="E17" s="2">
        <f>$D17*'Demand model'!G17*'Assumptions and results'!$K$6*12</f>
        <v>367383570.88748783</v>
      </c>
      <c r="F17" s="2">
        <f>$D17*'Demand model'!H17*'Assumptions and results'!$K$6*12</f>
        <v>564737197.20916438</v>
      </c>
      <c r="G17" s="2">
        <f>$D17*'Demand model'!I17*'Assumptions and results'!$K$6*12</f>
        <v>670752971.75299656</v>
      </c>
      <c r="H17" s="2">
        <f>$D17*'Demand model'!J17*'Assumptions and results'!$K$6*12</f>
        <v>727703252.63513803</v>
      </c>
      <c r="I17" s="2">
        <f>$D17*'Demand model'!K17*'Assumptions and results'!$K$6*12</f>
        <v>758296195.11478627</v>
      </c>
      <c r="J17" s="2">
        <f>$D17*'Demand model'!L17*'Assumptions and results'!$K$6*12</f>
        <v>774730321.77870846</v>
      </c>
      <c r="K17" s="2">
        <f>$D17*'Demand model'!M17*'Assumptions and results'!$K$6*12</f>
        <v>783558518.6540339</v>
      </c>
      <c r="L17" s="2">
        <f>$D17*'Demand model'!N17*'Assumptions and results'!$K$6*12</f>
        <v>788300910.0000006</v>
      </c>
      <c r="M17" s="2">
        <f>$D17*'Demand model'!O17*'Assumptions and results'!$K$6*12</f>
        <v>790848460.3090744</v>
      </c>
      <c r="N17" s="2">
        <f>$D17*'Demand model'!P17*'Assumptions and results'!$K$6*12</f>
        <v>792216970.85656047</v>
      </c>
      <c r="O17" s="2">
        <f>$D17*'Demand model'!Q17*'Assumptions and results'!$K$6*12</f>
        <v>792952116.73843384</v>
      </c>
      <c r="P17" s="2">
        <f>$D17*'Demand model'!R17*'Assumptions and results'!$K$6*12</f>
        <v>793347027.44528079</v>
      </c>
      <c r="Q17" s="2">
        <f>$D17*'Demand model'!S17*'Assumptions and results'!$K$6*12</f>
        <v>793559168.28729296</v>
      </c>
      <c r="R17" s="2">
        <f>$D17*'Demand model'!T17*'Assumptions and results'!$K$6*12</f>
        <v>793673127.55978</v>
      </c>
      <c r="S17" s="2">
        <f>$D17*'Demand model'!U17*'Assumptions and results'!$K$6*12</f>
        <v>793734344.98336804</v>
      </c>
      <c r="T17" s="2">
        <f>$D17*'Demand model'!V17*'Assumptions and results'!$K$6*12</f>
        <v>793767230.17883265</v>
      </c>
      <c r="U17" s="2">
        <f>$D17*'Demand model'!W17*'Assumptions and results'!$K$6*12</f>
        <v>793784895.67367673</v>
      </c>
      <c r="V17" s="2">
        <f>$D17*'Demand model'!X17*'Assumptions and results'!$K$6*12</f>
        <v>793794385.34535635</v>
      </c>
      <c r="W17" s="2">
        <f>$D17*'Demand model'!Y17*'Assumptions and results'!$K$6*12</f>
        <v>793799483.07227445</v>
      </c>
      <c r="X17" s="2">
        <f>$D17*'Demand model'!Z17*'Assumptions and results'!$K$6*12</f>
        <v>793802221.50418329</v>
      </c>
      <c r="Y17" s="2">
        <f>$D17*'Demand model'!AA17*'Assumptions and results'!$K$6*12</f>
        <v>793803692.55381751</v>
      </c>
      <c r="Z17" s="2">
        <f>$D17*'Demand model'!AB17*'Assumptions and results'!$K$6*12</f>
        <v>793804482.78234935</v>
      </c>
      <c r="AA17" s="2">
        <f>$D17*'Demand model'!AC17*'Assumptions and results'!$K$6*12</f>
        <v>793804907.28273201</v>
      </c>
      <c r="AB17" s="2">
        <f>$D17*'Demand model'!AD17*'Assumptions and results'!$K$6*12</f>
        <v>793805135.31875885</v>
      </c>
      <c r="AC17" s="2">
        <f>$D17*'Demand model'!AE17*'Assumptions and results'!$K$6*12</f>
        <v>793805257.81671596</v>
      </c>
      <c r="AD17" s="2">
        <f>$D17*'Demand model'!AF17*'Assumptions and results'!$K$6*12</f>
        <v>793805323.62100852</v>
      </c>
      <c r="AE17" s="2">
        <f>$D17*'Demand model'!AG17*'Assumptions and results'!$K$6*12</f>
        <v>793805358.97020984</v>
      </c>
      <c r="AF17" s="2">
        <f>$D17*'Demand model'!AH17*'Assumptions and results'!$K$6*12</f>
        <v>793805377.95933616</v>
      </c>
      <c r="AG17" s="2">
        <f>$D17*'Demand model'!AI17*'Assumptions and results'!$K$6*12</f>
        <v>793805388.16004527</v>
      </c>
      <c r="AH17" s="2">
        <f>$D17*'Demand model'!AJ17*'Assumptions and results'!$K$6*12</f>
        <v>793805393.63973224</v>
      </c>
      <c r="AI17" s="2">
        <f>$D17*'Demand model'!AK17*'Assumptions and results'!$K$6*12</f>
        <v>793805396.58334804</v>
      </c>
      <c r="AJ17" s="2">
        <f>$D17*'Demand model'!AL17*'Assumptions and results'!$K$6*12</f>
        <v>793805398.16461968</v>
      </c>
      <c r="AK17" s="2">
        <f>$D17*'Demand model'!AM17*'Assumptions and results'!$K$6*12</f>
        <v>793805399.01405811</v>
      </c>
      <c r="AL17" s="2">
        <f>$D17*'Demand model'!AN17*'Assumptions and results'!$K$6*12</f>
        <v>793805399.47036517</v>
      </c>
      <c r="AM17" s="2">
        <f>$D17*'Demand model'!AO17*'Assumptions and results'!$K$6*12</f>
        <v>793805399.71548748</v>
      </c>
      <c r="AN17" s="2">
        <f>$D17*'Demand model'!AP17*'Assumptions and results'!$K$6*12</f>
        <v>793805399.84716392</v>
      </c>
      <c r="AO17" s="2">
        <f>$D17*'Demand model'!AQ17*'Assumptions and results'!$K$6*12</f>
        <v>793805399.91789877</v>
      </c>
      <c r="AP17" s="2">
        <f>$D17*'Demand model'!AR17*'Assumptions and results'!$K$6*12</f>
        <v>793805399.95589674</v>
      </c>
      <c r="AQ17" s="2">
        <f>$D17*'Demand model'!AS17*'Assumptions and results'!$K$6*12</f>
        <v>793805399.97630858</v>
      </c>
      <c r="AR17" s="2">
        <f>$D17*'Demand model'!AT17*'Assumptions and results'!$K$6*12</f>
        <v>793805399.98727357</v>
      </c>
      <c r="AS17" s="2">
        <f>$D17*'Demand model'!AU17*'Assumptions and results'!$K$6*12</f>
        <v>793805399.99316382</v>
      </c>
      <c r="AT17" s="2">
        <f>$D17*'Demand model'!AV17*'Assumptions and results'!$K$6*12</f>
        <v>793805399.99632812</v>
      </c>
      <c r="AU17" s="2">
        <f>$D17*'Demand model'!AW17*'Assumptions and results'!$K$6*12</f>
        <v>793805399.99802768</v>
      </c>
      <c r="AV17" s="2">
        <f>$D17*'Demand model'!AX17*'Assumptions and results'!$K$6*12</f>
        <v>793805399.99894094</v>
      </c>
      <c r="AW17" s="2">
        <f>$D17*'Demand model'!AY17*'Assumptions and results'!$K$6*12</f>
        <v>793805399.99943137</v>
      </c>
      <c r="AX17" s="2">
        <f>$D17*'Demand model'!AZ17*'Assumptions and results'!$K$6*12</f>
        <v>793805399.99969482</v>
      </c>
      <c r="AY17" s="2">
        <f>$D17*'Demand model'!BA17*'Assumptions and results'!$K$6*12</f>
        <v>793805399.99983644</v>
      </c>
      <c r="AZ17" s="2">
        <f>$D17*'Demand model'!BB17*'Assumptions and results'!$K$6*12</f>
        <v>793805399.99991238</v>
      </c>
      <c r="BA17" s="2">
        <f>$D17*'Demand model'!BC17*'Assumptions and results'!$K$6*12</f>
        <v>793805399.99995327</v>
      </c>
      <c r="BB17" s="2">
        <f>$D17*'Demand model'!BD17*'Assumptions and results'!$K$6*12</f>
        <v>793805399.9999752</v>
      </c>
      <c r="BC17" s="2">
        <f>$D17*'Demand model'!BE17*'Assumptions and results'!$K$6*12</f>
        <v>793805399.99998689</v>
      </c>
      <c r="BD17" s="2">
        <f>$D17*'Demand model'!BF17*'Assumptions and results'!$K$6*12</f>
        <v>793805399.99999332</v>
      </c>
      <c r="BE17" s="2">
        <f>$D17*'Demand model'!BG17*'Assumptions and results'!$K$6*12</f>
        <v>793805399.99999666</v>
      </c>
      <c r="BF17" s="2">
        <f>$D17*'Demand model'!BH17*'Assumptions and results'!$K$6*12</f>
        <v>793805399.99999869</v>
      </c>
      <c r="BG17" s="2">
        <f>$D17*'Demand model'!BI17*'Assumptions and results'!$K$6*12</f>
        <v>793805399.99999952</v>
      </c>
      <c r="BH17" s="2">
        <f>$D17*'Demand model'!BJ17*'Assumptions and results'!$K$6*12</f>
        <v>793805400</v>
      </c>
      <c r="BI17" s="2">
        <f>$D17*'Demand model'!BK17*'Assumptions and results'!$K$6*12</f>
        <v>793805400.00000024</v>
      </c>
      <c r="BJ17" s="2">
        <f>$D17*'Demand model'!BL17*'Assumptions and results'!$K$6*12</f>
        <v>793805400.00000048</v>
      </c>
      <c r="BK17" s="2">
        <f>$D17*'Demand model'!BM17*'Assumptions and results'!$K$6*12</f>
        <v>793805400.00000048</v>
      </c>
      <c r="BL17" s="2">
        <f>$D17*'Demand model'!BN17*'Assumptions and results'!$K$6*12</f>
        <v>793805400.0000006</v>
      </c>
      <c r="BM17" s="2">
        <f>$D17*'Demand model'!BO17*'Assumptions and results'!$K$6*12</f>
        <v>793805400.0000006</v>
      </c>
      <c r="BN17" s="2">
        <f>$D17*'Demand model'!BP17*'Assumptions and results'!$K$6*12</f>
        <v>793805400.0000006</v>
      </c>
      <c r="BO17" s="2">
        <f>$D17*'Demand model'!BQ17*'Assumptions and results'!$K$6*12</f>
        <v>793805400.0000006</v>
      </c>
      <c r="BP17" s="2">
        <f>$D17*'Demand model'!BR17*'Assumptions and results'!$K$6*12</f>
        <v>793805400.0000006</v>
      </c>
      <c r="BQ17" s="2">
        <f>$D17*'Demand model'!BS17*'Assumptions and results'!$K$6*12</f>
        <v>793805400.0000006</v>
      </c>
      <c r="BR17" s="2">
        <f>$D17*'Demand model'!BT17*'Assumptions and results'!$K$6*12</f>
        <v>793805400.0000006</v>
      </c>
      <c r="BS17" s="2">
        <f>$D17*'Demand model'!BU17*'Assumptions and results'!$K$6*12</f>
        <v>793805400.0000006</v>
      </c>
      <c r="BT17" s="2">
        <f>$D17*'Demand model'!BV17*'Assumptions and results'!$K$6*12</f>
        <v>793805400.0000006</v>
      </c>
      <c r="BU17" s="2">
        <f>$D17*'Demand model'!BW17*'Assumptions and results'!$K$6*12</f>
        <v>793805400.0000006</v>
      </c>
      <c r="BV17" s="2">
        <f>$D17*'Demand model'!BX17*'Assumptions and results'!$K$6*12</f>
        <v>793805400.0000006</v>
      </c>
      <c r="BW17" s="2">
        <f>$D17*'Demand model'!BY17*'Assumptions and results'!$K$6*12</f>
        <v>793805400.0000006</v>
      </c>
      <c r="BX17" s="2">
        <f>$D17*'Demand model'!BZ17*'Assumptions and results'!$K$6*12</f>
        <v>793805400.0000006</v>
      </c>
      <c r="BY17" s="2">
        <f>$D17*'Demand model'!CA17*'Assumptions and results'!$K$6*12</f>
        <v>793805400.0000006</v>
      </c>
      <c r="BZ17" s="2">
        <f>$D17*'Demand model'!CB17*'Assumptions and results'!$K$6*12</f>
        <v>793805400.0000006</v>
      </c>
      <c r="CA17" s="2">
        <f>$D17*'Demand model'!CC17*'Assumptions and results'!$K$6*12</f>
        <v>793805400.0000006</v>
      </c>
      <c r="CB17" s="2">
        <f>$D17*'Demand model'!CD17*'Assumptions and results'!$K$6*12</f>
        <v>793805400.0000006</v>
      </c>
      <c r="CC17" s="2">
        <f>$D17*'Demand model'!CE17*'Assumptions and results'!$K$6*12</f>
        <v>793805400.0000006</v>
      </c>
      <c r="CD17" s="2">
        <f>$D17*'Demand model'!CF17*'Assumptions and results'!$K$6*12</f>
        <v>793805400.0000006</v>
      </c>
      <c r="CE17" s="2">
        <f>$D17*'Demand model'!CG17*'Assumptions and results'!$K$6*12</f>
        <v>793805400.0000006</v>
      </c>
      <c r="CF17" s="2">
        <f>$D17*'Demand model'!CH17*'Assumptions and results'!$K$6*12</f>
        <v>793805400.0000006</v>
      </c>
      <c r="CG17" s="2">
        <f>$D17*'Demand model'!CI17*'Assumptions and results'!$K$6*12</f>
        <v>793805400.0000006</v>
      </c>
      <c r="CH17" s="2">
        <f>$D17*'Demand model'!CJ17*'Assumptions and results'!$K$6*12</f>
        <v>793805400.0000006</v>
      </c>
      <c r="CI17" s="2">
        <f>$D17*'Demand model'!CK17*'Assumptions and results'!$K$6*12</f>
        <v>793805400.0000006</v>
      </c>
      <c r="CJ17" s="2">
        <f>$D17*'Demand model'!CL17*'Assumptions and results'!$K$6*12</f>
        <v>793805400.0000006</v>
      </c>
      <c r="CK17" s="2">
        <f>$D17*'Demand model'!CM17*'Assumptions and results'!$K$6*12</f>
        <v>793805400.0000006</v>
      </c>
      <c r="CL17" s="2">
        <f>$D17*'Demand model'!CN17*'Assumptions and results'!$K$6*12</f>
        <v>793805400.0000006</v>
      </c>
      <c r="CM17" s="2">
        <f>$D17*'Demand model'!CO17*'Assumptions and results'!$K$6*12</f>
        <v>793805400.0000006</v>
      </c>
      <c r="CN17" s="2">
        <f>$D17*'Demand model'!CP17*'Assumptions and results'!$K$6*12</f>
        <v>793805400.0000006</v>
      </c>
      <c r="CO17" s="2">
        <f>$D17*'Demand model'!CQ17*'Assumptions and results'!$K$6*12</f>
        <v>793805400.0000006</v>
      </c>
      <c r="CP17" s="2">
        <f>$D17*'Demand model'!CR17*'Assumptions and results'!$K$6*12</f>
        <v>793805400.0000006</v>
      </c>
      <c r="CQ17" s="2">
        <f>$D17*'Demand model'!CS17*'Assumptions and results'!$K$6*12</f>
        <v>793805400.0000006</v>
      </c>
      <c r="CR17" s="2">
        <f>$D17*'Demand model'!CT17*'Assumptions and results'!$K$6*12</f>
        <v>793805400.0000006</v>
      </c>
      <c r="CS17" s="2">
        <f>$D17*'Demand model'!CU17*'Assumptions and results'!$K$6*12</f>
        <v>793805400.0000006</v>
      </c>
      <c r="CT17" s="2">
        <f>$D17*'Demand model'!CV17*'Assumptions and results'!$K$6*12</f>
        <v>793805400.0000006</v>
      </c>
      <c r="CU17" s="2">
        <f>$D17*'Demand model'!CW17*'Assumptions and results'!$K$6*12</f>
        <v>793805400.0000006</v>
      </c>
      <c r="CV17" s="2">
        <f>$D17*'Demand model'!CX17*'Assumptions and results'!$K$6*12</f>
        <v>793805400.0000006</v>
      </c>
      <c r="CW17" s="2">
        <f>$D17*'Demand model'!CY17*'Assumptions and results'!$K$6*12</f>
        <v>793805400.0000006</v>
      </c>
      <c r="CX17" s="2">
        <f>$D17*'Demand model'!CZ17*'Assumptions and results'!$K$6*12</f>
        <v>793805400.0000006</v>
      </c>
      <c r="CY17" s="2">
        <f>$D17*'Demand model'!DA17*'Assumptions and results'!$K$6*12</f>
        <v>793805400.0000006</v>
      </c>
      <c r="CZ17" s="2">
        <f>$D17*'Demand model'!DB17*'Assumptions and results'!$K$6*12</f>
        <v>793805400.0000006</v>
      </c>
      <c r="DA17" s="2">
        <f>$D17*'Demand model'!DC17*'Assumptions and results'!$K$6*12</f>
        <v>793805400.0000006</v>
      </c>
      <c r="DB17" s="2">
        <f>$D17*'Demand model'!DD17*'Assumptions and results'!$K$6*12</f>
        <v>793805400.0000006</v>
      </c>
      <c r="DC17" s="2">
        <f>$D17*'Demand model'!DE17*'Assumptions and results'!$K$6*12</f>
        <v>793805400.0000006</v>
      </c>
      <c r="DD17" s="2">
        <f>$D17*'Demand model'!DF17*'Assumptions and results'!$K$6*12</f>
        <v>793805400.0000006</v>
      </c>
      <c r="DE17" s="2">
        <f>$D17*'Demand model'!DG17*'Assumptions and results'!$K$6*12</f>
        <v>793805400.0000006</v>
      </c>
      <c r="DF17" s="2">
        <f>$D17*'Demand model'!DH17*'Assumptions and results'!$K$6*12</f>
        <v>793805400.0000006</v>
      </c>
      <c r="DG17" s="2">
        <f>$D17*'Demand model'!DI17*'Assumptions and results'!$K$6*12</f>
        <v>793805400.0000006</v>
      </c>
      <c r="DH17" s="2">
        <f>$D17*'Demand model'!DJ17*'Assumptions and results'!$K$6*12</f>
        <v>793805400.0000006</v>
      </c>
      <c r="DI17" s="2">
        <f>$D17*'Demand model'!DK17*'Assumptions and results'!$K$6*12</f>
        <v>793805400.0000006</v>
      </c>
      <c r="DJ17" s="2">
        <f>$D17*'Demand model'!DL17*'Assumptions and results'!$K$6*12</f>
        <v>793805400.0000006</v>
      </c>
      <c r="DK17" s="2">
        <f>$D17*'Demand model'!DM17*'Assumptions and results'!$K$6*12</f>
        <v>793805400.0000006</v>
      </c>
      <c r="DL17" s="2">
        <f>$D17*'Demand model'!DN17*'Assumptions and results'!$K$6*12</f>
        <v>793805400.0000006</v>
      </c>
      <c r="DM17" s="2">
        <f>$D17*'Demand model'!DO17*'Assumptions and results'!$K$6*12</f>
        <v>793805400.0000006</v>
      </c>
      <c r="DN17" s="2">
        <f>$D17*'Demand model'!DP17*'Assumptions and results'!$K$6*12</f>
        <v>793805400.0000006</v>
      </c>
      <c r="DO17" s="2">
        <f>$D17*'Demand model'!DQ17*'Assumptions and results'!$K$6*12</f>
        <v>793805400.0000006</v>
      </c>
      <c r="DP17" s="2">
        <f>$D17*'Demand model'!DR17*'Assumptions and results'!$K$6*12</f>
        <v>793805400.0000006</v>
      </c>
      <c r="DQ17" s="2">
        <f>$D17*'Demand model'!DS17*'Assumptions and results'!$K$6*12</f>
        <v>793805400.0000006</v>
      </c>
      <c r="DR17" s="2">
        <f>$D17*'Demand model'!DT17*'Assumptions and results'!$K$6*12</f>
        <v>793805400.0000006</v>
      </c>
      <c r="DS17" s="2">
        <f>$D17*'Demand model'!DU17*'Assumptions and results'!$K$6*12</f>
        <v>793805400.0000006</v>
      </c>
      <c r="DT17" s="2">
        <f>$D17*'Demand model'!DV17*'Assumptions and results'!$K$6*12</f>
        <v>793805400.0000006</v>
      </c>
      <c r="DU17" s="2">
        <f>$D17*'Demand model'!DW17*'Assumptions and results'!$K$6*12</f>
        <v>793805400.0000006</v>
      </c>
      <c r="DV17" s="2">
        <f>$D17*'Demand model'!DX17*'Assumptions and results'!$K$6*12</f>
        <v>793805400.0000006</v>
      </c>
      <c r="DW17" s="2">
        <f>$D17*'Demand model'!DY17*'Assumptions and results'!$K$6*12</f>
        <v>793805400.0000006</v>
      </c>
      <c r="DX17" s="2">
        <f>$D17*'Demand model'!DZ17*'Assumptions and results'!$K$6*12</f>
        <v>793805400.0000006</v>
      </c>
      <c r="DY17" s="2">
        <f>$D17*'Demand model'!EA17*'Assumptions and results'!$K$6*12</f>
        <v>793805400.0000006</v>
      </c>
      <c r="DZ17" s="2">
        <f>$D17*'Demand model'!EB17*'Assumptions and results'!$K$6*12</f>
        <v>793805400.0000006</v>
      </c>
      <c r="EA17" s="2">
        <f>$D17*'Demand model'!EC17*'Assumptions and results'!$K$6*12</f>
        <v>793805400.0000006</v>
      </c>
      <c r="EB17" s="2">
        <f>$D17*'Demand model'!ED17*'Assumptions and results'!$K$6*12</f>
        <v>793805400.0000006</v>
      </c>
      <c r="EC17" s="2">
        <f>$D17*'Demand model'!EE17*'Assumptions and results'!$K$6*12</f>
        <v>793805400.0000006</v>
      </c>
      <c r="ED17" s="2">
        <f>$D17*'Demand model'!EF17*'Assumptions and results'!$K$6*12</f>
        <v>793805400.0000006</v>
      </c>
      <c r="EE17" s="2">
        <f>$D17*'Demand model'!EG17*'Assumptions and results'!$K$6*12</f>
        <v>793805400.0000006</v>
      </c>
      <c r="EF17" s="2">
        <f>$D17*'Demand model'!EH17*'Assumptions and results'!$K$6*12</f>
        <v>793805400.0000006</v>
      </c>
      <c r="EG17" s="2">
        <f>$D17*'Demand model'!EI17*'Assumptions and results'!$K$6*12</f>
        <v>793805400.0000006</v>
      </c>
      <c r="EH17" s="2">
        <f>$D17*'Demand model'!EJ17*'Assumptions and results'!$K$6*12</f>
        <v>793805400.0000006</v>
      </c>
      <c r="EI17" s="2">
        <f>$D17*'Demand model'!EK17*'Assumptions and results'!$K$6*12</f>
        <v>793805400.0000006</v>
      </c>
      <c r="EJ17" s="2">
        <f>$D17*'Demand model'!EL17*'Assumptions and results'!$K$6*12</f>
        <v>793805400.0000006</v>
      </c>
      <c r="EK17" s="2">
        <f>$D17*'Demand model'!EM17*'Assumptions and results'!$K$6*12</f>
        <v>793805400.0000006</v>
      </c>
      <c r="EL17" s="2">
        <f>$D17*'Demand model'!EN17*'Assumptions and results'!$K$6*12</f>
        <v>793805400.0000006</v>
      </c>
      <c r="EM17" s="2">
        <f>$D17*'Demand model'!EO17*'Assumptions and results'!$K$6*12</f>
        <v>793805400.0000006</v>
      </c>
      <c r="EN17" s="2">
        <f>$D17*'Demand model'!EP17*'Assumptions and results'!$K$6*12</f>
        <v>793805400.0000006</v>
      </c>
      <c r="EO17" s="2">
        <f>$D17*'Demand model'!EQ17*'Assumptions and results'!$K$6*12</f>
        <v>793805400.0000006</v>
      </c>
      <c r="EP17" s="2">
        <f>$D17*'Demand model'!ER17*'Assumptions and results'!$K$6*12</f>
        <v>793805400.0000006</v>
      </c>
      <c r="EQ17" s="2">
        <f>$D17*'Demand model'!ES17*'Assumptions and results'!$K$6*12</f>
        <v>793805400.0000006</v>
      </c>
      <c r="ER17" s="2">
        <f>$D17*'Demand model'!ET17*'Assumptions and results'!$K$6*12</f>
        <v>793805400.0000006</v>
      </c>
      <c r="ES17" s="2">
        <f>$D17*'Demand model'!EU17*'Assumptions and results'!$K$6*12</f>
        <v>793805400.0000006</v>
      </c>
      <c r="ET17" s="2">
        <f>$D17*'Demand model'!EV17*'Assumptions and results'!$K$6*12</f>
        <v>793805400.0000006</v>
      </c>
      <c r="EU17" s="2">
        <f>$D17*'Demand model'!EW17*'Assumptions and results'!$K$6*12</f>
        <v>793805400.0000006</v>
      </c>
      <c r="EV17" s="2">
        <f>$D17*'Demand model'!EX17*'Assumptions and results'!$K$6*12</f>
        <v>793805400.0000006</v>
      </c>
      <c r="EW17" s="2">
        <f>$D17*'Demand model'!EY17*'Assumptions and results'!$K$6*12</f>
        <v>793805400.0000006</v>
      </c>
      <c r="EX17" s="2">
        <f>$D17*'Demand model'!EZ17*'Assumptions and results'!$K$6*12</f>
        <v>793805400.0000006</v>
      </c>
      <c r="EY17" s="2">
        <f>$D17*'Demand model'!FA17*'Assumptions and results'!$K$6*12</f>
        <v>793805400.0000006</v>
      </c>
      <c r="EZ17" s="2">
        <f>$D17*'Demand model'!FB17*'Assumptions and results'!$K$6*12</f>
        <v>793805400.0000006</v>
      </c>
      <c r="FA17" s="2">
        <f>$D17*'Demand model'!FC17*'Assumptions and results'!$K$6*12</f>
        <v>793805400.0000006</v>
      </c>
      <c r="FB17" s="2">
        <f>$D17*'Demand model'!FD17*'Assumptions and results'!$K$6*12</f>
        <v>793805400.0000006</v>
      </c>
      <c r="FC17" s="2">
        <f>$D17*'Demand model'!FE17*'Assumptions and results'!$K$6*12</f>
        <v>793805400.0000006</v>
      </c>
      <c r="FD17" s="2">
        <f>$D17*'Demand model'!FF17*'Assumptions and results'!$K$6*12</f>
        <v>793805400.0000006</v>
      </c>
      <c r="FE17" s="2">
        <f>$D17*'Demand model'!FG17*'Assumptions and results'!$K$6*12</f>
        <v>793805400.0000006</v>
      </c>
      <c r="FF17" s="2">
        <f>$D17*'Demand model'!FH17*'Assumptions and results'!$K$6*12</f>
        <v>793805400.0000006</v>
      </c>
      <c r="FG17" s="2">
        <f>$D17*'Demand model'!FI17*'Assumptions and results'!$K$6*12</f>
        <v>793805400.0000006</v>
      </c>
      <c r="FH17" s="2">
        <f>$D17*'Demand model'!FJ17*'Assumptions and results'!$K$6*12</f>
        <v>793805400.0000006</v>
      </c>
      <c r="FI17" s="2">
        <f>$D17*'Demand model'!FK17*'Assumptions and results'!$K$6*12</f>
        <v>793805400.0000006</v>
      </c>
      <c r="FJ17" s="2">
        <f>$D17*'Demand model'!FL17*'Assumptions and results'!$K$6*12</f>
        <v>793805400.0000006</v>
      </c>
      <c r="FK17" s="2">
        <f>$D17*'Demand model'!FM17*'Assumptions and results'!$K$6*12</f>
        <v>793805400.0000006</v>
      </c>
      <c r="FL17" s="2">
        <f>$D17*'Demand model'!FN17*'Assumptions and results'!$K$6*12</f>
        <v>793805400.0000006</v>
      </c>
      <c r="FM17" s="2">
        <f>$D17*'Demand model'!FO17*'Assumptions and results'!$K$6*12</f>
        <v>793805400.0000006</v>
      </c>
      <c r="FN17" s="2">
        <f>$D17*'Demand model'!FP17*'Assumptions and results'!$K$6*12</f>
        <v>793805400.0000006</v>
      </c>
      <c r="FO17" s="2">
        <f>$D17*'Demand model'!FQ17*'Assumptions and results'!$K$6*12</f>
        <v>793805400.0000006</v>
      </c>
      <c r="FP17" s="2">
        <f>$D17*'Demand model'!FR17*'Assumptions and results'!$K$6*12</f>
        <v>793805400.0000006</v>
      </c>
      <c r="FQ17" s="2">
        <f>$D17*'Demand model'!FS17*'Assumptions and results'!$K$6*12</f>
        <v>793805400.0000006</v>
      </c>
      <c r="FR17" s="2">
        <f>$D17*'Demand model'!FT17*'Assumptions and results'!$K$6*12</f>
        <v>793805400.0000006</v>
      </c>
      <c r="FS17" s="2">
        <f>$D17*'Demand model'!FU17*'Assumptions and results'!$K$6*12</f>
        <v>793805400.0000006</v>
      </c>
      <c r="FT17" s="2">
        <f>$D17*'Demand model'!FV17*'Assumptions and results'!$K$6*12</f>
        <v>793805400.0000006</v>
      </c>
      <c r="FU17" s="2">
        <f>$D17*'Demand model'!FW17*'Assumptions and results'!$K$6*12</f>
        <v>793805400.0000006</v>
      </c>
      <c r="FV17" s="2">
        <f>$D17*'Demand model'!FX17*'Assumptions and results'!$K$6*12</f>
        <v>793805400.0000006</v>
      </c>
      <c r="FW17" s="2">
        <f>$D17*'Demand model'!FY17*'Assumptions and results'!$K$6*12</f>
        <v>793805400.0000006</v>
      </c>
      <c r="FX17" s="2">
        <f>$D17*'Demand model'!FZ17*'Assumptions and results'!$K$6*12</f>
        <v>793805400.0000006</v>
      </c>
      <c r="FY17" s="2">
        <f>$D17*'Demand model'!GA17*'Assumptions and results'!$K$6*12</f>
        <v>793805400.0000006</v>
      </c>
      <c r="FZ17" s="2">
        <f>$D17*'Demand model'!GB17*'Assumptions and results'!$K$6*12</f>
        <v>793805400.0000006</v>
      </c>
      <c r="GA17" s="2">
        <f>$D17*'Demand model'!GC17*'Assumptions and results'!$K$6*12</f>
        <v>793805400.0000006</v>
      </c>
      <c r="GB17" s="2">
        <f>$D17*'Demand model'!GD17*'Assumptions and results'!$K$6*12</f>
        <v>793805400.0000006</v>
      </c>
      <c r="GC17" s="2">
        <f>$D17*'Demand model'!GE17*'Assumptions and results'!$K$6*12</f>
        <v>793805400.0000006</v>
      </c>
      <c r="GD17" s="2">
        <f>$D17*'Demand model'!GF17*'Assumptions and results'!$K$6*12</f>
        <v>793805400.0000006</v>
      </c>
      <c r="GE17" s="2">
        <f>$D17*'Demand model'!GG17*'Assumptions and results'!$K$6*12</f>
        <v>793805400.0000006</v>
      </c>
      <c r="GF17" s="2">
        <f>$D17*'Demand model'!GH17*'Assumptions and results'!$K$6*12</f>
        <v>793805400.0000006</v>
      </c>
      <c r="GG17" s="2">
        <f>$D17*'Demand model'!GI17*'Assumptions and results'!$K$6*12</f>
        <v>793805400.0000006</v>
      </c>
      <c r="GH17" s="2">
        <f>$D17*'Demand model'!GJ17*'Assumptions and results'!$K$6*12</f>
        <v>793805400.0000006</v>
      </c>
      <c r="GI17" s="2">
        <f>$D17*'Demand model'!GK17*'Assumptions and results'!$K$6*12</f>
        <v>793805400.0000006</v>
      </c>
      <c r="GJ17" s="2">
        <f>$D17*'Demand model'!GL17*'Assumptions and results'!$K$6*12</f>
        <v>793805400.0000006</v>
      </c>
      <c r="GK17" s="2">
        <f>$D17*'Demand model'!GM17*'Assumptions and results'!$K$6*12</f>
        <v>793805400.0000006</v>
      </c>
      <c r="GL17" s="2">
        <f>$D17*'Demand model'!GN17*'Assumptions and results'!$K$6*12</f>
        <v>793805400.0000006</v>
      </c>
      <c r="GM17" s="2">
        <f>$D17*'Demand model'!GO17*'Assumptions and results'!$K$6*12</f>
        <v>793805400.0000006</v>
      </c>
      <c r="GN17" s="2">
        <f>$D17*'Demand model'!GP17*'Assumptions and results'!$K$6*12</f>
        <v>793805400.0000006</v>
      </c>
      <c r="GO17" s="2">
        <f>$D17*'Demand model'!GQ17*'Assumptions and results'!$K$6*12</f>
        <v>793805400.0000006</v>
      </c>
      <c r="GP17" s="2">
        <f>$D17*'Demand model'!GR17*'Assumptions and results'!$K$6*12</f>
        <v>793805400.0000006</v>
      </c>
      <c r="GQ17" s="2">
        <f>$D17*'Demand model'!GS17*'Assumptions and results'!$K$6*12</f>
        <v>793805400.0000006</v>
      </c>
      <c r="GR17" s="2">
        <f>$D17*'Demand model'!GT17*'Assumptions and results'!$K$6*12</f>
        <v>793805400.0000006</v>
      </c>
      <c r="GS17" s="2">
        <f>$D17*'Demand model'!GU17*'Assumptions and results'!$K$6*12</f>
        <v>793805400.0000006</v>
      </c>
      <c r="GT17" s="2">
        <f>$D17*'Demand model'!GV17*'Assumptions and results'!$K$6*12</f>
        <v>793805400.0000006</v>
      </c>
      <c r="GU17" s="2">
        <f>$D17*'Demand model'!GW17*'Assumptions and results'!$K$6*12</f>
        <v>793805400.0000006</v>
      </c>
      <c r="GV17" s="2">
        <f>$D17*'Demand model'!GX17*'Assumptions and results'!$K$6*12</f>
        <v>793805400.0000006</v>
      </c>
      <c r="GW17" s="2">
        <f>$D17*'Demand model'!GY17*'Assumptions and results'!$K$6*12</f>
        <v>793805400.0000006</v>
      </c>
      <c r="GX17" s="2">
        <f>$D17*'Demand model'!GZ17*'Assumptions and results'!$K$6*12</f>
        <v>793805400.0000006</v>
      </c>
      <c r="GY17" s="2">
        <f>$D17*'Demand model'!HA17*'Assumptions and results'!$K$6*12</f>
        <v>793805400.0000006</v>
      </c>
      <c r="GZ17" s="2">
        <f>$D17*'Demand model'!HB17*'Assumptions and results'!$K$6*12</f>
        <v>793805400.0000006</v>
      </c>
      <c r="HA17" s="2">
        <f>$D17*'Demand model'!HC17*'Assumptions and results'!$K$6*12</f>
        <v>793805400.0000006</v>
      </c>
      <c r="HB17" s="2">
        <f>$D17*'Demand model'!HD17*'Assumptions and results'!$K$6*12</f>
        <v>793805400.0000006</v>
      </c>
      <c r="HC17" s="2">
        <f>$D17*'Demand model'!HE17*'Assumptions and results'!$K$6*12</f>
        <v>793805400.0000006</v>
      </c>
      <c r="HD17" s="2">
        <f>$D17*'Demand model'!HF17*'Assumptions and results'!$K$6*12</f>
        <v>793805400.0000006</v>
      </c>
      <c r="HE17" s="2">
        <f>$D17*'Demand model'!HG17*'Assumptions and results'!$K$6*12</f>
        <v>793805400.0000006</v>
      </c>
      <c r="HF17" s="2">
        <f>$D17*'Demand model'!HH17*'Assumptions and results'!$K$6*12</f>
        <v>793805400.0000006</v>
      </c>
      <c r="HG17" s="2">
        <f>$D17*'Demand model'!HI17*'Assumptions and results'!$K$6*12</f>
        <v>793805400.0000006</v>
      </c>
      <c r="HH17" s="2">
        <f>$D17*'Demand model'!HJ17*'Assumptions and results'!$K$6*12</f>
        <v>793805400.0000006</v>
      </c>
      <c r="HI17" s="2">
        <f>$D17*'Demand model'!HK17*'Assumptions and results'!$K$6*12</f>
        <v>793805400.0000006</v>
      </c>
      <c r="HJ17" s="2">
        <f>$D17*'Demand model'!HL17*'Assumptions and results'!$K$6*12</f>
        <v>793805400.0000006</v>
      </c>
      <c r="HK17" s="2">
        <f>$D17*'Demand model'!HM17*'Assumptions and results'!$K$6*12</f>
        <v>793805400.0000006</v>
      </c>
      <c r="HL17" s="2">
        <f>$D17*'Demand model'!HN17*'Assumptions and results'!$K$6*12</f>
        <v>793805400.0000006</v>
      </c>
      <c r="HM17" s="2">
        <f>$D17*'Demand model'!HO17*'Assumptions and results'!$K$6*12</f>
        <v>793805400.0000006</v>
      </c>
      <c r="HN17" s="2">
        <f>$D17*'Demand model'!HP17*'Assumptions and results'!$K$6*12</f>
        <v>793805400.0000006</v>
      </c>
      <c r="HO17" s="2">
        <f>$D17*'Demand model'!HQ17*'Assumptions and results'!$K$6*12</f>
        <v>793805400.0000006</v>
      </c>
      <c r="HP17" s="2">
        <f>$D17*'Demand model'!HR17*'Assumptions and results'!$K$6*12</f>
        <v>793805400.0000006</v>
      </c>
      <c r="HQ17" s="2">
        <f>$D17*'Demand model'!HS17*'Assumptions and results'!$K$6*12</f>
        <v>793805400.0000006</v>
      </c>
      <c r="HR17" s="2">
        <f>$D17*'Demand model'!HT17*'Assumptions and results'!$K$6*12</f>
        <v>793805400.0000006</v>
      </c>
      <c r="HS17" s="2">
        <f>$D17*'Demand model'!HU17*'Assumptions and results'!$K$6*12</f>
        <v>793805400.0000006</v>
      </c>
      <c r="HT17" s="2">
        <f>$D17*'Demand model'!HV17*'Assumptions and results'!$K$6*12</f>
        <v>793805400.0000006</v>
      </c>
      <c r="HU17" s="2">
        <f>$D17*'Demand model'!HW17*'Assumptions and results'!$K$6*12</f>
        <v>793805400.0000006</v>
      </c>
      <c r="HV17" s="2">
        <f>$D17*'Demand model'!HX17*'Assumptions and results'!$K$6*12</f>
        <v>793805400.0000006</v>
      </c>
      <c r="HW17" s="2">
        <f>$D17*'Demand model'!HY17*'Assumptions and results'!$K$6*12</f>
        <v>793805400.0000006</v>
      </c>
      <c r="HX17" s="2">
        <f>$D17*'Demand model'!HZ17*'Assumptions and results'!$K$6*12</f>
        <v>793805400.0000006</v>
      </c>
      <c r="HY17" s="2">
        <f>$D17*'Demand model'!IA17*'Assumptions and results'!$K$6*12</f>
        <v>793805400.0000006</v>
      </c>
      <c r="HZ17" s="2">
        <f>$D17*'Demand model'!IB17*'Assumptions and results'!$K$6*12</f>
        <v>793805400.0000006</v>
      </c>
      <c r="IA17" s="2">
        <f>$D17*'Demand model'!IC17*'Assumptions and results'!$K$6*12</f>
        <v>793805400.0000006</v>
      </c>
      <c r="IB17" s="2">
        <f>$D17*'Demand model'!ID17*'Assumptions and results'!$K$6*12</f>
        <v>793805400.0000006</v>
      </c>
      <c r="IC17" s="2">
        <f>$D17*'Demand model'!IE17*'Assumptions and results'!$K$6*12</f>
        <v>793805400.0000006</v>
      </c>
      <c r="ID17" s="2">
        <f>$D17*'Demand model'!IF17*'Assumptions and results'!$K$6*12</f>
        <v>793805400.0000006</v>
      </c>
      <c r="IE17" s="2">
        <f>$D17*'Demand model'!IG17*'Assumptions and results'!$K$6*12</f>
        <v>793805400.0000006</v>
      </c>
      <c r="IF17" s="2">
        <f>$D17*'Demand model'!IH17*'Assumptions and results'!$K$6*12</f>
        <v>793805400.0000006</v>
      </c>
      <c r="IG17" s="2">
        <f>$D17*'Demand model'!II17*'Assumptions and results'!$K$6*12</f>
        <v>793805400.0000006</v>
      </c>
      <c r="IH17" s="2">
        <f>$D17*'Demand model'!IJ17*'Assumptions and results'!$K$6*12</f>
        <v>793805400.0000006</v>
      </c>
      <c r="II17" s="2">
        <f>$D17*'Demand model'!IK17*'Assumptions and results'!$K$6*12</f>
        <v>793805400.0000006</v>
      </c>
      <c r="IJ17" s="2">
        <f>$D17*'Demand model'!IL17*'Assumptions and results'!$K$6*12</f>
        <v>793805400.0000006</v>
      </c>
      <c r="IK17" s="2">
        <f>$D17*'Demand model'!IM17*'Assumptions and results'!$K$6*12</f>
        <v>793805400.0000006</v>
      </c>
      <c r="IL17" s="2">
        <f>$D17*'Demand model'!IN17*'Assumptions and results'!$K$6*12</f>
        <v>793805400.0000006</v>
      </c>
      <c r="IM17" s="2">
        <f>$D17*'Demand model'!IO17*'Assumptions and results'!$K$6*12</f>
        <v>793805400.0000006</v>
      </c>
      <c r="IN17" s="2">
        <f>$D17*'Demand model'!IP17*'Assumptions and results'!$K$6*12</f>
        <v>793805400.0000006</v>
      </c>
      <c r="IO17" s="2">
        <f>$D17*'Demand model'!IQ17*'Assumptions and results'!$K$6*12</f>
        <v>793805400.0000006</v>
      </c>
      <c r="IP17" s="2">
        <f>$D17*'Demand model'!IR17*'Assumptions and results'!$K$6*12</f>
        <v>793805400.0000006</v>
      </c>
      <c r="IQ17" s="2">
        <f>$D17*'Demand model'!IS17*'Assumptions and results'!$K$6*12</f>
        <v>793805400.0000006</v>
      </c>
      <c r="IR17" s="2">
        <f>$D17*'Demand model'!IT17*'Assumptions and results'!$K$6*12</f>
        <v>793805400.0000006</v>
      </c>
      <c r="IS17" s="2">
        <f>$D17*'Demand model'!IU17*'Assumptions and results'!$K$6*12</f>
        <v>793805400.0000006</v>
      </c>
      <c r="IT17" s="2">
        <f>$D17*'Demand model'!IV17*'Assumptions and results'!$K$6*12</f>
        <v>793805400.0000006</v>
      </c>
      <c r="IU17" s="2">
        <f>$D17*'Demand model'!IW17*'Assumptions and results'!$K$6*12</f>
        <v>793805400.0000006</v>
      </c>
      <c r="IV17" s="2">
        <f>$D17*'Demand model'!IX17*'Assumptions and results'!$K$6*12</f>
        <v>793805400.0000006</v>
      </c>
      <c r="IW17" s="2">
        <f>$D17*'Demand model'!IY17*'Assumptions and results'!$K$6*12</f>
        <v>793805400.0000006</v>
      </c>
      <c r="IX17" s="2">
        <f>$D17*'Demand model'!IZ17*'Assumptions and results'!$K$6*12</f>
        <v>793805400.0000006</v>
      </c>
      <c r="IY17" s="2">
        <f>$D17*'Demand model'!JA17*'Assumptions and results'!$K$6*12</f>
        <v>793805400.0000006</v>
      </c>
      <c r="IZ17" s="2">
        <f>$D17*'Demand model'!JB17*'Assumptions and results'!$K$6*12</f>
        <v>793805400.0000006</v>
      </c>
      <c r="JA17" s="2">
        <f>$D17*'Demand model'!JC17*'Assumptions and results'!$K$6*12</f>
        <v>793805400.0000006</v>
      </c>
      <c r="JB17" s="2">
        <f>$D17*'Demand model'!JD17*'Assumptions and results'!$K$6*12</f>
        <v>793805400.0000006</v>
      </c>
      <c r="JC17" s="2">
        <f>$D17*'Demand model'!JE17*'Assumptions and results'!$K$6*12</f>
        <v>793805400.0000006</v>
      </c>
      <c r="JD17" s="2">
        <f>$D17*'Demand model'!JF17*'Assumptions and results'!$K$6*12</f>
        <v>793805400.0000006</v>
      </c>
      <c r="JE17" s="2">
        <f>$D17*'Demand model'!JG17*'Assumptions and results'!$K$6*12</f>
        <v>793805400.0000006</v>
      </c>
    </row>
    <row r="18" spans="2:265" x14ac:dyDescent="0.3">
      <c r="C18">
        <v>15</v>
      </c>
      <c r="D18" s="3">
        <f>'Cost inputs'!F19</f>
        <v>2038700</v>
      </c>
      <c r="E18" s="2">
        <f>$D18*'Demand model'!G18*'Assumptions and results'!$K$6*12</f>
        <v>375068040.99362171</v>
      </c>
      <c r="F18" s="2">
        <f>$D18*'Demand model'!H18*'Assumptions and results'!$K$6*12</f>
        <v>576094737.00266814</v>
      </c>
      <c r="G18" s="2">
        <f>$D18*'Demand model'!I18*'Assumptions and results'!$K$6*12</f>
        <v>683839807.47376347</v>
      </c>
      <c r="H18" s="2">
        <f>$D18*'Demand model'!J18*'Assumptions and results'!$K$6*12</f>
        <v>741588357.49867618</v>
      </c>
      <c r="I18" s="2">
        <f>$D18*'Demand model'!K18*'Assumptions and results'!$K$6*12</f>
        <v>772540075.4324863</v>
      </c>
      <c r="J18" s="2">
        <f>$D18*'Demand model'!L18*'Assumptions and results'!$K$6*12</f>
        <v>789129389.66878939</v>
      </c>
      <c r="K18" s="2">
        <f>$D18*'Demand model'!M18*'Assumptions and results'!$K$6*12</f>
        <v>798020829.79561305</v>
      </c>
      <c r="L18" s="2">
        <f>$D18*'Demand model'!N18*'Assumptions and results'!$K$6*12</f>
        <v>802786410.0000006</v>
      </c>
      <c r="M18" s="2">
        <f>$D18*'Demand model'!O18*'Assumptions and results'!$K$6*12</f>
        <v>805340636.80246615</v>
      </c>
      <c r="N18" s="2">
        <f>$D18*'Demand model'!P18*'Assumptions and results'!$K$6*12</f>
        <v>806709635.80754578</v>
      </c>
      <c r="O18" s="2">
        <f>$D18*'Demand model'!Q18*'Assumptions and results'!$K$6*12</f>
        <v>807443383.59928441</v>
      </c>
      <c r="P18" s="2">
        <f>$D18*'Demand model'!R18*'Assumptions and results'!$K$6*12</f>
        <v>807836653.29479456</v>
      </c>
      <c r="Q18" s="2">
        <f>$D18*'Demand model'!S18*'Assumptions and results'!$K$6*12</f>
        <v>808047435.60330427</v>
      </c>
      <c r="R18" s="2">
        <f>$D18*'Demand model'!T18*'Assumptions and results'!$K$6*12</f>
        <v>808160409.42785275</v>
      </c>
      <c r="S18" s="2">
        <f>$D18*'Demand model'!U18*'Assumptions and results'!$K$6*12</f>
        <v>808220960.45380592</v>
      </c>
      <c r="T18" s="2">
        <f>$D18*'Demand model'!V18*'Assumptions and results'!$K$6*12</f>
        <v>808253414.22580719</v>
      </c>
      <c r="U18" s="2">
        <f>$D18*'Demand model'!W18*'Assumptions and results'!$K$6*12</f>
        <v>808270808.60188127</v>
      </c>
      <c r="V18" s="2">
        <f>$D18*'Demand model'!X18*'Assumptions and results'!$K$6*12</f>
        <v>808280131.53417397</v>
      </c>
      <c r="W18" s="2">
        <f>$D18*'Demand model'!Y18*'Assumptions and results'!$K$6*12</f>
        <v>808285128.38293481</v>
      </c>
      <c r="X18" s="2">
        <f>$D18*'Demand model'!Z18*'Assumptions and results'!$K$6*12</f>
        <v>808287806.56365705</v>
      </c>
      <c r="Y18" s="2">
        <f>$D18*'Demand model'!AA18*'Assumptions and results'!$K$6*12</f>
        <v>808289241.99873281</v>
      </c>
      <c r="Z18" s="2">
        <f>$D18*'Demand model'!AB18*'Assumptions and results'!$K$6*12</f>
        <v>808290011.35452724</v>
      </c>
      <c r="AA18" s="2">
        <f>$D18*'Demand model'!AC18*'Assumptions and results'!$K$6*12</f>
        <v>808290423.70918429</v>
      </c>
      <c r="AB18" s="2">
        <f>$D18*'Demand model'!AD18*'Assumptions and results'!$K$6*12</f>
        <v>808290644.72053492</v>
      </c>
      <c r="AC18" s="2">
        <f>$D18*'Demand model'!AE18*'Assumptions and results'!$K$6*12</f>
        <v>808290763.17685938</v>
      </c>
      <c r="AD18" s="2">
        <f>$D18*'Demand model'!AF18*'Assumptions and results'!$K$6*12</f>
        <v>808290826.6663624</v>
      </c>
      <c r="AE18" s="2">
        <f>$D18*'Demand model'!AG18*'Assumptions and results'!$K$6*12</f>
        <v>808290860.69508147</v>
      </c>
      <c r="AF18" s="2">
        <f>$D18*'Demand model'!AH18*'Assumptions and results'!$K$6*12</f>
        <v>808290878.93358827</v>
      </c>
      <c r="AG18" s="2">
        <f>$D18*'Demand model'!AI18*'Assumptions and results'!$K$6*12</f>
        <v>808290888.70895267</v>
      </c>
      <c r="AH18" s="2">
        <f>$D18*'Demand model'!AJ18*'Assumptions and results'!$K$6*12</f>
        <v>808290893.94829309</v>
      </c>
      <c r="AI18" s="2">
        <f>$D18*'Demand model'!AK18*'Assumptions and results'!$K$6*12</f>
        <v>808290896.75644302</v>
      </c>
      <c r="AJ18" s="2">
        <f>$D18*'Demand model'!AL18*'Assumptions and results'!$K$6*12</f>
        <v>808290898.26153839</v>
      </c>
      <c r="AK18" s="2">
        <f>$D18*'Demand model'!AM18*'Assumptions and results'!$K$6*12</f>
        <v>808290899.06823015</v>
      </c>
      <c r="AL18" s="2">
        <f>$D18*'Demand model'!AN18*'Assumptions and results'!$K$6*12</f>
        <v>808290899.50059605</v>
      </c>
      <c r="AM18" s="2">
        <f>$D18*'Demand model'!AO18*'Assumptions and results'!$K$6*12</f>
        <v>808290899.73233294</v>
      </c>
      <c r="AN18" s="2">
        <f>$D18*'Demand model'!AP18*'Assumptions and results'!$K$6*12</f>
        <v>808290899.85653782</v>
      </c>
      <c r="AO18" s="2">
        <f>$D18*'Demand model'!AQ18*'Assumptions and results'!$K$6*12</f>
        <v>808290899.92310822</v>
      </c>
      <c r="AP18" s="2">
        <f>$D18*'Demand model'!AR18*'Assumptions and results'!$K$6*12</f>
        <v>808290899.95878839</v>
      </c>
      <c r="AQ18" s="2">
        <f>$D18*'Demand model'!AS18*'Assumptions and results'!$K$6*12</f>
        <v>808290899.97791195</v>
      </c>
      <c r="AR18" s="2">
        <f>$D18*'Demand model'!AT18*'Assumptions and results'!$K$6*12</f>
        <v>808290899.98816156</v>
      </c>
      <c r="AS18" s="2">
        <f>$D18*'Demand model'!AU18*'Assumptions and results'!$K$6*12</f>
        <v>808290899.99365532</v>
      </c>
      <c r="AT18" s="2">
        <f>$D18*'Demand model'!AV18*'Assumptions and results'!$K$6*12</f>
        <v>808290899.99659967</v>
      </c>
      <c r="AU18" s="2">
        <f>$D18*'Demand model'!AW18*'Assumptions and results'!$K$6*12</f>
        <v>808290899.99817789</v>
      </c>
      <c r="AV18" s="2">
        <f>$D18*'Demand model'!AX18*'Assumptions and results'!$K$6*12</f>
        <v>808290899.99902368</v>
      </c>
      <c r="AW18" s="2">
        <f>$D18*'Demand model'!AY18*'Assumptions and results'!$K$6*12</f>
        <v>808290899.99947715</v>
      </c>
      <c r="AX18" s="2">
        <f>$D18*'Demand model'!AZ18*'Assumptions and results'!$K$6*12</f>
        <v>808290899.99971998</v>
      </c>
      <c r="AY18" s="2">
        <f>$D18*'Demand model'!BA18*'Assumptions and results'!$K$6*12</f>
        <v>808290899.99985027</v>
      </c>
      <c r="AZ18" s="2">
        <f>$D18*'Demand model'!BB18*'Assumptions and results'!$K$6*12</f>
        <v>808290899.99992013</v>
      </c>
      <c r="BA18" s="2">
        <f>$D18*'Demand model'!BC18*'Assumptions and results'!$K$6*12</f>
        <v>808290899.99995744</v>
      </c>
      <c r="BB18" s="2">
        <f>$D18*'Demand model'!BD18*'Assumptions and results'!$K$6*12</f>
        <v>808290899.99997759</v>
      </c>
      <c r="BC18" s="2">
        <f>$D18*'Demand model'!BE18*'Assumptions and results'!$K$6*12</f>
        <v>808290899.9999882</v>
      </c>
      <c r="BD18" s="2">
        <f>$D18*'Demand model'!BF18*'Assumptions and results'!$K$6*12</f>
        <v>808290899.99999404</v>
      </c>
      <c r="BE18" s="2">
        <f>$D18*'Demand model'!BG18*'Assumptions and results'!$K$6*12</f>
        <v>808290899.99999714</v>
      </c>
      <c r="BF18" s="2">
        <f>$D18*'Demand model'!BH18*'Assumptions and results'!$K$6*12</f>
        <v>808290899.99999881</v>
      </c>
      <c r="BG18" s="2">
        <f>$D18*'Demand model'!BI18*'Assumptions and results'!$K$6*12</f>
        <v>808290899.99999976</v>
      </c>
      <c r="BH18" s="2">
        <f>$D18*'Demand model'!BJ18*'Assumptions and results'!$K$6*12</f>
        <v>808290900.00000024</v>
      </c>
      <c r="BI18" s="2">
        <f>$D18*'Demand model'!BK18*'Assumptions and results'!$K$6*12</f>
        <v>808290900.00000036</v>
      </c>
      <c r="BJ18" s="2">
        <f>$D18*'Demand model'!BL18*'Assumptions and results'!$K$6*12</f>
        <v>808290900.00000048</v>
      </c>
      <c r="BK18" s="2">
        <f>$D18*'Demand model'!BM18*'Assumptions and results'!$K$6*12</f>
        <v>808290900.00000048</v>
      </c>
      <c r="BL18" s="2">
        <f>$D18*'Demand model'!BN18*'Assumptions and results'!$K$6*12</f>
        <v>808290900.00000072</v>
      </c>
      <c r="BM18" s="2">
        <f>$D18*'Demand model'!BO18*'Assumptions and results'!$K$6*12</f>
        <v>808290900.00000072</v>
      </c>
      <c r="BN18" s="2">
        <f>$D18*'Demand model'!BP18*'Assumptions and results'!$K$6*12</f>
        <v>808290900.00000072</v>
      </c>
      <c r="BO18" s="2">
        <f>$D18*'Demand model'!BQ18*'Assumptions and results'!$K$6*12</f>
        <v>808290900.00000072</v>
      </c>
      <c r="BP18" s="2">
        <f>$D18*'Demand model'!BR18*'Assumptions and results'!$K$6*12</f>
        <v>808290900.00000072</v>
      </c>
      <c r="BQ18" s="2">
        <f>$D18*'Demand model'!BS18*'Assumptions and results'!$K$6*12</f>
        <v>808290900.00000072</v>
      </c>
      <c r="BR18" s="2">
        <f>$D18*'Demand model'!BT18*'Assumptions and results'!$K$6*12</f>
        <v>808290900.00000072</v>
      </c>
      <c r="BS18" s="2">
        <f>$D18*'Demand model'!BU18*'Assumptions and results'!$K$6*12</f>
        <v>808290900.00000072</v>
      </c>
      <c r="BT18" s="2">
        <f>$D18*'Demand model'!BV18*'Assumptions and results'!$K$6*12</f>
        <v>808290900.00000072</v>
      </c>
      <c r="BU18" s="2">
        <f>$D18*'Demand model'!BW18*'Assumptions and results'!$K$6*12</f>
        <v>808290900.00000072</v>
      </c>
      <c r="BV18" s="2">
        <f>$D18*'Demand model'!BX18*'Assumptions and results'!$K$6*12</f>
        <v>808290900.00000072</v>
      </c>
      <c r="BW18" s="2">
        <f>$D18*'Demand model'!BY18*'Assumptions and results'!$K$6*12</f>
        <v>808290900.00000072</v>
      </c>
      <c r="BX18" s="2">
        <f>$D18*'Demand model'!BZ18*'Assumptions and results'!$K$6*12</f>
        <v>808290900.00000072</v>
      </c>
      <c r="BY18" s="2">
        <f>$D18*'Demand model'!CA18*'Assumptions and results'!$K$6*12</f>
        <v>808290900.00000072</v>
      </c>
      <c r="BZ18" s="2">
        <f>$D18*'Demand model'!CB18*'Assumptions and results'!$K$6*12</f>
        <v>808290900.00000072</v>
      </c>
      <c r="CA18" s="2">
        <f>$D18*'Demand model'!CC18*'Assumptions and results'!$K$6*12</f>
        <v>808290900.00000072</v>
      </c>
      <c r="CB18" s="2">
        <f>$D18*'Demand model'!CD18*'Assumptions and results'!$K$6*12</f>
        <v>808290900.00000072</v>
      </c>
      <c r="CC18" s="2">
        <f>$D18*'Demand model'!CE18*'Assumptions and results'!$K$6*12</f>
        <v>808290900.00000072</v>
      </c>
      <c r="CD18" s="2">
        <f>$D18*'Demand model'!CF18*'Assumptions and results'!$K$6*12</f>
        <v>808290900.00000072</v>
      </c>
      <c r="CE18" s="2">
        <f>$D18*'Demand model'!CG18*'Assumptions and results'!$K$6*12</f>
        <v>808290900.00000072</v>
      </c>
      <c r="CF18" s="2">
        <f>$D18*'Demand model'!CH18*'Assumptions and results'!$K$6*12</f>
        <v>808290900.00000072</v>
      </c>
      <c r="CG18" s="2">
        <f>$D18*'Demand model'!CI18*'Assumptions and results'!$K$6*12</f>
        <v>808290900.00000072</v>
      </c>
      <c r="CH18" s="2">
        <f>$D18*'Demand model'!CJ18*'Assumptions and results'!$K$6*12</f>
        <v>808290900.00000072</v>
      </c>
      <c r="CI18" s="2">
        <f>$D18*'Demand model'!CK18*'Assumptions and results'!$K$6*12</f>
        <v>808290900.00000072</v>
      </c>
      <c r="CJ18" s="2">
        <f>$D18*'Demand model'!CL18*'Assumptions and results'!$K$6*12</f>
        <v>808290900.00000072</v>
      </c>
      <c r="CK18" s="2">
        <f>$D18*'Demand model'!CM18*'Assumptions and results'!$K$6*12</f>
        <v>808290900.00000072</v>
      </c>
      <c r="CL18" s="2">
        <f>$D18*'Demand model'!CN18*'Assumptions and results'!$K$6*12</f>
        <v>808290900.00000072</v>
      </c>
      <c r="CM18" s="2">
        <f>$D18*'Demand model'!CO18*'Assumptions and results'!$K$6*12</f>
        <v>808290900.00000072</v>
      </c>
      <c r="CN18" s="2">
        <f>$D18*'Demand model'!CP18*'Assumptions and results'!$K$6*12</f>
        <v>808290900.00000072</v>
      </c>
      <c r="CO18" s="2">
        <f>$D18*'Demand model'!CQ18*'Assumptions and results'!$K$6*12</f>
        <v>808290900.00000072</v>
      </c>
      <c r="CP18" s="2">
        <f>$D18*'Demand model'!CR18*'Assumptions and results'!$K$6*12</f>
        <v>808290900.00000072</v>
      </c>
      <c r="CQ18" s="2">
        <f>$D18*'Demand model'!CS18*'Assumptions and results'!$K$6*12</f>
        <v>808290900.00000072</v>
      </c>
      <c r="CR18" s="2">
        <f>$D18*'Demand model'!CT18*'Assumptions and results'!$K$6*12</f>
        <v>808290900.00000072</v>
      </c>
      <c r="CS18" s="2">
        <f>$D18*'Demand model'!CU18*'Assumptions and results'!$K$6*12</f>
        <v>808290900.00000072</v>
      </c>
      <c r="CT18" s="2">
        <f>$D18*'Demand model'!CV18*'Assumptions and results'!$K$6*12</f>
        <v>808290900.00000072</v>
      </c>
      <c r="CU18" s="2">
        <f>$D18*'Demand model'!CW18*'Assumptions and results'!$K$6*12</f>
        <v>808290900.00000072</v>
      </c>
      <c r="CV18" s="2">
        <f>$D18*'Demand model'!CX18*'Assumptions and results'!$K$6*12</f>
        <v>808290900.00000072</v>
      </c>
      <c r="CW18" s="2">
        <f>$D18*'Demand model'!CY18*'Assumptions and results'!$K$6*12</f>
        <v>808290900.00000072</v>
      </c>
      <c r="CX18" s="2">
        <f>$D18*'Demand model'!CZ18*'Assumptions and results'!$K$6*12</f>
        <v>808290900.00000072</v>
      </c>
      <c r="CY18" s="2">
        <f>$D18*'Demand model'!DA18*'Assumptions and results'!$K$6*12</f>
        <v>808290900.00000072</v>
      </c>
      <c r="CZ18" s="2">
        <f>$D18*'Demand model'!DB18*'Assumptions and results'!$K$6*12</f>
        <v>808290900.00000072</v>
      </c>
      <c r="DA18" s="2">
        <f>$D18*'Demand model'!DC18*'Assumptions and results'!$K$6*12</f>
        <v>808290900.00000072</v>
      </c>
      <c r="DB18" s="2">
        <f>$D18*'Demand model'!DD18*'Assumptions and results'!$K$6*12</f>
        <v>808290900.00000072</v>
      </c>
      <c r="DC18" s="2">
        <f>$D18*'Demand model'!DE18*'Assumptions and results'!$K$6*12</f>
        <v>808290900.00000072</v>
      </c>
      <c r="DD18" s="2">
        <f>$D18*'Demand model'!DF18*'Assumptions and results'!$K$6*12</f>
        <v>808290900.00000072</v>
      </c>
      <c r="DE18" s="2">
        <f>$D18*'Demand model'!DG18*'Assumptions and results'!$K$6*12</f>
        <v>808290900.00000072</v>
      </c>
      <c r="DF18" s="2">
        <f>$D18*'Demand model'!DH18*'Assumptions and results'!$K$6*12</f>
        <v>808290900.00000072</v>
      </c>
      <c r="DG18" s="2">
        <f>$D18*'Demand model'!DI18*'Assumptions and results'!$K$6*12</f>
        <v>808290900.00000072</v>
      </c>
      <c r="DH18" s="2">
        <f>$D18*'Demand model'!DJ18*'Assumptions and results'!$K$6*12</f>
        <v>808290900.00000072</v>
      </c>
      <c r="DI18" s="2">
        <f>$D18*'Demand model'!DK18*'Assumptions and results'!$K$6*12</f>
        <v>808290900.00000072</v>
      </c>
      <c r="DJ18" s="2">
        <f>$D18*'Demand model'!DL18*'Assumptions and results'!$K$6*12</f>
        <v>808290900.00000072</v>
      </c>
      <c r="DK18" s="2">
        <f>$D18*'Demand model'!DM18*'Assumptions and results'!$K$6*12</f>
        <v>808290900.00000072</v>
      </c>
      <c r="DL18" s="2">
        <f>$D18*'Demand model'!DN18*'Assumptions and results'!$K$6*12</f>
        <v>808290900.00000072</v>
      </c>
      <c r="DM18" s="2">
        <f>$D18*'Demand model'!DO18*'Assumptions and results'!$K$6*12</f>
        <v>808290900.00000072</v>
      </c>
      <c r="DN18" s="2">
        <f>$D18*'Demand model'!DP18*'Assumptions and results'!$K$6*12</f>
        <v>808290900.00000072</v>
      </c>
      <c r="DO18" s="2">
        <f>$D18*'Demand model'!DQ18*'Assumptions and results'!$K$6*12</f>
        <v>808290900.00000072</v>
      </c>
      <c r="DP18" s="2">
        <f>$D18*'Demand model'!DR18*'Assumptions and results'!$K$6*12</f>
        <v>808290900.00000072</v>
      </c>
      <c r="DQ18" s="2">
        <f>$D18*'Demand model'!DS18*'Assumptions and results'!$K$6*12</f>
        <v>808290900.00000072</v>
      </c>
      <c r="DR18" s="2">
        <f>$D18*'Demand model'!DT18*'Assumptions and results'!$K$6*12</f>
        <v>808290900.00000072</v>
      </c>
      <c r="DS18" s="2">
        <f>$D18*'Demand model'!DU18*'Assumptions and results'!$K$6*12</f>
        <v>808290900.00000072</v>
      </c>
      <c r="DT18" s="2">
        <f>$D18*'Demand model'!DV18*'Assumptions and results'!$K$6*12</f>
        <v>808290900.00000072</v>
      </c>
      <c r="DU18" s="2">
        <f>$D18*'Demand model'!DW18*'Assumptions and results'!$K$6*12</f>
        <v>808290900.00000072</v>
      </c>
      <c r="DV18" s="2">
        <f>$D18*'Demand model'!DX18*'Assumptions and results'!$K$6*12</f>
        <v>808290900.00000072</v>
      </c>
      <c r="DW18" s="2">
        <f>$D18*'Demand model'!DY18*'Assumptions and results'!$K$6*12</f>
        <v>808290900.00000072</v>
      </c>
      <c r="DX18" s="2">
        <f>$D18*'Demand model'!DZ18*'Assumptions and results'!$K$6*12</f>
        <v>808290900.00000072</v>
      </c>
      <c r="DY18" s="2">
        <f>$D18*'Demand model'!EA18*'Assumptions and results'!$K$6*12</f>
        <v>808290900.00000072</v>
      </c>
      <c r="DZ18" s="2">
        <f>$D18*'Demand model'!EB18*'Assumptions and results'!$K$6*12</f>
        <v>808290900.00000072</v>
      </c>
      <c r="EA18" s="2">
        <f>$D18*'Demand model'!EC18*'Assumptions and results'!$K$6*12</f>
        <v>808290900.00000072</v>
      </c>
      <c r="EB18" s="2">
        <f>$D18*'Demand model'!ED18*'Assumptions and results'!$K$6*12</f>
        <v>808290900.00000072</v>
      </c>
      <c r="EC18" s="2">
        <f>$D18*'Demand model'!EE18*'Assumptions and results'!$K$6*12</f>
        <v>808290900.00000072</v>
      </c>
      <c r="ED18" s="2">
        <f>$D18*'Demand model'!EF18*'Assumptions and results'!$K$6*12</f>
        <v>808290900.00000072</v>
      </c>
      <c r="EE18" s="2">
        <f>$D18*'Demand model'!EG18*'Assumptions and results'!$K$6*12</f>
        <v>808290900.00000072</v>
      </c>
      <c r="EF18" s="2">
        <f>$D18*'Demand model'!EH18*'Assumptions and results'!$K$6*12</f>
        <v>808290900.00000072</v>
      </c>
      <c r="EG18" s="2">
        <f>$D18*'Demand model'!EI18*'Assumptions and results'!$K$6*12</f>
        <v>808290900.00000072</v>
      </c>
      <c r="EH18" s="2">
        <f>$D18*'Demand model'!EJ18*'Assumptions and results'!$K$6*12</f>
        <v>808290900.00000072</v>
      </c>
      <c r="EI18" s="2">
        <f>$D18*'Demand model'!EK18*'Assumptions and results'!$K$6*12</f>
        <v>808290900.00000072</v>
      </c>
      <c r="EJ18" s="2">
        <f>$D18*'Demand model'!EL18*'Assumptions and results'!$K$6*12</f>
        <v>808290900.00000072</v>
      </c>
      <c r="EK18" s="2">
        <f>$D18*'Demand model'!EM18*'Assumptions and results'!$K$6*12</f>
        <v>808290900.00000072</v>
      </c>
      <c r="EL18" s="2">
        <f>$D18*'Demand model'!EN18*'Assumptions and results'!$K$6*12</f>
        <v>808290900.00000072</v>
      </c>
      <c r="EM18" s="2">
        <f>$D18*'Demand model'!EO18*'Assumptions and results'!$K$6*12</f>
        <v>808290900.00000072</v>
      </c>
      <c r="EN18" s="2">
        <f>$D18*'Demand model'!EP18*'Assumptions and results'!$K$6*12</f>
        <v>808290900.00000072</v>
      </c>
      <c r="EO18" s="2">
        <f>$D18*'Demand model'!EQ18*'Assumptions and results'!$K$6*12</f>
        <v>808290900.00000072</v>
      </c>
      <c r="EP18" s="2">
        <f>$D18*'Demand model'!ER18*'Assumptions and results'!$K$6*12</f>
        <v>808290900.00000072</v>
      </c>
      <c r="EQ18" s="2">
        <f>$D18*'Demand model'!ES18*'Assumptions and results'!$K$6*12</f>
        <v>808290900.00000072</v>
      </c>
      <c r="ER18" s="2">
        <f>$D18*'Demand model'!ET18*'Assumptions and results'!$K$6*12</f>
        <v>808290900.00000072</v>
      </c>
      <c r="ES18" s="2">
        <f>$D18*'Demand model'!EU18*'Assumptions and results'!$K$6*12</f>
        <v>808290900.00000072</v>
      </c>
      <c r="ET18" s="2">
        <f>$D18*'Demand model'!EV18*'Assumptions and results'!$K$6*12</f>
        <v>808290900.00000072</v>
      </c>
      <c r="EU18" s="2">
        <f>$D18*'Demand model'!EW18*'Assumptions and results'!$K$6*12</f>
        <v>808290900.00000072</v>
      </c>
      <c r="EV18" s="2">
        <f>$D18*'Demand model'!EX18*'Assumptions and results'!$K$6*12</f>
        <v>808290900.00000072</v>
      </c>
      <c r="EW18" s="2">
        <f>$D18*'Demand model'!EY18*'Assumptions and results'!$K$6*12</f>
        <v>808290900.00000072</v>
      </c>
      <c r="EX18" s="2">
        <f>$D18*'Demand model'!EZ18*'Assumptions and results'!$K$6*12</f>
        <v>808290900.00000072</v>
      </c>
      <c r="EY18" s="2">
        <f>$D18*'Demand model'!FA18*'Assumptions and results'!$K$6*12</f>
        <v>808290900.00000072</v>
      </c>
      <c r="EZ18" s="2">
        <f>$D18*'Demand model'!FB18*'Assumptions and results'!$K$6*12</f>
        <v>808290900.00000072</v>
      </c>
      <c r="FA18" s="2">
        <f>$D18*'Demand model'!FC18*'Assumptions and results'!$K$6*12</f>
        <v>808290900.00000072</v>
      </c>
      <c r="FB18" s="2">
        <f>$D18*'Demand model'!FD18*'Assumptions and results'!$K$6*12</f>
        <v>808290900.00000072</v>
      </c>
      <c r="FC18" s="2">
        <f>$D18*'Demand model'!FE18*'Assumptions and results'!$K$6*12</f>
        <v>808290900.00000072</v>
      </c>
      <c r="FD18" s="2">
        <f>$D18*'Demand model'!FF18*'Assumptions and results'!$K$6*12</f>
        <v>808290900.00000072</v>
      </c>
      <c r="FE18" s="2">
        <f>$D18*'Demand model'!FG18*'Assumptions and results'!$K$6*12</f>
        <v>808290900.00000072</v>
      </c>
      <c r="FF18" s="2">
        <f>$D18*'Demand model'!FH18*'Assumptions and results'!$K$6*12</f>
        <v>808290900.00000072</v>
      </c>
      <c r="FG18" s="2">
        <f>$D18*'Demand model'!FI18*'Assumptions and results'!$K$6*12</f>
        <v>808290900.00000072</v>
      </c>
      <c r="FH18" s="2">
        <f>$D18*'Demand model'!FJ18*'Assumptions and results'!$K$6*12</f>
        <v>808290900.00000072</v>
      </c>
      <c r="FI18" s="2">
        <f>$D18*'Demand model'!FK18*'Assumptions and results'!$K$6*12</f>
        <v>808290900.00000072</v>
      </c>
      <c r="FJ18" s="2">
        <f>$D18*'Demand model'!FL18*'Assumptions and results'!$K$6*12</f>
        <v>808290900.00000072</v>
      </c>
      <c r="FK18" s="2">
        <f>$D18*'Demand model'!FM18*'Assumptions and results'!$K$6*12</f>
        <v>808290900.00000072</v>
      </c>
      <c r="FL18" s="2">
        <f>$D18*'Demand model'!FN18*'Assumptions and results'!$K$6*12</f>
        <v>808290900.00000072</v>
      </c>
      <c r="FM18" s="2">
        <f>$D18*'Demand model'!FO18*'Assumptions and results'!$K$6*12</f>
        <v>808290900.00000072</v>
      </c>
      <c r="FN18" s="2">
        <f>$D18*'Demand model'!FP18*'Assumptions and results'!$K$6*12</f>
        <v>808290900.00000072</v>
      </c>
      <c r="FO18" s="2">
        <f>$D18*'Demand model'!FQ18*'Assumptions and results'!$K$6*12</f>
        <v>808290900.00000072</v>
      </c>
      <c r="FP18" s="2">
        <f>$D18*'Demand model'!FR18*'Assumptions and results'!$K$6*12</f>
        <v>808290900.00000072</v>
      </c>
      <c r="FQ18" s="2">
        <f>$D18*'Demand model'!FS18*'Assumptions and results'!$K$6*12</f>
        <v>808290900.00000072</v>
      </c>
      <c r="FR18" s="2">
        <f>$D18*'Demand model'!FT18*'Assumptions and results'!$K$6*12</f>
        <v>808290900.00000072</v>
      </c>
      <c r="FS18" s="2">
        <f>$D18*'Demand model'!FU18*'Assumptions and results'!$K$6*12</f>
        <v>808290900.00000072</v>
      </c>
      <c r="FT18" s="2">
        <f>$D18*'Demand model'!FV18*'Assumptions and results'!$K$6*12</f>
        <v>808290900.00000072</v>
      </c>
      <c r="FU18" s="2">
        <f>$D18*'Demand model'!FW18*'Assumptions and results'!$K$6*12</f>
        <v>808290900.00000072</v>
      </c>
      <c r="FV18" s="2">
        <f>$D18*'Demand model'!FX18*'Assumptions and results'!$K$6*12</f>
        <v>808290900.00000072</v>
      </c>
      <c r="FW18" s="2">
        <f>$D18*'Demand model'!FY18*'Assumptions and results'!$K$6*12</f>
        <v>808290900.00000072</v>
      </c>
      <c r="FX18" s="2">
        <f>$D18*'Demand model'!FZ18*'Assumptions and results'!$K$6*12</f>
        <v>808290900.00000072</v>
      </c>
      <c r="FY18" s="2">
        <f>$D18*'Demand model'!GA18*'Assumptions and results'!$K$6*12</f>
        <v>808290900.00000072</v>
      </c>
      <c r="FZ18" s="2">
        <f>$D18*'Demand model'!GB18*'Assumptions and results'!$K$6*12</f>
        <v>808290900.00000072</v>
      </c>
      <c r="GA18" s="2">
        <f>$D18*'Demand model'!GC18*'Assumptions and results'!$K$6*12</f>
        <v>808290900.00000072</v>
      </c>
      <c r="GB18" s="2">
        <f>$D18*'Demand model'!GD18*'Assumptions and results'!$K$6*12</f>
        <v>808290900.00000072</v>
      </c>
      <c r="GC18" s="2">
        <f>$D18*'Demand model'!GE18*'Assumptions and results'!$K$6*12</f>
        <v>808290900.00000072</v>
      </c>
      <c r="GD18" s="2">
        <f>$D18*'Demand model'!GF18*'Assumptions and results'!$K$6*12</f>
        <v>808290900.00000072</v>
      </c>
      <c r="GE18" s="2">
        <f>$D18*'Demand model'!GG18*'Assumptions and results'!$K$6*12</f>
        <v>808290900.00000072</v>
      </c>
      <c r="GF18" s="2">
        <f>$D18*'Demand model'!GH18*'Assumptions and results'!$K$6*12</f>
        <v>808290900.00000072</v>
      </c>
      <c r="GG18" s="2">
        <f>$D18*'Demand model'!GI18*'Assumptions and results'!$K$6*12</f>
        <v>808290900.00000072</v>
      </c>
      <c r="GH18" s="2">
        <f>$D18*'Demand model'!GJ18*'Assumptions and results'!$K$6*12</f>
        <v>808290900.00000072</v>
      </c>
      <c r="GI18" s="2">
        <f>$D18*'Demand model'!GK18*'Assumptions and results'!$K$6*12</f>
        <v>808290900.00000072</v>
      </c>
      <c r="GJ18" s="2">
        <f>$D18*'Demand model'!GL18*'Assumptions and results'!$K$6*12</f>
        <v>808290900.00000072</v>
      </c>
      <c r="GK18" s="2">
        <f>$D18*'Demand model'!GM18*'Assumptions and results'!$K$6*12</f>
        <v>808290900.00000072</v>
      </c>
      <c r="GL18" s="2">
        <f>$D18*'Demand model'!GN18*'Assumptions and results'!$K$6*12</f>
        <v>808290900.00000072</v>
      </c>
      <c r="GM18" s="2">
        <f>$D18*'Demand model'!GO18*'Assumptions and results'!$K$6*12</f>
        <v>808290900.00000072</v>
      </c>
      <c r="GN18" s="2">
        <f>$D18*'Demand model'!GP18*'Assumptions and results'!$K$6*12</f>
        <v>808290900.00000072</v>
      </c>
      <c r="GO18" s="2">
        <f>$D18*'Demand model'!GQ18*'Assumptions and results'!$K$6*12</f>
        <v>808290900.00000072</v>
      </c>
      <c r="GP18" s="2">
        <f>$D18*'Demand model'!GR18*'Assumptions and results'!$K$6*12</f>
        <v>808290900.00000072</v>
      </c>
      <c r="GQ18" s="2">
        <f>$D18*'Demand model'!GS18*'Assumptions and results'!$K$6*12</f>
        <v>808290900.00000072</v>
      </c>
      <c r="GR18" s="2">
        <f>$D18*'Demand model'!GT18*'Assumptions and results'!$K$6*12</f>
        <v>808290900.00000072</v>
      </c>
      <c r="GS18" s="2">
        <f>$D18*'Demand model'!GU18*'Assumptions and results'!$K$6*12</f>
        <v>808290900.00000072</v>
      </c>
      <c r="GT18" s="2">
        <f>$D18*'Demand model'!GV18*'Assumptions and results'!$K$6*12</f>
        <v>808290900.00000072</v>
      </c>
      <c r="GU18" s="2">
        <f>$D18*'Demand model'!GW18*'Assumptions and results'!$K$6*12</f>
        <v>808290900.00000072</v>
      </c>
      <c r="GV18" s="2">
        <f>$D18*'Demand model'!GX18*'Assumptions and results'!$K$6*12</f>
        <v>808290900.00000072</v>
      </c>
      <c r="GW18" s="2">
        <f>$D18*'Demand model'!GY18*'Assumptions and results'!$K$6*12</f>
        <v>808290900.00000072</v>
      </c>
      <c r="GX18" s="2">
        <f>$D18*'Demand model'!GZ18*'Assumptions and results'!$K$6*12</f>
        <v>808290900.00000072</v>
      </c>
      <c r="GY18" s="2">
        <f>$D18*'Demand model'!HA18*'Assumptions and results'!$K$6*12</f>
        <v>808290900.00000072</v>
      </c>
      <c r="GZ18" s="2">
        <f>$D18*'Demand model'!HB18*'Assumptions and results'!$K$6*12</f>
        <v>808290900.00000072</v>
      </c>
      <c r="HA18" s="2">
        <f>$D18*'Demand model'!HC18*'Assumptions and results'!$K$6*12</f>
        <v>808290900.00000072</v>
      </c>
      <c r="HB18" s="2">
        <f>$D18*'Demand model'!HD18*'Assumptions and results'!$K$6*12</f>
        <v>808290900.00000072</v>
      </c>
      <c r="HC18" s="2">
        <f>$D18*'Demand model'!HE18*'Assumptions and results'!$K$6*12</f>
        <v>808290900.00000072</v>
      </c>
      <c r="HD18" s="2">
        <f>$D18*'Demand model'!HF18*'Assumptions and results'!$K$6*12</f>
        <v>808290900.00000072</v>
      </c>
      <c r="HE18" s="2">
        <f>$D18*'Demand model'!HG18*'Assumptions and results'!$K$6*12</f>
        <v>808290900.00000072</v>
      </c>
      <c r="HF18" s="2">
        <f>$D18*'Demand model'!HH18*'Assumptions and results'!$K$6*12</f>
        <v>808290900.00000072</v>
      </c>
      <c r="HG18" s="2">
        <f>$D18*'Demand model'!HI18*'Assumptions and results'!$K$6*12</f>
        <v>808290900.00000072</v>
      </c>
      <c r="HH18" s="2">
        <f>$D18*'Demand model'!HJ18*'Assumptions and results'!$K$6*12</f>
        <v>808290900.00000072</v>
      </c>
      <c r="HI18" s="2">
        <f>$D18*'Demand model'!HK18*'Assumptions and results'!$K$6*12</f>
        <v>808290900.00000072</v>
      </c>
      <c r="HJ18" s="2">
        <f>$D18*'Demand model'!HL18*'Assumptions and results'!$K$6*12</f>
        <v>808290900.00000072</v>
      </c>
      <c r="HK18" s="2">
        <f>$D18*'Demand model'!HM18*'Assumptions and results'!$K$6*12</f>
        <v>808290900.00000072</v>
      </c>
      <c r="HL18" s="2">
        <f>$D18*'Demand model'!HN18*'Assumptions and results'!$K$6*12</f>
        <v>808290900.00000072</v>
      </c>
      <c r="HM18" s="2">
        <f>$D18*'Demand model'!HO18*'Assumptions and results'!$K$6*12</f>
        <v>808290900.00000072</v>
      </c>
      <c r="HN18" s="2">
        <f>$D18*'Demand model'!HP18*'Assumptions and results'!$K$6*12</f>
        <v>808290900.00000072</v>
      </c>
      <c r="HO18" s="2">
        <f>$D18*'Demand model'!HQ18*'Assumptions and results'!$K$6*12</f>
        <v>808290900.00000072</v>
      </c>
      <c r="HP18" s="2">
        <f>$D18*'Demand model'!HR18*'Assumptions and results'!$K$6*12</f>
        <v>808290900.00000072</v>
      </c>
      <c r="HQ18" s="2">
        <f>$D18*'Demand model'!HS18*'Assumptions and results'!$K$6*12</f>
        <v>808290900.00000072</v>
      </c>
      <c r="HR18" s="2">
        <f>$D18*'Demand model'!HT18*'Assumptions and results'!$K$6*12</f>
        <v>808290900.00000072</v>
      </c>
      <c r="HS18" s="2">
        <f>$D18*'Demand model'!HU18*'Assumptions and results'!$K$6*12</f>
        <v>808290900.00000072</v>
      </c>
      <c r="HT18" s="2">
        <f>$D18*'Demand model'!HV18*'Assumptions and results'!$K$6*12</f>
        <v>808290900.00000072</v>
      </c>
      <c r="HU18" s="2">
        <f>$D18*'Demand model'!HW18*'Assumptions and results'!$K$6*12</f>
        <v>808290900.00000072</v>
      </c>
      <c r="HV18" s="2">
        <f>$D18*'Demand model'!HX18*'Assumptions and results'!$K$6*12</f>
        <v>808290900.00000072</v>
      </c>
      <c r="HW18" s="2">
        <f>$D18*'Demand model'!HY18*'Assumptions and results'!$K$6*12</f>
        <v>808290900.00000072</v>
      </c>
      <c r="HX18" s="2">
        <f>$D18*'Demand model'!HZ18*'Assumptions and results'!$K$6*12</f>
        <v>808290900.00000072</v>
      </c>
      <c r="HY18" s="2">
        <f>$D18*'Demand model'!IA18*'Assumptions and results'!$K$6*12</f>
        <v>808290900.00000072</v>
      </c>
      <c r="HZ18" s="2">
        <f>$D18*'Demand model'!IB18*'Assumptions and results'!$K$6*12</f>
        <v>808290900.00000072</v>
      </c>
      <c r="IA18" s="2">
        <f>$D18*'Demand model'!IC18*'Assumptions and results'!$K$6*12</f>
        <v>808290900.00000072</v>
      </c>
      <c r="IB18" s="2">
        <f>$D18*'Demand model'!ID18*'Assumptions and results'!$K$6*12</f>
        <v>808290900.00000072</v>
      </c>
      <c r="IC18" s="2">
        <f>$D18*'Demand model'!IE18*'Assumptions and results'!$K$6*12</f>
        <v>808290900.00000072</v>
      </c>
      <c r="ID18" s="2">
        <f>$D18*'Demand model'!IF18*'Assumptions and results'!$K$6*12</f>
        <v>808290900.00000072</v>
      </c>
      <c r="IE18" s="2">
        <f>$D18*'Demand model'!IG18*'Assumptions and results'!$K$6*12</f>
        <v>808290900.00000072</v>
      </c>
      <c r="IF18" s="2">
        <f>$D18*'Demand model'!IH18*'Assumptions and results'!$K$6*12</f>
        <v>808290900.00000072</v>
      </c>
      <c r="IG18" s="2">
        <f>$D18*'Demand model'!II18*'Assumptions and results'!$K$6*12</f>
        <v>808290900.00000072</v>
      </c>
      <c r="IH18" s="2">
        <f>$D18*'Demand model'!IJ18*'Assumptions and results'!$K$6*12</f>
        <v>808290900.00000072</v>
      </c>
      <c r="II18" s="2">
        <f>$D18*'Demand model'!IK18*'Assumptions and results'!$K$6*12</f>
        <v>808290900.00000072</v>
      </c>
      <c r="IJ18" s="2">
        <f>$D18*'Demand model'!IL18*'Assumptions and results'!$K$6*12</f>
        <v>808290900.00000072</v>
      </c>
      <c r="IK18" s="2">
        <f>$D18*'Demand model'!IM18*'Assumptions and results'!$K$6*12</f>
        <v>808290900.00000072</v>
      </c>
      <c r="IL18" s="2">
        <f>$D18*'Demand model'!IN18*'Assumptions and results'!$K$6*12</f>
        <v>808290900.00000072</v>
      </c>
      <c r="IM18" s="2">
        <f>$D18*'Demand model'!IO18*'Assumptions and results'!$K$6*12</f>
        <v>808290900.00000072</v>
      </c>
      <c r="IN18" s="2">
        <f>$D18*'Demand model'!IP18*'Assumptions and results'!$K$6*12</f>
        <v>808290900.00000072</v>
      </c>
      <c r="IO18" s="2">
        <f>$D18*'Demand model'!IQ18*'Assumptions and results'!$K$6*12</f>
        <v>808290900.00000072</v>
      </c>
      <c r="IP18" s="2">
        <f>$D18*'Demand model'!IR18*'Assumptions and results'!$K$6*12</f>
        <v>808290900.00000072</v>
      </c>
      <c r="IQ18" s="2">
        <f>$D18*'Demand model'!IS18*'Assumptions and results'!$K$6*12</f>
        <v>808290900.00000072</v>
      </c>
      <c r="IR18" s="2">
        <f>$D18*'Demand model'!IT18*'Assumptions and results'!$K$6*12</f>
        <v>808290900.00000072</v>
      </c>
      <c r="IS18" s="2">
        <f>$D18*'Demand model'!IU18*'Assumptions and results'!$K$6*12</f>
        <v>808290900.00000072</v>
      </c>
      <c r="IT18" s="2">
        <f>$D18*'Demand model'!IV18*'Assumptions and results'!$K$6*12</f>
        <v>808290900.00000072</v>
      </c>
      <c r="IU18" s="2">
        <f>$D18*'Demand model'!IW18*'Assumptions and results'!$K$6*12</f>
        <v>808290900.00000072</v>
      </c>
      <c r="IV18" s="2">
        <f>$D18*'Demand model'!IX18*'Assumptions and results'!$K$6*12</f>
        <v>808290900.00000072</v>
      </c>
      <c r="IW18" s="2">
        <f>$D18*'Demand model'!IY18*'Assumptions and results'!$K$6*12</f>
        <v>808290900.00000072</v>
      </c>
      <c r="IX18" s="2">
        <f>$D18*'Demand model'!IZ18*'Assumptions and results'!$K$6*12</f>
        <v>808290900.00000072</v>
      </c>
      <c r="IY18" s="2">
        <f>$D18*'Demand model'!JA18*'Assumptions and results'!$K$6*12</f>
        <v>808290900.00000072</v>
      </c>
      <c r="IZ18" s="2">
        <f>$D18*'Demand model'!JB18*'Assumptions and results'!$K$6*12</f>
        <v>808290900.00000072</v>
      </c>
      <c r="JA18" s="2">
        <f>$D18*'Demand model'!JC18*'Assumptions and results'!$K$6*12</f>
        <v>808290900.00000072</v>
      </c>
      <c r="JB18" s="2">
        <f>$D18*'Demand model'!JD18*'Assumptions and results'!$K$6*12</f>
        <v>808290900.00000072</v>
      </c>
      <c r="JC18" s="2">
        <f>$D18*'Demand model'!JE18*'Assumptions and results'!$K$6*12</f>
        <v>808290900.00000072</v>
      </c>
      <c r="JD18" s="2">
        <f>$D18*'Demand model'!JF18*'Assumptions and results'!$K$6*12</f>
        <v>808290900.00000072</v>
      </c>
      <c r="JE18" s="2">
        <f>$D18*'Demand model'!JG18*'Assumptions and results'!$K$6*12</f>
        <v>808290900.00000072</v>
      </c>
    </row>
    <row r="19" spans="2:265" x14ac:dyDescent="0.3">
      <c r="C19">
        <v>16</v>
      </c>
      <c r="D19" s="3">
        <f>'Cost inputs'!F20</f>
        <v>2038700</v>
      </c>
      <c r="E19" s="2">
        <f>$D19*'Demand model'!G19*'Assumptions and results'!$K$6*12</f>
        <v>382767730.19456339</v>
      </c>
      <c r="F19" s="2">
        <f>$D19*'Demand model'!H19*'Assumptions and results'!$K$6*12</f>
        <v>587466260.44817317</v>
      </c>
      <c r="G19" s="2">
        <f>$D19*'Demand model'!I19*'Assumptions and results'!$K$6*12</f>
        <v>696936011.8995018</v>
      </c>
      <c r="H19" s="2">
        <f>$D19*'Demand model'!J19*'Assumptions and results'!$K$6*12</f>
        <v>755478818.57216632</v>
      </c>
      <c r="I19" s="2">
        <f>$D19*'Demand model'!K19*'Assumptions and results'!$K$6*12</f>
        <v>786786647.15197957</v>
      </c>
      <c r="J19" s="2">
        <f>$D19*'Demand model'!L19*'Assumptions and results'!$K$6*12</f>
        <v>803529611.59274435</v>
      </c>
      <c r="K19" s="2">
        <f>$D19*'Demand model'!M19*'Assumptions and results'!$K$6*12</f>
        <v>812483501.75315809</v>
      </c>
      <c r="L19" s="2">
        <f>$D19*'Demand model'!N19*'Assumptions and results'!$K$6*12</f>
        <v>817271910.00000072</v>
      </c>
      <c r="M19" s="2">
        <f>$D19*'Demand model'!O19*'Assumptions and results'!$K$6*12</f>
        <v>819832680.02595043</v>
      </c>
      <c r="N19" s="2">
        <f>$D19*'Demand model'!P19*'Assumptions and results'!$K$6*12</f>
        <v>821202142.02412581</v>
      </c>
      <c r="O19" s="2">
        <f>$D19*'Demand model'!Q19*'Assumptions and results'!$K$6*12</f>
        <v>821934510.07961011</v>
      </c>
      <c r="P19" s="2">
        <f>$D19*'Demand model'!R19*'Assumptions and results'!$K$6*12</f>
        <v>822326169.70171595</v>
      </c>
      <c r="Q19" s="2">
        <f>$D19*'Demand model'!S19*'Assumptions and results'!$K$6*12</f>
        <v>822535623.48446822</v>
      </c>
      <c r="R19" s="2">
        <f>$D19*'Demand model'!T19*'Assumptions and results'!$K$6*12</f>
        <v>822647636.27474093</v>
      </c>
      <c r="S19" s="2">
        <f>$D19*'Demand model'!U19*'Assumptions and results'!$K$6*12</f>
        <v>822707539.06102538</v>
      </c>
      <c r="T19" s="2">
        <f>$D19*'Demand model'!V19*'Assumptions and results'!$K$6*12</f>
        <v>822739574.18662047</v>
      </c>
      <c r="U19" s="2">
        <f>$D19*'Demand model'!W19*'Assumptions and results'!$K$6*12</f>
        <v>822756706.09876585</v>
      </c>
      <c r="V19" s="2">
        <f>$D19*'Demand model'!X19*'Assumptions and results'!$K$6*12</f>
        <v>822765867.99241555</v>
      </c>
      <c r="W19" s="2">
        <f>$D19*'Demand model'!Y19*'Assumptions and results'!$K$6*12</f>
        <v>822770767.63785732</v>
      </c>
      <c r="X19" s="2">
        <f>$D19*'Demand model'!Z19*'Assumptions and results'!$K$6*12</f>
        <v>822773387.89589262</v>
      </c>
      <c r="Y19" s="2">
        <f>$D19*'Demand model'!AA19*'Assumptions and results'!$K$6*12</f>
        <v>822774789.17119968</v>
      </c>
      <c r="Z19" s="2">
        <f>$D19*'Demand model'!AB19*'Assumptions and results'!$K$6*12</f>
        <v>822775538.55254292</v>
      </c>
      <c r="AA19" s="2">
        <f>$D19*'Demand model'!AC19*'Assumptions and results'!$K$6*12</f>
        <v>822775939.31062007</v>
      </c>
      <c r="AB19" s="2">
        <f>$D19*'Demand model'!AD19*'Assumptions and results'!$K$6*12</f>
        <v>822776153.63012242</v>
      </c>
      <c r="AC19" s="2">
        <f>$D19*'Demand model'!AE19*'Assumptions and results'!$K$6*12</f>
        <v>822776268.24502766</v>
      </c>
      <c r="AD19" s="2">
        <f>$D19*'Demand model'!AF19*'Assumptions and results'!$K$6*12</f>
        <v>822776329.53938663</v>
      </c>
      <c r="AE19" s="2">
        <f>$D19*'Demand model'!AG19*'Assumptions and results'!$K$6*12</f>
        <v>822776362.31870461</v>
      </c>
      <c r="AF19" s="2">
        <f>$D19*'Demand model'!AH19*'Assumptions and results'!$K$6*12</f>
        <v>822776379.84859991</v>
      </c>
      <c r="AG19" s="2">
        <f>$D19*'Demand model'!AI19*'Assumptions and results'!$K$6*12</f>
        <v>822776389.22332931</v>
      </c>
      <c r="AH19" s="2">
        <f>$D19*'Demand model'!AJ19*'Assumptions and results'!$K$6*12</f>
        <v>822776394.23679578</v>
      </c>
      <c r="AI19" s="2">
        <f>$D19*'Demand model'!AK19*'Assumptions and results'!$K$6*12</f>
        <v>822776396.91792393</v>
      </c>
      <c r="AJ19" s="2">
        <f>$D19*'Demand model'!AL19*'Assumptions and results'!$K$6*12</f>
        <v>822776398.35175145</v>
      </c>
      <c r="AK19" s="2">
        <f>$D19*'Demand model'!AM19*'Assumptions and results'!$K$6*12</f>
        <v>822776399.11854136</v>
      </c>
      <c r="AL19" s="2">
        <f>$D19*'Demand model'!AN19*'Assumptions and results'!$K$6*12</f>
        <v>822776399.52860928</v>
      </c>
      <c r="AM19" s="2">
        <f>$D19*'Demand model'!AO19*'Assumptions and results'!$K$6*12</f>
        <v>822776399.7479074</v>
      </c>
      <c r="AN19" s="2">
        <f>$D19*'Demand model'!AP19*'Assumptions and results'!$K$6*12</f>
        <v>822776399.86518502</v>
      </c>
      <c r="AO19" s="2">
        <f>$D19*'Demand model'!AQ19*'Assumptions and results'!$K$6*12</f>
        <v>822776399.92790329</v>
      </c>
      <c r="AP19" s="2">
        <f>$D19*'Demand model'!AR19*'Assumptions and results'!$K$6*12</f>
        <v>822776399.96144414</v>
      </c>
      <c r="AQ19" s="2">
        <f>$D19*'Demand model'!AS19*'Assumptions and results'!$K$6*12</f>
        <v>822776399.97938132</v>
      </c>
      <c r="AR19" s="2">
        <f>$D19*'Demand model'!AT19*'Assumptions and results'!$K$6*12</f>
        <v>822776399.98897362</v>
      </c>
      <c r="AS19" s="2">
        <f>$D19*'Demand model'!AU19*'Assumptions and results'!$K$6*12</f>
        <v>822776399.99410379</v>
      </c>
      <c r="AT19" s="2">
        <f>$D19*'Demand model'!AV19*'Assumptions and results'!$K$6*12</f>
        <v>822776399.99684715</v>
      </c>
      <c r="AU19" s="2">
        <f>$D19*'Demand model'!AW19*'Assumptions and results'!$K$6*12</f>
        <v>822776399.99831414</v>
      </c>
      <c r="AV19" s="2">
        <f>$D19*'Demand model'!AX19*'Assumptions and results'!$K$6*12</f>
        <v>822776399.99909878</v>
      </c>
      <c r="AW19" s="2">
        <f>$D19*'Demand model'!AY19*'Assumptions and results'!$K$6*12</f>
        <v>822776399.99951839</v>
      </c>
      <c r="AX19" s="2">
        <f>$D19*'Demand model'!AZ19*'Assumptions and results'!$K$6*12</f>
        <v>822776399.99974287</v>
      </c>
      <c r="AY19" s="2">
        <f>$D19*'Demand model'!BA19*'Assumptions and results'!$K$6*12</f>
        <v>822776399.99986267</v>
      </c>
      <c r="AZ19" s="2">
        <f>$D19*'Demand model'!BB19*'Assumptions and results'!$K$6*12</f>
        <v>822776399.99992681</v>
      </c>
      <c r="BA19" s="2">
        <f>$D19*'Demand model'!BC19*'Assumptions and results'!$K$6*12</f>
        <v>822776399.99996114</v>
      </c>
      <c r="BB19" s="2">
        <f>$D19*'Demand model'!BD19*'Assumptions and results'!$K$6*12</f>
        <v>822776399.99997962</v>
      </c>
      <c r="BC19" s="2">
        <f>$D19*'Demand model'!BE19*'Assumptions and results'!$K$6*12</f>
        <v>822776399.99998951</v>
      </c>
      <c r="BD19" s="2">
        <f>$D19*'Demand model'!BF19*'Assumptions and results'!$K$6*12</f>
        <v>822776399.99999464</v>
      </c>
      <c r="BE19" s="2">
        <f>$D19*'Demand model'!BG19*'Assumptions and results'!$K$6*12</f>
        <v>822776399.9999975</v>
      </c>
      <c r="BF19" s="2">
        <f>$D19*'Demand model'!BH19*'Assumptions and results'!$K$6*12</f>
        <v>822776399.99999893</v>
      </c>
      <c r="BG19" s="2">
        <f>$D19*'Demand model'!BI19*'Assumptions and results'!$K$6*12</f>
        <v>822776399.99999976</v>
      </c>
      <c r="BH19" s="2">
        <f>$D19*'Demand model'!BJ19*'Assumptions and results'!$K$6*12</f>
        <v>822776400.00000024</v>
      </c>
      <c r="BI19" s="2">
        <f>$D19*'Demand model'!BK19*'Assumptions and results'!$K$6*12</f>
        <v>822776400.00000048</v>
      </c>
      <c r="BJ19" s="2">
        <f>$D19*'Demand model'!BL19*'Assumptions and results'!$K$6*12</f>
        <v>822776400.00000072</v>
      </c>
      <c r="BK19" s="2">
        <f>$D19*'Demand model'!BM19*'Assumptions and results'!$K$6*12</f>
        <v>822776400.00000072</v>
      </c>
      <c r="BL19" s="2">
        <f>$D19*'Demand model'!BN19*'Assumptions and results'!$K$6*12</f>
        <v>822776400.00000072</v>
      </c>
      <c r="BM19" s="2">
        <f>$D19*'Demand model'!BO19*'Assumptions and results'!$K$6*12</f>
        <v>822776400.00000072</v>
      </c>
      <c r="BN19" s="2">
        <f>$D19*'Demand model'!BP19*'Assumptions and results'!$K$6*12</f>
        <v>822776400.00000072</v>
      </c>
      <c r="BO19" s="2">
        <f>$D19*'Demand model'!BQ19*'Assumptions and results'!$K$6*12</f>
        <v>822776400.00000072</v>
      </c>
      <c r="BP19" s="2">
        <f>$D19*'Demand model'!BR19*'Assumptions and results'!$K$6*12</f>
        <v>822776400.00000072</v>
      </c>
      <c r="BQ19" s="2">
        <f>$D19*'Demand model'!BS19*'Assumptions and results'!$K$6*12</f>
        <v>822776400.00000072</v>
      </c>
      <c r="BR19" s="2">
        <f>$D19*'Demand model'!BT19*'Assumptions and results'!$K$6*12</f>
        <v>822776400.00000072</v>
      </c>
      <c r="BS19" s="2">
        <f>$D19*'Demand model'!BU19*'Assumptions and results'!$K$6*12</f>
        <v>822776400.00000072</v>
      </c>
      <c r="BT19" s="2">
        <f>$D19*'Demand model'!BV19*'Assumptions and results'!$K$6*12</f>
        <v>822776400.00000072</v>
      </c>
      <c r="BU19" s="2">
        <f>$D19*'Demand model'!BW19*'Assumptions and results'!$K$6*12</f>
        <v>822776400.00000072</v>
      </c>
      <c r="BV19" s="2">
        <f>$D19*'Demand model'!BX19*'Assumptions and results'!$K$6*12</f>
        <v>822776400.00000072</v>
      </c>
      <c r="BW19" s="2">
        <f>$D19*'Demand model'!BY19*'Assumptions and results'!$K$6*12</f>
        <v>822776400.00000072</v>
      </c>
      <c r="BX19" s="2">
        <f>$D19*'Demand model'!BZ19*'Assumptions and results'!$K$6*12</f>
        <v>822776400.00000072</v>
      </c>
      <c r="BY19" s="2">
        <f>$D19*'Demand model'!CA19*'Assumptions and results'!$K$6*12</f>
        <v>822776400.00000072</v>
      </c>
      <c r="BZ19" s="2">
        <f>$D19*'Demand model'!CB19*'Assumptions and results'!$K$6*12</f>
        <v>822776400.00000072</v>
      </c>
      <c r="CA19" s="2">
        <f>$D19*'Demand model'!CC19*'Assumptions and results'!$K$6*12</f>
        <v>822776400.00000072</v>
      </c>
      <c r="CB19" s="2">
        <f>$D19*'Demand model'!CD19*'Assumptions and results'!$K$6*12</f>
        <v>822776400.00000072</v>
      </c>
      <c r="CC19" s="2">
        <f>$D19*'Demand model'!CE19*'Assumptions and results'!$K$6*12</f>
        <v>822776400.00000072</v>
      </c>
      <c r="CD19" s="2">
        <f>$D19*'Demand model'!CF19*'Assumptions and results'!$K$6*12</f>
        <v>822776400.00000072</v>
      </c>
      <c r="CE19" s="2">
        <f>$D19*'Demand model'!CG19*'Assumptions and results'!$K$6*12</f>
        <v>822776400.00000072</v>
      </c>
      <c r="CF19" s="2">
        <f>$D19*'Demand model'!CH19*'Assumptions and results'!$K$6*12</f>
        <v>822776400.00000072</v>
      </c>
      <c r="CG19" s="2">
        <f>$D19*'Demand model'!CI19*'Assumptions and results'!$K$6*12</f>
        <v>822776400.00000072</v>
      </c>
      <c r="CH19" s="2">
        <f>$D19*'Demand model'!CJ19*'Assumptions and results'!$K$6*12</f>
        <v>822776400.00000072</v>
      </c>
      <c r="CI19" s="2">
        <f>$D19*'Demand model'!CK19*'Assumptions and results'!$K$6*12</f>
        <v>822776400.00000072</v>
      </c>
      <c r="CJ19" s="2">
        <f>$D19*'Demand model'!CL19*'Assumptions and results'!$K$6*12</f>
        <v>822776400.00000072</v>
      </c>
      <c r="CK19" s="2">
        <f>$D19*'Demand model'!CM19*'Assumptions and results'!$K$6*12</f>
        <v>822776400.00000072</v>
      </c>
      <c r="CL19" s="2">
        <f>$D19*'Demand model'!CN19*'Assumptions and results'!$K$6*12</f>
        <v>822776400.00000072</v>
      </c>
      <c r="CM19" s="2">
        <f>$D19*'Demand model'!CO19*'Assumptions and results'!$K$6*12</f>
        <v>822776400.00000072</v>
      </c>
      <c r="CN19" s="2">
        <f>$D19*'Demand model'!CP19*'Assumptions and results'!$K$6*12</f>
        <v>822776400.00000072</v>
      </c>
      <c r="CO19" s="2">
        <f>$D19*'Demand model'!CQ19*'Assumptions and results'!$K$6*12</f>
        <v>822776400.00000072</v>
      </c>
      <c r="CP19" s="2">
        <f>$D19*'Demand model'!CR19*'Assumptions and results'!$K$6*12</f>
        <v>822776400.00000072</v>
      </c>
      <c r="CQ19" s="2">
        <f>$D19*'Demand model'!CS19*'Assumptions and results'!$K$6*12</f>
        <v>822776400.00000072</v>
      </c>
      <c r="CR19" s="2">
        <f>$D19*'Demand model'!CT19*'Assumptions and results'!$K$6*12</f>
        <v>822776400.00000072</v>
      </c>
      <c r="CS19" s="2">
        <f>$D19*'Demand model'!CU19*'Assumptions and results'!$K$6*12</f>
        <v>822776400.00000072</v>
      </c>
      <c r="CT19" s="2">
        <f>$D19*'Demand model'!CV19*'Assumptions and results'!$K$6*12</f>
        <v>822776400.00000072</v>
      </c>
      <c r="CU19" s="2">
        <f>$D19*'Demand model'!CW19*'Assumptions and results'!$K$6*12</f>
        <v>822776400.00000072</v>
      </c>
      <c r="CV19" s="2">
        <f>$D19*'Demand model'!CX19*'Assumptions and results'!$K$6*12</f>
        <v>822776400.00000072</v>
      </c>
      <c r="CW19" s="2">
        <f>$D19*'Demand model'!CY19*'Assumptions and results'!$K$6*12</f>
        <v>822776400.00000072</v>
      </c>
      <c r="CX19" s="2">
        <f>$D19*'Demand model'!CZ19*'Assumptions and results'!$K$6*12</f>
        <v>822776400.00000072</v>
      </c>
      <c r="CY19" s="2">
        <f>$D19*'Demand model'!DA19*'Assumptions and results'!$K$6*12</f>
        <v>822776400.00000072</v>
      </c>
      <c r="CZ19" s="2">
        <f>$D19*'Demand model'!DB19*'Assumptions and results'!$K$6*12</f>
        <v>822776400.00000072</v>
      </c>
      <c r="DA19" s="2">
        <f>$D19*'Demand model'!DC19*'Assumptions and results'!$K$6*12</f>
        <v>822776400.00000072</v>
      </c>
      <c r="DB19" s="2">
        <f>$D19*'Demand model'!DD19*'Assumptions and results'!$K$6*12</f>
        <v>822776400.00000072</v>
      </c>
      <c r="DC19" s="2">
        <f>$D19*'Demand model'!DE19*'Assumptions and results'!$K$6*12</f>
        <v>822776400.00000072</v>
      </c>
      <c r="DD19" s="2">
        <f>$D19*'Demand model'!DF19*'Assumptions and results'!$K$6*12</f>
        <v>822776400.00000072</v>
      </c>
      <c r="DE19" s="2">
        <f>$D19*'Demand model'!DG19*'Assumptions and results'!$K$6*12</f>
        <v>822776400.00000072</v>
      </c>
      <c r="DF19" s="2">
        <f>$D19*'Demand model'!DH19*'Assumptions and results'!$K$6*12</f>
        <v>822776400.00000072</v>
      </c>
      <c r="DG19" s="2">
        <f>$D19*'Demand model'!DI19*'Assumptions and results'!$K$6*12</f>
        <v>822776400.00000072</v>
      </c>
      <c r="DH19" s="2">
        <f>$D19*'Demand model'!DJ19*'Assumptions and results'!$K$6*12</f>
        <v>822776400.00000072</v>
      </c>
      <c r="DI19" s="2">
        <f>$D19*'Demand model'!DK19*'Assumptions and results'!$K$6*12</f>
        <v>822776400.00000072</v>
      </c>
      <c r="DJ19" s="2">
        <f>$D19*'Demand model'!DL19*'Assumptions and results'!$K$6*12</f>
        <v>822776400.00000072</v>
      </c>
      <c r="DK19" s="2">
        <f>$D19*'Demand model'!DM19*'Assumptions and results'!$K$6*12</f>
        <v>822776400.00000072</v>
      </c>
      <c r="DL19" s="2">
        <f>$D19*'Demand model'!DN19*'Assumptions and results'!$K$6*12</f>
        <v>822776400.00000072</v>
      </c>
      <c r="DM19" s="2">
        <f>$D19*'Demand model'!DO19*'Assumptions and results'!$K$6*12</f>
        <v>822776400.00000072</v>
      </c>
      <c r="DN19" s="2">
        <f>$D19*'Demand model'!DP19*'Assumptions and results'!$K$6*12</f>
        <v>822776400.00000072</v>
      </c>
      <c r="DO19" s="2">
        <f>$D19*'Demand model'!DQ19*'Assumptions and results'!$K$6*12</f>
        <v>822776400.00000072</v>
      </c>
      <c r="DP19" s="2">
        <f>$D19*'Demand model'!DR19*'Assumptions and results'!$K$6*12</f>
        <v>822776400.00000072</v>
      </c>
      <c r="DQ19" s="2">
        <f>$D19*'Demand model'!DS19*'Assumptions and results'!$K$6*12</f>
        <v>822776400.00000072</v>
      </c>
      <c r="DR19" s="2">
        <f>$D19*'Demand model'!DT19*'Assumptions and results'!$K$6*12</f>
        <v>822776400.00000072</v>
      </c>
      <c r="DS19" s="2">
        <f>$D19*'Demand model'!DU19*'Assumptions and results'!$K$6*12</f>
        <v>822776400.00000072</v>
      </c>
      <c r="DT19" s="2">
        <f>$D19*'Demand model'!DV19*'Assumptions and results'!$K$6*12</f>
        <v>822776400.00000072</v>
      </c>
      <c r="DU19" s="2">
        <f>$D19*'Demand model'!DW19*'Assumptions and results'!$K$6*12</f>
        <v>822776400.00000072</v>
      </c>
      <c r="DV19" s="2">
        <f>$D19*'Demand model'!DX19*'Assumptions and results'!$K$6*12</f>
        <v>822776400.00000072</v>
      </c>
      <c r="DW19" s="2">
        <f>$D19*'Demand model'!DY19*'Assumptions and results'!$K$6*12</f>
        <v>822776400.00000072</v>
      </c>
      <c r="DX19" s="2">
        <f>$D19*'Demand model'!DZ19*'Assumptions and results'!$K$6*12</f>
        <v>822776400.00000072</v>
      </c>
      <c r="DY19" s="2">
        <f>$D19*'Demand model'!EA19*'Assumptions and results'!$K$6*12</f>
        <v>822776400.00000072</v>
      </c>
      <c r="DZ19" s="2">
        <f>$D19*'Demand model'!EB19*'Assumptions and results'!$K$6*12</f>
        <v>822776400.00000072</v>
      </c>
      <c r="EA19" s="2">
        <f>$D19*'Demand model'!EC19*'Assumptions and results'!$K$6*12</f>
        <v>822776400.00000072</v>
      </c>
      <c r="EB19" s="2">
        <f>$D19*'Demand model'!ED19*'Assumptions and results'!$K$6*12</f>
        <v>822776400.00000072</v>
      </c>
      <c r="EC19" s="2">
        <f>$D19*'Demand model'!EE19*'Assumptions and results'!$K$6*12</f>
        <v>822776400.00000072</v>
      </c>
      <c r="ED19" s="2">
        <f>$D19*'Demand model'!EF19*'Assumptions and results'!$K$6*12</f>
        <v>822776400.00000072</v>
      </c>
      <c r="EE19" s="2">
        <f>$D19*'Demand model'!EG19*'Assumptions and results'!$K$6*12</f>
        <v>822776400.00000072</v>
      </c>
      <c r="EF19" s="2">
        <f>$D19*'Demand model'!EH19*'Assumptions and results'!$K$6*12</f>
        <v>822776400.00000072</v>
      </c>
      <c r="EG19" s="2">
        <f>$D19*'Demand model'!EI19*'Assumptions and results'!$K$6*12</f>
        <v>822776400.00000072</v>
      </c>
      <c r="EH19" s="2">
        <f>$D19*'Demand model'!EJ19*'Assumptions and results'!$K$6*12</f>
        <v>822776400.00000072</v>
      </c>
      <c r="EI19" s="2">
        <f>$D19*'Demand model'!EK19*'Assumptions and results'!$K$6*12</f>
        <v>822776400.00000072</v>
      </c>
      <c r="EJ19" s="2">
        <f>$D19*'Demand model'!EL19*'Assumptions and results'!$K$6*12</f>
        <v>822776400.00000072</v>
      </c>
      <c r="EK19" s="2">
        <f>$D19*'Demand model'!EM19*'Assumptions and results'!$K$6*12</f>
        <v>822776400.00000072</v>
      </c>
      <c r="EL19" s="2">
        <f>$D19*'Demand model'!EN19*'Assumptions and results'!$K$6*12</f>
        <v>822776400.00000072</v>
      </c>
      <c r="EM19" s="2">
        <f>$D19*'Demand model'!EO19*'Assumptions and results'!$K$6*12</f>
        <v>822776400.00000072</v>
      </c>
      <c r="EN19" s="2">
        <f>$D19*'Demand model'!EP19*'Assumptions and results'!$K$6*12</f>
        <v>822776400.00000072</v>
      </c>
      <c r="EO19" s="2">
        <f>$D19*'Demand model'!EQ19*'Assumptions and results'!$K$6*12</f>
        <v>822776400.00000072</v>
      </c>
      <c r="EP19" s="2">
        <f>$D19*'Demand model'!ER19*'Assumptions and results'!$K$6*12</f>
        <v>822776400.00000072</v>
      </c>
      <c r="EQ19" s="2">
        <f>$D19*'Demand model'!ES19*'Assumptions and results'!$K$6*12</f>
        <v>822776400.00000072</v>
      </c>
      <c r="ER19" s="2">
        <f>$D19*'Demand model'!ET19*'Assumptions and results'!$K$6*12</f>
        <v>822776400.00000072</v>
      </c>
      <c r="ES19" s="2">
        <f>$D19*'Demand model'!EU19*'Assumptions and results'!$K$6*12</f>
        <v>822776400.00000072</v>
      </c>
      <c r="ET19" s="2">
        <f>$D19*'Demand model'!EV19*'Assumptions and results'!$K$6*12</f>
        <v>822776400.00000072</v>
      </c>
      <c r="EU19" s="2">
        <f>$D19*'Demand model'!EW19*'Assumptions and results'!$K$6*12</f>
        <v>822776400.00000072</v>
      </c>
      <c r="EV19" s="2">
        <f>$D19*'Demand model'!EX19*'Assumptions and results'!$K$6*12</f>
        <v>822776400.00000072</v>
      </c>
      <c r="EW19" s="2">
        <f>$D19*'Demand model'!EY19*'Assumptions and results'!$K$6*12</f>
        <v>822776400.00000072</v>
      </c>
      <c r="EX19" s="2">
        <f>$D19*'Demand model'!EZ19*'Assumptions and results'!$K$6*12</f>
        <v>822776400.00000072</v>
      </c>
      <c r="EY19" s="2">
        <f>$D19*'Demand model'!FA19*'Assumptions and results'!$K$6*12</f>
        <v>822776400.00000072</v>
      </c>
      <c r="EZ19" s="2">
        <f>$D19*'Demand model'!FB19*'Assumptions and results'!$K$6*12</f>
        <v>822776400.00000072</v>
      </c>
      <c r="FA19" s="2">
        <f>$D19*'Demand model'!FC19*'Assumptions and results'!$K$6*12</f>
        <v>822776400.00000072</v>
      </c>
      <c r="FB19" s="2">
        <f>$D19*'Demand model'!FD19*'Assumptions and results'!$K$6*12</f>
        <v>822776400.00000072</v>
      </c>
      <c r="FC19" s="2">
        <f>$D19*'Demand model'!FE19*'Assumptions and results'!$K$6*12</f>
        <v>822776400.00000072</v>
      </c>
      <c r="FD19" s="2">
        <f>$D19*'Demand model'!FF19*'Assumptions and results'!$K$6*12</f>
        <v>822776400.00000072</v>
      </c>
      <c r="FE19" s="2">
        <f>$D19*'Demand model'!FG19*'Assumptions and results'!$K$6*12</f>
        <v>822776400.00000072</v>
      </c>
      <c r="FF19" s="2">
        <f>$D19*'Demand model'!FH19*'Assumptions and results'!$K$6*12</f>
        <v>822776400.00000072</v>
      </c>
      <c r="FG19" s="2">
        <f>$D19*'Demand model'!FI19*'Assumptions and results'!$K$6*12</f>
        <v>822776400.00000072</v>
      </c>
      <c r="FH19" s="2">
        <f>$D19*'Demand model'!FJ19*'Assumptions and results'!$K$6*12</f>
        <v>822776400.00000072</v>
      </c>
      <c r="FI19" s="2">
        <f>$D19*'Demand model'!FK19*'Assumptions and results'!$K$6*12</f>
        <v>822776400.00000072</v>
      </c>
      <c r="FJ19" s="2">
        <f>$D19*'Demand model'!FL19*'Assumptions and results'!$K$6*12</f>
        <v>822776400.00000072</v>
      </c>
      <c r="FK19" s="2">
        <f>$D19*'Demand model'!FM19*'Assumptions and results'!$K$6*12</f>
        <v>822776400.00000072</v>
      </c>
      <c r="FL19" s="2">
        <f>$D19*'Demand model'!FN19*'Assumptions and results'!$K$6*12</f>
        <v>822776400.00000072</v>
      </c>
      <c r="FM19" s="2">
        <f>$D19*'Demand model'!FO19*'Assumptions and results'!$K$6*12</f>
        <v>822776400.00000072</v>
      </c>
      <c r="FN19" s="2">
        <f>$D19*'Demand model'!FP19*'Assumptions and results'!$K$6*12</f>
        <v>822776400.00000072</v>
      </c>
      <c r="FO19" s="2">
        <f>$D19*'Demand model'!FQ19*'Assumptions and results'!$K$6*12</f>
        <v>822776400.00000072</v>
      </c>
      <c r="FP19" s="2">
        <f>$D19*'Demand model'!FR19*'Assumptions and results'!$K$6*12</f>
        <v>822776400.00000072</v>
      </c>
      <c r="FQ19" s="2">
        <f>$D19*'Demand model'!FS19*'Assumptions and results'!$K$6*12</f>
        <v>822776400.00000072</v>
      </c>
      <c r="FR19" s="2">
        <f>$D19*'Demand model'!FT19*'Assumptions and results'!$K$6*12</f>
        <v>822776400.00000072</v>
      </c>
      <c r="FS19" s="2">
        <f>$D19*'Demand model'!FU19*'Assumptions and results'!$K$6*12</f>
        <v>822776400.00000072</v>
      </c>
      <c r="FT19" s="2">
        <f>$D19*'Demand model'!FV19*'Assumptions and results'!$K$6*12</f>
        <v>822776400.00000072</v>
      </c>
      <c r="FU19" s="2">
        <f>$D19*'Demand model'!FW19*'Assumptions and results'!$K$6*12</f>
        <v>822776400.00000072</v>
      </c>
      <c r="FV19" s="2">
        <f>$D19*'Demand model'!FX19*'Assumptions and results'!$K$6*12</f>
        <v>822776400.00000072</v>
      </c>
      <c r="FW19" s="2">
        <f>$D19*'Demand model'!FY19*'Assumptions and results'!$K$6*12</f>
        <v>822776400.00000072</v>
      </c>
      <c r="FX19" s="2">
        <f>$D19*'Demand model'!FZ19*'Assumptions and results'!$K$6*12</f>
        <v>822776400.00000072</v>
      </c>
      <c r="FY19" s="2">
        <f>$D19*'Demand model'!GA19*'Assumptions and results'!$K$6*12</f>
        <v>822776400.00000072</v>
      </c>
      <c r="FZ19" s="2">
        <f>$D19*'Demand model'!GB19*'Assumptions and results'!$K$6*12</f>
        <v>822776400.00000072</v>
      </c>
      <c r="GA19" s="2">
        <f>$D19*'Demand model'!GC19*'Assumptions and results'!$K$6*12</f>
        <v>822776400.00000072</v>
      </c>
      <c r="GB19" s="2">
        <f>$D19*'Demand model'!GD19*'Assumptions and results'!$K$6*12</f>
        <v>822776400.00000072</v>
      </c>
      <c r="GC19" s="2">
        <f>$D19*'Demand model'!GE19*'Assumptions and results'!$K$6*12</f>
        <v>822776400.00000072</v>
      </c>
      <c r="GD19" s="2">
        <f>$D19*'Demand model'!GF19*'Assumptions and results'!$K$6*12</f>
        <v>822776400.00000072</v>
      </c>
      <c r="GE19" s="2">
        <f>$D19*'Demand model'!GG19*'Assumptions and results'!$K$6*12</f>
        <v>822776400.00000072</v>
      </c>
      <c r="GF19" s="2">
        <f>$D19*'Demand model'!GH19*'Assumptions and results'!$K$6*12</f>
        <v>822776400.00000072</v>
      </c>
      <c r="GG19" s="2">
        <f>$D19*'Demand model'!GI19*'Assumptions and results'!$K$6*12</f>
        <v>822776400.00000072</v>
      </c>
      <c r="GH19" s="2">
        <f>$D19*'Demand model'!GJ19*'Assumptions and results'!$K$6*12</f>
        <v>822776400.00000072</v>
      </c>
      <c r="GI19" s="2">
        <f>$D19*'Demand model'!GK19*'Assumptions and results'!$K$6*12</f>
        <v>822776400.00000072</v>
      </c>
      <c r="GJ19" s="2">
        <f>$D19*'Demand model'!GL19*'Assumptions and results'!$K$6*12</f>
        <v>822776400.00000072</v>
      </c>
      <c r="GK19" s="2">
        <f>$D19*'Demand model'!GM19*'Assumptions and results'!$K$6*12</f>
        <v>822776400.00000072</v>
      </c>
      <c r="GL19" s="2">
        <f>$D19*'Demand model'!GN19*'Assumptions and results'!$K$6*12</f>
        <v>822776400.00000072</v>
      </c>
      <c r="GM19" s="2">
        <f>$D19*'Demand model'!GO19*'Assumptions and results'!$K$6*12</f>
        <v>822776400.00000072</v>
      </c>
      <c r="GN19" s="2">
        <f>$D19*'Demand model'!GP19*'Assumptions and results'!$K$6*12</f>
        <v>822776400.00000072</v>
      </c>
      <c r="GO19" s="2">
        <f>$D19*'Demand model'!GQ19*'Assumptions and results'!$K$6*12</f>
        <v>822776400.00000072</v>
      </c>
      <c r="GP19" s="2">
        <f>$D19*'Demand model'!GR19*'Assumptions and results'!$K$6*12</f>
        <v>822776400.00000072</v>
      </c>
      <c r="GQ19" s="2">
        <f>$D19*'Demand model'!GS19*'Assumptions and results'!$K$6*12</f>
        <v>822776400.00000072</v>
      </c>
      <c r="GR19" s="2">
        <f>$D19*'Demand model'!GT19*'Assumptions and results'!$K$6*12</f>
        <v>822776400.00000072</v>
      </c>
      <c r="GS19" s="2">
        <f>$D19*'Demand model'!GU19*'Assumptions and results'!$K$6*12</f>
        <v>822776400.00000072</v>
      </c>
      <c r="GT19" s="2">
        <f>$D19*'Demand model'!GV19*'Assumptions and results'!$K$6*12</f>
        <v>822776400.00000072</v>
      </c>
      <c r="GU19" s="2">
        <f>$D19*'Demand model'!GW19*'Assumptions and results'!$K$6*12</f>
        <v>822776400.00000072</v>
      </c>
      <c r="GV19" s="2">
        <f>$D19*'Demand model'!GX19*'Assumptions and results'!$K$6*12</f>
        <v>822776400.00000072</v>
      </c>
      <c r="GW19" s="2">
        <f>$D19*'Demand model'!GY19*'Assumptions and results'!$K$6*12</f>
        <v>822776400.00000072</v>
      </c>
      <c r="GX19" s="2">
        <f>$D19*'Demand model'!GZ19*'Assumptions and results'!$K$6*12</f>
        <v>822776400.00000072</v>
      </c>
      <c r="GY19" s="2">
        <f>$D19*'Demand model'!HA19*'Assumptions and results'!$K$6*12</f>
        <v>822776400.00000072</v>
      </c>
      <c r="GZ19" s="2">
        <f>$D19*'Demand model'!HB19*'Assumptions and results'!$K$6*12</f>
        <v>822776400.00000072</v>
      </c>
      <c r="HA19" s="2">
        <f>$D19*'Demand model'!HC19*'Assumptions and results'!$K$6*12</f>
        <v>822776400.00000072</v>
      </c>
      <c r="HB19" s="2">
        <f>$D19*'Demand model'!HD19*'Assumptions and results'!$K$6*12</f>
        <v>822776400.00000072</v>
      </c>
      <c r="HC19" s="2">
        <f>$D19*'Demand model'!HE19*'Assumptions and results'!$K$6*12</f>
        <v>822776400.00000072</v>
      </c>
      <c r="HD19" s="2">
        <f>$D19*'Demand model'!HF19*'Assumptions and results'!$K$6*12</f>
        <v>822776400.00000072</v>
      </c>
      <c r="HE19" s="2">
        <f>$D19*'Demand model'!HG19*'Assumptions and results'!$K$6*12</f>
        <v>822776400.00000072</v>
      </c>
      <c r="HF19" s="2">
        <f>$D19*'Demand model'!HH19*'Assumptions and results'!$K$6*12</f>
        <v>822776400.00000072</v>
      </c>
      <c r="HG19" s="2">
        <f>$D19*'Demand model'!HI19*'Assumptions and results'!$K$6*12</f>
        <v>822776400.00000072</v>
      </c>
      <c r="HH19" s="2">
        <f>$D19*'Demand model'!HJ19*'Assumptions and results'!$K$6*12</f>
        <v>822776400.00000072</v>
      </c>
      <c r="HI19" s="2">
        <f>$D19*'Demand model'!HK19*'Assumptions and results'!$K$6*12</f>
        <v>822776400.00000072</v>
      </c>
      <c r="HJ19" s="2">
        <f>$D19*'Demand model'!HL19*'Assumptions and results'!$K$6*12</f>
        <v>822776400.00000072</v>
      </c>
      <c r="HK19" s="2">
        <f>$D19*'Demand model'!HM19*'Assumptions and results'!$K$6*12</f>
        <v>822776400.00000072</v>
      </c>
      <c r="HL19" s="2">
        <f>$D19*'Demand model'!HN19*'Assumptions and results'!$K$6*12</f>
        <v>822776400.00000072</v>
      </c>
      <c r="HM19" s="2">
        <f>$D19*'Demand model'!HO19*'Assumptions and results'!$K$6*12</f>
        <v>822776400.00000072</v>
      </c>
      <c r="HN19" s="2">
        <f>$D19*'Demand model'!HP19*'Assumptions and results'!$K$6*12</f>
        <v>822776400.00000072</v>
      </c>
      <c r="HO19" s="2">
        <f>$D19*'Demand model'!HQ19*'Assumptions and results'!$K$6*12</f>
        <v>822776400.00000072</v>
      </c>
      <c r="HP19" s="2">
        <f>$D19*'Demand model'!HR19*'Assumptions and results'!$K$6*12</f>
        <v>822776400.00000072</v>
      </c>
      <c r="HQ19" s="2">
        <f>$D19*'Demand model'!HS19*'Assumptions and results'!$K$6*12</f>
        <v>822776400.00000072</v>
      </c>
      <c r="HR19" s="2">
        <f>$D19*'Demand model'!HT19*'Assumptions and results'!$K$6*12</f>
        <v>822776400.00000072</v>
      </c>
      <c r="HS19" s="2">
        <f>$D19*'Demand model'!HU19*'Assumptions and results'!$K$6*12</f>
        <v>822776400.00000072</v>
      </c>
      <c r="HT19" s="2">
        <f>$D19*'Demand model'!HV19*'Assumptions and results'!$K$6*12</f>
        <v>822776400.00000072</v>
      </c>
      <c r="HU19" s="2">
        <f>$D19*'Demand model'!HW19*'Assumptions and results'!$K$6*12</f>
        <v>822776400.00000072</v>
      </c>
      <c r="HV19" s="2">
        <f>$D19*'Demand model'!HX19*'Assumptions and results'!$K$6*12</f>
        <v>822776400.00000072</v>
      </c>
      <c r="HW19" s="2">
        <f>$D19*'Demand model'!HY19*'Assumptions and results'!$K$6*12</f>
        <v>822776400.00000072</v>
      </c>
      <c r="HX19" s="2">
        <f>$D19*'Demand model'!HZ19*'Assumptions and results'!$K$6*12</f>
        <v>822776400.00000072</v>
      </c>
      <c r="HY19" s="2">
        <f>$D19*'Demand model'!IA19*'Assumptions and results'!$K$6*12</f>
        <v>822776400.00000072</v>
      </c>
      <c r="HZ19" s="2">
        <f>$D19*'Demand model'!IB19*'Assumptions and results'!$K$6*12</f>
        <v>822776400.00000072</v>
      </c>
      <c r="IA19" s="2">
        <f>$D19*'Demand model'!IC19*'Assumptions and results'!$K$6*12</f>
        <v>822776400.00000072</v>
      </c>
      <c r="IB19" s="2">
        <f>$D19*'Demand model'!ID19*'Assumptions and results'!$K$6*12</f>
        <v>822776400.00000072</v>
      </c>
      <c r="IC19" s="2">
        <f>$D19*'Demand model'!IE19*'Assumptions and results'!$K$6*12</f>
        <v>822776400.00000072</v>
      </c>
      <c r="ID19" s="2">
        <f>$D19*'Demand model'!IF19*'Assumptions and results'!$K$6*12</f>
        <v>822776400.00000072</v>
      </c>
      <c r="IE19" s="2">
        <f>$D19*'Demand model'!IG19*'Assumptions and results'!$K$6*12</f>
        <v>822776400.00000072</v>
      </c>
      <c r="IF19" s="2">
        <f>$D19*'Demand model'!IH19*'Assumptions and results'!$K$6*12</f>
        <v>822776400.00000072</v>
      </c>
      <c r="IG19" s="2">
        <f>$D19*'Demand model'!II19*'Assumptions and results'!$K$6*12</f>
        <v>822776400.00000072</v>
      </c>
      <c r="IH19" s="2">
        <f>$D19*'Demand model'!IJ19*'Assumptions and results'!$K$6*12</f>
        <v>822776400.00000072</v>
      </c>
      <c r="II19" s="2">
        <f>$D19*'Demand model'!IK19*'Assumptions and results'!$K$6*12</f>
        <v>822776400.00000072</v>
      </c>
      <c r="IJ19" s="2">
        <f>$D19*'Demand model'!IL19*'Assumptions and results'!$K$6*12</f>
        <v>822776400.00000072</v>
      </c>
      <c r="IK19" s="2">
        <f>$D19*'Demand model'!IM19*'Assumptions and results'!$K$6*12</f>
        <v>822776400.00000072</v>
      </c>
      <c r="IL19" s="2">
        <f>$D19*'Demand model'!IN19*'Assumptions and results'!$K$6*12</f>
        <v>822776400.00000072</v>
      </c>
      <c r="IM19" s="2">
        <f>$D19*'Demand model'!IO19*'Assumptions and results'!$K$6*12</f>
        <v>822776400.00000072</v>
      </c>
      <c r="IN19" s="2">
        <f>$D19*'Demand model'!IP19*'Assumptions and results'!$K$6*12</f>
        <v>822776400.00000072</v>
      </c>
      <c r="IO19" s="2">
        <f>$D19*'Demand model'!IQ19*'Assumptions and results'!$K$6*12</f>
        <v>822776400.00000072</v>
      </c>
      <c r="IP19" s="2">
        <f>$D19*'Demand model'!IR19*'Assumptions and results'!$K$6*12</f>
        <v>822776400.00000072</v>
      </c>
      <c r="IQ19" s="2">
        <f>$D19*'Demand model'!IS19*'Assumptions and results'!$K$6*12</f>
        <v>822776400.00000072</v>
      </c>
      <c r="IR19" s="2">
        <f>$D19*'Demand model'!IT19*'Assumptions and results'!$K$6*12</f>
        <v>822776400.00000072</v>
      </c>
      <c r="IS19" s="2">
        <f>$D19*'Demand model'!IU19*'Assumptions and results'!$K$6*12</f>
        <v>822776400.00000072</v>
      </c>
      <c r="IT19" s="2">
        <f>$D19*'Demand model'!IV19*'Assumptions and results'!$K$6*12</f>
        <v>822776400.00000072</v>
      </c>
      <c r="IU19" s="2">
        <f>$D19*'Demand model'!IW19*'Assumptions and results'!$K$6*12</f>
        <v>822776400.00000072</v>
      </c>
      <c r="IV19" s="2">
        <f>$D19*'Demand model'!IX19*'Assumptions and results'!$K$6*12</f>
        <v>822776400.00000072</v>
      </c>
      <c r="IW19" s="2">
        <f>$D19*'Demand model'!IY19*'Assumptions and results'!$K$6*12</f>
        <v>822776400.00000072</v>
      </c>
      <c r="IX19" s="2">
        <f>$D19*'Demand model'!IZ19*'Assumptions and results'!$K$6*12</f>
        <v>822776400.00000072</v>
      </c>
      <c r="IY19" s="2">
        <f>$D19*'Demand model'!JA19*'Assumptions and results'!$K$6*12</f>
        <v>822776400.00000072</v>
      </c>
      <c r="IZ19" s="2">
        <f>$D19*'Demand model'!JB19*'Assumptions and results'!$K$6*12</f>
        <v>822776400.00000072</v>
      </c>
      <c r="JA19" s="2">
        <f>$D19*'Demand model'!JC19*'Assumptions and results'!$K$6*12</f>
        <v>822776400.00000072</v>
      </c>
      <c r="JB19" s="2">
        <f>$D19*'Demand model'!JD19*'Assumptions and results'!$K$6*12</f>
        <v>822776400.00000072</v>
      </c>
      <c r="JC19" s="2">
        <f>$D19*'Demand model'!JE19*'Assumptions and results'!$K$6*12</f>
        <v>822776400.00000072</v>
      </c>
      <c r="JD19" s="2">
        <f>$D19*'Demand model'!JF19*'Assumptions and results'!$K$6*12</f>
        <v>822776400.00000072</v>
      </c>
      <c r="JE19" s="2">
        <f>$D19*'Demand model'!JG19*'Assumptions and results'!$K$6*12</f>
        <v>822776400.00000072</v>
      </c>
    </row>
    <row r="20" spans="2:265" x14ac:dyDescent="0.3">
      <c r="C20">
        <v>17</v>
      </c>
      <c r="D20" s="3">
        <f>'Cost inputs'!F21</f>
        <v>2038700</v>
      </c>
      <c r="E20" s="2">
        <f>$D20*'Demand model'!G20*'Assumptions and results'!$K$6*12</f>
        <v>390482337.35585821</v>
      </c>
      <c r="F20" s="2">
        <f>$D20*'Demand model'!H20*'Assumptions and results'!$K$6*12</f>
        <v>598851460.45116758</v>
      </c>
      <c r="G20" s="2">
        <f>$D20*'Demand model'!I20*'Assumptions and results'!$K$6*12</f>
        <v>710041358.95851147</v>
      </c>
      <c r="H20" s="2">
        <f>$D20*'Demand model'!J20*'Assumptions and results'!$K$6*12</f>
        <v>769374495.0125438</v>
      </c>
      <c r="I20" s="2">
        <f>$D20*'Demand model'!K20*'Assumptions and results'!$K$6*12</f>
        <v>801035833.68868065</v>
      </c>
      <c r="J20" s="2">
        <f>$D20*'Demand model'!L20*'Assumptions and results'!$K$6*12</f>
        <v>817930952.2250104</v>
      </c>
      <c r="K20" s="2">
        <f>$D20*'Demand model'!M20*'Assumptions and results'!$K$6*12</f>
        <v>826946522.70598197</v>
      </c>
      <c r="L20" s="2">
        <f>$D20*'Demand model'!N20*'Assumptions and results'!$K$6*12</f>
        <v>831757410.00000072</v>
      </c>
      <c r="M20" s="2">
        <f>$D20*'Demand model'!O20*'Assumptions and results'!$K$6*12</f>
        <v>834324594.91687322</v>
      </c>
      <c r="N20" s="2">
        <f>$D20*'Demand model'!P20*'Assumptions and results'!$K$6*12</f>
        <v>835694495.72615039</v>
      </c>
      <c r="O20" s="2">
        <f>$D20*'Demand model'!Q20*'Assumptions and results'!$K$6*12</f>
        <v>836425501.97931266</v>
      </c>
      <c r="P20" s="2">
        <f>$D20*'Demand model'!R20*'Assumptions and results'!$K$6*12</f>
        <v>836815581.42049849</v>
      </c>
      <c r="Q20" s="2">
        <f>$D20*'Demand model'!S20*'Assumptions and results'!$K$6*12</f>
        <v>837023735.5502032</v>
      </c>
      <c r="R20" s="2">
        <f>$D20*'Demand model'!T20*'Assumptions and results'!$K$6*12</f>
        <v>837134810.72397161</v>
      </c>
      <c r="S20" s="2">
        <f>$D20*'Demand model'!U20*'Assumptions and results'!$K$6*12</f>
        <v>837194082.64062834</v>
      </c>
      <c r="T20" s="2">
        <f>$D20*'Demand model'!V20*'Assumptions and results'!$K$6*12</f>
        <v>837225711.31141949</v>
      </c>
      <c r="U20" s="2">
        <f>$D20*'Demand model'!W20*'Assumptions and results'!$K$6*12</f>
        <v>837242588.99772429</v>
      </c>
      <c r="V20" s="2">
        <f>$D20*'Demand model'!X20*'Assumptions and results'!$K$6*12</f>
        <v>837251595.26602042</v>
      </c>
      <c r="W20" s="2">
        <f>$D20*'Demand model'!Y20*'Assumptions and results'!$K$6*12</f>
        <v>837256401.18948412</v>
      </c>
      <c r="X20" s="2">
        <f>$D20*'Demand model'!Z20*'Assumptions and results'!$K$6*12</f>
        <v>837258965.72560251</v>
      </c>
      <c r="Y20" s="2">
        <f>$D20*'Demand model'!AA20*'Assumptions and results'!$K$6*12</f>
        <v>837260334.2129606</v>
      </c>
      <c r="Z20" s="2">
        <f>$D20*'Demand model'!AB20*'Assumptions and results'!$K$6*12</f>
        <v>837261064.46496797</v>
      </c>
      <c r="AA20" s="2">
        <f>$D20*'Demand model'!AC20*'Assumptions and results'!$K$6*12</f>
        <v>837261454.14192891</v>
      </c>
      <c r="AB20" s="2">
        <f>$D20*'Demand model'!AD20*'Assumptions and results'!$K$6*12</f>
        <v>837261662.08128691</v>
      </c>
      <c r="AC20" s="2">
        <f>$D20*'Demand model'!AE20*'Assumptions and results'!$K$6*12</f>
        <v>837261773.04185438</v>
      </c>
      <c r="AD20" s="2">
        <f>$D20*'Demand model'!AF20*'Assumptions and results'!$K$6*12</f>
        <v>837261832.25261474</v>
      </c>
      <c r="AE20" s="2">
        <f>$D20*'Demand model'!AG20*'Assumptions and results'!$K$6*12</f>
        <v>837261863.84865141</v>
      </c>
      <c r="AF20" s="2">
        <f>$D20*'Demand model'!AH20*'Assumptions and results'!$K$6*12</f>
        <v>837261880.70892334</v>
      </c>
      <c r="AG20" s="2">
        <f>$D20*'Demand model'!AI20*'Assumptions and results'!$K$6*12</f>
        <v>837261889.705899</v>
      </c>
      <c r="AH20" s="2">
        <f>$D20*'Demand model'!AJ20*'Assumptions and results'!$K$6*12</f>
        <v>837261894.50686383</v>
      </c>
      <c r="AI20" s="2">
        <f>$D20*'Demand model'!AK20*'Assumptions and results'!$K$6*12</f>
        <v>837261897.06875372</v>
      </c>
      <c r="AJ20" s="2">
        <f>$D20*'Demand model'!AL20*'Assumptions and results'!$K$6*12</f>
        <v>837261898.4358294</v>
      </c>
      <c r="AK20" s="2">
        <f>$D20*'Demand model'!AM20*'Assumptions and results'!$K$6*12</f>
        <v>837261899.16532779</v>
      </c>
      <c r="AL20" s="2">
        <f>$D20*'Demand model'!AN20*'Assumptions and results'!$K$6*12</f>
        <v>837261899.55460274</v>
      </c>
      <c r="AM20" s="2">
        <f>$D20*'Demand model'!AO20*'Assumptions and results'!$K$6*12</f>
        <v>837261899.76232743</v>
      </c>
      <c r="AN20" s="2">
        <f>$D20*'Demand model'!AP20*'Assumptions and results'!$K$6*12</f>
        <v>837261899.87317348</v>
      </c>
      <c r="AO20" s="2">
        <f>$D20*'Demand model'!AQ20*'Assumptions and results'!$K$6*12</f>
        <v>837261899.93232322</v>
      </c>
      <c r="AP20" s="2">
        <f>$D20*'Demand model'!AR20*'Assumptions and results'!$K$6*12</f>
        <v>837261899.96388674</v>
      </c>
      <c r="AQ20" s="2">
        <f>$D20*'Demand model'!AS20*'Assumptions and results'!$K$6*12</f>
        <v>837261899.98072958</v>
      </c>
      <c r="AR20" s="2">
        <f>$D20*'Demand model'!AT20*'Assumptions and results'!$K$6*12</f>
        <v>837261899.98971725</v>
      </c>
      <c r="AS20" s="2">
        <f>$D20*'Demand model'!AU20*'Assumptions and results'!$K$6*12</f>
        <v>837261899.99451327</v>
      </c>
      <c r="AT20" s="2">
        <f>$D20*'Demand model'!AV20*'Assumptions and results'!$K$6*12</f>
        <v>837261899.99707246</v>
      </c>
      <c r="AU20" s="2">
        <f>$D20*'Demand model'!AW20*'Assumptions and results'!$K$6*12</f>
        <v>837261899.99843824</v>
      </c>
      <c r="AV20" s="2">
        <f>$D20*'Demand model'!AX20*'Assumptions and results'!$K$6*12</f>
        <v>837261899.99916697</v>
      </c>
      <c r="AW20" s="2">
        <f>$D20*'Demand model'!AY20*'Assumptions and results'!$K$6*12</f>
        <v>837261899.99955606</v>
      </c>
      <c r="AX20" s="2">
        <f>$D20*'Demand model'!AZ20*'Assumptions and results'!$K$6*12</f>
        <v>837261899.99976325</v>
      </c>
      <c r="AY20" s="2">
        <f>$D20*'Demand model'!BA20*'Assumptions and results'!$K$6*12</f>
        <v>837261899.99987388</v>
      </c>
      <c r="AZ20" s="2">
        <f>$D20*'Demand model'!BB20*'Assumptions and results'!$K$6*12</f>
        <v>837261899.99993324</v>
      </c>
      <c r="BA20" s="2">
        <f>$D20*'Demand model'!BC20*'Assumptions and results'!$K$6*12</f>
        <v>837261899.99996459</v>
      </c>
      <c r="BB20" s="2">
        <f>$D20*'Demand model'!BD20*'Assumptions and results'!$K$6*12</f>
        <v>837261899.99998164</v>
      </c>
      <c r="BC20" s="2">
        <f>$D20*'Demand model'!BE20*'Assumptions and results'!$K$6*12</f>
        <v>837261899.99999046</v>
      </c>
      <c r="BD20" s="2">
        <f>$D20*'Demand model'!BF20*'Assumptions and results'!$K$6*12</f>
        <v>837261899.99999523</v>
      </c>
      <c r="BE20" s="2">
        <f>$D20*'Demand model'!BG20*'Assumptions and results'!$K$6*12</f>
        <v>837261899.99999785</v>
      </c>
      <c r="BF20" s="2">
        <f>$D20*'Demand model'!BH20*'Assumptions and results'!$K$6*12</f>
        <v>837261899.99999905</v>
      </c>
      <c r="BG20" s="2">
        <f>$D20*'Demand model'!BI20*'Assumptions and results'!$K$6*12</f>
        <v>837261899.99999976</v>
      </c>
      <c r="BH20" s="2">
        <f>$D20*'Demand model'!BJ20*'Assumptions and results'!$K$6*12</f>
        <v>837261900.00000024</v>
      </c>
      <c r="BI20" s="2">
        <f>$D20*'Demand model'!BK20*'Assumptions and results'!$K$6*12</f>
        <v>837261900.00000048</v>
      </c>
      <c r="BJ20" s="2">
        <f>$D20*'Demand model'!BL20*'Assumptions and results'!$K$6*12</f>
        <v>837261900.00000072</v>
      </c>
      <c r="BK20" s="2">
        <f>$D20*'Demand model'!BM20*'Assumptions and results'!$K$6*12</f>
        <v>837261900.00000072</v>
      </c>
      <c r="BL20" s="2">
        <f>$D20*'Demand model'!BN20*'Assumptions and results'!$K$6*12</f>
        <v>837261900.00000072</v>
      </c>
      <c r="BM20" s="2">
        <f>$D20*'Demand model'!BO20*'Assumptions and results'!$K$6*12</f>
        <v>837261900.00000072</v>
      </c>
      <c r="BN20" s="2">
        <f>$D20*'Demand model'!BP20*'Assumptions and results'!$K$6*12</f>
        <v>837261900.00000072</v>
      </c>
      <c r="BO20" s="2">
        <f>$D20*'Demand model'!BQ20*'Assumptions and results'!$K$6*12</f>
        <v>837261900.00000072</v>
      </c>
      <c r="BP20" s="2">
        <f>$D20*'Demand model'!BR20*'Assumptions and results'!$K$6*12</f>
        <v>837261900.00000072</v>
      </c>
      <c r="BQ20" s="2">
        <f>$D20*'Demand model'!BS20*'Assumptions and results'!$K$6*12</f>
        <v>837261900.00000072</v>
      </c>
      <c r="BR20" s="2">
        <f>$D20*'Demand model'!BT20*'Assumptions and results'!$K$6*12</f>
        <v>837261900.00000072</v>
      </c>
      <c r="BS20" s="2">
        <f>$D20*'Demand model'!BU20*'Assumptions and results'!$K$6*12</f>
        <v>837261900.00000072</v>
      </c>
      <c r="BT20" s="2">
        <f>$D20*'Demand model'!BV20*'Assumptions and results'!$K$6*12</f>
        <v>837261900.00000072</v>
      </c>
      <c r="BU20" s="2">
        <f>$D20*'Demand model'!BW20*'Assumptions and results'!$K$6*12</f>
        <v>837261900.00000072</v>
      </c>
      <c r="BV20" s="2">
        <f>$D20*'Demand model'!BX20*'Assumptions and results'!$K$6*12</f>
        <v>837261900.00000072</v>
      </c>
      <c r="BW20" s="2">
        <f>$D20*'Demand model'!BY20*'Assumptions and results'!$K$6*12</f>
        <v>837261900.00000072</v>
      </c>
      <c r="BX20" s="2">
        <f>$D20*'Demand model'!BZ20*'Assumptions and results'!$K$6*12</f>
        <v>837261900.00000072</v>
      </c>
      <c r="BY20" s="2">
        <f>$D20*'Demand model'!CA20*'Assumptions and results'!$K$6*12</f>
        <v>837261900.00000072</v>
      </c>
      <c r="BZ20" s="2">
        <f>$D20*'Demand model'!CB20*'Assumptions and results'!$K$6*12</f>
        <v>837261900.00000072</v>
      </c>
      <c r="CA20" s="2">
        <f>$D20*'Demand model'!CC20*'Assumptions and results'!$K$6*12</f>
        <v>837261900.00000072</v>
      </c>
      <c r="CB20" s="2">
        <f>$D20*'Demand model'!CD20*'Assumptions and results'!$K$6*12</f>
        <v>837261900.00000072</v>
      </c>
      <c r="CC20" s="2">
        <f>$D20*'Demand model'!CE20*'Assumptions and results'!$K$6*12</f>
        <v>837261900.00000072</v>
      </c>
      <c r="CD20" s="2">
        <f>$D20*'Demand model'!CF20*'Assumptions and results'!$K$6*12</f>
        <v>837261900.00000072</v>
      </c>
      <c r="CE20" s="2">
        <f>$D20*'Demand model'!CG20*'Assumptions and results'!$K$6*12</f>
        <v>837261900.00000072</v>
      </c>
      <c r="CF20" s="2">
        <f>$D20*'Demand model'!CH20*'Assumptions and results'!$K$6*12</f>
        <v>837261900.00000072</v>
      </c>
      <c r="CG20" s="2">
        <f>$D20*'Demand model'!CI20*'Assumptions and results'!$K$6*12</f>
        <v>837261900.00000072</v>
      </c>
      <c r="CH20" s="2">
        <f>$D20*'Demand model'!CJ20*'Assumptions and results'!$K$6*12</f>
        <v>837261900.00000072</v>
      </c>
      <c r="CI20" s="2">
        <f>$D20*'Demand model'!CK20*'Assumptions and results'!$K$6*12</f>
        <v>837261900.00000072</v>
      </c>
      <c r="CJ20" s="2">
        <f>$D20*'Demand model'!CL20*'Assumptions and results'!$K$6*12</f>
        <v>837261900.00000072</v>
      </c>
      <c r="CK20" s="2">
        <f>$D20*'Demand model'!CM20*'Assumptions and results'!$K$6*12</f>
        <v>837261900.00000072</v>
      </c>
      <c r="CL20" s="2">
        <f>$D20*'Demand model'!CN20*'Assumptions and results'!$K$6*12</f>
        <v>837261900.00000072</v>
      </c>
      <c r="CM20" s="2">
        <f>$D20*'Demand model'!CO20*'Assumptions and results'!$K$6*12</f>
        <v>837261900.00000072</v>
      </c>
      <c r="CN20" s="2">
        <f>$D20*'Demand model'!CP20*'Assumptions and results'!$K$6*12</f>
        <v>837261900.00000072</v>
      </c>
      <c r="CO20" s="2">
        <f>$D20*'Demand model'!CQ20*'Assumptions and results'!$K$6*12</f>
        <v>837261900.00000072</v>
      </c>
      <c r="CP20" s="2">
        <f>$D20*'Demand model'!CR20*'Assumptions and results'!$K$6*12</f>
        <v>837261900.00000072</v>
      </c>
      <c r="CQ20" s="2">
        <f>$D20*'Demand model'!CS20*'Assumptions and results'!$K$6*12</f>
        <v>837261900.00000072</v>
      </c>
      <c r="CR20" s="2">
        <f>$D20*'Demand model'!CT20*'Assumptions and results'!$K$6*12</f>
        <v>837261900.00000072</v>
      </c>
      <c r="CS20" s="2">
        <f>$D20*'Demand model'!CU20*'Assumptions and results'!$K$6*12</f>
        <v>837261900.00000072</v>
      </c>
      <c r="CT20" s="2">
        <f>$D20*'Demand model'!CV20*'Assumptions and results'!$K$6*12</f>
        <v>837261900.00000072</v>
      </c>
      <c r="CU20" s="2">
        <f>$D20*'Demand model'!CW20*'Assumptions and results'!$K$6*12</f>
        <v>837261900.00000072</v>
      </c>
      <c r="CV20" s="2">
        <f>$D20*'Demand model'!CX20*'Assumptions and results'!$K$6*12</f>
        <v>837261900.00000072</v>
      </c>
      <c r="CW20" s="2">
        <f>$D20*'Demand model'!CY20*'Assumptions and results'!$K$6*12</f>
        <v>837261900.00000072</v>
      </c>
      <c r="CX20" s="2">
        <f>$D20*'Demand model'!CZ20*'Assumptions and results'!$K$6*12</f>
        <v>837261900.00000072</v>
      </c>
      <c r="CY20" s="2">
        <f>$D20*'Demand model'!DA20*'Assumptions and results'!$K$6*12</f>
        <v>837261900.00000072</v>
      </c>
      <c r="CZ20" s="2">
        <f>$D20*'Demand model'!DB20*'Assumptions and results'!$K$6*12</f>
        <v>837261900.00000072</v>
      </c>
      <c r="DA20" s="2">
        <f>$D20*'Demand model'!DC20*'Assumptions and results'!$K$6*12</f>
        <v>837261900.00000072</v>
      </c>
      <c r="DB20" s="2">
        <f>$D20*'Demand model'!DD20*'Assumptions and results'!$K$6*12</f>
        <v>837261900.00000072</v>
      </c>
      <c r="DC20" s="2">
        <f>$D20*'Demand model'!DE20*'Assumptions and results'!$K$6*12</f>
        <v>837261900.00000072</v>
      </c>
      <c r="DD20" s="2">
        <f>$D20*'Demand model'!DF20*'Assumptions and results'!$K$6*12</f>
        <v>837261900.00000072</v>
      </c>
      <c r="DE20" s="2">
        <f>$D20*'Demand model'!DG20*'Assumptions and results'!$K$6*12</f>
        <v>837261900.00000072</v>
      </c>
      <c r="DF20" s="2">
        <f>$D20*'Demand model'!DH20*'Assumptions and results'!$K$6*12</f>
        <v>837261900.00000072</v>
      </c>
      <c r="DG20" s="2">
        <f>$D20*'Demand model'!DI20*'Assumptions and results'!$K$6*12</f>
        <v>837261900.00000072</v>
      </c>
      <c r="DH20" s="2">
        <f>$D20*'Demand model'!DJ20*'Assumptions and results'!$K$6*12</f>
        <v>837261900.00000072</v>
      </c>
      <c r="DI20" s="2">
        <f>$D20*'Demand model'!DK20*'Assumptions and results'!$K$6*12</f>
        <v>837261900.00000072</v>
      </c>
      <c r="DJ20" s="2">
        <f>$D20*'Demand model'!DL20*'Assumptions and results'!$K$6*12</f>
        <v>837261900.00000072</v>
      </c>
      <c r="DK20" s="2">
        <f>$D20*'Demand model'!DM20*'Assumptions and results'!$K$6*12</f>
        <v>837261900.00000072</v>
      </c>
      <c r="DL20" s="2">
        <f>$D20*'Demand model'!DN20*'Assumptions and results'!$K$6*12</f>
        <v>837261900.00000072</v>
      </c>
      <c r="DM20" s="2">
        <f>$D20*'Demand model'!DO20*'Assumptions and results'!$K$6*12</f>
        <v>837261900.00000072</v>
      </c>
      <c r="DN20" s="2">
        <f>$D20*'Demand model'!DP20*'Assumptions and results'!$K$6*12</f>
        <v>837261900.00000072</v>
      </c>
      <c r="DO20" s="2">
        <f>$D20*'Demand model'!DQ20*'Assumptions and results'!$K$6*12</f>
        <v>837261900.00000072</v>
      </c>
      <c r="DP20" s="2">
        <f>$D20*'Demand model'!DR20*'Assumptions and results'!$K$6*12</f>
        <v>837261900.00000072</v>
      </c>
      <c r="DQ20" s="2">
        <f>$D20*'Demand model'!DS20*'Assumptions and results'!$K$6*12</f>
        <v>837261900.00000072</v>
      </c>
      <c r="DR20" s="2">
        <f>$D20*'Demand model'!DT20*'Assumptions and results'!$K$6*12</f>
        <v>837261900.00000072</v>
      </c>
      <c r="DS20" s="2">
        <f>$D20*'Demand model'!DU20*'Assumptions and results'!$K$6*12</f>
        <v>837261900.00000072</v>
      </c>
      <c r="DT20" s="2">
        <f>$D20*'Demand model'!DV20*'Assumptions and results'!$K$6*12</f>
        <v>837261900.00000072</v>
      </c>
      <c r="DU20" s="2">
        <f>$D20*'Demand model'!DW20*'Assumptions and results'!$K$6*12</f>
        <v>837261900.00000072</v>
      </c>
      <c r="DV20" s="2">
        <f>$D20*'Demand model'!DX20*'Assumptions and results'!$K$6*12</f>
        <v>837261900.00000072</v>
      </c>
      <c r="DW20" s="2">
        <f>$D20*'Demand model'!DY20*'Assumptions and results'!$K$6*12</f>
        <v>837261900.00000072</v>
      </c>
      <c r="DX20" s="2">
        <f>$D20*'Demand model'!DZ20*'Assumptions and results'!$K$6*12</f>
        <v>837261900.00000072</v>
      </c>
      <c r="DY20" s="2">
        <f>$D20*'Demand model'!EA20*'Assumptions and results'!$K$6*12</f>
        <v>837261900.00000072</v>
      </c>
      <c r="DZ20" s="2">
        <f>$D20*'Demand model'!EB20*'Assumptions and results'!$K$6*12</f>
        <v>837261900.00000072</v>
      </c>
      <c r="EA20" s="2">
        <f>$D20*'Demand model'!EC20*'Assumptions and results'!$K$6*12</f>
        <v>837261900.00000072</v>
      </c>
      <c r="EB20" s="2">
        <f>$D20*'Demand model'!ED20*'Assumptions and results'!$K$6*12</f>
        <v>837261900.00000072</v>
      </c>
      <c r="EC20" s="2">
        <f>$D20*'Demand model'!EE20*'Assumptions and results'!$K$6*12</f>
        <v>837261900.00000072</v>
      </c>
      <c r="ED20" s="2">
        <f>$D20*'Demand model'!EF20*'Assumptions and results'!$K$6*12</f>
        <v>837261900.00000072</v>
      </c>
      <c r="EE20" s="2">
        <f>$D20*'Demand model'!EG20*'Assumptions and results'!$K$6*12</f>
        <v>837261900.00000072</v>
      </c>
      <c r="EF20" s="2">
        <f>$D20*'Demand model'!EH20*'Assumptions and results'!$K$6*12</f>
        <v>837261900.00000072</v>
      </c>
      <c r="EG20" s="2">
        <f>$D20*'Demand model'!EI20*'Assumptions and results'!$K$6*12</f>
        <v>837261900.00000072</v>
      </c>
      <c r="EH20" s="2">
        <f>$D20*'Demand model'!EJ20*'Assumptions and results'!$K$6*12</f>
        <v>837261900.00000072</v>
      </c>
      <c r="EI20" s="2">
        <f>$D20*'Demand model'!EK20*'Assumptions and results'!$K$6*12</f>
        <v>837261900.00000072</v>
      </c>
      <c r="EJ20" s="2">
        <f>$D20*'Demand model'!EL20*'Assumptions and results'!$K$6*12</f>
        <v>837261900.00000072</v>
      </c>
      <c r="EK20" s="2">
        <f>$D20*'Demand model'!EM20*'Assumptions and results'!$K$6*12</f>
        <v>837261900.00000072</v>
      </c>
      <c r="EL20" s="2">
        <f>$D20*'Demand model'!EN20*'Assumptions and results'!$K$6*12</f>
        <v>837261900.00000072</v>
      </c>
      <c r="EM20" s="2">
        <f>$D20*'Demand model'!EO20*'Assumptions and results'!$K$6*12</f>
        <v>837261900.00000072</v>
      </c>
      <c r="EN20" s="2">
        <f>$D20*'Demand model'!EP20*'Assumptions and results'!$K$6*12</f>
        <v>837261900.00000072</v>
      </c>
      <c r="EO20" s="2">
        <f>$D20*'Demand model'!EQ20*'Assumptions and results'!$K$6*12</f>
        <v>837261900.00000072</v>
      </c>
      <c r="EP20" s="2">
        <f>$D20*'Demand model'!ER20*'Assumptions and results'!$K$6*12</f>
        <v>837261900.00000072</v>
      </c>
      <c r="EQ20" s="2">
        <f>$D20*'Demand model'!ES20*'Assumptions and results'!$K$6*12</f>
        <v>837261900.00000072</v>
      </c>
      <c r="ER20" s="2">
        <f>$D20*'Demand model'!ET20*'Assumptions and results'!$K$6*12</f>
        <v>837261900.00000072</v>
      </c>
      <c r="ES20" s="2">
        <f>$D20*'Demand model'!EU20*'Assumptions and results'!$K$6*12</f>
        <v>837261900.00000072</v>
      </c>
      <c r="ET20" s="2">
        <f>$D20*'Demand model'!EV20*'Assumptions and results'!$K$6*12</f>
        <v>837261900.00000072</v>
      </c>
      <c r="EU20" s="2">
        <f>$D20*'Demand model'!EW20*'Assumptions and results'!$K$6*12</f>
        <v>837261900.00000072</v>
      </c>
      <c r="EV20" s="2">
        <f>$D20*'Demand model'!EX20*'Assumptions and results'!$K$6*12</f>
        <v>837261900.00000072</v>
      </c>
      <c r="EW20" s="2">
        <f>$D20*'Demand model'!EY20*'Assumptions and results'!$K$6*12</f>
        <v>837261900.00000072</v>
      </c>
      <c r="EX20" s="2">
        <f>$D20*'Demand model'!EZ20*'Assumptions and results'!$K$6*12</f>
        <v>837261900.00000072</v>
      </c>
      <c r="EY20" s="2">
        <f>$D20*'Demand model'!FA20*'Assumptions and results'!$K$6*12</f>
        <v>837261900.00000072</v>
      </c>
      <c r="EZ20" s="2">
        <f>$D20*'Demand model'!FB20*'Assumptions and results'!$K$6*12</f>
        <v>837261900.00000072</v>
      </c>
      <c r="FA20" s="2">
        <f>$D20*'Demand model'!FC20*'Assumptions and results'!$K$6*12</f>
        <v>837261900.00000072</v>
      </c>
      <c r="FB20" s="2">
        <f>$D20*'Demand model'!FD20*'Assumptions and results'!$K$6*12</f>
        <v>837261900.00000072</v>
      </c>
      <c r="FC20" s="2">
        <f>$D20*'Demand model'!FE20*'Assumptions and results'!$K$6*12</f>
        <v>837261900.00000072</v>
      </c>
      <c r="FD20" s="2">
        <f>$D20*'Demand model'!FF20*'Assumptions and results'!$K$6*12</f>
        <v>837261900.00000072</v>
      </c>
      <c r="FE20" s="2">
        <f>$D20*'Demand model'!FG20*'Assumptions and results'!$K$6*12</f>
        <v>837261900.00000072</v>
      </c>
      <c r="FF20" s="2">
        <f>$D20*'Demand model'!FH20*'Assumptions and results'!$K$6*12</f>
        <v>837261900.00000072</v>
      </c>
      <c r="FG20" s="2">
        <f>$D20*'Demand model'!FI20*'Assumptions and results'!$K$6*12</f>
        <v>837261900.00000072</v>
      </c>
      <c r="FH20" s="2">
        <f>$D20*'Demand model'!FJ20*'Assumptions and results'!$K$6*12</f>
        <v>837261900.00000072</v>
      </c>
      <c r="FI20" s="2">
        <f>$D20*'Demand model'!FK20*'Assumptions and results'!$K$6*12</f>
        <v>837261900.00000072</v>
      </c>
      <c r="FJ20" s="2">
        <f>$D20*'Demand model'!FL20*'Assumptions and results'!$K$6*12</f>
        <v>837261900.00000072</v>
      </c>
      <c r="FK20" s="2">
        <f>$D20*'Demand model'!FM20*'Assumptions and results'!$K$6*12</f>
        <v>837261900.00000072</v>
      </c>
      <c r="FL20" s="2">
        <f>$D20*'Demand model'!FN20*'Assumptions and results'!$K$6*12</f>
        <v>837261900.00000072</v>
      </c>
      <c r="FM20" s="2">
        <f>$D20*'Demand model'!FO20*'Assumptions and results'!$K$6*12</f>
        <v>837261900.00000072</v>
      </c>
      <c r="FN20" s="2">
        <f>$D20*'Demand model'!FP20*'Assumptions and results'!$K$6*12</f>
        <v>837261900.00000072</v>
      </c>
      <c r="FO20" s="2">
        <f>$D20*'Demand model'!FQ20*'Assumptions and results'!$K$6*12</f>
        <v>837261900.00000072</v>
      </c>
      <c r="FP20" s="2">
        <f>$D20*'Demand model'!FR20*'Assumptions and results'!$K$6*12</f>
        <v>837261900.00000072</v>
      </c>
      <c r="FQ20" s="2">
        <f>$D20*'Demand model'!FS20*'Assumptions and results'!$K$6*12</f>
        <v>837261900.00000072</v>
      </c>
      <c r="FR20" s="2">
        <f>$D20*'Demand model'!FT20*'Assumptions and results'!$K$6*12</f>
        <v>837261900.00000072</v>
      </c>
      <c r="FS20" s="2">
        <f>$D20*'Demand model'!FU20*'Assumptions and results'!$K$6*12</f>
        <v>837261900.00000072</v>
      </c>
      <c r="FT20" s="2">
        <f>$D20*'Demand model'!FV20*'Assumptions and results'!$K$6*12</f>
        <v>837261900.00000072</v>
      </c>
      <c r="FU20" s="2">
        <f>$D20*'Demand model'!FW20*'Assumptions and results'!$K$6*12</f>
        <v>837261900.00000072</v>
      </c>
      <c r="FV20" s="2">
        <f>$D20*'Demand model'!FX20*'Assumptions and results'!$K$6*12</f>
        <v>837261900.00000072</v>
      </c>
      <c r="FW20" s="2">
        <f>$D20*'Demand model'!FY20*'Assumptions and results'!$K$6*12</f>
        <v>837261900.00000072</v>
      </c>
      <c r="FX20" s="2">
        <f>$D20*'Demand model'!FZ20*'Assumptions and results'!$K$6*12</f>
        <v>837261900.00000072</v>
      </c>
      <c r="FY20" s="2">
        <f>$D20*'Demand model'!GA20*'Assumptions and results'!$K$6*12</f>
        <v>837261900.00000072</v>
      </c>
      <c r="FZ20" s="2">
        <f>$D20*'Demand model'!GB20*'Assumptions and results'!$K$6*12</f>
        <v>837261900.00000072</v>
      </c>
      <c r="GA20" s="2">
        <f>$D20*'Demand model'!GC20*'Assumptions and results'!$K$6*12</f>
        <v>837261900.00000072</v>
      </c>
      <c r="GB20" s="2">
        <f>$D20*'Demand model'!GD20*'Assumptions and results'!$K$6*12</f>
        <v>837261900.00000072</v>
      </c>
      <c r="GC20" s="2">
        <f>$D20*'Demand model'!GE20*'Assumptions and results'!$K$6*12</f>
        <v>837261900.00000072</v>
      </c>
      <c r="GD20" s="2">
        <f>$D20*'Demand model'!GF20*'Assumptions and results'!$K$6*12</f>
        <v>837261900.00000072</v>
      </c>
      <c r="GE20" s="2">
        <f>$D20*'Demand model'!GG20*'Assumptions and results'!$K$6*12</f>
        <v>837261900.00000072</v>
      </c>
      <c r="GF20" s="2">
        <f>$D20*'Demand model'!GH20*'Assumptions and results'!$K$6*12</f>
        <v>837261900.00000072</v>
      </c>
      <c r="GG20" s="2">
        <f>$D20*'Demand model'!GI20*'Assumptions and results'!$K$6*12</f>
        <v>837261900.00000072</v>
      </c>
      <c r="GH20" s="2">
        <f>$D20*'Demand model'!GJ20*'Assumptions and results'!$K$6*12</f>
        <v>837261900.00000072</v>
      </c>
      <c r="GI20" s="2">
        <f>$D20*'Demand model'!GK20*'Assumptions and results'!$K$6*12</f>
        <v>837261900.00000072</v>
      </c>
      <c r="GJ20" s="2">
        <f>$D20*'Demand model'!GL20*'Assumptions and results'!$K$6*12</f>
        <v>837261900.00000072</v>
      </c>
      <c r="GK20" s="2">
        <f>$D20*'Demand model'!GM20*'Assumptions and results'!$K$6*12</f>
        <v>837261900.00000072</v>
      </c>
      <c r="GL20" s="2">
        <f>$D20*'Demand model'!GN20*'Assumptions and results'!$K$6*12</f>
        <v>837261900.00000072</v>
      </c>
      <c r="GM20" s="2">
        <f>$D20*'Demand model'!GO20*'Assumptions and results'!$K$6*12</f>
        <v>837261900.00000072</v>
      </c>
      <c r="GN20" s="2">
        <f>$D20*'Demand model'!GP20*'Assumptions and results'!$K$6*12</f>
        <v>837261900.00000072</v>
      </c>
      <c r="GO20" s="2">
        <f>$D20*'Demand model'!GQ20*'Assumptions and results'!$K$6*12</f>
        <v>837261900.00000072</v>
      </c>
      <c r="GP20" s="2">
        <f>$D20*'Demand model'!GR20*'Assumptions and results'!$K$6*12</f>
        <v>837261900.00000072</v>
      </c>
      <c r="GQ20" s="2">
        <f>$D20*'Demand model'!GS20*'Assumptions and results'!$K$6*12</f>
        <v>837261900.00000072</v>
      </c>
      <c r="GR20" s="2">
        <f>$D20*'Demand model'!GT20*'Assumptions and results'!$K$6*12</f>
        <v>837261900.00000072</v>
      </c>
      <c r="GS20" s="2">
        <f>$D20*'Demand model'!GU20*'Assumptions and results'!$K$6*12</f>
        <v>837261900.00000072</v>
      </c>
      <c r="GT20" s="2">
        <f>$D20*'Demand model'!GV20*'Assumptions and results'!$K$6*12</f>
        <v>837261900.00000072</v>
      </c>
      <c r="GU20" s="2">
        <f>$D20*'Demand model'!GW20*'Assumptions and results'!$K$6*12</f>
        <v>837261900.00000072</v>
      </c>
      <c r="GV20" s="2">
        <f>$D20*'Demand model'!GX20*'Assumptions and results'!$K$6*12</f>
        <v>837261900.00000072</v>
      </c>
      <c r="GW20" s="2">
        <f>$D20*'Demand model'!GY20*'Assumptions and results'!$K$6*12</f>
        <v>837261900.00000072</v>
      </c>
      <c r="GX20" s="2">
        <f>$D20*'Demand model'!GZ20*'Assumptions and results'!$K$6*12</f>
        <v>837261900.00000072</v>
      </c>
      <c r="GY20" s="2">
        <f>$D20*'Demand model'!HA20*'Assumptions and results'!$K$6*12</f>
        <v>837261900.00000072</v>
      </c>
      <c r="GZ20" s="2">
        <f>$D20*'Demand model'!HB20*'Assumptions and results'!$K$6*12</f>
        <v>837261900.00000072</v>
      </c>
      <c r="HA20" s="2">
        <f>$D20*'Demand model'!HC20*'Assumptions and results'!$K$6*12</f>
        <v>837261900.00000072</v>
      </c>
      <c r="HB20" s="2">
        <f>$D20*'Demand model'!HD20*'Assumptions and results'!$K$6*12</f>
        <v>837261900.00000072</v>
      </c>
      <c r="HC20" s="2">
        <f>$D20*'Demand model'!HE20*'Assumptions and results'!$K$6*12</f>
        <v>837261900.00000072</v>
      </c>
      <c r="HD20" s="2">
        <f>$D20*'Demand model'!HF20*'Assumptions and results'!$K$6*12</f>
        <v>837261900.00000072</v>
      </c>
      <c r="HE20" s="2">
        <f>$D20*'Demand model'!HG20*'Assumptions and results'!$K$6*12</f>
        <v>837261900.00000072</v>
      </c>
      <c r="HF20" s="2">
        <f>$D20*'Demand model'!HH20*'Assumptions and results'!$K$6*12</f>
        <v>837261900.00000072</v>
      </c>
      <c r="HG20" s="2">
        <f>$D20*'Demand model'!HI20*'Assumptions and results'!$K$6*12</f>
        <v>837261900.00000072</v>
      </c>
      <c r="HH20" s="2">
        <f>$D20*'Demand model'!HJ20*'Assumptions and results'!$K$6*12</f>
        <v>837261900.00000072</v>
      </c>
      <c r="HI20" s="2">
        <f>$D20*'Demand model'!HK20*'Assumptions and results'!$K$6*12</f>
        <v>837261900.00000072</v>
      </c>
      <c r="HJ20" s="2">
        <f>$D20*'Demand model'!HL20*'Assumptions and results'!$K$6*12</f>
        <v>837261900.00000072</v>
      </c>
      <c r="HK20" s="2">
        <f>$D20*'Demand model'!HM20*'Assumptions and results'!$K$6*12</f>
        <v>837261900.00000072</v>
      </c>
      <c r="HL20" s="2">
        <f>$D20*'Demand model'!HN20*'Assumptions and results'!$K$6*12</f>
        <v>837261900.00000072</v>
      </c>
      <c r="HM20" s="2">
        <f>$D20*'Demand model'!HO20*'Assumptions and results'!$K$6*12</f>
        <v>837261900.00000072</v>
      </c>
      <c r="HN20" s="2">
        <f>$D20*'Demand model'!HP20*'Assumptions and results'!$K$6*12</f>
        <v>837261900.00000072</v>
      </c>
      <c r="HO20" s="2">
        <f>$D20*'Demand model'!HQ20*'Assumptions and results'!$K$6*12</f>
        <v>837261900.00000072</v>
      </c>
      <c r="HP20" s="2">
        <f>$D20*'Demand model'!HR20*'Assumptions and results'!$K$6*12</f>
        <v>837261900.00000072</v>
      </c>
      <c r="HQ20" s="2">
        <f>$D20*'Demand model'!HS20*'Assumptions and results'!$K$6*12</f>
        <v>837261900.00000072</v>
      </c>
      <c r="HR20" s="2">
        <f>$D20*'Demand model'!HT20*'Assumptions and results'!$K$6*12</f>
        <v>837261900.00000072</v>
      </c>
      <c r="HS20" s="2">
        <f>$D20*'Demand model'!HU20*'Assumptions and results'!$K$6*12</f>
        <v>837261900.00000072</v>
      </c>
      <c r="HT20" s="2">
        <f>$D20*'Demand model'!HV20*'Assumptions and results'!$K$6*12</f>
        <v>837261900.00000072</v>
      </c>
      <c r="HU20" s="2">
        <f>$D20*'Demand model'!HW20*'Assumptions and results'!$K$6*12</f>
        <v>837261900.00000072</v>
      </c>
      <c r="HV20" s="2">
        <f>$D20*'Demand model'!HX20*'Assumptions and results'!$K$6*12</f>
        <v>837261900.00000072</v>
      </c>
      <c r="HW20" s="2">
        <f>$D20*'Demand model'!HY20*'Assumptions and results'!$K$6*12</f>
        <v>837261900.00000072</v>
      </c>
      <c r="HX20" s="2">
        <f>$D20*'Demand model'!HZ20*'Assumptions and results'!$K$6*12</f>
        <v>837261900.00000072</v>
      </c>
      <c r="HY20" s="2">
        <f>$D20*'Demand model'!IA20*'Assumptions and results'!$K$6*12</f>
        <v>837261900.00000072</v>
      </c>
      <c r="HZ20" s="2">
        <f>$D20*'Demand model'!IB20*'Assumptions and results'!$K$6*12</f>
        <v>837261900.00000072</v>
      </c>
      <c r="IA20" s="2">
        <f>$D20*'Demand model'!IC20*'Assumptions and results'!$K$6*12</f>
        <v>837261900.00000072</v>
      </c>
      <c r="IB20" s="2">
        <f>$D20*'Demand model'!ID20*'Assumptions and results'!$K$6*12</f>
        <v>837261900.00000072</v>
      </c>
      <c r="IC20" s="2">
        <f>$D20*'Demand model'!IE20*'Assumptions and results'!$K$6*12</f>
        <v>837261900.00000072</v>
      </c>
      <c r="ID20" s="2">
        <f>$D20*'Demand model'!IF20*'Assumptions and results'!$K$6*12</f>
        <v>837261900.00000072</v>
      </c>
      <c r="IE20" s="2">
        <f>$D20*'Demand model'!IG20*'Assumptions and results'!$K$6*12</f>
        <v>837261900.00000072</v>
      </c>
      <c r="IF20" s="2">
        <f>$D20*'Demand model'!IH20*'Assumptions and results'!$K$6*12</f>
        <v>837261900.00000072</v>
      </c>
      <c r="IG20" s="2">
        <f>$D20*'Demand model'!II20*'Assumptions and results'!$K$6*12</f>
        <v>837261900.00000072</v>
      </c>
      <c r="IH20" s="2">
        <f>$D20*'Demand model'!IJ20*'Assumptions and results'!$K$6*12</f>
        <v>837261900.00000072</v>
      </c>
      <c r="II20" s="2">
        <f>$D20*'Demand model'!IK20*'Assumptions and results'!$K$6*12</f>
        <v>837261900.00000072</v>
      </c>
      <c r="IJ20" s="2">
        <f>$D20*'Demand model'!IL20*'Assumptions and results'!$K$6*12</f>
        <v>837261900.00000072</v>
      </c>
      <c r="IK20" s="2">
        <f>$D20*'Demand model'!IM20*'Assumptions and results'!$K$6*12</f>
        <v>837261900.00000072</v>
      </c>
      <c r="IL20" s="2">
        <f>$D20*'Demand model'!IN20*'Assumptions and results'!$K$6*12</f>
        <v>837261900.00000072</v>
      </c>
      <c r="IM20" s="2">
        <f>$D20*'Demand model'!IO20*'Assumptions and results'!$K$6*12</f>
        <v>837261900.00000072</v>
      </c>
      <c r="IN20" s="2">
        <f>$D20*'Demand model'!IP20*'Assumptions and results'!$K$6*12</f>
        <v>837261900.00000072</v>
      </c>
      <c r="IO20" s="2">
        <f>$D20*'Demand model'!IQ20*'Assumptions and results'!$K$6*12</f>
        <v>837261900.00000072</v>
      </c>
      <c r="IP20" s="2">
        <f>$D20*'Demand model'!IR20*'Assumptions and results'!$K$6*12</f>
        <v>837261900.00000072</v>
      </c>
      <c r="IQ20" s="2">
        <f>$D20*'Demand model'!IS20*'Assumptions and results'!$K$6*12</f>
        <v>837261900.00000072</v>
      </c>
      <c r="IR20" s="2">
        <f>$D20*'Demand model'!IT20*'Assumptions and results'!$K$6*12</f>
        <v>837261900.00000072</v>
      </c>
      <c r="IS20" s="2">
        <f>$D20*'Demand model'!IU20*'Assumptions and results'!$K$6*12</f>
        <v>837261900.00000072</v>
      </c>
      <c r="IT20" s="2">
        <f>$D20*'Demand model'!IV20*'Assumptions and results'!$K$6*12</f>
        <v>837261900.00000072</v>
      </c>
      <c r="IU20" s="2">
        <f>$D20*'Demand model'!IW20*'Assumptions and results'!$K$6*12</f>
        <v>837261900.00000072</v>
      </c>
      <c r="IV20" s="2">
        <f>$D20*'Demand model'!IX20*'Assumptions and results'!$K$6*12</f>
        <v>837261900.00000072</v>
      </c>
      <c r="IW20" s="2">
        <f>$D20*'Demand model'!IY20*'Assumptions and results'!$K$6*12</f>
        <v>837261900.00000072</v>
      </c>
      <c r="IX20" s="2">
        <f>$D20*'Demand model'!IZ20*'Assumptions and results'!$K$6*12</f>
        <v>837261900.00000072</v>
      </c>
      <c r="IY20" s="2">
        <f>$D20*'Demand model'!JA20*'Assumptions and results'!$K$6*12</f>
        <v>837261900.00000072</v>
      </c>
      <c r="IZ20" s="2">
        <f>$D20*'Demand model'!JB20*'Assumptions and results'!$K$6*12</f>
        <v>837261900.00000072</v>
      </c>
      <c r="JA20" s="2">
        <f>$D20*'Demand model'!JC20*'Assumptions and results'!$K$6*12</f>
        <v>837261900.00000072</v>
      </c>
      <c r="JB20" s="2">
        <f>$D20*'Demand model'!JD20*'Assumptions and results'!$K$6*12</f>
        <v>837261900.00000072</v>
      </c>
      <c r="JC20" s="2">
        <f>$D20*'Demand model'!JE20*'Assumptions and results'!$K$6*12</f>
        <v>837261900.00000072</v>
      </c>
      <c r="JD20" s="2">
        <f>$D20*'Demand model'!JF20*'Assumptions and results'!$K$6*12</f>
        <v>837261900.00000072</v>
      </c>
      <c r="JE20" s="2">
        <f>$D20*'Demand model'!JG20*'Assumptions and results'!$K$6*12</f>
        <v>837261900.00000072</v>
      </c>
    </row>
    <row r="21" spans="2:265" x14ac:dyDescent="0.3">
      <c r="C21">
        <v>18</v>
      </c>
      <c r="D21" s="3">
        <f>'Cost inputs'!F22</f>
        <v>2038700</v>
      </c>
      <c r="E21" s="2">
        <f>$D21*'Demand model'!G21*'Assumptions and results'!$K$6*12</f>
        <v>398211572.40385658</v>
      </c>
      <c r="F21" s="2">
        <f>$D21*'Demand model'!H21*'Assumptions and results'!$K$6*12</f>
        <v>610250041.8474319</v>
      </c>
      <c r="G21" s="2">
        <f>$D21*'Demand model'!I21*'Assumptions and results'!$K$6*12</f>
        <v>723155631.8396194</v>
      </c>
      <c r="H21" s="2">
        <f>$D21*'Demand model'!J21*'Assumptions and results'!$K$6*12</f>
        <v>783275252.04314172</v>
      </c>
      <c r="I21" s="2">
        <f>$D21*'Demand model'!K21*'Assumptions and results'!$K$6*12</f>
        <v>815287561.91784215</v>
      </c>
      <c r="J21" s="2">
        <f>$D21*'Demand model'!L21*'Assumptions and results'!$K$6*12</f>
        <v>832333377.91010261</v>
      </c>
      <c r="K21" s="2">
        <f>$D21*'Demand model'!M21*'Assumptions and results'!$K$6*12</f>
        <v>841409881.41701281</v>
      </c>
      <c r="L21" s="2">
        <f>$D21*'Demand model'!N21*'Assumptions and results'!$K$6*12</f>
        <v>846242910.00000072</v>
      </c>
      <c r="M21" s="2">
        <f>$D21*'Demand model'!O21*'Assumptions and results'!$K$6*12</f>
        <v>848816386.14818895</v>
      </c>
      <c r="N21" s="2">
        <f>$D21*'Demand model'!P21*'Assumptions and results'!$K$6*12</f>
        <v>850186702.78745019</v>
      </c>
      <c r="O21" s="2">
        <f>$D21*'Demand model'!Q21*'Assumptions and results'!$K$6*12</f>
        <v>850916364.76359022</v>
      </c>
      <c r="P21" s="2">
        <f>$D21*'Demand model'!R21*'Assumptions and results'!$K$6*12</f>
        <v>851304892.92136788</v>
      </c>
      <c r="Q21" s="2">
        <f>$D21*'Demand model'!S21*'Assumptions and results'!$K$6*12</f>
        <v>851511775.19606853</v>
      </c>
      <c r="R21" s="2">
        <f>$D21*'Demand model'!T21*'Assumptions and results'!$K$6*12</f>
        <v>851621935.23139262</v>
      </c>
      <c r="S21" s="2">
        <f>$D21*'Demand model'!U21*'Assumptions and results'!$K$6*12</f>
        <v>851680592.90711761</v>
      </c>
      <c r="T21" s="2">
        <f>$D21*'Demand model'!V21*'Assumptions and results'!$K$6*12</f>
        <v>851711826.76530695</v>
      </c>
      <c r="U21" s="2">
        <f>$D21*'Demand model'!W21*'Assumptions and results'!$K$6*12</f>
        <v>851728458.07374763</v>
      </c>
      <c r="V21" s="2">
        <f>$D21*'Demand model'!X21*'Assumptions and results'!$K$6*12</f>
        <v>851737313.86155224</v>
      </c>
      <c r="W21" s="2">
        <f>$D21*'Demand model'!Y21*'Assumptions and results'!$K$6*12</f>
        <v>851742029.36411929</v>
      </c>
      <c r="X21" s="2">
        <f>$D21*'Demand model'!Z21*'Assumptions and results'!$K$6*12</f>
        <v>851744540.26037693</v>
      </c>
      <c r="Y21" s="2">
        <f>$D21*'Demand model'!AA21*'Assumptions and results'!$K$6*12</f>
        <v>851745877.25466919</v>
      </c>
      <c r="Z21" s="2">
        <f>$D21*'Demand model'!AB21*'Assumptions and results'!$K$6*12</f>
        <v>851746589.17326486</v>
      </c>
      <c r="AA21" s="2">
        <f>$D21*'Demand model'!AC21*'Assumptions and results'!$K$6*12</f>
        <v>851746968.2534821</v>
      </c>
      <c r="AB21" s="2">
        <f>$D21*'Demand model'!AD21*'Assumptions and results'!$K$6*12</f>
        <v>851747170.10494673</v>
      </c>
      <c r="AC21" s="2">
        <f>$D21*'Demand model'!AE21*'Assumptions and results'!$K$6*12</f>
        <v>851747277.58619177</v>
      </c>
      <c r="AD21" s="2">
        <f>$D21*'Demand model'!AF21*'Assumptions and results'!$K$6*12</f>
        <v>851747334.81747329</v>
      </c>
      <c r="AE21" s="2">
        <f>$D21*'Demand model'!AG21*'Assumptions and results'!$K$6*12</f>
        <v>851747365.2918098</v>
      </c>
      <c r="AF21" s="2">
        <f>$D21*'Demand model'!AH21*'Assumptions and results'!$K$6*12</f>
        <v>851747381.51869035</v>
      </c>
      <c r="AG21" s="2">
        <f>$D21*'Demand model'!AI21*'Assumptions and results'!$K$6*12</f>
        <v>851747390.15912962</v>
      </c>
      <c r="AH21" s="2">
        <f>$D21*'Demand model'!AJ21*'Assumptions and results'!$K$6*12</f>
        <v>851747394.75996423</v>
      </c>
      <c r="AI21" s="2">
        <f>$D21*'Demand model'!AK21*'Assumptions and results'!$K$6*12</f>
        <v>851747397.20980215</v>
      </c>
      <c r="AJ21" s="2">
        <f>$D21*'Demand model'!AL21*'Assumptions and results'!$K$6*12</f>
        <v>851747398.51428461</v>
      </c>
      <c r="AK21" s="2">
        <f>$D21*'Demand model'!AM21*'Assumptions and results'!$K$6*12</f>
        <v>851747399.20889115</v>
      </c>
      <c r="AL21" s="2">
        <f>$D21*'Demand model'!AN21*'Assumptions and results'!$K$6*12</f>
        <v>851747399.57875323</v>
      </c>
      <c r="AM21" s="2">
        <f>$D21*'Demand model'!AO21*'Assumptions and results'!$K$6*12</f>
        <v>851747399.77569616</v>
      </c>
      <c r="AN21" s="2">
        <f>$D21*'Demand model'!AP21*'Assumptions and results'!$K$6*12</f>
        <v>851747399.88056374</v>
      </c>
      <c r="AO21" s="2">
        <f>$D21*'Demand model'!AQ21*'Assumptions and results'!$K$6*12</f>
        <v>851747399.93640339</v>
      </c>
      <c r="AP21" s="2">
        <f>$D21*'Demand model'!AR21*'Assumptions and results'!$K$6*12</f>
        <v>851747399.96613657</v>
      </c>
      <c r="AQ21" s="2">
        <f>$D21*'Demand model'!AS21*'Assumptions and results'!$K$6*12</f>
        <v>851747399.98196888</v>
      </c>
      <c r="AR21" s="2">
        <f>$D21*'Demand model'!AT21*'Assumptions and results'!$K$6*12</f>
        <v>851747399.99039936</v>
      </c>
      <c r="AS21" s="2">
        <f>$D21*'Demand model'!AU21*'Assumptions and results'!$K$6*12</f>
        <v>851747399.99488807</v>
      </c>
      <c r="AT21" s="2">
        <f>$D21*'Demand model'!AV21*'Assumptions and results'!$K$6*12</f>
        <v>851747399.99727845</v>
      </c>
      <c r="AU21" s="2">
        <f>$D21*'Demand model'!AW21*'Assumptions and results'!$K$6*12</f>
        <v>851747399.99855125</v>
      </c>
      <c r="AV21" s="2">
        <f>$D21*'Demand model'!AX21*'Assumptions and results'!$K$6*12</f>
        <v>851747399.99922895</v>
      </c>
      <c r="AW21" s="2">
        <f>$D21*'Demand model'!AY21*'Assumptions and results'!$K$6*12</f>
        <v>851747399.9995898</v>
      </c>
      <c r="AX21" s="2">
        <f>$D21*'Demand model'!AZ21*'Assumptions and results'!$K$6*12</f>
        <v>851747399.99978185</v>
      </c>
      <c r="AY21" s="2">
        <f>$D21*'Demand model'!BA21*'Assumptions and results'!$K$6*12</f>
        <v>851747399.99988437</v>
      </c>
      <c r="AZ21" s="2">
        <f>$D21*'Demand model'!BB21*'Assumptions and results'!$K$6*12</f>
        <v>851747399.99993885</v>
      </c>
      <c r="BA21" s="2">
        <f>$D21*'Demand model'!BC21*'Assumptions and results'!$K$6*12</f>
        <v>851747399.99996781</v>
      </c>
      <c r="BB21" s="2">
        <f>$D21*'Demand model'!BD21*'Assumptions and results'!$K$6*12</f>
        <v>851747399.99998319</v>
      </c>
      <c r="BC21" s="2">
        <f>$D21*'Demand model'!BE21*'Assumptions and results'!$K$6*12</f>
        <v>851747399.99999142</v>
      </c>
      <c r="BD21" s="2">
        <f>$D21*'Demand model'!BF21*'Assumptions and results'!$K$6*12</f>
        <v>851747399.99999595</v>
      </c>
      <c r="BE21" s="2">
        <f>$D21*'Demand model'!BG21*'Assumptions and results'!$K$6*12</f>
        <v>851747399.99999809</v>
      </c>
      <c r="BF21" s="2">
        <f>$D21*'Demand model'!BH21*'Assumptions and results'!$K$6*12</f>
        <v>851747399.99999928</v>
      </c>
      <c r="BG21" s="2">
        <f>$D21*'Demand model'!BI21*'Assumptions and results'!$K$6*12</f>
        <v>851747400.00000024</v>
      </c>
      <c r="BH21" s="2">
        <f>$D21*'Demand model'!BJ21*'Assumptions and results'!$K$6*12</f>
        <v>851747400.00000048</v>
      </c>
      <c r="BI21" s="2">
        <f>$D21*'Demand model'!BK21*'Assumptions and results'!$K$6*12</f>
        <v>851747400.00000072</v>
      </c>
      <c r="BJ21" s="2">
        <f>$D21*'Demand model'!BL21*'Assumptions and results'!$K$6*12</f>
        <v>851747400.00000072</v>
      </c>
      <c r="BK21" s="2">
        <f>$D21*'Demand model'!BM21*'Assumptions and results'!$K$6*12</f>
        <v>851747400.00000072</v>
      </c>
      <c r="BL21" s="2">
        <f>$D21*'Demand model'!BN21*'Assumptions and results'!$K$6*12</f>
        <v>851747400.00000072</v>
      </c>
      <c r="BM21" s="2">
        <f>$D21*'Demand model'!BO21*'Assumptions and results'!$K$6*12</f>
        <v>851747400.00000072</v>
      </c>
      <c r="BN21" s="2">
        <f>$D21*'Demand model'!BP21*'Assumptions and results'!$K$6*12</f>
        <v>851747400.00000072</v>
      </c>
      <c r="BO21" s="2">
        <f>$D21*'Demand model'!BQ21*'Assumptions and results'!$K$6*12</f>
        <v>851747400.00000072</v>
      </c>
      <c r="BP21" s="2">
        <f>$D21*'Demand model'!BR21*'Assumptions and results'!$K$6*12</f>
        <v>851747400.00000072</v>
      </c>
      <c r="BQ21" s="2">
        <f>$D21*'Demand model'!BS21*'Assumptions and results'!$K$6*12</f>
        <v>851747400.00000072</v>
      </c>
      <c r="BR21" s="2">
        <f>$D21*'Demand model'!BT21*'Assumptions and results'!$K$6*12</f>
        <v>851747400.00000072</v>
      </c>
      <c r="BS21" s="2">
        <f>$D21*'Demand model'!BU21*'Assumptions and results'!$K$6*12</f>
        <v>851747400.00000072</v>
      </c>
      <c r="BT21" s="2">
        <f>$D21*'Demand model'!BV21*'Assumptions and results'!$K$6*12</f>
        <v>851747400.00000072</v>
      </c>
      <c r="BU21" s="2">
        <f>$D21*'Demand model'!BW21*'Assumptions and results'!$K$6*12</f>
        <v>851747400.00000072</v>
      </c>
      <c r="BV21" s="2">
        <f>$D21*'Demand model'!BX21*'Assumptions and results'!$K$6*12</f>
        <v>851747400.00000072</v>
      </c>
      <c r="BW21" s="2">
        <f>$D21*'Demand model'!BY21*'Assumptions and results'!$K$6*12</f>
        <v>851747400.00000072</v>
      </c>
      <c r="BX21" s="2">
        <f>$D21*'Demand model'!BZ21*'Assumptions and results'!$K$6*12</f>
        <v>851747400.00000072</v>
      </c>
      <c r="BY21" s="2">
        <f>$D21*'Demand model'!CA21*'Assumptions and results'!$K$6*12</f>
        <v>851747400.00000072</v>
      </c>
      <c r="BZ21" s="2">
        <f>$D21*'Demand model'!CB21*'Assumptions and results'!$K$6*12</f>
        <v>851747400.00000072</v>
      </c>
      <c r="CA21" s="2">
        <f>$D21*'Demand model'!CC21*'Assumptions and results'!$K$6*12</f>
        <v>851747400.00000072</v>
      </c>
      <c r="CB21" s="2">
        <f>$D21*'Demand model'!CD21*'Assumptions and results'!$K$6*12</f>
        <v>851747400.00000072</v>
      </c>
      <c r="CC21" s="2">
        <f>$D21*'Demand model'!CE21*'Assumptions and results'!$K$6*12</f>
        <v>851747400.00000072</v>
      </c>
      <c r="CD21" s="2">
        <f>$D21*'Demand model'!CF21*'Assumptions and results'!$K$6*12</f>
        <v>851747400.00000072</v>
      </c>
      <c r="CE21" s="2">
        <f>$D21*'Demand model'!CG21*'Assumptions and results'!$K$6*12</f>
        <v>851747400.00000072</v>
      </c>
      <c r="CF21" s="2">
        <f>$D21*'Demand model'!CH21*'Assumptions and results'!$K$6*12</f>
        <v>851747400.00000072</v>
      </c>
      <c r="CG21" s="2">
        <f>$D21*'Demand model'!CI21*'Assumptions and results'!$K$6*12</f>
        <v>851747400.00000072</v>
      </c>
      <c r="CH21" s="2">
        <f>$D21*'Demand model'!CJ21*'Assumptions and results'!$K$6*12</f>
        <v>851747400.00000072</v>
      </c>
      <c r="CI21" s="2">
        <f>$D21*'Demand model'!CK21*'Assumptions and results'!$K$6*12</f>
        <v>851747400.00000072</v>
      </c>
      <c r="CJ21" s="2">
        <f>$D21*'Demand model'!CL21*'Assumptions and results'!$K$6*12</f>
        <v>851747400.00000072</v>
      </c>
      <c r="CK21" s="2">
        <f>$D21*'Demand model'!CM21*'Assumptions and results'!$K$6*12</f>
        <v>851747400.00000072</v>
      </c>
      <c r="CL21" s="2">
        <f>$D21*'Demand model'!CN21*'Assumptions and results'!$K$6*12</f>
        <v>851747400.00000072</v>
      </c>
      <c r="CM21" s="2">
        <f>$D21*'Demand model'!CO21*'Assumptions and results'!$K$6*12</f>
        <v>851747400.00000072</v>
      </c>
      <c r="CN21" s="2">
        <f>$D21*'Demand model'!CP21*'Assumptions and results'!$K$6*12</f>
        <v>851747400.00000072</v>
      </c>
      <c r="CO21" s="2">
        <f>$D21*'Demand model'!CQ21*'Assumptions and results'!$K$6*12</f>
        <v>851747400.00000072</v>
      </c>
      <c r="CP21" s="2">
        <f>$D21*'Demand model'!CR21*'Assumptions and results'!$K$6*12</f>
        <v>851747400.00000072</v>
      </c>
      <c r="CQ21" s="2">
        <f>$D21*'Demand model'!CS21*'Assumptions and results'!$K$6*12</f>
        <v>851747400.00000072</v>
      </c>
      <c r="CR21" s="2">
        <f>$D21*'Demand model'!CT21*'Assumptions and results'!$K$6*12</f>
        <v>851747400.00000072</v>
      </c>
      <c r="CS21" s="2">
        <f>$D21*'Demand model'!CU21*'Assumptions and results'!$K$6*12</f>
        <v>851747400.00000072</v>
      </c>
      <c r="CT21" s="2">
        <f>$D21*'Demand model'!CV21*'Assumptions and results'!$K$6*12</f>
        <v>851747400.00000072</v>
      </c>
      <c r="CU21" s="2">
        <f>$D21*'Demand model'!CW21*'Assumptions and results'!$K$6*12</f>
        <v>851747400.00000072</v>
      </c>
      <c r="CV21" s="2">
        <f>$D21*'Demand model'!CX21*'Assumptions and results'!$K$6*12</f>
        <v>851747400.00000072</v>
      </c>
      <c r="CW21" s="2">
        <f>$D21*'Demand model'!CY21*'Assumptions and results'!$K$6*12</f>
        <v>851747400.00000072</v>
      </c>
      <c r="CX21" s="2">
        <f>$D21*'Demand model'!CZ21*'Assumptions and results'!$K$6*12</f>
        <v>851747400.00000072</v>
      </c>
      <c r="CY21" s="2">
        <f>$D21*'Demand model'!DA21*'Assumptions and results'!$K$6*12</f>
        <v>851747400.00000072</v>
      </c>
      <c r="CZ21" s="2">
        <f>$D21*'Demand model'!DB21*'Assumptions and results'!$K$6*12</f>
        <v>851747400.00000072</v>
      </c>
      <c r="DA21" s="2">
        <f>$D21*'Demand model'!DC21*'Assumptions and results'!$K$6*12</f>
        <v>851747400.00000072</v>
      </c>
      <c r="DB21" s="2">
        <f>$D21*'Demand model'!DD21*'Assumptions and results'!$K$6*12</f>
        <v>851747400.00000072</v>
      </c>
      <c r="DC21" s="2">
        <f>$D21*'Demand model'!DE21*'Assumptions and results'!$K$6*12</f>
        <v>851747400.00000072</v>
      </c>
      <c r="DD21" s="2">
        <f>$D21*'Demand model'!DF21*'Assumptions and results'!$K$6*12</f>
        <v>851747400.00000072</v>
      </c>
      <c r="DE21" s="2">
        <f>$D21*'Demand model'!DG21*'Assumptions and results'!$K$6*12</f>
        <v>851747400.00000072</v>
      </c>
      <c r="DF21" s="2">
        <f>$D21*'Demand model'!DH21*'Assumptions and results'!$K$6*12</f>
        <v>851747400.00000072</v>
      </c>
      <c r="DG21" s="2">
        <f>$D21*'Demand model'!DI21*'Assumptions and results'!$K$6*12</f>
        <v>851747400.00000072</v>
      </c>
      <c r="DH21" s="2">
        <f>$D21*'Demand model'!DJ21*'Assumptions and results'!$K$6*12</f>
        <v>851747400.00000072</v>
      </c>
      <c r="DI21" s="2">
        <f>$D21*'Demand model'!DK21*'Assumptions and results'!$K$6*12</f>
        <v>851747400.00000072</v>
      </c>
      <c r="DJ21" s="2">
        <f>$D21*'Demand model'!DL21*'Assumptions and results'!$K$6*12</f>
        <v>851747400.00000072</v>
      </c>
      <c r="DK21" s="2">
        <f>$D21*'Demand model'!DM21*'Assumptions and results'!$K$6*12</f>
        <v>851747400.00000072</v>
      </c>
      <c r="DL21" s="2">
        <f>$D21*'Demand model'!DN21*'Assumptions and results'!$K$6*12</f>
        <v>851747400.00000072</v>
      </c>
      <c r="DM21" s="2">
        <f>$D21*'Demand model'!DO21*'Assumptions and results'!$K$6*12</f>
        <v>851747400.00000072</v>
      </c>
      <c r="DN21" s="2">
        <f>$D21*'Demand model'!DP21*'Assumptions and results'!$K$6*12</f>
        <v>851747400.00000072</v>
      </c>
      <c r="DO21" s="2">
        <f>$D21*'Demand model'!DQ21*'Assumptions and results'!$K$6*12</f>
        <v>851747400.00000072</v>
      </c>
      <c r="DP21" s="2">
        <f>$D21*'Demand model'!DR21*'Assumptions and results'!$K$6*12</f>
        <v>851747400.00000072</v>
      </c>
      <c r="DQ21" s="2">
        <f>$D21*'Demand model'!DS21*'Assumptions and results'!$K$6*12</f>
        <v>851747400.00000072</v>
      </c>
      <c r="DR21" s="2">
        <f>$D21*'Demand model'!DT21*'Assumptions and results'!$K$6*12</f>
        <v>851747400.00000072</v>
      </c>
      <c r="DS21" s="2">
        <f>$D21*'Demand model'!DU21*'Assumptions and results'!$K$6*12</f>
        <v>851747400.00000072</v>
      </c>
      <c r="DT21" s="2">
        <f>$D21*'Demand model'!DV21*'Assumptions and results'!$K$6*12</f>
        <v>851747400.00000072</v>
      </c>
      <c r="DU21" s="2">
        <f>$D21*'Demand model'!DW21*'Assumptions and results'!$K$6*12</f>
        <v>851747400.00000072</v>
      </c>
      <c r="DV21" s="2">
        <f>$D21*'Demand model'!DX21*'Assumptions and results'!$K$6*12</f>
        <v>851747400.00000072</v>
      </c>
      <c r="DW21" s="2">
        <f>$D21*'Demand model'!DY21*'Assumptions and results'!$K$6*12</f>
        <v>851747400.00000072</v>
      </c>
      <c r="DX21" s="2">
        <f>$D21*'Demand model'!DZ21*'Assumptions and results'!$K$6*12</f>
        <v>851747400.00000072</v>
      </c>
      <c r="DY21" s="2">
        <f>$D21*'Demand model'!EA21*'Assumptions and results'!$K$6*12</f>
        <v>851747400.00000072</v>
      </c>
      <c r="DZ21" s="2">
        <f>$D21*'Demand model'!EB21*'Assumptions and results'!$K$6*12</f>
        <v>851747400.00000072</v>
      </c>
      <c r="EA21" s="2">
        <f>$D21*'Demand model'!EC21*'Assumptions and results'!$K$6*12</f>
        <v>851747400.00000072</v>
      </c>
      <c r="EB21" s="2">
        <f>$D21*'Demand model'!ED21*'Assumptions and results'!$K$6*12</f>
        <v>851747400.00000072</v>
      </c>
      <c r="EC21" s="2">
        <f>$D21*'Demand model'!EE21*'Assumptions and results'!$K$6*12</f>
        <v>851747400.00000072</v>
      </c>
      <c r="ED21" s="2">
        <f>$D21*'Demand model'!EF21*'Assumptions and results'!$K$6*12</f>
        <v>851747400.00000072</v>
      </c>
      <c r="EE21" s="2">
        <f>$D21*'Demand model'!EG21*'Assumptions and results'!$K$6*12</f>
        <v>851747400.00000072</v>
      </c>
      <c r="EF21" s="2">
        <f>$D21*'Demand model'!EH21*'Assumptions and results'!$K$6*12</f>
        <v>851747400.00000072</v>
      </c>
      <c r="EG21" s="2">
        <f>$D21*'Demand model'!EI21*'Assumptions and results'!$K$6*12</f>
        <v>851747400.00000072</v>
      </c>
      <c r="EH21" s="2">
        <f>$D21*'Demand model'!EJ21*'Assumptions and results'!$K$6*12</f>
        <v>851747400.00000072</v>
      </c>
      <c r="EI21" s="2">
        <f>$D21*'Demand model'!EK21*'Assumptions and results'!$K$6*12</f>
        <v>851747400.00000072</v>
      </c>
      <c r="EJ21" s="2">
        <f>$D21*'Demand model'!EL21*'Assumptions and results'!$K$6*12</f>
        <v>851747400.00000072</v>
      </c>
      <c r="EK21" s="2">
        <f>$D21*'Demand model'!EM21*'Assumptions and results'!$K$6*12</f>
        <v>851747400.00000072</v>
      </c>
      <c r="EL21" s="2">
        <f>$D21*'Demand model'!EN21*'Assumptions and results'!$K$6*12</f>
        <v>851747400.00000072</v>
      </c>
      <c r="EM21" s="2">
        <f>$D21*'Demand model'!EO21*'Assumptions and results'!$K$6*12</f>
        <v>851747400.00000072</v>
      </c>
      <c r="EN21" s="2">
        <f>$D21*'Demand model'!EP21*'Assumptions and results'!$K$6*12</f>
        <v>851747400.00000072</v>
      </c>
      <c r="EO21" s="2">
        <f>$D21*'Demand model'!EQ21*'Assumptions and results'!$K$6*12</f>
        <v>851747400.00000072</v>
      </c>
      <c r="EP21" s="2">
        <f>$D21*'Demand model'!ER21*'Assumptions and results'!$K$6*12</f>
        <v>851747400.00000072</v>
      </c>
      <c r="EQ21" s="2">
        <f>$D21*'Demand model'!ES21*'Assumptions and results'!$K$6*12</f>
        <v>851747400.00000072</v>
      </c>
      <c r="ER21" s="2">
        <f>$D21*'Demand model'!ET21*'Assumptions and results'!$K$6*12</f>
        <v>851747400.00000072</v>
      </c>
      <c r="ES21" s="2">
        <f>$D21*'Demand model'!EU21*'Assumptions and results'!$K$6*12</f>
        <v>851747400.00000072</v>
      </c>
      <c r="ET21" s="2">
        <f>$D21*'Demand model'!EV21*'Assumptions and results'!$K$6*12</f>
        <v>851747400.00000072</v>
      </c>
      <c r="EU21" s="2">
        <f>$D21*'Demand model'!EW21*'Assumptions and results'!$K$6*12</f>
        <v>851747400.00000072</v>
      </c>
      <c r="EV21" s="2">
        <f>$D21*'Demand model'!EX21*'Assumptions and results'!$K$6*12</f>
        <v>851747400.00000072</v>
      </c>
      <c r="EW21" s="2">
        <f>$D21*'Demand model'!EY21*'Assumptions and results'!$K$6*12</f>
        <v>851747400.00000072</v>
      </c>
      <c r="EX21" s="2">
        <f>$D21*'Demand model'!EZ21*'Assumptions and results'!$K$6*12</f>
        <v>851747400.00000072</v>
      </c>
      <c r="EY21" s="2">
        <f>$D21*'Demand model'!FA21*'Assumptions and results'!$K$6*12</f>
        <v>851747400.00000072</v>
      </c>
      <c r="EZ21" s="2">
        <f>$D21*'Demand model'!FB21*'Assumptions and results'!$K$6*12</f>
        <v>851747400.00000072</v>
      </c>
      <c r="FA21" s="2">
        <f>$D21*'Demand model'!FC21*'Assumptions and results'!$K$6*12</f>
        <v>851747400.00000072</v>
      </c>
      <c r="FB21" s="2">
        <f>$D21*'Demand model'!FD21*'Assumptions and results'!$K$6*12</f>
        <v>851747400.00000072</v>
      </c>
      <c r="FC21" s="2">
        <f>$D21*'Demand model'!FE21*'Assumptions and results'!$K$6*12</f>
        <v>851747400.00000072</v>
      </c>
      <c r="FD21" s="2">
        <f>$D21*'Demand model'!FF21*'Assumptions and results'!$K$6*12</f>
        <v>851747400.00000072</v>
      </c>
      <c r="FE21" s="2">
        <f>$D21*'Demand model'!FG21*'Assumptions and results'!$K$6*12</f>
        <v>851747400.00000072</v>
      </c>
      <c r="FF21" s="2">
        <f>$D21*'Demand model'!FH21*'Assumptions and results'!$K$6*12</f>
        <v>851747400.00000072</v>
      </c>
      <c r="FG21" s="2">
        <f>$D21*'Demand model'!FI21*'Assumptions and results'!$K$6*12</f>
        <v>851747400.00000072</v>
      </c>
      <c r="FH21" s="2">
        <f>$D21*'Demand model'!FJ21*'Assumptions and results'!$K$6*12</f>
        <v>851747400.00000072</v>
      </c>
      <c r="FI21" s="2">
        <f>$D21*'Demand model'!FK21*'Assumptions and results'!$K$6*12</f>
        <v>851747400.00000072</v>
      </c>
      <c r="FJ21" s="2">
        <f>$D21*'Demand model'!FL21*'Assumptions and results'!$K$6*12</f>
        <v>851747400.00000072</v>
      </c>
      <c r="FK21" s="2">
        <f>$D21*'Demand model'!FM21*'Assumptions and results'!$K$6*12</f>
        <v>851747400.00000072</v>
      </c>
      <c r="FL21" s="2">
        <f>$D21*'Demand model'!FN21*'Assumptions and results'!$K$6*12</f>
        <v>851747400.00000072</v>
      </c>
      <c r="FM21" s="2">
        <f>$D21*'Demand model'!FO21*'Assumptions and results'!$K$6*12</f>
        <v>851747400.00000072</v>
      </c>
      <c r="FN21" s="2">
        <f>$D21*'Demand model'!FP21*'Assumptions and results'!$K$6*12</f>
        <v>851747400.00000072</v>
      </c>
      <c r="FO21" s="2">
        <f>$D21*'Demand model'!FQ21*'Assumptions and results'!$K$6*12</f>
        <v>851747400.00000072</v>
      </c>
      <c r="FP21" s="2">
        <f>$D21*'Demand model'!FR21*'Assumptions and results'!$K$6*12</f>
        <v>851747400.00000072</v>
      </c>
      <c r="FQ21" s="2">
        <f>$D21*'Demand model'!FS21*'Assumptions and results'!$K$6*12</f>
        <v>851747400.00000072</v>
      </c>
      <c r="FR21" s="2">
        <f>$D21*'Demand model'!FT21*'Assumptions and results'!$K$6*12</f>
        <v>851747400.00000072</v>
      </c>
      <c r="FS21" s="2">
        <f>$D21*'Demand model'!FU21*'Assumptions and results'!$K$6*12</f>
        <v>851747400.00000072</v>
      </c>
      <c r="FT21" s="2">
        <f>$D21*'Demand model'!FV21*'Assumptions and results'!$K$6*12</f>
        <v>851747400.00000072</v>
      </c>
      <c r="FU21" s="2">
        <f>$D21*'Demand model'!FW21*'Assumptions and results'!$K$6*12</f>
        <v>851747400.00000072</v>
      </c>
      <c r="FV21" s="2">
        <f>$D21*'Demand model'!FX21*'Assumptions and results'!$K$6*12</f>
        <v>851747400.00000072</v>
      </c>
      <c r="FW21" s="2">
        <f>$D21*'Demand model'!FY21*'Assumptions and results'!$K$6*12</f>
        <v>851747400.00000072</v>
      </c>
      <c r="FX21" s="2">
        <f>$D21*'Demand model'!FZ21*'Assumptions and results'!$K$6*12</f>
        <v>851747400.00000072</v>
      </c>
      <c r="FY21" s="2">
        <f>$D21*'Demand model'!GA21*'Assumptions and results'!$K$6*12</f>
        <v>851747400.00000072</v>
      </c>
      <c r="FZ21" s="2">
        <f>$D21*'Demand model'!GB21*'Assumptions and results'!$K$6*12</f>
        <v>851747400.00000072</v>
      </c>
      <c r="GA21" s="2">
        <f>$D21*'Demand model'!GC21*'Assumptions and results'!$K$6*12</f>
        <v>851747400.00000072</v>
      </c>
      <c r="GB21" s="2">
        <f>$D21*'Demand model'!GD21*'Assumptions and results'!$K$6*12</f>
        <v>851747400.00000072</v>
      </c>
      <c r="GC21" s="2">
        <f>$D21*'Demand model'!GE21*'Assumptions and results'!$K$6*12</f>
        <v>851747400.00000072</v>
      </c>
      <c r="GD21" s="2">
        <f>$D21*'Demand model'!GF21*'Assumptions and results'!$K$6*12</f>
        <v>851747400.00000072</v>
      </c>
      <c r="GE21" s="2">
        <f>$D21*'Demand model'!GG21*'Assumptions and results'!$K$6*12</f>
        <v>851747400.00000072</v>
      </c>
      <c r="GF21" s="2">
        <f>$D21*'Demand model'!GH21*'Assumptions and results'!$K$6*12</f>
        <v>851747400.00000072</v>
      </c>
      <c r="GG21" s="2">
        <f>$D21*'Demand model'!GI21*'Assumptions and results'!$K$6*12</f>
        <v>851747400.00000072</v>
      </c>
      <c r="GH21" s="2">
        <f>$D21*'Demand model'!GJ21*'Assumptions and results'!$K$6*12</f>
        <v>851747400.00000072</v>
      </c>
      <c r="GI21" s="2">
        <f>$D21*'Demand model'!GK21*'Assumptions and results'!$K$6*12</f>
        <v>851747400.00000072</v>
      </c>
      <c r="GJ21" s="2">
        <f>$D21*'Demand model'!GL21*'Assumptions and results'!$K$6*12</f>
        <v>851747400.00000072</v>
      </c>
      <c r="GK21" s="2">
        <f>$D21*'Demand model'!GM21*'Assumptions and results'!$K$6*12</f>
        <v>851747400.00000072</v>
      </c>
      <c r="GL21" s="2">
        <f>$D21*'Demand model'!GN21*'Assumptions and results'!$K$6*12</f>
        <v>851747400.00000072</v>
      </c>
      <c r="GM21" s="2">
        <f>$D21*'Demand model'!GO21*'Assumptions and results'!$K$6*12</f>
        <v>851747400.00000072</v>
      </c>
      <c r="GN21" s="2">
        <f>$D21*'Demand model'!GP21*'Assumptions and results'!$K$6*12</f>
        <v>851747400.00000072</v>
      </c>
      <c r="GO21" s="2">
        <f>$D21*'Demand model'!GQ21*'Assumptions and results'!$K$6*12</f>
        <v>851747400.00000072</v>
      </c>
      <c r="GP21" s="2">
        <f>$D21*'Demand model'!GR21*'Assumptions and results'!$K$6*12</f>
        <v>851747400.00000072</v>
      </c>
      <c r="GQ21" s="2">
        <f>$D21*'Demand model'!GS21*'Assumptions and results'!$K$6*12</f>
        <v>851747400.00000072</v>
      </c>
      <c r="GR21" s="2">
        <f>$D21*'Demand model'!GT21*'Assumptions and results'!$K$6*12</f>
        <v>851747400.00000072</v>
      </c>
      <c r="GS21" s="2">
        <f>$D21*'Demand model'!GU21*'Assumptions and results'!$K$6*12</f>
        <v>851747400.00000072</v>
      </c>
      <c r="GT21" s="2">
        <f>$D21*'Demand model'!GV21*'Assumptions and results'!$K$6*12</f>
        <v>851747400.00000072</v>
      </c>
      <c r="GU21" s="2">
        <f>$D21*'Demand model'!GW21*'Assumptions and results'!$K$6*12</f>
        <v>851747400.00000072</v>
      </c>
      <c r="GV21" s="2">
        <f>$D21*'Demand model'!GX21*'Assumptions and results'!$K$6*12</f>
        <v>851747400.00000072</v>
      </c>
      <c r="GW21" s="2">
        <f>$D21*'Demand model'!GY21*'Assumptions and results'!$K$6*12</f>
        <v>851747400.00000072</v>
      </c>
      <c r="GX21" s="2">
        <f>$D21*'Demand model'!GZ21*'Assumptions and results'!$K$6*12</f>
        <v>851747400.00000072</v>
      </c>
      <c r="GY21" s="2">
        <f>$D21*'Demand model'!HA21*'Assumptions and results'!$K$6*12</f>
        <v>851747400.00000072</v>
      </c>
      <c r="GZ21" s="2">
        <f>$D21*'Demand model'!HB21*'Assumptions and results'!$K$6*12</f>
        <v>851747400.00000072</v>
      </c>
      <c r="HA21" s="2">
        <f>$D21*'Demand model'!HC21*'Assumptions and results'!$K$6*12</f>
        <v>851747400.00000072</v>
      </c>
      <c r="HB21" s="2">
        <f>$D21*'Demand model'!HD21*'Assumptions and results'!$K$6*12</f>
        <v>851747400.00000072</v>
      </c>
      <c r="HC21" s="2">
        <f>$D21*'Demand model'!HE21*'Assumptions and results'!$K$6*12</f>
        <v>851747400.00000072</v>
      </c>
      <c r="HD21" s="2">
        <f>$D21*'Demand model'!HF21*'Assumptions and results'!$K$6*12</f>
        <v>851747400.00000072</v>
      </c>
      <c r="HE21" s="2">
        <f>$D21*'Demand model'!HG21*'Assumptions and results'!$K$6*12</f>
        <v>851747400.00000072</v>
      </c>
      <c r="HF21" s="2">
        <f>$D21*'Demand model'!HH21*'Assumptions and results'!$K$6*12</f>
        <v>851747400.00000072</v>
      </c>
      <c r="HG21" s="2">
        <f>$D21*'Demand model'!HI21*'Assumptions and results'!$K$6*12</f>
        <v>851747400.00000072</v>
      </c>
      <c r="HH21" s="2">
        <f>$D21*'Demand model'!HJ21*'Assumptions and results'!$K$6*12</f>
        <v>851747400.00000072</v>
      </c>
      <c r="HI21" s="2">
        <f>$D21*'Demand model'!HK21*'Assumptions and results'!$K$6*12</f>
        <v>851747400.00000072</v>
      </c>
      <c r="HJ21" s="2">
        <f>$D21*'Demand model'!HL21*'Assumptions and results'!$K$6*12</f>
        <v>851747400.00000072</v>
      </c>
      <c r="HK21" s="2">
        <f>$D21*'Demand model'!HM21*'Assumptions and results'!$K$6*12</f>
        <v>851747400.00000072</v>
      </c>
      <c r="HL21" s="2">
        <f>$D21*'Demand model'!HN21*'Assumptions and results'!$K$6*12</f>
        <v>851747400.00000072</v>
      </c>
      <c r="HM21" s="2">
        <f>$D21*'Demand model'!HO21*'Assumptions and results'!$K$6*12</f>
        <v>851747400.00000072</v>
      </c>
      <c r="HN21" s="2">
        <f>$D21*'Demand model'!HP21*'Assumptions and results'!$K$6*12</f>
        <v>851747400.00000072</v>
      </c>
      <c r="HO21" s="2">
        <f>$D21*'Demand model'!HQ21*'Assumptions and results'!$K$6*12</f>
        <v>851747400.00000072</v>
      </c>
      <c r="HP21" s="2">
        <f>$D21*'Demand model'!HR21*'Assumptions and results'!$K$6*12</f>
        <v>851747400.00000072</v>
      </c>
      <c r="HQ21" s="2">
        <f>$D21*'Demand model'!HS21*'Assumptions and results'!$K$6*12</f>
        <v>851747400.00000072</v>
      </c>
      <c r="HR21" s="2">
        <f>$D21*'Demand model'!HT21*'Assumptions and results'!$K$6*12</f>
        <v>851747400.00000072</v>
      </c>
      <c r="HS21" s="2">
        <f>$D21*'Demand model'!HU21*'Assumptions and results'!$K$6*12</f>
        <v>851747400.00000072</v>
      </c>
      <c r="HT21" s="2">
        <f>$D21*'Demand model'!HV21*'Assumptions and results'!$K$6*12</f>
        <v>851747400.00000072</v>
      </c>
      <c r="HU21" s="2">
        <f>$D21*'Demand model'!HW21*'Assumptions and results'!$K$6*12</f>
        <v>851747400.00000072</v>
      </c>
      <c r="HV21" s="2">
        <f>$D21*'Demand model'!HX21*'Assumptions and results'!$K$6*12</f>
        <v>851747400.00000072</v>
      </c>
      <c r="HW21" s="2">
        <f>$D21*'Demand model'!HY21*'Assumptions and results'!$K$6*12</f>
        <v>851747400.00000072</v>
      </c>
      <c r="HX21" s="2">
        <f>$D21*'Demand model'!HZ21*'Assumptions and results'!$K$6*12</f>
        <v>851747400.00000072</v>
      </c>
      <c r="HY21" s="2">
        <f>$D21*'Demand model'!IA21*'Assumptions and results'!$K$6*12</f>
        <v>851747400.00000072</v>
      </c>
      <c r="HZ21" s="2">
        <f>$D21*'Demand model'!IB21*'Assumptions and results'!$K$6*12</f>
        <v>851747400.00000072</v>
      </c>
      <c r="IA21" s="2">
        <f>$D21*'Demand model'!IC21*'Assumptions and results'!$K$6*12</f>
        <v>851747400.00000072</v>
      </c>
      <c r="IB21" s="2">
        <f>$D21*'Demand model'!ID21*'Assumptions and results'!$K$6*12</f>
        <v>851747400.00000072</v>
      </c>
      <c r="IC21" s="2">
        <f>$D21*'Demand model'!IE21*'Assumptions and results'!$K$6*12</f>
        <v>851747400.00000072</v>
      </c>
      <c r="ID21" s="2">
        <f>$D21*'Demand model'!IF21*'Assumptions and results'!$K$6*12</f>
        <v>851747400.00000072</v>
      </c>
      <c r="IE21" s="2">
        <f>$D21*'Demand model'!IG21*'Assumptions and results'!$K$6*12</f>
        <v>851747400.00000072</v>
      </c>
      <c r="IF21" s="2">
        <f>$D21*'Demand model'!IH21*'Assumptions and results'!$K$6*12</f>
        <v>851747400.00000072</v>
      </c>
      <c r="IG21" s="2">
        <f>$D21*'Demand model'!II21*'Assumptions and results'!$K$6*12</f>
        <v>851747400.00000072</v>
      </c>
      <c r="IH21" s="2">
        <f>$D21*'Demand model'!IJ21*'Assumptions and results'!$K$6*12</f>
        <v>851747400.00000072</v>
      </c>
      <c r="II21" s="2">
        <f>$D21*'Demand model'!IK21*'Assumptions and results'!$K$6*12</f>
        <v>851747400.00000072</v>
      </c>
      <c r="IJ21" s="2">
        <f>$D21*'Demand model'!IL21*'Assumptions and results'!$K$6*12</f>
        <v>851747400.00000072</v>
      </c>
      <c r="IK21" s="2">
        <f>$D21*'Demand model'!IM21*'Assumptions and results'!$K$6*12</f>
        <v>851747400.00000072</v>
      </c>
      <c r="IL21" s="2">
        <f>$D21*'Demand model'!IN21*'Assumptions and results'!$K$6*12</f>
        <v>851747400.00000072</v>
      </c>
      <c r="IM21" s="2">
        <f>$D21*'Demand model'!IO21*'Assumptions and results'!$K$6*12</f>
        <v>851747400.00000072</v>
      </c>
      <c r="IN21" s="2">
        <f>$D21*'Demand model'!IP21*'Assumptions and results'!$K$6*12</f>
        <v>851747400.00000072</v>
      </c>
      <c r="IO21" s="2">
        <f>$D21*'Demand model'!IQ21*'Assumptions and results'!$K$6*12</f>
        <v>851747400.00000072</v>
      </c>
      <c r="IP21" s="2">
        <f>$D21*'Demand model'!IR21*'Assumptions and results'!$K$6*12</f>
        <v>851747400.00000072</v>
      </c>
      <c r="IQ21" s="2">
        <f>$D21*'Demand model'!IS21*'Assumptions and results'!$K$6*12</f>
        <v>851747400.00000072</v>
      </c>
      <c r="IR21" s="2">
        <f>$D21*'Demand model'!IT21*'Assumptions and results'!$K$6*12</f>
        <v>851747400.00000072</v>
      </c>
      <c r="IS21" s="2">
        <f>$D21*'Demand model'!IU21*'Assumptions and results'!$K$6*12</f>
        <v>851747400.00000072</v>
      </c>
      <c r="IT21" s="2">
        <f>$D21*'Demand model'!IV21*'Assumptions and results'!$K$6*12</f>
        <v>851747400.00000072</v>
      </c>
      <c r="IU21" s="2">
        <f>$D21*'Demand model'!IW21*'Assumptions and results'!$K$6*12</f>
        <v>851747400.00000072</v>
      </c>
      <c r="IV21" s="2">
        <f>$D21*'Demand model'!IX21*'Assumptions and results'!$K$6*12</f>
        <v>851747400.00000072</v>
      </c>
      <c r="IW21" s="2">
        <f>$D21*'Demand model'!IY21*'Assumptions and results'!$K$6*12</f>
        <v>851747400.00000072</v>
      </c>
      <c r="IX21" s="2">
        <f>$D21*'Demand model'!IZ21*'Assumptions and results'!$K$6*12</f>
        <v>851747400.00000072</v>
      </c>
      <c r="IY21" s="2">
        <f>$D21*'Demand model'!JA21*'Assumptions and results'!$K$6*12</f>
        <v>851747400.00000072</v>
      </c>
      <c r="IZ21" s="2">
        <f>$D21*'Demand model'!JB21*'Assumptions and results'!$K$6*12</f>
        <v>851747400.00000072</v>
      </c>
      <c r="JA21" s="2">
        <f>$D21*'Demand model'!JC21*'Assumptions and results'!$K$6*12</f>
        <v>851747400.00000072</v>
      </c>
      <c r="JB21" s="2">
        <f>$D21*'Demand model'!JD21*'Assumptions and results'!$K$6*12</f>
        <v>851747400.00000072</v>
      </c>
      <c r="JC21" s="2">
        <f>$D21*'Demand model'!JE21*'Assumptions and results'!$K$6*12</f>
        <v>851747400.00000072</v>
      </c>
      <c r="JD21" s="2">
        <f>$D21*'Demand model'!JF21*'Assumptions and results'!$K$6*12</f>
        <v>851747400.00000072</v>
      </c>
      <c r="JE21" s="2">
        <f>$D21*'Demand model'!JG21*'Assumptions and results'!$K$6*12</f>
        <v>851747400.00000072</v>
      </c>
    </row>
    <row r="22" spans="2:265" x14ac:dyDescent="0.3">
      <c r="C22">
        <v>19</v>
      </c>
      <c r="D22" s="3">
        <f>'Cost inputs'!F23</f>
        <v>2038700</v>
      </c>
      <c r="E22" s="2">
        <f>$D22*'Demand model'!G22*'Assumptions and results'!$K$6*12</f>
        <v>405955155.7383852</v>
      </c>
      <c r="F22" s="2">
        <f>$D22*'Demand model'!H22*'Assumptions and results'!$K$6*12</f>
        <v>621661720.74490547</v>
      </c>
      <c r="G22" s="2">
        <f>$D22*'Demand model'!I22*'Assumptions and results'!$K$6*12</f>
        <v>736278622.46224117</v>
      </c>
      <c r="H22" s="2">
        <f>$D22*'Demand model'!J22*'Assumptions and results'!$K$6*12</f>
        <v>797180960.59406519</v>
      </c>
      <c r="I22" s="2">
        <f>$D22*'Demand model'!K22*'Assumptions and results'!$K$6*12</f>
        <v>829541761.96235096</v>
      </c>
      <c r="J22" s="2">
        <f>$D22*'Demand model'!L22*'Assumptions and results'!$K$6*12</f>
        <v>846736856.55676389</v>
      </c>
      <c r="K22" s="2">
        <f>$D22*'Demand model'!M22*'Assumptions and results'!$K$6*12</f>
        <v>855873567.19460928</v>
      </c>
      <c r="L22" s="2">
        <f>$D22*'Demand model'!N22*'Assumptions and results'!$K$6*12</f>
        <v>860728410.00000095</v>
      </c>
      <c r="M22" s="2">
        <f>$D22*'Demand model'!O22*'Assumptions and results'!$K$6*12</f>
        <v>863308058.14683342</v>
      </c>
      <c r="N22" s="2">
        <f>$D22*'Demand model'!P22*'Assumptions and results'!$K$6*12</f>
        <v>864678768.76058722</v>
      </c>
      <c r="O22" s="2">
        <f>$D22*'Demand model'!Q22*'Assumptions and results'!$K$6*12</f>
        <v>865407103.5875535</v>
      </c>
      <c r="P22" s="2">
        <f>$D22*'Demand model'!R22*'Assumptions and results'!$K$6*12</f>
        <v>865794108.41180253</v>
      </c>
      <c r="Q22" s="2">
        <f>$D22*'Demand model'!S22*'Assumptions and results'!$K$6*12</f>
        <v>865999745.61113286</v>
      </c>
      <c r="R22" s="2">
        <f>$D22*'Demand model'!T22*'Assumptions and results'!$K$6*12</f>
        <v>866109012.09852195</v>
      </c>
      <c r="S22" s="2">
        <f>$D22*'Demand model'!U22*'Assumptions and results'!$K$6*12</f>
        <v>866167071.46377933</v>
      </c>
      <c r="T22" s="2">
        <f>$D22*'Demand model'!V22*'Assumptions and results'!$K$6*12</f>
        <v>866197921.63545227</v>
      </c>
      <c r="U22" s="2">
        <f>$D22*'Demand model'!W22*'Assumptions and results'!$K$6*12</f>
        <v>866214314.04842556</v>
      </c>
      <c r="V22" s="2">
        <f>$D22*'Demand model'!X22*'Assumptions and results'!$K$6*12</f>
        <v>866223024.24965024</v>
      </c>
      <c r="W22" s="2">
        <f>$D22*'Demand model'!Y22*'Assumptions and results'!$K$6*12</f>
        <v>866227652.46426952</v>
      </c>
      <c r="X22" s="2">
        <f>$D22*'Demand model'!Z22*'Assumptions and results'!$K$6*12</f>
        <v>866230111.69224977</v>
      </c>
      <c r="Y22" s="2">
        <f>$D22*'Demand model'!AA22*'Assumptions and results'!$K$6*12</f>
        <v>866231418.41692793</v>
      </c>
      <c r="Z22" s="2">
        <f>$D22*'Demand model'!AB22*'Assumptions and results'!$K$6*12</f>
        <v>866232112.75246632</v>
      </c>
      <c r="AA22" s="2">
        <f>$D22*'Demand model'!AC22*'Assumptions and results'!$K$6*12</f>
        <v>866232481.6915766</v>
      </c>
      <c r="AB22" s="2">
        <f>$D22*'Demand model'!AD22*'Assumptions and results'!$K$6*12</f>
        <v>866232677.72945702</v>
      </c>
      <c r="AC22" s="2">
        <f>$D22*'Demand model'!AE22*'Assumptions and results'!$K$6*12</f>
        <v>866232781.89529181</v>
      </c>
      <c r="AD22" s="2">
        <f>$D22*'Demand model'!AF22*'Assumptions and results'!$K$6*12</f>
        <v>866232837.24439669</v>
      </c>
      <c r="AE22" s="2">
        <f>$D22*'Demand model'!AG22*'Assumptions and results'!$K$6*12</f>
        <v>866232866.65445614</v>
      </c>
      <c r="AF22" s="2">
        <f>$D22*'Demand model'!AH22*'Assumptions and results'!$K$6*12</f>
        <v>866232882.28165734</v>
      </c>
      <c r="AG22" s="2">
        <f>$D22*'Demand model'!AI22*'Assumptions and results'!$K$6*12</f>
        <v>866232890.58525896</v>
      </c>
      <c r="AH22" s="2">
        <f>$D22*'Demand model'!AJ22*'Assumptions and results'!$K$6*12</f>
        <v>866232894.99742448</v>
      </c>
      <c r="AI22" s="2">
        <f>$D22*'Demand model'!AK22*'Assumptions and results'!$K$6*12</f>
        <v>866232897.34185362</v>
      </c>
      <c r="AJ22" s="2">
        <f>$D22*'Demand model'!AL22*'Assumptions and results'!$K$6*12</f>
        <v>866232898.58757925</v>
      </c>
      <c r="AK22" s="2">
        <f>$D22*'Demand model'!AM22*'Assumptions and results'!$K$6*12</f>
        <v>866232899.24950266</v>
      </c>
      <c r="AL22" s="2">
        <f>$D22*'Demand model'!AN22*'Assumptions and results'!$K$6*12</f>
        <v>866232899.60121942</v>
      </c>
      <c r="AM22" s="2">
        <f>$D22*'Demand model'!AO22*'Assumptions and results'!$K$6*12</f>
        <v>866232899.78810596</v>
      </c>
      <c r="AN22" s="2">
        <f>$D22*'Demand model'!AP22*'Assumptions and results'!$K$6*12</f>
        <v>866232899.88740921</v>
      </c>
      <c r="AO22" s="2">
        <f>$D22*'Demand model'!AQ22*'Assumptions and results'!$K$6*12</f>
        <v>866232899.94017482</v>
      </c>
      <c r="AP22" s="2">
        <f>$D22*'Demand model'!AR22*'Assumptions and results'!$K$6*12</f>
        <v>866232899.96821189</v>
      </c>
      <c r="AQ22" s="2">
        <f>$D22*'Demand model'!AS22*'Assumptions and results'!$K$6*12</f>
        <v>866232899.98310959</v>
      </c>
      <c r="AR22" s="2">
        <f>$D22*'Demand model'!AT22*'Assumptions and results'!$K$6*12</f>
        <v>866232899.99102569</v>
      </c>
      <c r="AS22" s="2">
        <f>$D22*'Demand model'!AU22*'Assumptions and results'!$K$6*12</f>
        <v>866232899.99523175</v>
      </c>
      <c r="AT22" s="2">
        <f>$D22*'Demand model'!AV22*'Assumptions and results'!$K$6*12</f>
        <v>866232899.9974668</v>
      </c>
      <c r="AU22" s="2">
        <f>$D22*'Demand model'!AW22*'Assumptions and results'!$K$6*12</f>
        <v>866232899.99865425</v>
      </c>
      <c r="AV22" s="2">
        <f>$D22*'Demand model'!AX22*'Assumptions and results'!$K$6*12</f>
        <v>866232899.99928522</v>
      </c>
      <c r="AW22" s="2">
        <f>$D22*'Demand model'!AY22*'Assumptions and results'!$K$6*12</f>
        <v>866232899.99962068</v>
      </c>
      <c r="AX22" s="2">
        <f>$D22*'Demand model'!AZ22*'Assumptions and results'!$K$6*12</f>
        <v>866232899.99979877</v>
      </c>
      <c r="AY22" s="2">
        <f>$D22*'Demand model'!BA22*'Assumptions and results'!$K$6*12</f>
        <v>866232899.99989343</v>
      </c>
      <c r="AZ22" s="2">
        <f>$D22*'Demand model'!BB22*'Assumptions and results'!$K$6*12</f>
        <v>866232899.99994385</v>
      </c>
      <c r="BA22" s="2">
        <f>$D22*'Demand model'!BC22*'Assumptions and results'!$K$6*12</f>
        <v>866232899.99997044</v>
      </c>
      <c r="BB22" s="2">
        <f>$D22*'Demand model'!BD22*'Assumptions and results'!$K$6*12</f>
        <v>866232899.99998474</v>
      </c>
      <c r="BC22" s="2">
        <f>$D22*'Demand model'!BE22*'Assumptions and results'!$K$6*12</f>
        <v>866232899.99999237</v>
      </c>
      <c r="BD22" s="2">
        <f>$D22*'Demand model'!BF22*'Assumptions and results'!$K$6*12</f>
        <v>866232899.99999642</v>
      </c>
      <c r="BE22" s="2">
        <f>$D22*'Demand model'!BG22*'Assumptions and results'!$K$6*12</f>
        <v>866232899.99999833</v>
      </c>
      <c r="BF22" s="2">
        <f>$D22*'Demand model'!BH22*'Assumptions and results'!$K$6*12</f>
        <v>866232899.99999952</v>
      </c>
      <c r="BG22" s="2">
        <f>$D22*'Demand model'!BI22*'Assumptions and results'!$K$6*12</f>
        <v>866232900.00000024</v>
      </c>
      <c r="BH22" s="2">
        <f>$D22*'Demand model'!BJ22*'Assumptions and results'!$K$6*12</f>
        <v>866232900.00000048</v>
      </c>
      <c r="BI22" s="2">
        <f>$D22*'Demand model'!BK22*'Assumptions and results'!$K$6*12</f>
        <v>866232900.00000072</v>
      </c>
      <c r="BJ22" s="2">
        <f>$D22*'Demand model'!BL22*'Assumptions and results'!$K$6*12</f>
        <v>866232900.00000072</v>
      </c>
      <c r="BK22" s="2">
        <f>$D22*'Demand model'!BM22*'Assumptions and results'!$K$6*12</f>
        <v>866232900.00000095</v>
      </c>
      <c r="BL22" s="2">
        <f>$D22*'Demand model'!BN22*'Assumptions and results'!$K$6*12</f>
        <v>866232900.00000095</v>
      </c>
      <c r="BM22" s="2">
        <f>$D22*'Demand model'!BO22*'Assumptions and results'!$K$6*12</f>
        <v>866232900.00000095</v>
      </c>
      <c r="BN22" s="2">
        <f>$D22*'Demand model'!BP22*'Assumptions and results'!$K$6*12</f>
        <v>866232900.00000095</v>
      </c>
      <c r="BO22" s="2">
        <f>$D22*'Demand model'!BQ22*'Assumptions and results'!$K$6*12</f>
        <v>866232900.00000095</v>
      </c>
      <c r="BP22" s="2">
        <f>$D22*'Demand model'!BR22*'Assumptions and results'!$K$6*12</f>
        <v>866232900.00000095</v>
      </c>
      <c r="BQ22" s="2">
        <f>$D22*'Demand model'!BS22*'Assumptions and results'!$K$6*12</f>
        <v>866232900.00000095</v>
      </c>
      <c r="BR22" s="2">
        <f>$D22*'Demand model'!BT22*'Assumptions and results'!$K$6*12</f>
        <v>866232900.00000095</v>
      </c>
      <c r="BS22" s="2">
        <f>$D22*'Demand model'!BU22*'Assumptions and results'!$K$6*12</f>
        <v>866232900.00000095</v>
      </c>
      <c r="BT22" s="2">
        <f>$D22*'Demand model'!BV22*'Assumptions and results'!$K$6*12</f>
        <v>866232900.00000095</v>
      </c>
      <c r="BU22" s="2">
        <f>$D22*'Demand model'!BW22*'Assumptions and results'!$K$6*12</f>
        <v>866232900.00000095</v>
      </c>
      <c r="BV22" s="2">
        <f>$D22*'Demand model'!BX22*'Assumptions and results'!$K$6*12</f>
        <v>866232900.00000095</v>
      </c>
      <c r="BW22" s="2">
        <f>$D22*'Demand model'!BY22*'Assumptions and results'!$K$6*12</f>
        <v>866232900.00000095</v>
      </c>
      <c r="BX22" s="2">
        <f>$D22*'Demand model'!BZ22*'Assumptions and results'!$K$6*12</f>
        <v>866232900.00000095</v>
      </c>
      <c r="BY22" s="2">
        <f>$D22*'Demand model'!CA22*'Assumptions and results'!$K$6*12</f>
        <v>866232900.00000095</v>
      </c>
      <c r="BZ22" s="2">
        <f>$D22*'Demand model'!CB22*'Assumptions and results'!$K$6*12</f>
        <v>866232900.00000095</v>
      </c>
      <c r="CA22" s="2">
        <f>$D22*'Demand model'!CC22*'Assumptions and results'!$K$6*12</f>
        <v>866232900.00000095</v>
      </c>
      <c r="CB22" s="2">
        <f>$D22*'Demand model'!CD22*'Assumptions and results'!$K$6*12</f>
        <v>866232900.00000095</v>
      </c>
      <c r="CC22" s="2">
        <f>$D22*'Demand model'!CE22*'Assumptions and results'!$K$6*12</f>
        <v>866232900.00000095</v>
      </c>
      <c r="CD22" s="2">
        <f>$D22*'Demand model'!CF22*'Assumptions and results'!$K$6*12</f>
        <v>866232900.00000095</v>
      </c>
      <c r="CE22" s="2">
        <f>$D22*'Demand model'!CG22*'Assumptions and results'!$K$6*12</f>
        <v>866232900.00000095</v>
      </c>
      <c r="CF22" s="2">
        <f>$D22*'Demand model'!CH22*'Assumptions and results'!$K$6*12</f>
        <v>866232900.00000095</v>
      </c>
      <c r="CG22" s="2">
        <f>$D22*'Demand model'!CI22*'Assumptions and results'!$K$6*12</f>
        <v>866232900.00000095</v>
      </c>
      <c r="CH22" s="2">
        <f>$D22*'Demand model'!CJ22*'Assumptions and results'!$K$6*12</f>
        <v>866232900.00000095</v>
      </c>
      <c r="CI22" s="2">
        <f>$D22*'Demand model'!CK22*'Assumptions and results'!$K$6*12</f>
        <v>866232900.00000095</v>
      </c>
      <c r="CJ22" s="2">
        <f>$D22*'Demand model'!CL22*'Assumptions and results'!$K$6*12</f>
        <v>866232900.00000095</v>
      </c>
      <c r="CK22" s="2">
        <f>$D22*'Demand model'!CM22*'Assumptions and results'!$K$6*12</f>
        <v>866232900.00000095</v>
      </c>
      <c r="CL22" s="2">
        <f>$D22*'Demand model'!CN22*'Assumptions and results'!$K$6*12</f>
        <v>866232900.00000095</v>
      </c>
      <c r="CM22" s="2">
        <f>$D22*'Demand model'!CO22*'Assumptions and results'!$K$6*12</f>
        <v>866232900.00000095</v>
      </c>
      <c r="CN22" s="2">
        <f>$D22*'Demand model'!CP22*'Assumptions and results'!$K$6*12</f>
        <v>866232900.00000095</v>
      </c>
      <c r="CO22" s="2">
        <f>$D22*'Demand model'!CQ22*'Assumptions and results'!$K$6*12</f>
        <v>866232900.00000095</v>
      </c>
      <c r="CP22" s="2">
        <f>$D22*'Demand model'!CR22*'Assumptions and results'!$K$6*12</f>
        <v>866232900.00000095</v>
      </c>
      <c r="CQ22" s="2">
        <f>$D22*'Demand model'!CS22*'Assumptions and results'!$K$6*12</f>
        <v>866232900.00000095</v>
      </c>
      <c r="CR22" s="2">
        <f>$D22*'Demand model'!CT22*'Assumptions and results'!$K$6*12</f>
        <v>866232900.00000095</v>
      </c>
      <c r="CS22" s="2">
        <f>$D22*'Demand model'!CU22*'Assumptions and results'!$K$6*12</f>
        <v>866232900.00000095</v>
      </c>
      <c r="CT22" s="2">
        <f>$D22*'Demand model'!CV22*'Assumptions and results'!$K$6*12</f>
        <v>866232900.00000095</v>
      </c>
      <c r="CU22" s="2">
        <f>$D22*'Demand model'!CW22*'Assumptions and results'!$K$6*12</f>
        <v>866232900.00000095</v>
      </c>
      <c r="CV22" s="2">
        <f>$D22*'Demand model'!CX22*'Assumptions and results'!$K$6*12</f>
        <v>866232900.00000095</v>
      </c>
      <c r="CW22" s="2">
        <f>$D22*'Demand model'!CY22*'Assumptions and results'!$K$6*12</f>
        <v>866232900.00000095</v>
      </c>
      <c r="CX22" s="2">
        <f>$D22*'Demand model'!CZ22*'Assumptions and results'!$K$6*12</f>
        <v>866232900.00000095</v>
      </c>
      <c r="CY22" s="2">
        <f>$D22*'Demand model'!DA22*'Assumptions and results'!$K$6*12</f>
        <v>866232900.00000095</v>
      </c>
      <c r="CZ22" s="2">
        <f>$D22*'Demand model'!DB22*'Assumptions and results'!$K$6*12</f>
        <v>866232900.00000095</v>
      </c>
      <c r="DA22" s="2">
        <f>$D22*'Demand model'!DC22*'Assumptions and results'!$K$6*12</f>
        <v>866232900.00000095</v>
      </c>
      <c r="DB22" s="2">
        <f>$D22*'Demand model'!DD22*'Assumptions and results'!$K$6*12</f>
        <v>866232900.00000095</v>
      </c>
      <c r="DC22" s="2">
        <f>$D22*'Demand model'!DE22*'Assumptions and results'!$K$6*12</f>
        <v>866232900.00000095</v>
      </c>
      <c r="DD22" s="2">
        <f>$D22*'Demand model'!DF22*'Assumptions and results'!$K$6*12</f>
        <v>866232900.00000095</v>
      </c>
      <c r="DE22" s="2">
        <f>$D22*'Demand model'!DG22*'Assumptions and results'!$K$6*12</f>
        <v>866232900.00000095</v>
      </c>
      <c r="DF22" s="2">
        <f>$D22*'Demand model'!DH22*'Assumptions and results'!$K$6*12</f>
        <v>866232900.00000095</v>
      </c>
      <c r="DG22" s="2">
        <f>$D22*'Demand model'!DI22*'Assumptions and results'!$K$6*12</f>
        <v>866232900.00000095</v>
      </c>
      <c r="DH22" s="2">
        <f>$D22*'Demand model'!DJ22*'Assumptions and results'!$K$6*12</f>
        <v>866232900.00000095</v>
      </c>
      <c r="DI22" s="2">
        <f>$D22*'Demand model'!DK22*'Assumptions and results'!$K$6*12</f>
        <v>866232900.00000095</v>
      </c>
      <c r="DJ22" s="2">
        <f>$D22*'Demand model'!DL22*'Assumptions and results'!$K$6*12</f>
        <v>866232900.00000095</v>
      </c>
      <c r="DK22" s="2">
        <f>$D22*'Demand model'!DM22*'Assumptions and results'!$K$6*12</f>
        <v>866232900.00000095</v>
      </c>
      <c r="DL22" s="2">
        <f>$D22*'Demand model'!DN22*'Assumptions and results'!$K$6*12</f>
        <v>866232900.00000095</v>
      </c>
      <c r="DM22" s="2">
        <f>$D22*'Demand model'!DO22*'Assumptions and results'!$K$6*12</f>
        <v>866232900.00000095</v>
      </c>
      <c r="DN22" s="2">
        <f>$D22*'Demand model'!DP22*'Assumptions and results'!$K$6*12</f>
        <v>866232900.00000095</v>
      </c>
      <c r="DO22" s="2">
        <f>$D22*'Demand model'!DQ22*'Assumptions and results'!$K$6*12</f>
        <v>866232900.00000095</v>
      </c>
      <c r="DP22" s="2">
        <f>$D22*'Demand model'!DR22*'Assumptions and results'!$K$6*12</f>
        <v>866232900.00000095</v>
      </c>
      <c r="DQ22" s="2">
        <f>$D22*'Demand model'!DS22*'Assumptions and results'!$K$6*12</f>
        <v>866232900.00000095</v>
      </c>
      <c r="DR22" s="2">
        <f>$D22*'Demand model'!DT22*'Assumptions and results'!$K$6*12</f>
        <v>866232900.00000095</v>
      </c>
      <c r="DS22" s="2">
        <f>$D22*'Demand model'!DU22*'Assumptions and results'!$K$6*12</f>
        <v>866232900.00000095</v>
      </c>
      <c r="DT22" s="2">
        <f>$D22*'Demand model'!DV22*'Assumptions and results'!$K$6*12</f>
        <v>866232900.00000095</v>
      </c>
      <c r="DU22" s="2">
        <f>$D22*'Demand model'!DW22*'Assumptions and results'!$K$6*12</f>
        <v>866232900.00000095</v>
      </c>
      <c r="DV22" s="2">
        <f>$D22*'Demand model'!DX22*'Assumptions and results'!$K$6*12</f>
        <v>866232900.00000095</v>
      </c>
      <c r="DW22" s="2">
        <f>$D22*'Demand model'!DY22*'Assumptions and results'!$K$6*12</f>
        <v>866232900.00000095</v>
      </c>
      <c r="DX22" s="2">
        <f>$D22*'Demand model'!DZ22*'Assumptions and results'!$K$6*12</f>
        <v>866232900.00000095</v>
      </c>
      <c r="DY22" s="2">
        <f>$D22*'Demand model'!EA22*'Assumptions and results'!$K$6*12</f>
        <v>866232900.00000095</v>
      </c>
      <c r="DZ22" s="2">
        <f>$D22*'Demand model'!EB22*'Assumptions and results'!$K$6*12</f>
        <v>866232900.00000095</v>
      </c>
      <c r="EA22" s="2">
        <f>$D22*'Demand model'!EC22*'Assumptions and results'!$K$6*12</f>
        <v>866232900.00000095</v>
      </c>
      <c r="EB22" s="2">
        <f>$D22*'Demand model'!ED22*'Assumptions and results'!$K$6*12</f>
        <v>866232900.00000095</v>
      </c>
      <c r="EC22" s="2">
        <f>$D22*'Demand model'!EE22*'Assumptions and results'!$K$6*12</f>
        <v>866232900.00000095</v>
      </c>
      <c r="ED22" s="2">
        <f>$D22*'Demand model'!EF22*'Assumptions and results'!$K$6*12</f>
        <v>866232900.00000095</v>
      </c>
      <c r="EE22" s="2">
        <f>$D22*'Demand model'!EG22*'Assumptions and results'!$K$6*12</f>
        <v>866232900.00000095</v>
      </c>
      <c r="EF22" s="2">
        <f>$D22*'Demand model'!EH22*'Assumptions and results'!$K$6*12</f>
        <v>866232900.00000095</v>
      </c>
      <c r="EG22" s="2">
        <f>$D22*'Demand model'!EI22*'Assumptions and results'!$K$6*12</f>
        <v>866232900.00000095</v>
      </c>
      <c r="EH22" s="2">
        <f>$D22*'Demand model'!EJ22*'Assumptions and results'!$K$6*12</f>
        <v>866232900.00000095</v>
      </c>
      <c r="EI22" s="2">
        <f>$D22*'Demand model'!EK22*'Assumptions and results'!$K$6*12</f>
        <v>866232900.00000095</v>
      </c>
      <c r="EJ22" s="2">
        <f>$D22*'Demand model'!EL22*'Assumptions and results'!$K$6*12</f>
        <v>866232900.00000095</v>
      </c>
      <c r="EK22" s="2">
        <f>$D22*'Demand model'!EM22*'Assumptions and results'!$K$6*12</f>
        <v>866232900.00000095</v>
      </c>
      <c r="EL22" s="2">
        <f>$D22*'Demand model'!EN22*'Assumptions and results'!$K$6*12</f>
        <v>866232900.00000095</v>
      </c>
      <c r="EM22" s="2">
        <f>$D22*'Demand model'!EO22*'Assumptions and results'!$K$6*12</f>
        <v>866232900.00000095</v>
      </c>
      <c r="EN22" s="2">
        <f>$D22*'Demand model'!EP22*'Assumptions and results'!$K$6*12</f>
        <v>866232900.00000095</v>
      </c>
      <c r="EO22" s="2">
        <f>$D22*'Demand model'!EQ22*'Assumptions and results'!$K$6*12</f>
        <v>866232900.00000095</v>
      </c>
      <c r="EP22" s="2">
        <f>$D22*'Demand model'!ER22*'Assumptions and results'!$K$6*12</f>
        <v>866232900.00000095</v>
      </c>
      <c r="EQ22" s="2">
        <f>$D22*'Demand model'!ES22*'Assumptions and results'!$K$6*12</f>
        <v>866232900.00000095</v>
      </c>
      <c r="ER22" s="2">
        <f>$D22*'Demand model'!ET22*'Assumptions and results'!$K$6*12</f>
        <v>866232900.00000095</v>
      </c>
      <c r="ES22" s="2">
        <f>$D22*'Demand model'!EU22*'Assumptions and results'!$K$6*12</f>
        <v>866232900.00000095</v>
      </c>
      <c r="ET22" s="2">
        <f>$D22*'Demand model'!EV22*'Assumptions and results'!$K$6*12</f>
        <v>866232900.00000095</v>
      </c>
      <c r="EU22" s="2">
        <f>$D22*'Demand model'!EW22*'Assumptions and results'!$K$6*12</f>
        <v>866232900.00000095</v>
      </c>
      <c r="EV22" s="2">
        <f>$D22*'Demand model'!EX22*'Assumptions and results'!$K$6*12</f>
        <v>866232900.00000095</v>
      </c>
      <c r="EW22" s="2">
        <f>$D22*'Demand model'!EY22*'Assumptions and results'!$K$6*12</f>
        <v>866232900.00000095</v>
      </c>
      <c r="EX22" s="2">
        <f>$D22*'Demand model'!EZ22*'Assumptions and results'!$K$6*12</f>
        <v>866232900.00000095</v>
      </c>
      <c r="EY22" s="2">
        <f>$D22*'Demand model'!FA22*'Assumptions and results'!$K$6*12</f>
        <v>866232900.00000095</v>
      </c>
      <c r="EZ22" s="2">
        <f>$D22*'Demand model'!FB22*'Assumptions and results'!$K$6*12</f>
        <v>866232900.00000095</v>
      </c>
      <c r="FA22" s="2">
        <f>$D22*'Demand model'!FC22*'Assumptions and results'!$K$6*12</f>
        <v>866232900.00000095</v>
      </c>
      <c r="FB22" s="2">
        <f>$D22*'Demand model'!FD22*'Assumptions and results'!$K$6*12</f>
        <v>866232900.00000095</v>
      </c>
      <c r="FC22" s="2">
        <f>$D22*'Demand model'!FE22*'Assumptions and results'!$K$6*12</f>
        <v>866232900.00000095</v>
      </c>
      <c r="FD22" s="2">
        <f>$D22*'Demand model'!FF22*'Assumptions and results'!$K$6*12</f>
        <v>866232900.00000095</v>
      </c>
      <c r="FE22" s="2">
        <f>$D22*'Demand model'!FG22*'Assumptions and results'!$K$6*12</f>
        <v>866232900.00000095</v>
      </c>
      <c r="FF22" s="2">
        <f>$D22*'Demand model'!FH22*'Assumptions and results'!$K$6*12</f>
        <v>866232900.00000095</v>
      </c>
      <c r="FG22" s="2">
        <f>$D22*'Demand model'!FI22*'Assumptions and results'!$K$6*12</f>
        <v>866232900.00000095</v>
      </c>
      <c r="FH22" s="2">
        <f>$D22*'Demand model'!FJ22*'Assumptions and results'!$K$6*12</f>
        <v>866232900.00000095</v>
      </c>
      <c r="FI22" s="2">
        <f>$D22*'Demand model'!FK22*'Assumptions and results'!$K$6*12</f>
        <v>866232900.00000095</v>
      </c>
      <c r="FJ22" s="2">
        <f>$D22*'Demand model'!FL22*'Assumptions and results'!$K$6*12</f>
        <v>866232900.00000095</v>
      </c>
      <c r="FK22" s="2">
        <f>$D22*'Demand model'!FM22*'Assumptions and results'!$K$6*12</f>
        <v>866232900.00000095</v>
      </c>
      <c r="FL22" s="2">
        <f>$D22*'Demand model'!FN22*'Assumptions and results'!$K$6*12</f>
        <v>866232900.00000095</v>
      </c>
      <c r="FM22" s="2">
        <f>$D22*'Demand model'!FO22*'Assumptions and results'!$K$6*12</f>
        <v>866232900.00000095</v>
      </c>
      <c r="FN22" s="2">
        <f>$D22*'Demand model'!FP22*'Assumptions and results'!$K$6*12</f>
        <v>866232900.00000095</v>
      </c>
      <c r="FO22" s="2">
        <f>$D22*'Demand model'!FQ22*'Assumptions and results'!$K$6*12</f>
        <v>866232900.00000095</v>
      </c>
      <c r="FP22" s="2">
        <f>$D22*'Demand model'!FR22*'Assumptions and results'!$K$6*12</f>
        <v>866232900.00000095</v>
      </c>
      <c r="FQ22" s="2">
        <f>$D22*'Demand model'!FS22*'Assumptions and results'!$K$6*12</f>
        <v>866232900.00000095</v>
      </c>
      <c r="FR22" s="2">
        <f>$D22*'Demand model'!FT22*'Assumptions and results'!$K$6*12</f>
        <v>866232900.00000095</v>
      </c>
      <c r="FS22" s="2">
        <f>$D22*'Demand model'!FU22*'Assumptions and results'!$K$6*12</f>
        <v>866232900.00000095</v>
      </c>
      <c r="FT22" s="2">
        <f>$D22*'Demand model'!FV22*'Assumptions and results'!$K$6*12</f>
        <v>866232900.00000095</v>
      </c>
      <c r="FU22" s="2">
        <f>$D22*'Demand model'!FW22*'Assumptions and results'!$K$6*12</f>
        <v>866232900.00000095</v>
      </c>
      <c r="FV22" s="2">
        <f>$D22*'Demand model'!FX22*'Assumptions and results'!$K$6*12</f>
        <v>866232900.00000095</v>
      </c>
      <c r="FW22" s="2">
        <f>$D22*'Demand model'!FY22*'Assumptions and results'!$K$6*12</f>
        <v>866232900.00000095</v>
      </c>
      <c r="FX22" s="2">
        <f>$D22*'Demand model'!FZ22*'Assumptions and results'!$K$6*12</f>
        <v>866232900.00000095</v>
      </c>
      <c r="FY22" s="2">
        <f>$D22*'Demand model'!GA22*'Assumptions and results'!$K$6*12</f>
        <v>866232900.00000095</v>
      </c>
      <c r="FZ22" s="2">
        <f>$D22*'Demand model'!GB22*'Assumptions and results'!$K$6*12</f>
        <v>866232900.00000095</v>
      </c>
      <c r="GA22" s="2">
        <f>$D22*'Demand model'!GC22*'Assumptions and results'!$K$6*12</f>
        <v>866232900.00000095</v>
      </c>
      <c r="GB22" s="2">
        <f>$D22*'Demand model'!GD22*'Assumptions and results'!$K$6*12</f>
        <v>866232900.00000095</v>
      </c>
      <c r="GC22" s="2">
        <f>$D22*'Demand model'!GE22*'Assumptions and results'!$K$6*12</f>
        <v>866232900.00000095</v>
      </c>
      <c r="GD22" s="2">
        <f>$D22*'Demand model'!GF22*'Assumptions and results'!$K$6*12</f>
        <v>866232900.00000095</v>
      </c>
      <c r="GE22" s="2">
        <f>$D22*'Demand model'!GG22*'Assumptions and results'!$K$6*12</f>
        <v>866232900.00000095</v>
      </c>
      <c r="GF22" s="2">
        <f>$D22*'Demand model'!GH22*'Assumptions and results'!$K$6*12</f>
        <v>866232900.00000095</v>
      </c>
      <c r="GG22" s="2">
        <f>$D22*'Demand model'!GI22*'Assumptions and results'!$K$6*12</f>
        <v>866232900.00000095</v>
      </c>
      <c r="GH22" s="2">
        <f>$D22*'Demand model'!GJ22*'Assumptions and results'!$K$6*12</f>
        <v>866232900.00000095</v>
      </c>
      <c r="GI22" s="2">
        <f>$D22*'Demand model'!GK22*'Assumptions and results'!$K$6*12</f>
        <v>866232900.00000095</v>
      </c>
      <c r="GJ22" s="2">
        <f>$D22*'Demand model'!GL22*'Assumptions and results'!$K$6*12</f>
        <v>866232900.00000095</v>
      </c>
      <c r="GK22" s="2">
        <f>$D22*'Demand model'!GM22*'Assumptions and results'!$K$6*12</f>
        <v>866232900.00000095</v>
      </c>
      <c r="GL22" s="2">
        <f>$D22*'Demand model'!GN22*'Assumptions and results'!$K$6*12</f>
        <v>866232900.00000095</v>
      </c>
      <c r="GM22" s="2">
        <f>$D22*'Demand model'!GO22*'Assumptions and results'!$K$6*12</f>
        <v>866232900.00000095</v>
      </c>
      <c r="GN22" s="2">
        <f>$D22*'Demand model'!GP22*'Assumptions and results'!$K$6*12</f>
        <v>866232900.00000095</v>
      </c>
      <c r="GO22" s="2">
        <f>$D22*'Demand model'!GQ22*'Assumptions and results'!$K$6*12</f>
        <v>866232900.00000095</v>
      </c>
      <c r="GP22" s="2">
        <f>$D22*'Demand model'!GR22*'Assumptions and results'!$K$6*12</f>
        <v>866232900.00000095</v>
      </c>
      <c r="GQ22" s="2">
        <f>$D22*'Demand model'!GS22*'Assumptions and results'!$K$6*12</f>
        <v>866232900.00000095</v>
      </c>
      <c r="GR22" s="2">
        <f>$D22*'Demand model'!GT22*'Assumptions and results'!$K$6*12</f>
        <v>866232900.00000095</v>
      </c>
      <c r="GS22" s="2">
        <f>$D22*'Demand model'!GU22*'Assumptions and results'!$K$6*12</f>
        <v>866232900.00000095</v>
      </c>
      <c r="GT22" s="2">
        <f>$D22*'Demand model'!GV22*'Assumptions and results'!$K$6*12</f>
        <v>866232900.00000095</v>
      </c>
      <c r="GU22" s="2">
        <f>$D22*'Demand model'!GW22*'Assumptions and results'!$K$6*12</f>
        <v>866232900.00000095</v>
      </c>
      <c r="GV22" s="2">
        <f>$D22*'Demand model'!GX22*'Assumptions and results'!$K$6*12</f>
        <v>866232900.00000095</v>
      </c>
      <c r="GW22" s="2">
        <f>$D22*'Demand model'!GY22*'Assumptions and results'!$K$6*12</f>
        <v>866232900.00000095</v>
      </c>
      <c r="GX22" s="2">
        <f>$D22*'Demand model'!GZ22*'Assumptions and results'!$K$6*12</f>
        <v>866232900.00000095</v>
      </c>
      <c r="GY22" s="2">
        <f>$D22*'Demand model'!HA22*'Assumptions and results'!$K$6*12</f>
        <v>866232900.00000095</v>
      </c>
      <c r="GZ22" s="2">
        <f>$D22*'Demand model'!HB22*'Assumptions and results'!$K$6*12</f>
        <v>866232900.00000095</v>
      </c>
      <c r="HA22" s="2">
        <f>$D22*'Demand model'!HC22*'Assumptions and results'!$K$6*12</f>
        <v>866232900.00000095</v>
      </c>
      <c r="HB22" s="2">
        <f>$D22*'Demand model'!HD22*'Assumptions and results'!$K$6*12</f>
        <v>866232900.00000095</v>
      </c>
      <c r="HC22" s="2">
        <f>$D22*'Demand model'!HE22*'Assumptions and results'!$K$6*12</f>
        <v>866232900.00000095</v>
      </c>
      <c r="HD22" s="2">
        <f>$D22*'Demand model'!HF22*'Assumptions and results'!$K$6*12</f>
        <v>866232900.00000095</v>
      </c>
      <c r="HE22" s="2">
        <f>$D22*'Demand model'!HG22*'Assumptions and results'!$K$6*12</f>
        <v>866232900.00000095</v>
      </c>
      <c r="HF22" s="2">
        <f>$D22*'Demand model'!HH22*'Assumptions and results'!$K$6*12</f>
        <v>866232900.00000095</v>
      </c>
      <c r="HG22" s="2">
        <f>$D22*'Demand model'!HI22*'Assumptions and results'!$K$6*12</f>
        <v>866232900.00000095</v>
      </c>
      <c r="HH22" s="2">
        <f>$D22*'Demand model'!HJ22*'Assumptions and results'!$K$6*12</f>
        <v>866232900.00000095</v>
      </c>
      <c r="HI22" s="2">
        <f>$D22*'Demand model'!HK22*'Assumptions and results'!$K$6*12</f>
        <v>866232900.00000095</v>
      </c>
      <c r="HJ22" s="2">
        <f>$D22*'Demand model'!HL22*'Assumptions and results'!$K$6*12</f>
        <v>866232900.00000095</v>
      </c>
      <c r="HK22" s="2">
        <f>$D22*'Demand model'!HM22*'Assumptions and results'!$K$6*12</f>
        <v>866232900.00000095</v>
      </c>
      <c r="HL22" s="2">
        <f>$D22*'Demand model'!HN22*'Assumptions and results'!$K$6*12</f>
        <v>866232900.00000095</v>
      </c>
      <c r="HM22" s="2">
        <f>$D22*'Demand model'!HO22*'Assumptions and results'!$K$6*12</f>
        <v>866232900.00000095</v>
      </c>
      <c r="HN22" s="2">
        <f>$D22*'Demand model'!HP22*'Assumptions and results'!$K$6*12</f>
        <v>866232900.00000095</v>
      </c>
      <c r="HO22" s="2">
        <f>$D22*'Demand model'!HQ22*'Assumptions and results'!$K$6*12</f>
        <v>866232900.00000095</v>
      </c>
      <c r="HP22" s="2">
        <f>$D22*'Demand model'!HR22*'Assumptions and results'!$K$6*12</f>
        <v>866232900.00000095</v>
      </c>
      <c r="HQ22" s="2">
        <f>$D22*'Demand model'!HS22*'Assumptions and results'!$K$6*12</f>
        <v>866232900.00000095</v>
      </c>
      <c r="HR22" s="2">
        <f>$D22*'Demand model'!HT22*'Assumptions and results'!$K$6*12</f>
        <v>866232900.00000095</v>
      </c>
      <c r="HS22" s="2">
        <f>$D22*'Demand model'!HU22*'Assumptions and results'!$K$6*12</f>
        <v>866232900.00000095</v>
      </c>
      <c r="HT22" s="2">
        <f>$D22*'Demand model'!HV22*'Assumptions and results'!$K$6*12</f>
        <v>866232900.00000095</v>
      </c>
      <c r="HU22" s="2">
        <f>$D22*'Demand model'!HW22*'Assumptions and results'!$K$6*12</f>
        <v>866232900.00000095</v>
      </c>
      <c r="HV22" s="2">
        <f>$D22*'Demand model'!HX22*'Assumptions and results'!$K$6*12</f>
        <v>866232900.00000095</v>
      </c>
      <c r="HW22" s="2">
        <f>$D22*'Demand model'!HY22*'Assumptions and results'!$K$6*12</f>
        <v>866232900.00000095</v>
      </c>
      <c r="HX22" s="2">
        <f>$D22*'Demand model'!HZ22*'Assumptions and results'!$K$6*12</f>
        <v>866232900.00000095</v>
      </c>
      <c r="HY22" s="2">
        <f>$D22*'Demand model'!IA22*'Assumptions and results'!$K$6*12</f>
        <v>866232900.00000095</v>
      </c>
      <c r="HZ22" s="2">
        <f>$D22*'Demand model'!IB22*'Assumptions and results'!$K$6*12</f>
        <v>866232900.00000095</v>
      </c>
      <c r="IA22" s="2">
        <f>$D22*'Demand model'!IC22*'Assumptions and results'!$K$6*12</f>
        <v>866232900.00000095</v>
      </c>
      <c r="IB22" s="2">
        <f>$D22*'Demand model'!ID22*'Assumptions and results'!$K$6*12</f>
        <v>866232900.00000095</v>
      </c>
      <c r="IC22" s="2">
        <f>$D22*'Demand model'!IE22*'Assumptions and results'!$K$6*12</f>
        <v>866232900.00000095</v>
      </c>
      <c r="ID22" s="2">
        <f>$D22*'Demand model'!IF22*'Assumptions and results'!$K$6*12</f>
        <v>866232900.00000095</v>
      </c>
      <c r="IE22" s="2">
        <f>$D22*'Demand model'!IG22*'Assumptions and results'!$K$6*12</f>
        <v>866232900.00000095</v>
      </c>
      <c r="IF22" s="2">
        <f>$D22*'Demand model'!IH22*'Assumptions and results'!$K$6*12</f>
        <v>866232900.00000095</v>
      </c>
      <c r="IG22" s="2">
        <f>$D22*'Demand model'!II22*'Assumptions and results'!$K$6*12</f>
        <v>866232900.00000095</v>
      </c>
      <c r="IH22" s="2">
        <f>$D22*'Demand model'!IJ22*'Assumptions and results'!$K$6*12</f>
        <v>866232900.00000095</v>
      </c>
      <c r="II22" s="2">
        <f>$D22*'Demand model'!IK22*'Assumptions and results'!$K$6*12</f>
        <v>866232900.00000095</v>
      </c>
      <c r="IJ22" s="2">
        <f>$D22*'Demand model'!IL22*'Assumptions and results'!$K$6*12</f>
        <v>866232900.00000095</v>
      </c>
      <c r="IK22" s="2">
        <f>$D22*'Demand model'!IM22*'Assumptions and results'!$K$6*12</f>
        <v>866232900.00000095</v>
      </c>
      <c r="IL22" s="2">
        <f>$D22*'Demand model'!IN22*'Assumptions and results'!$K$6*12</f>
        <v>866232900.00000095</v>
      </c>
      <c r="IM22" s="2">
        <f>$D22*'Demand model'!IO22*'Assumptions and results'!$K$6*12</f>
        <v>866232900.00000095</v>
      </c>
      <c r="IN22" s="2">
        <f>$D22*'Demand model'!IP22*'Assumptions and results'!$K$6*12</f>
        <v>866232900.00000095</v>
      </c>
      <c r="IO22" s="2">
        <f>$D22*'Demand model'!IQ22*'Assumptions and results'!$K$6*12</f>
        <v>866232900.00000095</v>
      </c>
      <c r="IP22" s="2">
        <f>$D22*'Demand model'!IR22*'Assumptions and results'!$K$6*12</f>
        <v>866232900.00000095</v>
      </c>
      <c r="IQ22" s="2">
        <f>$D22*'Demand model'!IS22*'Assumptions and results'!$K$6*12</f>
        <v>866232900.00000095</v>
      </c>
      <c r="IR22" s="2">
        <f>$D22*'Demand model'!IT22*'Assumptions and results'!$K$6*12</f>
        <v>866232900.00000095</v>
      </c>
      <c r="IS22" s="2">
        <f>$D22*'Demand model'!IU22*'Assumptions and results'!$K$6*12</f>
        <v>866232900.00000095</v>
      </c>
      <c r="IT22" s="2">
        <f>$D22*'Demand model'!IV22*'Assumptions and results'!$K$6*12</f>
        <v>866232900.00000095</v>
      </c>
      <c r="IU22" s="2">
        <f>$D22*'Demand model'!IW22*'Assumptions and results'!$K$6*12</f>
        <v>866232900.00000095</v>
      </c>
      <c r="IV22" s="2">
        <f>$D22*'Demand model'!IX22*'Assumptions and results'!$K$6*12</f>
        <v>866232900.00000095</v>
      </c>
      <c r="IW22" s="2">
        <f>$D22*'Demand model'!IY22*'Assumptions and results'!$K$6*12</f>
        <v>866232900.00000095</v>
      </c>
      <c r="IX22" s="2">
        <f>$D22*'Demand model'!IZ22*'Assumptions and results'!$K$6*12</f>
        <v>866232900.00000095</v>
      </c>
      <c r="IY22" s="2">
        <f>$D22*'Demand model'!JA22*'Assumptions and results'!$K$6*12</f>
        <v>866232900.00000095</v>
      </c>
      <c r="IZ22" s="2">
        <f>$D22*'Demand model'!JB22*'Assumptions and results'!$K$6*12</f>
        <v>866232900.00000095</v>
      </c>
      <c r="JA22" s="2">
        <f>$D22*'Demand model'!JC22*'Assumptions and results'!$K$6*12</f>
        <v>866232900.00000095</v>
      </c>
      <c r="JB22" s="2">
        <f>$D22*'Demand model'!JD22*'Assumptions and results'!$K$6*12</f>
        <v>866232900.00000095</v>
      </c>
      <c r="JC22" s="2">
        <f>$D22*'Demand model'!JE22*'Assumptions and results'!$K$6*12</f>
        <v>866232900.00000095</v>
      </c>
      <c r="JD22" s="2">
        <f>$D22*'Demand model'!JF22*'Assumptions and results'!$K$6*12</f>
        <v>866232900.00000095</v>
      </c>
      <c r="JE22" s="2">
        <f>$D22*'Demand model'!JG22*'Assumptions and results'!$K$6*12</f>
        <v>866232900.00000095</v>
      </c>
    </row>
    <row r="23" spans="2:265" x14ac:dyDescent="0.3">
      <c r="C23">
        <v>20</v>
      </c>
      <c r="D23" s="3">
        <f>'Cost inputs'!F24</f>
        <v>2038700</v>
      </c>
      <c r="E23" s="2">
        <f>$D23*'Demand model'!G23*'Assumptions and results'!$K$6*12</f>
        <v>413712817.68589962</v>
      </c>
      <c r="F23" s="2">
        <f>$D23*'Demand model'!H23*'Assumptions and results'!$K$6*12</f>
        <v>633086223.91223812</v>
      </c>
      <c r="G23" s="2">
        <f>$D23*'Demand model'!I23*'Assumptions and results'!$K$6*12</f>
        <v>749410130.98509908</v>
      </c>
      <c r="H23" s="2">
        <f>$D23*'Demand model'!J23*'Assumptions and results'!$K$6*12</f>
        <v>811091496.96951914</v>
      </c>
      <c r="I23" s="2">
        <f>$D23*'Demand model'!K23*'Assumptions and results'!$K$6*12</f>
        <v>843798366.99685502</v>
      </c>
      <c r="J23" s="2">
        <f>$D23*'Demand model'!L23*'Assumptions and results'!$K$6*12</f>
        <v>861141357.54046977</v>
      </c>
      <c r="K23" s="2">
        <f>$D23*'Demand model'!M23*'Assumptions and results'!$K$6*12</f>
        <v>870337569.85747004</v>
      </c>
      <c r="L23" s="2">
        <f>$D23*'Demand model'!N23*'Assumptions and results'!$K$6*12</f>
        <v>875213910</v>
      </c>
      <c r="M23" s="2">
        <f>$D23*'Demand model'!O23*'Assumptions and results'!$K$6*12</f>
        <v>877799615.11053693</v>
      </c>
      <c r="N23" s="2">
        <f>$D23*'Demand model'!P23*'Assumptions and results'!$K$6*12</f>
        <v>879170698.89945149</v>
      </c>
      <c r="O23" s="2">
        <f>$D23*'Demand model'!Q23*'Assumptions and results'!$K$6*12</f>
        <v>879897723.31865692</v>
      </c>
      <c r="P23" s="2">
        <f>$D23*'Demand model'!R23*'Assumptions and results'!$K$6*12</f>
        <v>880283231.85605955</v>
      </c>
      <c r="Q23" s="2">
        <f>$D23*'Demand model'!S23*'Assumptions and results'!$K$6*12</f>
        <v>880487649.79373038</v>
      </c>
      <c r="R23" s="2">
        <f>$D23*'Demand model'!T23*'Assumptions and results'!$K$6*12</f>
        <v>880596043.48462808</v>
      </c>
      <c r="S23" s="2">
        <f>$D23*'Demand model'!U23*'Assumptions and results'!$K$6*12</f>
        <v>880653519.81160927</v>
      </c>
      <c r="T23" s="2">
        <f>$D23*'Demand model'!V23*'Assumptions and results'!$K$6*12</f>
        <v>880683996.9375</v>
      </c>
      <c r="U23" s="2">
        <f>$D23*'Demand model'!W23*'Assumptions and results'!$K$6*12</f>
        <v>880700157.59444082</v>
      </c>
      <c r="V23" s="2">
        <f>$D23*'Demand model'!X23*'Assumptions and results'!$K$6*12</f>
        <v>880708726.86812162</v>
      </c>
      <c r="W23" s="2">
        <f>$D23*'Demand model'!Y23*'Assumptions and results'!$K$6*12</f>
        <v>880713270.7707417</v>
      </c>
      <c r="X23" s="2">
        <f>$D23*'Demand model'!Z23*'Assumptions and results'!$K$6*12</f>
        <v>880715680.19910049</v>
      </c>
      <c r="Y23" s="2">
        <f>$D23*'Demand model'!AA23*'Assumptions and results'!$K$6*12</f>
        <v>880716957.81121087</v>
      </c>
      <c r="Z23" s="2">
        <f>$D23*'Demand model'!AB23*'Assumptions and results'!$K$6*12</f>
        <v>880717635.27177894</v>
      </c>
      <c r="AA23" s="2">
        <f>$D23*'Demand model'!AC23*'Assumptions and results'!$K$6*12</f>
        <v>880717994.49882269</v>
      </c>
      <c r="AB23" s="2">
        <f>$D23*'Demand model'!AD23*'Assumptions and results'!$K$6*12</f>
        <v>880718184.98085952</v>
      </c>
      <c r="AC23" s="2">
        <f>$D23*'Demand model'!AE23*'Assumptions and results'!$K$6*12</f>
        <v>880718285.98496532</v>
      </c>
      <c r="AD23" s="2">
        <f>$D23*'Demand model'!AF23*'Assumptions and results'!$K$6*12</f>
        <v>880718339.5429256</v>
      </c>
      <c r="AE23" s="2">
        <f>$D23*'Demand model'!AG23*'Assumptions and results'!$K$6*12</f>
        <v>880718367.94231725</v>
      </c>
      <c r="AF23" s="2">
        <f>$D23*'Demand model'!AH23*'Assumptions and results'!$K$6*12</f>
        <v>880718383.00124454</v>
      </c>
      <c r="AG23" s="2">
        <f>$D23*'Demand model'!AI23*'Assumptions and results'!$K$6*12</f>
        <v>880718390.98632026</v>
      </c>
      <c r="AH23" s="2">
        <f>$D23*'Demand model'!AJ23*'Assumptions and results'!$K$6*12</f>
        <v>880718395.22044849</v>
      </c>
      <c r="AI23" s="2">
        <f>$D23*'Demand model'!AK23*'Assumptions and results'!$K$6*12</f>
        <v>880718397.46561754</v>
      </c>
      <c r="AJ23" s="2">
        <f>$D23*'Demand model'!AL23*'Assumptions and results'!$K$6*12</f>
        <v>880718398.65613055</v>
      </c>
      <c r="AK23" s="2">
        <f>$D23*'Demand model'!AM23*'Assumptions and results'!$K$6*12</f>
        <v>880718399.28740609</v>
      </c>
      <c r="AL23" s="2">
        <f>$D23*'Demand model'!AN23*'Assumptions and results'!$K$6*12</f>
        <v>880718399.62214327</v>
      </c>
      <c r="AM23" s="2">
        <f>$D23*'Demand model'!AO23*'Assumptions and results'!$K$6*12</f>
        <v>880718399.7996397</v>
      </c>
      <c r="AN23" s="2">
        <f>$D23*'Demand model'!AP23*'Assumptions and results'!$K$6*12</f>
        <v>880718399.89375782</v>
      </c>
      <c r="AO23" s="2">
        <f>$D23*'Demand model'!AQ23*'Assumptions and results'!$K$6*12</f>
        <v>880718399.94366455</v>
      </c>
      <c r="AP23" s="2">
        <f>$D23*'Demand model'!AR23*'Assumptions and results'!$K$6*12</f>
        <v>880718399.9701277</v>
      </c>
      <c r="AQ23" s="2">
        <f>$D23*'Demand model'!AS23*'Assumptions and results'!$K$6*12</f>
        <v>880718399.9841603</v>
      </c>
      <c r="AR23" s="2">
        <f>$D23*'Demand model'!AT23*'Assumptions and results'!$K$6*12</f>
        <v>880718399.99160099</v>
      </c>
      <c r="AS23" s="2">
        <f>$D23*'Demand model'!AU23*'Assumptions and results'!$K$6*12</f>
        <v>880718399.99554634</v>
      </c>
      <c r="AT23" s="2">
        <f>$D23*'Demand model'!AV23*'Assumptions and results'!$K$6*12</f>
        <v>880718399.99763846</v>
      </c>
      <c r="AU23" s="2">
        <f>$D23*'Demand model'!AW23*'Assumptions and results'!$K$6*12</f>
        <v>880718399.99874783</v>
      </c>
      <c r="AV23" s="2">
        <f>$D23*'Demand model'!AX23*'Assumptions and results'!$K$6*12</f>
        <v>880718399.999336</v>
      </c>
      <c r="AW23" s="2">
        <f>$D23*'Demand model'!AY23*'Assumptions and results'!$K$6*12</f>
        <v>880718399.99964786</v>
      </c>
      <c r="AX23" s="2">
        <f>$D23*'Demand model'!AZ23*'Assumptions and results'!$K$6*12</f>
        <v>880718399.99981332</v>
      </c>
      <c r="AY23" s="2">
        <f>$D23*'Demand model'!BA23*'Assumptions and results'!$K$6*12</f>
        <v>880718399.99990106</v>
      </c>
      <c r="AZ23" s="2">
        <f>$D23*'Demand model'!BB23*'Assumptions and results'!$K$6*12</f>
        <v>880718399.99994755</v>
      </c>
      <c r="BA23" s="2">
        <f>$D23*'Demand model'!BC23*'Assumptions and results'!$K$6*12</f>
        <v>880718399.99997234</v>
      </c>
      <c r="BB23" s="2">
        <f>$D23*'Demand model'!BD23*'Assumptions and results'!$K$6*12</f>
        <v>880718399.99998534</v>
      </c>
      <c r="BC23" s="2">
        <f>$D23*'Demand model'!BE23*'Assumptions and results'!$K$6*12</f>
        <v>880718399.99999213</v>
      </c>
      <c r="BD23" s="2">
        <f>$D23*'Demand model'!BF23*'Assumptions and results'!$K$6*12</f>
        <v>880718399.99999595</v>
      </c>
      <c r="BE23" s="2">
        <f>$D23*'Demand model'!BG23*'Assumptions and results'!$K$6*12</f>
        <v>880718399.99999785</v>
      </c>
      <c r="BF23" s="2">
        <f>$D23*'Demand model'!BH23*'Assumptions and results'!$K$6*12</f>
        <v>880718399.99999893</v>
      </c>
      <c r="BG23" s="2">
        <f>$D23*'Demand model'!BI23*'Assumptions and results'!$K$6*12</f>
        <v>880718399.99999952</v>
      </c>
      <c r="BH23" s="2">
        <f>$D23*'Demand model'!BJ23*'Assumptions and results'!$K$6*12</f>
        <v>880718399.99999964</v>
      </c>
      <c r="BI23" s="2">
        <f>$D23*'Demand model'!BK23*'Assumptions and results'!$K$6*12</f>
        <v>880718399.99999976</v>
      </c>
      <c r="BJ23" s="2">
        <f>$D23*'Demand model'!BL23*'Assumptions and results'!$K$6*12</f>
        <v>880718399.99999976</v>
      </c>
      <c r="BK23" s="2">
        <f>$D23*'Demand model'!BM23*'Assumptions and results'!$K$6*12</f>
        <v>880718400</v>
      </c>
      <c r="BL23" s="2">
        <f>$D23*'Demand model'!BN23*'Assumptions and results'!$K$6*12</f>
        <v>880718400</v>
      </c>
      <c r="BM23" s="2">
        <f>$D23*'Demand model'!BO23*'Assumptions and results'!$K$6*12</f>
        <v>880718400</v>
      </c>
      <c r="BN23" s="2">
        <f>$D23*'Demand model'!BP23*'Assumptions and results'!$K$6*12</f>
        <v>880718400</v>
      </c>
      <c r="BO23" s="2">
        <f>$D23*'Demand model'!BQ23*'Assumptions and results'!$K$6*12</f>
        <v>880718400</v>
      </c>
      <c r="BP23" s="2">
        <f>$D23*'Demand model'!BR23*'Assumptions and results'!$K$6*12</f>
        <v>880718400</v>
      </c>
      <c r="BQ23" s="2">
        <f>$D23*'Demand model'!BS23*'Assumptions and results'!$K$6*12</f>
        <v>880718400</v>
      </c>
      <c r="BR23" s="2">
        <f>$D23*'Demand model'!BT23*'Assumptions and results'!$K$6*12</f>
        <v>880718400</v>
      </c>
      <c r="BS23" s="2">
        <f>$D23*'Demand model'!BU23*'Assumptions and results'!$K$6*12</f>
        <v>880718400</v>
      </c>
      <c r="BT23" s="2">
        <f>$D23*'Demand model'!BV23*'Assumptions and results'!$K$6*12</f>
        <v>880718400</v>
      </c>
      <c r="BU23" s="2">
        <f>$D23*'Demand model'!BW23*'Assumptions and results'!$K$6*12</f>
        <v>880718400</v>
      </c>
      <c r="BV23" s="2">
        <f>$D23*'Demand model'!BX23*'Assumptions and results'!$K$6*12</f>
        <v>880718400</v>
      </c>
      <c r="BW23" s="2">
        <f>$D23*'Demand model'!BY23*'Assumptions and results'!$K$6*12</f>
        <v>880718400</v>
      </c>
      <c r="BX23" s="2">
        <f>$D23*'Demand model'!BZ23*'Assumptions and results'!$K$6*12</f>
        <v>880718400</v>
      </c>
      <c r="BY23" s="2">
        <f>$D23*'Demand model'!CA23*'Assumptions and results'!$K$6*12</f>
        <v>880718400</v>
      </c>
      <c r="BZ23" s="2">
        <f>$D23*'Demand model'!CB23*'Assumptions and results'!$K$6*12</f>
        <v>880718400</v>
      </c>
      <c r="CA23" s="2">
        <f>$D23*'Demand model'!CC23*'Assumptions and results'!$K$6*12</f>
        <v>880718400</v>
      </c>
      <c r="CB23" s="2">
        <f>$D23*'Demand model'!CD23*'Assumptions and results'!$K$6*12</f>
        <v>880718400</v>
      </c>
      <c r="CC23" s="2">
        <f>$D23*'Demand model'!CE23*'Assumptions and results'!$K$6*12</f>
        <v>880718400</v>
      </c>
      <c r="CD23" s="2">
        <f>$D23*'Demand model'!CF23*'Assumptions and results'!$K$6*12</f>
        <v>880718400</v>
      </c>
      <c r="CE23" s="2">
        <f>$D23*'Demand model'!CG23*'Assumptions and results'!$K$6*12</f>
        <v>880718400</v>
      </c>
      <c r="CF23" s="2">
        <f>$D23*'Demand model'!CH23*'Assumptions and results'!$K$6*12</f>
        <v>880718400</v>
      </c>
      <c r="CG23" s="2">
        <f>$D23*'Demand model'!CI23*'Assumptions and results'!$K$6*12</f>
        <v>880718400</v>
      </c>
      <c r="CH23" s="2">
        <f>$D23*'Demand model'!CJ23*'Assumptions and results'!$K$6*12</f>
        <v>880718400</v>
      </c>
      <c r="CI23" s="2">
        <f>$D23*'Demand model'!CK23*'Assumptions and results'!$K$6*12</f>
        <v>880718400</v>
      </c>
      <c r="CJ23" s="2">
        <f>$D23*'Demand model'!CL23*'Assumptions and results'!$K$6*12</f>
        <v>880718400</v>
      </c>
      <c r="CK23" s="2">
        <f>$D23*'Demand model'!CM23*'Assumptions and results'!$K$6*12</f>
        <v>880718400</v>
      </c>
      <c r="CL23" s="2">
        <f>$D23*'Demand model'!CN23*'Assumptions and results'!$K$6*12</f>
        <v>880718400</v>
      </c>
      <c r="CM23" s="2">
        <f>$D23*'Demand model'!CO23*'Assumptions and results'!$K$6*12</f>
        <v>880718400</v>
      </c>
      <c r="CN23" s="2">
        <f>$D23*'Demand model'!CP23*'Assumptions and results'!$K$6*12</f>
        <v>880718400</v>
      </c>
      <c r="CO23" s="2">
        <f>$D23*'Demand model'!CQ23*'Assumptions and results'!$K$6*12</f>
        <v>880718400</v>
      </c>
      <c r="CP23" s="2">
        <f>$D23*'Demand model'!CR23*'Assumptions and results'!$K$6*12</f>
        <v>880718400</v>
      </c>
      <c r="CQ23" s="2">
        <f>$D23*'Demand model'!CS23*'Assumptions and results'!$K$6*12</f>
        <v>880718400</v>
      </c>
      <c r="CR23" s="2">
        <f>$D23*'Demand model'!CT23*'Assumptions and results'!$K$6*12</f>
        <v>880718400</v>
      </c>
      <c r="CS23" s="2">
        <f>$D23*'Demand model'!CU23*'Assumptions and results'!$K$6*12</f>
        <v>880718400</v>
      </c>
      <c r="CT23" s="2">
        <f>$D23*'Demand model'!CV23*'Assumptions and results'!$K$6*12</f>
        <v>880718400</v>
      </c>
      <c r="CU23" s="2">
        <f>$D23*'Demand model'!CW23*'Assumptions and results'!$K$6*12</f>
        <v>880718400</v>
      </c>
      <c r="CV23" s="2">
        <f>$D23*'Demand model'!CX23*'Assumptions and results'!$K$6*12</f>
        <v>880718400</v>
      </c>
      <c r="CW23" s="2">
        <f>$D23*'Demand model'!CY23*'Assumptions and results'!$K$6*12</f>
        <v>880718400</v>
      </c>
      <c r="CX23" s="2">
        <f>$D23*'Demand model'!CZ23*'Assumptions and results'!$K$6*12</f>
        <v>880718400</v>
      </c>
      <c r="CY23" s="2">
        <f>$D23*'Demand model'!DA23*'Assumptions and results'!$K$6*12</f>
        <v>880718400</v>
      </c>
      <c r="CZ23" s="2">
        <f>$D23*'Demand model'!DB23*'Assumptions and results'!$K$6*12</f>
        <v>880718400</v>
      </c>
      <c r="DA23" s="2">
        <f>$D23*'Demand model'!DC23*'Assumptions and results'!$K$6*12</f>
        <v>880718400</v>
      </c>
      <c r="DB23" s="2">
        <f>$D23*'Demand model'!DD23*'Assumptions and results'!$K$6*12</f>
        <v>880718400</v>
      </c>
      <c r="DC23" s="2">
        <f>$D23*'Demand model'!DE23*'Assumptions and results'!$K$6*12</f>
        <v>880718400</v>
      </c>
      <c r="DD23" s="2">
        <f>$D23*'Demand model'!DF23*'Assumptions and results'!$K$6*12</f>
        <v>880718400</v>
      </c>
      <c r="DE23" s="2">
        <f>$D23*'Demand model'!DG23*'Assumptions and results'!$K$6*12</f>
        <v>880718400</v>
      </c>
      <c r="DF23" s="2">
        <f>$D23*'Demand model'!DH23*'Assumptions and results'!$K$6*12</f>
        <v>880718400</v>
      </c>
      <c r="DG23" s="2">
        <f>$D23*'Demand model'!DI23*'Assumptions and results'!$K$6*12</f>
        <v>880718400</v>
      </c>
      <c r="DH23" s="2">
        <f>$D23*'Demand model'!DJ23*'Assumptions and results'!$K$6*12</f>
        <v>880718400</v>
      </c>
      <c r="DI23" s="2">
        <f>$D23*'Demand model'!DK23*'Assumptions and results'!$K$6*12</f>
        <v>880718400</v>
      </c>
      <c r="DJ23" s="2">
        <f>$D23*'Demand model'!DL23*'Assumptions and results'!$K$6*12</f>
        <v>880718400</v>
      </c>
      <c r="DK23" s="2">
        <f>$D23*'Demand model'!DM23*'Assumptions and results'!$K$6*12</f>
        <v>880718400</v>
      </c>
      <c r="DL23" s="2">
        <f>$D23*'Demand model'!DN23*'Assumptions and results'!$K$6*12</f>
        <v>880718400</v>
      </c>
      <c r="DM23" s="2">
        <f>$D23*'Demand model'!DO23*'Assumptions and results'!$K$6*12</f>
        <v>880718400</v>
      </c>
      <c r="DN23" s="2">
        <f>$D23*'Demand model'!DP23*'Assumptions and results'!$K$6*12</f>
        <v>880718400</v>
      </c>
      <c r="DO23" s="2">
        <f>$D23*'Demand model'!DQ23*'Assumptions and results'!$K$6*12</f>
        <v>880718400</v>
      </c>
      <c r="DP23" s="2">
        <f>$D23*'Demand model'!DR23*'Assumptions and results'!$K$6*12</f>
        <v>880718400</v>
      </c>
      <c r="DQ23" s="2">
        <f>$D23*'Demand model'!DS23*'Assumptions and results'!$K$6*12</f>
        <v>880718400</v>
      </c>
      <c r="DR23" s="2">
        <f>$D23*'Demand model'!DT23*'Assumptions and results'!$K$6*12</f>
        <v>880718400</v>
      </c>
      <c r="DS23" s="2">
        <f>$D23*'Demand model'!DU23*'Assumptions and results'!$K$6*12</f>
        <v>880718400</v>
      </c>
      <c r="DT23" s="2">
        <f>$D23*'Demand model'!DV23*'Assumptions and results'!$K$6*12</f>
        <v>880718400</v>
      </c>
      <c r="DU23" s="2">
        <f>$D23*'Demand model'!DW23*'Assumptions and results'!$K$6*12</f>
        <v>880718400</v>
      </c>
      <c r="DV23" s="2">
        <f>$D23*'Demand model'!DX23*'Assumptions and results'!$K$6*12</f>
        <v>880718400</v>
      </c>
      <c r="DW23" s="2">
        <f>$D23*'Demand model'!DY23*'Assumptions and results'!$K$6*12</f>
        <v>880718400</v>
      </c>
      <c r="DX23" s="2">
        <f>$D23*'Demand model'!DZ23*'Assumptions and results'!$K$6*12</f>
        <v>880718400</v>
      </c>
      <c r="DY23" s="2">
        <f>$D23*'Demand model'!EA23*'Assumptions and results'!$K$6*12</f>
        <v>880718400</v>
      </c>
      <c r="DZ23" s="2">
        <f>$D23*'Demand model'!EB23*'Assumptions and results'!$K$6*12</f>
        <v>880718400</v>
      </c>
      <c r="EA23" s="2">
        <f>$D23*'Demand model'!EC23*'Assumptions and results'!$K$6*12</f>
        <v>880718400</v>
      </c>
      <c r="EB23" s="2">
        <f>$D23*'Demand model'!ED23*'Assumptions and results'!$K$6*12</f>
        <v>880718400</v>
      </c>
      <c r="EC23" s="2">
        <f>$D23*'Demand model'!EE23*'Assumptions and results'!$K$6*12</f>
        <v>880718400</v>
      </c>
      <c r="ED23" s="2">
        <f>$D23*'Demand model'!EF23*'Assumptions and results'!$K$6*12</f>
        <v>880718400</v>
      </c>
      <c r="EE23" s="2">
        <f>$D23*'Demand model'!EG23*'Assumptions and results'!$K$6*12</f>
        <v>880718400</v>
      </c>
      <c r="EF23" s="2">
        <f>$D23*'Demand model'!EH23*'Assumptions and results'!$K$6*12</f>
        <v>880718400</v>
      </c>
      <c r="EG23" s="2">
        <f>$D23*'Demand model'!EI23*'Assumptions and results'!$K$6*12</f>
        <v>880718400</v>
      </c>
      <c r="EH23" s="2">
        <f>$D23*'Demand model'!EJ23*'Assumptions and results'!$K$6*12</f>
        <v>880718400</v>
      </c>
      <c r="EI23" s="2">
        <f>$D23*'Demand model'!EK23*'Assumptions and results'!$K$6*12</f>
        <v>880718400</v>
      </c>
      <c r="EJ23" s="2">
        <f>$D23*'Demand model'!EL23*'Assumptions and results'!$K$6*12</f>
        <v>880718400</v>
      </c>
      <c r="EK23" s="2">
        <f>$D23*'Demand model'!EM23*'Assumptions and results'!$K$6*12</f>
        <v>880718400</v>
      </c>
      <c r="EL23" s="2">
        <f>$D23*'Demand model'!EN23*'Assumptions and results'!$K$6*12</f>
        <v>880718400</v>
      </c>
      <c r="EM23" s="2">
        <f>$D23*'Demand model'!EO23*'Assumptions and results'!$K$6*12</f>
        <v>880718400</v>
      </c>
      <c r="EN23" s="2">
        <f>$D23*'Demand model'!EP23*'Assumptions and results'!$K$6*12</f>
        <v>880718400</v>
      </c>
      <c r="EO23" s="2">
        <f>$D23*'Demand model'!EQ23*'Assumptions and results'!$K$6*12</f>
        <v>880718400</v>
      </c>
      <c r="EP23" s="2">
        <f>$D23*'Demand model'!ER23*'Assumptions and results'!$K$6*12</f>
        <v>880718400</v>
      </c>
      <c r="EQ23" s="2">
        <f>$D23*'Demand model'!ES23*'Assumptions and results'!$K$6*12</f>
        <v>880718400</v>
      </c>
      <c r="ER23" s="2">
        <f>$D23*'Demand model'!ET23*'Assumptions and results'!$K$6*12</f>
        <v>880718400</v>
      </c>
      <c r="ES23" s="2">
        <f>$D23*'Demand model'!EU23*'Assumptions and results'!$K$6*12</f>
        <v>880718400</v>
      </c>
      <c r="ET23" s="2">
        <f>$D23*'Demand model'!EV23*'Assumptions and results'!$K$6*12</f>
        <v>880718400</v>
      </c>
      <c r="EU23" s="2">
        <f>$D23*'Demand model'!EW23*'Assumptions and results'!$K$6*12</f>
        <v>880718400</v>
      </c>
      <c r="EV23" s="2">
        <f>$D23*'Demand model'!EX23*'Assumptions and results'!$K$6*12</f>
        <v>880718400</v>
      </c>
      <c r="EW23" s="2">
        <f>$D23*'Demand model'!EY23*'Assumptions and results'!$K$6*12</f>
        <v>880718400</v>
      </c>
      <c r="EX23" s="2">
        <f>$D23*'Demand model'!EZ23*'Assumptions and results'!$K$6*12</f>
        <v>880718400</v>
      </c>
      <c r="EY23" s="2">
        <f>$D23*'Demand model'!FA23*'Assumptions and results'!$K$6*12</f>
        <v>880718400</v>
      </c>
      <c r="EZ23" s="2">
        <f>$D23*'Demand model'!FB23*'Assumptions and results'!$K$6*12</f>
        <v>880718400</v>
      </c>
      <c r="FA23" s="2">
        <f>$D23*'Demand model'!FC23*'Assumptions and results'!$K$6*12</f>
        <v>880718400</v>
      </c>
      <c r="FB23" s="2">
        <f>$D23*'Demand model'!FD23*'Assumptions and results'!$K$6*12</f>
        <v>880718400</v>
      </c>
      <c r="FC23" s="2">
        <f>$D23*'Demand model'!FE23*'Assumptions and results'!$K$6*12</f>
        <v>880718400</v>
      </c>
      <c r="FD23" s="2">
        <f>$D23*'Demand model'!FF23*'Assumptions and results'!$K$6*12</f>
        <v>880718400</v>
      </c>
      <c r="FE23" s="2">
        <f>$D23*'Demand model'!FG23*'Assumptions and results'!$K$6*12</f>
        <v>880718400</v>
      </c>
      <c r="FF23" s="2">
        <f>$D23*'Demand model'!FH23*'Assumptions and results'!$K$6*12</f>
        <v>880718400</v>
      </c>
      <c r="FG23" s="2">
        <f>$D23*'Demand model'!FI23*'Assumptions and results'!$K$6*12</f>
        <v>880718400</v>
      </c>
      <c r="FH23" s="2">
        <f>$D23*'Demand model'!FJ23*'Assumptions and results'!$K$6*12</f>
        <v>880718400</v>
      </c>
      <c r="FI23" s="2">
        <f>$D23*'Demand model'!FK23*'Assumptions and results'!$K$6*12</f>
        <v>880718400</v>
      </c>
      <c r="FJ23" s="2">
        <f>$D23*'Demand model'!FL23*'Assumptions and results'!$K$6*12</f>
        <v>880718400</v>
      </c>
      <c r="FK23" s="2">
        <f>$D23*'Demand model'!FM23*'Assumptions and results'!$K$6*12</f>
        <v>880718400</v>
      </c>
      <c r="FL23" s="2">
        <f>$D23*'Demand model'!FN23*'Assumptions and results'!$K$6*12</f>
        <v>880718400</v>
      </c>
      <c r="FM23" s="2">
        <f>$D23*'Demand model'!FO23*'Assumptions and results'!$K$6*12</f>
        <v>880718400</v>
      </c>
      <c r="FN23" s="2">
        <f>$D23*'Demand model'!FP23*'Assumptions and results'!$K$6*12</f>
        <v>880718400</v>
      </c>
      <c r="FO23" s="2">
        <f>$D23*'Demand model'!FQ23*'Assumptions and results'!$K$6*12</f>
        <v>880718400</v>
      </c>
      <c r="FP23" s="2">
        <f>$D23*'Demand model'!FR23*'Assumptions and results'!$K$6*12</f>
        <v>880718400</v>
      </c>
      <c r="FQ23" s="2">
        <f>$D23*'Demand model'!FS23*'Assumptions and results'!$K$6*12</f>
        <v>880718400</v>
      </c>
      <c r="FR23" s="2">
        <f>$D23*'Demand model'!FT23*'Assumptions and results'!$K$6*12</f>
        <v>880718400</v>
      </c>
      <c r="FS23" s="2">
        <f>$D23*'Demand model'!FU23*'Assumptions and results'!$K$6*12</f>
        <v>880718400</v>
      </c>
      <c r="FT23" s="2">
        <f>$D23*'Demand model'!FV23*'Assumptions and results'!$K$6*12</f>
        <v>880718400</v>
      </c>
      <c r="FU23" s="2">
        <f>$D23*'Demand model'!FW23*'Assumptions and results'!$K$6*12</f>
        <v>880718400</v>
      </c>
      <c r="FV23" s="2">
        <f>$D23*'Demand model'!FX23*'Assumptions and results'!$K$6*12</f>
        <v>880718400</v>
      </c>
      <c r="FW23" s="2">
        <f>$D23*'Demand model'!FY23*'Assumptions and results'!$K$6*12</f>
        <v>880718400</v>
      </c>
      <c r="FX23" s="2">
        <f>$D23*'Demand model'!FZ23*'Assumptions and results'!$K$6*12</f>
        <v>880718400</v>
      </c>
      <c r="FY23" s="2">
        <f>$D23*'Demand model'!GA23*'Assumptions and results'!$K$6*12</f>
        <v>880718400</v>
      </c>
      <c r="FZ23" s="2">
        <f>$D23*'Demand model'!GB23*'Assumptions and results'!$K$6*12</f>
        <v>880718400</v>
      </c>
      <c r="GA23" s="2">
        <f>$D23*'Demand model'!GC23*'Assumptions and results'!$K$6*12</f>
        <v>880718400</v>
      </c>
      <c r="GB23" s="2">
        <f>$D23*'Demand model'!GD23*'Assumptions and results'!$K$6*12</f>
        <v>880718400</v>
      </c>
      <c r="GC23" s="2">
        <f>$D23*'Demand model'!GE23*'Assumptions and results'!$K$6*12</f>
        <v>880718400</v>
      </c>
      <c r="GD23" s="2">
        <f>$D23*'Demand model'!GF23*'Assumptions and results'!$K$6*12</f>
        <v>880718400</v>
      </c>
      <c r="GE23" s="2">
        <f>$D23*'Demand model'!GG23*'Assumptions and results'!$K$6*12</f>
        <v>880718400</v>
      </c>
      <c r="GF23" s="2">
        <f>$D23*'Demand model'!GH23*'Assumptions and results'!$K$6*12</f>
        <v>880718400</v>
      </c>
      <c r="GG23" s="2">
        <f>$D23*'Demand model'!GI23*'Assumptions and results'!$K$6*12</f>
        <v>880718400</v>
      </c>
      <c r="GH23" s="2">
        <f>$D23*'Demand model'!GJ23*'Assumptions and results'!$K$6*12</f>
        <v>880718400</v>
      </c>
      <c r="GI23" s="2">
        <f>$D23*'Demand model'!GK23*'Assumptions and results'!$K$6*12</f>
        <v>880718400</v>
      </c>
      <c r="GJ23" s="2">
        <f>$D23*'Demand model'!GL23*'Assumptions and results'!$K$6*12</f>
        <v>880718400</v>
      </c>
      <c r="GK23" s="2">
        <f>$D23*'Demand model'!GM23*'Assumptions and results'!$K$6*12</f>
        <v>880718400</v>
      </c>
      <c r="GL23" s="2">
        <f>$D23*'Demand model'!GN23*'Assumptions and results'!$K$6*12</f>
        <v>880718400</v>
      </c>
      <c r="GM23" s="2">
        <f>$D23*'Demand model'!GO23*'Assumptions and results'!$K$6*12</f>
        <v>880718400</v>
      </c>
      <c r="GN23" s="2">
        <f>$D23*'Demand model'!GP23*'Assumptions and results'!$K$6*12</f>
        <v>880718400</v>
      </c>
      <c r="GO23" s="2">
        <f>$D23*'Demand model'!GQ23*'Assumptions and results'!$K$6*12</f>
        <v>880718400</v>
      </c>
      <c r="GP23" s="2">
        <f>$D23*'Demand model'!GR23*'Assumptions and results'!$K$6*12</f>
        <v>880718400</v>
      </c>
      <c r="GQ23" s="2">
        <f>$D23*'Demand model'!GS23*'Assumptions and results'!$K$6*12</f>
        <v>880718400</v>
      </c>
      <c r="GR23" s="2">
        <f>$D23*'Demand model'!GT23*'Assumptions and results'!$K$6*12</f>
        <v>880718400</v>
      </c>
      <c r="GS23" s="2">
        <f>$D23*'Demand model'!GU23*'Assumptions and results'!$K$6*12</f>
        <v>880718400</v>
      </c>
      <c r="GT23" s="2">
        <f>$D23*'Demand model'!GV23*'Assumptions and results'!$K$6*12</f>
        <v>880718400</v>
      </c>
      <c r="GU23" s="2">
        <f>$D23*'Demand model'!GW23*'Assumptions and results'!$K$6*12</f>
        <v>880718400</v>
      </c>
      <c r="GV23" s="2">
        <f>$D23*'Demand model'!GX23*'Assumptions and results'!$K$6*12</f>
        <v>880718400</v>
      </c>
      <c r="GW23" s="2">
        <f>$D23*'Demand model'!GY23*'Assumptions and results'!$K$6*12</f>
        <v>880718400</v>
      </c>
      <c r="GX23" s="2">
        <f>$D23*'Demand model'!GZ23*'Assumptions and results'!$K$6*12</f>
        <v>880718400</v>
      </c>
      <c r="GY23" s="2">
        <f>$D23*'Demand model'!HA23*'Assumptions and results'!$K$6*12</f>
        <v>880718400</v>
      </c>
      <c r="GZ23" s="2">
        <f>$D23*'Demand model'!HB23*'Assumptions and results'!$K$6*12</f>
        <v>880718400</v>
      </c>
      <c r="HA23" s="2">
        <f>$D23*'Demand model'!HC23*'Assumptions and results'!$K$6*12</f>
        <v>880718400</v>
      </c>
      <c r="HB23" s="2">
        <f>$D23*'Demand model'!HD23*'Assumptions and results'!$K$6*12</f>
        <v>880718400</v>
      </c>
      <c r="HC23" s="2">
        <f>$D23*'Demand model'!HE23*'Assumptions and results'!$K$6*12</f>
        <v>880718400</v>
      </c>
      <c r="HD23" s="2">
        <f>$D23*'Demand model'!HF23*'Assumptions and results'!$K$6*12</f>
        <v>880718400</v>
      </c>
      <c r="HE23" s="2">
        <f>$D23*'Demand model'!HG23*'Assumptions and results'!$K$6*12</f>
        <v>880718400</v>
      </c>
      <c r="HF23" s="2">
        <f>$D23*'Demand model'!HH23*'Assumptions and results'!$K$6*12</f>
        <v>880718400</v>
      </c>
      <c r="HG23" s="2">
        <f>$D23*'Demand model'!HI23*'Assumptions and results'!$K$6*12</f>
        <v>880718400</v>
      </c>
      <c r="HH23" s="2">
        <f>$D23*'Demand model'!HJ23*'Assumptions and results'!$K$6*12</f>
        <v>880718400</v>
      </c>
      <c r="HI23" s="2">
        <f>$D23*'Demand model'!HK23*'Assumptions and results'!$K$6*12</f>
        <v>880718400</v>
      </c>
      <c r="HJ23" s="2">
        <f>$D23*'Demand model'!HL23*'Assumptions and results'!$K$6*12</f>
        <v>880718400</v>
      </c>
      <c r="HK23" s="2">
        <f>$D23*'Demand model'!HM23*'Assumptions and results'!$K$6*12</f>
        <v>880718400</v>
      </c>
      <c r="HL23" s="2">
        <f>$D23*'Demand model'!HN23*'Assumptions and results'!$K$6*12</f>
        <v>880718400</v>
      </c>
      <c r="HM23" s="2">
        <f>$D23*'Demand model'!HO23*'Assumptions and results'!$K$6*12</f>
        <v>880718400</v>
      </c>
      <c r="HN23" s="2">
        <f>$D23*'Demand model'!HP23*'Assumptions and results'!$K$6*12</f>
        <v>880718400</v>
      </c>
      <c r="HO23" s="2">
        <f>$D23*'Demand model'!HQ23*'Assumptions and results'!$K$6*12</f>
        <v>880718400</v>
      </c>
      <c r="HP23" s="2">
        <f>$D23*'Demand model'!HR23*'Assumptions and results'!$K$6*12</f>
        <v>880718400</v>
      </c>
      <c r="HQ23" s="2">
        <f>$D23*'Demand model'!HS23*'Assumptions and results'!$K$6*12</f>
        <v>880718400</v>
      </c>
      <c r="HR23" s="2">
        <f>$D23*'Demand model'!HT23*'Assumptions and results'!$K$6*12</f>
        <v>880718400</v>
      </c>
      <c r="HS23" s="2">
        <f>$D23*'Demand model'!HU23*'Assumptions and results'!$K$6*12</f>
        <v>880718400</v>
      </c>
      <c r="HT23" s="2">
        <f>$D23*'Demand model'!HV23*'Assumptions and results'!$K$6*12</f>
        <v>880718400</v>
      </c>
      <c r="HU23" s="2">
        <f>$D23*'Demand model'!HW23*'Assumptions and results'!$K$6*12</f>
        <v>880718400</v>
      </c>
      <c r="HV23" s="2">
        <f>$D23*'Demand model'!HX23*'Assumptions and results'!$K$6*12</f>
        <v>880718400</v>
      </c>
      <c r="HW23" s="2">
        <f>$D23*'Demand model'!HY23*'Assumptions and results'!$K$6*12</f>
        <v>880718400</v>
      </c>
      <c r="HX23" s="2">
        <f>$D23*'Demand model'!HZ23*'Assumptions and results'!$K$6*12</f>
        <v>880718400</v>
      </c>
      <c r="HY23" s="2">
        <f>$D23*'Demand model'!IA23*'Assumptions and results'!$K$6*12</f>
        <v>880718400</v>
      </c>
      <c r="HZ23" s="2">
        <f>$D23*'Demand model'!IB23*'Assumptions and results'!$K$6*12</f>
        <v>880718400</v>
      </c>
      <c r="IA23" s="2">
        <f>$D23*'Demand model'!IC23*'Assumptions and results'!$K$6*12</f>
        <v>880718400</v>
      </c>
      <c r="IB23" s="2">
        <f>$D23*'Demand model'!ID23*'Assumptions and results'!$K$6*12</f>
        <v>880718400</v>
      </c>
      <c r="IC23" s="2">
        <f>$D23*'Demand model'!IE23*'Assumptions and results'!$K$6*12</f>
        <v>880718400</v>
      </c>
      <c r="ID23" s="2">
        <f>$D23*'Demand model'!IF23*'Assumptions and results'!$K$6*12</f>
        <v>880718400</v>
      </c>
      <c r="IE23" s="2">
        <f>$D23*'Demand model'!IG23*'Assumptions and results'!$K$6*12</f>
        <v>880718400</v>
      </c>
      <c r="IF23" s="2">
        <f>$D23*'Demand model'!IH23*'Assumptions and results'!$K$6*12</f>
        <v>880718400</v>
      </c>
      <c r="IG23" s="2">
        <f>$D23*'Demand model'!II23*'Assumptions and results'!$K$6*12</f>
        <v>880718400</v>
      </c>
      <c r="IH23" s="2">
        <f>$D23*'Demand model'!IJ23*'Assumptions and results'!$K$6*12</f>
        <v>880718400</v>
      </c>
      <c r="II23" s="2">
        <f>$D23*'Demand model'!IK23*'Assumptions and results'!$K$6*12</f>
        <v>880718400</v>
      </c>
      <c r="IJ23" s="2">
        <f>$D23*'Demand model'!IL23*'Assumptions and results'!$K$6*12</f>
        <v>880718400</v>
      </c>
      <c r="IK23" s="2">
        <f>$D23*'Demand model'!IM23*'Assumptions and results'!$K$6*12</f>
        <v>880718400</v>
      </c>
      <c r="IL23" s="2">
        <f>$D23*'Demand model'!IN23*'Assumptions and results'!$K$6*12</f>
        <v>880718400</v>
      </c>
      <c r="IM23" s="2">
        <f>$D23*'Demand model'!IO23*'Assumptions and results'!$K$6*12</f>
        <v>880718400</v>
      </c>
      <c r="IN23" s="2">
        <f>$D23*'Demand model'!IP23*'Assumptions and results'!$K$6*12</f>
        <v>880718400</v>
      </c>
      <c r="IO23" s="2">
        <f>$D23*'Demand model'!IQ23*'Assumptions and results'!$K$6*12</f>
        <v>880718400</v>
      </c>
      <c r="IP23" s="2">
        <f>$D23*'Demand model'!IR23*'Assumptions and results'!$K$6*12</f>
        <v>880718400</v>
      </c>
      <c r="IQ23" s="2">
        <f>$D23*'Demand model'!IS23*'Assumptions and results'!$K$6*12</f>
        <v>880718400</v>
      </c>
      <c r="IR23" s="2">
        <f>$D23*'Demand model'!IT23*'Assumptions and results'!$K$6*12</f>
        <v>880718400</v>
      </c>
      <c r="IS23" s="2">
        <f>$D23*'Demand model'!IU23*'Assumptions and results'!$K$6*12</f>
        <v>880718400</v>
      </c>
      <c r="IT23" s="2">
        <f>$D23*'Demand model'!IV23*'Assumptions and results'!$K$6*12</f>
        <v>880718400</v>
      </c>
      <c r="IU23" s="2">
        <f>$D23*'Demand model'!IW23*'Assumptions and results'!$K$6*12</f>
        <v>880718400</v>
      </c>
      <c r="IV23" s="2">
        <f>$D23*'Demand model'!IX23*'Assumptions and results'!$K$6*12</f>
        <v>880718400</v>
      </c>
      <c r="IW23" s="2">
        <f>$D23*'Demand model'!IY23*'Assumptions and results'!$K$6*12</f>
        <v>880718400</v>
      </c>
      <c r="IX23" s="2">
        <f>$D23*'Demand model'!IZ23*'Assumptions and results'!$K$6*12</f>
        <v>880718400</v>
      </c>
      <c r="IY23" s="2">
        <f>$D23*'Demand model'!JA23*'Assumptions and results'!$K$6*12</f>
        <v>880718400</v>
      </c>
      <c r="IZ23" s="2">
        <f>$D23*'Demand model'!JB23*'Assumptions and results'!$K$6*12</f>
        <v>880718400</v>
      </c>
      <c r="JA23" s="2">
        <f>$D23*'Demand model'!JC23*'Assumptions and results'!$K$6*12</f>
        <v>880718400</v>
      </c>
      <c r="JB23" s="2">
        <f>$D23*'Demand model'!JD23*'Assumptions and results'!$K$6*12</f>
        <v>880718400</v>
      </c>
      <c r="JC23" s="2">
        <f>$D23*'Demand model'!JE23*'Assumptions and results'!$K$6*12</f>
        <v>880718400</v>
      </c>
      <c r="JD23" s="2">
        <f>$D23*'Demand model'!JF23*'Assumptions and results'!$K$6*12</f>
        <v>880718400</v>
      </c>
      <c r="JE23" s="2">
        <f>$D23*'Demand model'!JG23*'Assumptions and results'!$K$6*12</f>
        <v>880718400</v>
      </c>
    </row>
    <row r="24" spans="2:265" x14ac:dyDescent="0.3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</row>
    <row r="25" spans="2:265" x14ac:dyDescent="0.3">
      <c r="B25" t="s">
        <v>27</v>
      </c>
      <c r="C25" t="s">
        <v>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</row>
    <row r="26" spans="2:265" x14ac:dyDescent="0.3">
      <c r="C26" t="s">
        <v>0</v>
      </c>
      <c r="E26">
        <v>1</v>
      </c>
      <c r="F26">
        <v>2</v>
      </c>
      <c r="G26">
        <v>3</v>
      </c>
      <c r="H26">
        <v>4</v>
      </c>
      <c r="I26">
        <v>5</v>
      </c>
      <c r="J26">
        <v>6</v>
      </c>
      <c r="K26">
        <v>7</v>
      </c>
      <c r="L26">
        <v>8</v>
      </c>
      <c r="M26">
        <v>9</v>
      </c>
      <c r="N26">
        <v>10</v>
      </c>
      <c r="O26">
        <v>11</v>
      </c>
      <c r="P26">
        <v>12</v>
      </c>
      <c r="Q26">
        <v>13</v>
      </c>
      <c r="R26">
        <v>14</v>
      </c>
      <c r="S26">
        <v>15</v>
      </c>
      <c r="T26">
        <v>16</v>
      </c>
      <c r="U26">
        <v>17</v>
      </c>
      <c r="V26">
        <v>18</v>
      </c>
      <c r="W26">
        <v>19</v>
      </c>
      <c r="X26">
        <v>20</v>
      </c>
      <c r="Y26">
        <v>21</v>
      </c>
      <c r="Z26">
        <v>22</v>
      </c>
      <c r="AA26">
        <v>23</v>
      </c>
      <c r="AB26">
        <v>24</v>
      </c>
      <c r="AC26">
        <v>25</v>
      </c>
      <c r="AD26">
        <v>26</v>
      </c>
      <c r="AE26">
        <v>27</v>
      </c>
      <c r="AF26">
        <v>28</v>
      </c>
      <c r="AG26">
        <v>29</v>
      </c>
      <c r="AH26">
        <v>30</v>
      </c>
      <c r="AI26">
        <v>31</v>
      </c>
      <c r="AJ26">
        <v>32</v>
      </c>
      <c r="AK26">
        <v>33</v>
      </c>
      <c r="AL26">
        <v>34</v>
      </c>
      <c r="AM26">
        <v>35</v>
      </c>
      <c r="AN26">
        <v>36</v>
      </c>
      <c r="AO26">
        <v>37</v>
      </c>
      <c r="AP26">
        <v>38</v>
      </c>
      <c r="AQ26">
        <v>39</v>
      </c>
      <c r="AR26">
        <v>40</v>
      </c>
      <c r="AS26">
        <v>41</v>
      </c>
      <c r="AT26">
        <v>42</v>
      </c>
      <c r="AU26">
        <v>43</v>
      </c>
      <c r="AV26">
        <v>44</v>
      </c>
      <c r="AW26">
        <v>45</v>
      </c>
      <c r="AX26">
        <v>46</v>
      </c>
      <c r="AY26">
        <v>47</v>
      </c>
      <c r="AZ26">
        <v>48</v>
      </c>
      <c r="BA26">
        <v>49</v>
      </c>
      <c r="BB26">
        <v>50</v>
      </c>
      <c r="BC26">
        <v>51</v>
      </c>
      <c r="BD26">
        <v>52</v>
      </c>
      <c r="BE26">
        <v>53</v>
      </c>
      <c r="BF26">
        <v>54</v>
      </c>
      <c r="BG26">
        <v>55</v>
      </c>
      <c r="BH26">
        <v>56</v>
      </c>
      <c r="BI26">
        <v>57</v>
      </c>
      <c r="BJ26">
        <v>58</v>
      </c>
      <c r="BK26">
        <v>59</v>
      </c>
      <c r="BL26">
        <v>60</v>
      </c>
      <c r="BM26">
        <v>61</v>
      </c>
      <c r="BN26">
        <v>62</v>
      </c>
      <c r="BO26">
        <v>63</v>
      </c>
      <c r="BP26">
        <v>64</v>
      </c>
      <c r="BQ26">
        <v>65</v>
      </c>
      <c r="BR26">
        <v>66</v>
      </c>
      <c r="BS26">
        <v>67</v>
      </c>
      <c r="BT26">
        <v>68</v>
      </c>
      <c r="BU26">
        <v>69</v>
      </c>
      <c r="BV26">
        <v>70</v>
      </c>
      <c r="BW26">
        <v>71</v>
      </c>
      <c r="BX26">
        <v>72</v>
      </c>
      <c r="BY26">
        <v>73</v>
      </c>
      <c r="BZ26">
        <v>74</v>
      </c>
      <c r="CA26">
        <v>75</v>
      </c>
      <c r="CB26">
        <v>76</v>
      </c>
      <c r="CC26">
        <v>77</v>
      </c>
      <c r="CD26">
        <v>78</v>
      </c>
      <c r="CE26">
        <v>79</v>
      </c>
      <c r="CF26">
        <v>80</v>
      </c>
      <c r="CG26">
        <v>81</v>
      </c>
      <c r="CH26">
        <v>82</v>
      </c>
      <c r="CI26">
        <v>83</v>
      </c>
      <c r="CJ26">
        <v>84</v>
      </c>
      <c r="CK26">
        <v>85</v>
      </c>
      <c r="CL26">
        <v>86</v>
      </c>
      <c r="CM26">
        <v>87</v>
      </c>
      <c r="CN26">
        <v>88</v>
      </c>
      <c r="CO26">
        <v>89</v>
      </c>
      <c r="CP26">
        <v>90</v>
      </c>
      <c r="CQ26">
        <v>91</v>
      </c>
      <c r="CR26">
        <v>92</v>
      </c>
      <c r="CS26">
        <v>93</v>
      </c>
      <c r="CT26">
        <v>94</v>
      </c>
      <c r="CU26">
        <v>95</v>
      </c>
      <c r="CV26">
        <v>96</v>
      </c>
      <c r="CW26">
        <v>97</v>
      </c>
      <c r="CX26">
        <v>98</v>
      </c>
      <c r="CY26">
        <v>99</v>
      </c>
      <c r="CZ26">
        <v>100</v>
      </c>
      <c r="DA26">
        <v>101</v>
      </c>
      <c r="DB26">
        <v>102</v>
      </c>
      <c r="DC26">
        <v>103</v>
      </c>
      <c r="DD26">
        <v>104</v>
      </c>
      <c r="DE26">
        <v>105</v>
      </c>
      <c r="DF26">
        <v>106</v>
      </c>
      <c r="DG26">
        <v>107</v>
      </c>
      <c r="DH26">
        <v>108</v>
      </c>
      <c r="DI26">
        <v>109</v>
      </c>
      <c r="DJ26">
        <v>110</v>
      </c>
      <c r="DK26">
        <v>111</v>
      </c>
      <c r="DL26">
        <v>112</v>
      </c>
      <c r="DM26">
        <v>113</v>
      </c>
      <c r="DN26">
        <v>114</v>
      </c>
      <c r="DO26">
        <v>115</v>
      </c>
      <c r="DP26">
        <v>116</v>
      </c>
      <c r="DQ26">
        <v>117</v>
      </c>
      <c r="DR26">
        <v>118</v>
      </c>
      <c r="DS26">
        <v>119</v>
      </c>
      <c r="DT26">
        <v>120</v>
      </c>
      <c r="DU26">
        <v>121</v>
      </c>
      <c r="DV26">
        <v>122</v>
      </c>
      <c r="DW26">
        <v>123</v>
      </c>
      <c r="DX26">
        <v>124</v>
      </c>
      <c r="DY26">
        <v>125</v>
      </c>
      <c r="DZ26">
        <v>126</v>
      </c>
      <c r="EA26">
        <v>127</v>
      </c>
      <c r="EB26">
        <v>128</v>
      </c>
      <c r="EC26">
        <v>129</v>
      </c>
      <c r="ED26">
        <v>130</v>
      </c>
      <c r="EE26">
        <v>131</v>
      </c>
      <c r="EF26">
        <v>132</v>
      </c>
      <c r="EG26">
        <v>133</v>
      </c>
      <c r="EH26">
        <v>134</v>
      </c>
      <c r="EI26">
        <v>135</v>
      </c>
      <c r="EJ26">
        <v>136</v>
      </c>
      <c r="EK26">
        <v>137</v>
      </c>
      <c r="EL26">
        <v>138</v>
      </c>
      <c r="EM26">
        <v>139</v>
      </c>
      <c r="EN26">
        <v>140</v>
      </c>
      <c r="EO26">
        <v>141</v>
      </c>
      <c r="EP26">
        <v>142</v>
      </c>
      <c r="EQ26">
        <v>143</v>
      </c>
      <c r="ER26">
        <v>144</v>
      </c>
      <c r="ES26">
        <v>145</v>
      </c>
      <c r="ET26">
        <v>146</v>
      </c>
      <c r="EU26">
        <v>147</v>
      </c>
      <c r="EV26">
        <v>148</v>
      </c>
      <c r="EW26">
        <v>149</v>
      </c>
      <c r="EX26">
        <v>150</v>
      </c>
      <c r="EY26">
        <v>151</v>
      </c>
      <c r="EZ26">
        <v>152</v>
      </c>
      <c r="FA26">
        <v>153</v>
      </c>
      <c r="FB26">
        <v>154</v>
      </c>
      <c r="FC26">
        <v>155</v>
      </c>
      <c r="FD26">
        <v>156</v>
      </c>
      <c r="FE26">
        <v>157</v>
      </c>
      <c r="FF26">
        <v>158</v>
      </c>
      <c r="FG26">
        <v>159</v>
      </c>
      <c r="FH26">
        <v>160</v>
      </c>
      <c r="FI26">
        <v>161</v>
      </c>
      <c r="FJ26">
        <v>162</v>
      </c>
      <c r="FK26">
        <v>163</v>
      </c>
      <c r="FL26">
        <v>164</v>
      </c>
      <c r="FM26">
        <v>165</v>
      </c>
      <c r="FN26">
        <v>166</v>
      </c>
      <c r="FO26">
        <v>167</v>
      </c>
      <c r="FP26">
        <v>168</v>
      </c>
      <c r="FQ26">
        <v>169</v>
      </c>
      <c r="FR26">
        <v>170</v>
      </c>
      <c r="FS26">
        <v>171</v>
      </c>
      <c r="FT26">
        <v>172</v>
      </c>
      <c r="FU26">
        <v>173</v>
      </c>
      <c r="FV26">
        <v>174</v>
      </c>
      <c r="FW26">
        <v>175</v>
      </c>
      <c r="FX26">
        <v>176</v>
      </c>
      <c r="FY26">
        <v>177</v>
      </c>
      <c r="FZ26">
        <v>178</v>
      </c>
      <c r="GA26">
        <v>179</v>
      </c>
      <c r="GB26">
        <v>180</v>
      </c>
      <c r="GC26">
        <v>181</v>
      </c>
      <c r="GD26">
        <v>182</v>
      </c>
      <c r="GE26">
        <v>183</v>
      </c>
      <c r="GF26">
        <v>184</v>
      </c>
      <c r="GG26">
        <v>185</v>
      </c>
      <c r="GH26">
        <v>186</v>
      </c>
      <c r="GI26">
        <v>187</v>
      </c>
      <c r="GJ26">
        <v>188</v>
      </c>
      <c r="GK26">
        <v>189</v>
      </c>
      <c r="GL26">
        <v>190</v>
      </c>
      <c r="GM26">
        <v>191</v>
      </c>
      <c r="GN26">
        <v>192</v>
      </c>
      <c r="GO26">
        <v>193</v>
      </c>
      <c r="GP26">
        <v>194</v>
      </c>
      <c r="GQ26">
        <v>195</v>
      </c>
      <c r="GR26">
        <v>196</v>
      </c>
      <c r="GS26">
        <v>197</v>
      </c>
      <c r="GT26">
        <v>198</v>
      </c>
      <c r="GU26">
        <v>199</v>
      </c>
      <c r="GV26">
        <v>200</v>
      </c>
      <c r="GW26">
        <v>201</v>
      </c>
      <c r="GX26">
        <v>202</v>
      </c>
      <c r="GY26">
        <v>203</v>
      </c>
      <c r="GZ26">
        <v>204</v>
      </c>
      <c r="HA26">
        <v>205</v>
      </c>
      <c r="HB26">
        <v>206</v>
      </c>
      <c r="HC26">
        <v>207</v>
      </c>
      <c r="HD26">
        <v>208</v>
      </c>
      <c r="HE26">
        <v>209</v>
      </c>
      <c r="HF26">
        <v>210</v>
      </c>
      <c r="HG26">
        <v>211</v>
      </c>
      <c r="HH26">
        <v>212</v>
      </c>
      <c r="HI26">
        <v>213</v>
      </c>
      <c r="HJ26">
        <v>214</v>
      </c>
      <c r="HK26">
        <v>215</v>
      </c>
      <c r="HL26">
        <v>216</v>
      </c>
      <c r="HM26">
        <v>217</v>
      </c>
      <c r="HN26">
        <v>218</v>
      </c>
      <c r="HO26">
        <v>219</v>
      </c>
      <c r="HP26">
        <v>220</v>
      </c>
      <c r="HQ26">
        <v>221</v>
      </c>
      <c r="HR26">
        <v>222</v>
      </c>
      <c r="HS26">
        <v>223</v>
      </c>
      <c r="HT26">
        <v>224</v>
      </c>
      <c r="HU26">
        <v>225</v>
      </c>
      <c r="HV26">
        <v>226</v>
      </c>
      <c r="HW26">
        <v>227</v>
      </c>
      <c r="HX26">
        <v>228</v>
      </c>
      <c r="HY26">
        <v>229</v>
      </c>
      <c r="HZ26">
        <v>230</v>
      </c>
      <c r="IA26">
        <v>231</v>
      </c>
      <c r="IB26">
        <v>232</v>
      </c>
      <c r="IC26">
        <v>233</v>
      </c>
      <c r="ID26">
        <v>234</v>
      </c>
      <c r="IE26">
        <v>235</v>
      </c>
      <c r="IF26">
        <v>236</v>
      </c>
      <c r="IG26">
        <v>237</v>
      </c>
      <c r="IH26">
        <v>238</v>
      </c>
      <c r="II26">
        <v>239</v>
      </c>
      <c r="IJ26">
        <v>240</v>
      </c>
      <c r="IK26">
        <v>241</v>
      </c>
      <c r="IL26">
        <v>242</v>
      </c>
      <c r="IM26">
        <v>243</v>
      </c>
      <c r="IN26">
        <v>244</v>
      </c>
      <c r="IO26">
        <v>245</v>
      </c>
      <c r="IP26">
        <v>246</v>
      </c>
      <c r="IQ26">
        <v>247</v>
      </c>
      <c r="IR26">
        <v>248</v>
      </c>
      <c r="IS26">
        <v>249</v>
      </c>
      <c r="IT26">
        <v>250</v>
      </c>
      <c r="IU26">
        <v>251</v>
      </c>
      <c r="IV26">
        <v>252</v>
      </c>
      <c r="IW26">
        <v>253</v>
      </c>
      <c r="IX26">
        <v>254</v>
      </c>
      <c r="IY26">
        <v>255</v>
      </c>
      <c r="IZ26">
        <v>256</v>
      </c>
      <c r="JA26">
        <v>257</v>
      </c>
      <c r="JB26">
        <v>258</v>
      </c>
      <c r="JC26">
        <v>259</v>
      </c>
      <c r="JD26">
        <v>260</v>
      </c>
      <c r="JE26">
        <v>261</v>
      </c>
    </row>
    <row r="27" spans="2:265" x14ac:dyDescent="0.3">
      <c r="C27">
        <v>1</v>
      </c>
      <c r="D27" s="3">
        <f>'Cost inputs'!F5</f>
        <v>2038700</v>
      </c>
      <c r="E27" s="1">
        <f>$D27*'Demand model'!G28*'Assumptions and results'!$K$7*12</f>
        <v>278898231.42617029</v>
      </c>
      <c r="F27" s="1">
        <f>$D27*'Demand model'!H28*'Assumptions and results'!$K$7*12</f>
        <v>418038825.34929609</v>
      </c>
      <c r="G27" s="1">
        <f>$D27*'Demand model'!I28*'Assumptions and results'!$K$7*12</f>
        <v>487455202.70773494</v>
      </c>
      <c r="H27" s="1">
        <f>$D27*'Demand model'!J28*'Assumptions and results'!$K$7*12</f>
        <v>522086601.85377735</v>
      </c>
      <c r="I27" s="1">
        <f>$D27*'Demand model'!K28*'Assumptions and results'!$K$7*12</f>
        <v>539363991.60604882</v>
      </c>
      <c r="J27" s="1">
        <f>$D27*'Demand model'!L28*'Assumptions and results'!$K$7*12</f>
        <v>547983573.95076084</v>
      </c>
      <c r="K27" s="1">
        <f>$D27*'Demand model'!M28*'Assumptions and results'!$K$7*12</f>
        <v>552283830</v>
      </c>
      <c r="L27" s="1">
        <f>$D27*'Demand model'!N28*'Assumptions and results'!$K$7*12</f>
        <v>554429201.01097059</v>
      </c>
      <c r="M27" s="1">
        <f>$D27*'Demand model'!O28*'Assumptions and results'!$K$7*12</f>
        <v>555499513.27191758</v>
      </c>
      <c r="N27" s="1">
        <f>$D27*'Demand model'!P28*'Assumptions and results'!$K$7*12</f>
        <v>556033485.40544403</v>
      </c>
      <c r="O27" s="1">
        <f>$D27*'Demand model'!Q28*'Assumptions and results'!$K$7*12</f>
        <v>556299880.78349066</v>
      </c>
      <c r="P27" s="1">
        <f>$D27*'Demand model'!R28*'Assumptions and results'!$K$7*12</f>
        <v>556432783.78158498</v>
      </c>
      <c r="Q27" s="1">
        <f>$D27*'Demand model'!S28*'Assumptions and results'!$K$7*12</f>
        <v>556499088.26115966</v>
      </c>
      <c r="R27" s="1">
        <f>$D27*'Demand model'!T28*'Assumptions and results'!$K$7*12</f>
        <v>556532167.15384614</v>
      </c>
      <c r="S27" s="1">
        <f>$D27*'Demand model'!U28*'Assumptions and results'!$K$7*12</f>
        <v>556548670.00777674</v>
      </c>
      <c r="T27" s="1">
        <f>$D27*'Demand model'!V28*'Assumptions and results'!$K$7*12</f>
        <v>556556903.1790148</v>
      </c>
      <c r="U27" s="1">
        <f>$D27*'Demand model'!W28*'Assumptions and results'!$K$7*12</f>
        <v>556561010.6569649</v>
      </c>
      <c r="V27" s="1">
        <f>$D27*'Demand model'!X28*'Assumptions and results'!$K$7*12</f>
        <v>556563059.85218072</v>
      </c>
      <c r="W27" s="1">
        <f>$D27*'Demand model'!Y28*'Assumptions and results'!$K$7*12</f>
        <v>556564082.18293524</v>
      </c>
      <c r="X27" s="1">
        <f>$D27*'Demand model'!Z28*'Assumptions and results'!$K$7*12</f>
        <v>556564592.21739352</v>
      </c>
      <c r="Y27" s="1">
        <f>$D27*'Demand model'!AA28*'Assumptions and results'!$K$7*12</f>
        <v>556564846.67041421</v>
      </c>
      <c r="Z27" s="1">
        <f>$D27*'Demand model'!AB28*'Assumptions and results'!$K$7*12</f>
        <v>556564973.61544442</v>
      </c>
      <c r="AA27" s="1">
        <f>$D27*'Demand model'!AC28*'Assumptions and results'!$K$7*12</f>
        <v>556565036.94753087</v>
      </c>
      <c r="AB27" s="1">
        <f>$D27*'Demand model'!AD28*'Assumptions and results'!$K$7*12</f>
        <v>556565068.54351521</v>
      </c>
      <c r="AC27" s="1">
        <f>$D27*'Demand model'!AE28*'Assumptions and results'!$K$7*12</f>
        <v>556565084.30655515</v>
      </c>
      <c r="AD27" s="1">
        <f>$D27*'Demand model'!AF28*'Assumptions and results'!$K$7*12</f>
        <v>556565092.17063797</v>
      </c>
      <c r="AE27" s="1">
        <f>$D27*'Demand model'!AG28*'Assumptions and results'!$K$7*12</f>
        <v>556565096.09397995</v>
      </c>
      <c r="AF27" s="1">
        <f>$D27*'Demand model'!AH28*'Assumptions and results'!$K$7*12</f>
        <v>556565098.05131102</v>
      </c>
      <c r="AG27" s="1">
        <f>$D27*'Demand model'!AI28*'Assumptions and results'!$K$7*12</f>
        <v>556565099.02781105</v>
      </c>
      <c r="AH27" s="1">
        <f>$D27*'Demand model'!AJ28*'Assumptions and results'!$K$7*12</f>
        <v>556565099.51498103</v>
      </c>
      <c r="AI27" s="1">
        <f>$D27*'Demand model'!AK28*'Assumptions and results'!$K$7*12</f>
        <v>556565099.75802708</v>
      </c>
      <c r="AJ27" s="1">
        <f>$D27*'Demand model'!AL28*'Assumptions and results'!$K$7*12</f>
        <v>556565099.87928116</v>
      </c>
      <c r="AK27" s="1">
        <f>$D27*'Demand model'!AM28*'Assumptions and results'!$K$7*12</f>
        <v>556565099.93977427</v>
      </c>
      <c r="AL27" s="1">
        <f>$D27*'Demand model'!AN28*'Assumptions and results'!$K$7*12</f>
        <v>556565099.96995378</v>
      </c>
      <c r="AM27" s="1">
        <f>$D27*'Demand model'!AO28*'Assumptions and results'!$K$7*12</f>
        <v>556565099.98501003</v>
      </c>
      <c r="AN27" s="1">
        <f>$D27*'Demand model'!AP28*'Assumptions and results'!$K$7*12</f>
        <v>556565099.99252176</v>
      </c>
      <c r="AO27" s="1">
        <f>$D27*'Demand model'!AQ28*'Assumptions and results'!$K$7*12</f>
        <v>556565099.99626899</v>
      </c>
      <c r="AP27" s="1">
        <f>$D27*'Demand model'!AR28*'Assumptions and results'!$K$7*12</f>
        <v>556565099.99813867</v>
      </c>
      <c r="AQ27" s="1">
        <f>$D27*'Demand model'!AS28*'Assumptions and results'!$K$7*12</f>
        <v>556565099.99907136</v>
      </c>
      <c r="AR27" s="1">
        <f>$D27*'Demand model'!AT28*'Assumptions and results'!$K$7*12</f>
        <v>556565099.99953675</v>
      </c>
      <c r="AS27" s="1">
        <f>$D27*'Demand model'!AU28*'Assumptions and results'!$K$7*12</f>
        <v>556565099.99976885</v>
      </c>
      <c r="AT27" s="1">
        <f>$D27*'Demand model'!AV28*'Assumptions and results'!$K$7*12</f>
        <v>556565099.99988461</v>
      </c>
      <c r="AU27" s="1">
        <f>$D27*'Demand model'!AW28*'Assumptions and results'!$K$7*12</f>
        <v>556565099.99994254</v>
      </c>
      <c r="AV27" s="1">
        <f>$D27*'Demand model'!AX28*'Assumptions and results'!$K$7*12</f>
        <v>556565099.99997139</v>
      </c>
      <c r="AW27" s="1">
        <f>$D27*'Demand model'!AY28*'Assumptions and results'!$K$7*12</f>
        <v>556565099.99998558</v>
      </c>
      <c r="AX27" s="1">
        <f>$D27*'Demand model'!AZ28*'Assumptions and results'!$K$7*12</f>
        <v>556565099.99999285</v>
      </c>
      <c r="AY27" s="1">
        <f>$D27*'Demand model'!BA28*'Assumptions and results'!$K$7*12</f>
        <v>556565099.99999654</v>
      </c>
      <c r="AZ27" s="1">
        <f>$D27*'Demand model'!BB28*'Assumptions and results'!$K$7*12</f>
        <v>556565099.99999821</v>
      </c>
      <c r="BA27" s="1">
        <f>$D27*'Demand model'!BC28*'Assumptions and results'!$K$7*12</f>
        <v>556565099.99999905</v>
      </c>
      <c r="BB27" s="1">
        <f>$D27*'Demand model'!BD28*'Assumptions and results'!$K$7*12</f>
        <v>556565099.99999952</v>
      </c>
      <c r="BC27" s="1">
        <f>$D27*'Demand model'!BE28*'Assumptions and results'!$K$7*12</f>
        <v>556565099.99999976</v>
      </c>
      <c r="BD27" s="1">
        <f>$D27*'Demand model'!BF28*'Assumptions and results'!$K$7*12</f>
        <v>556565099.99999988</v>
      </c>
      <c r="BE27" s="1">
        <f>$D27*'Demand model'!BG28*'Assumptions and results'!$K$7*12</f>
        <v>556565099.99999988</v>
      </c>
      <c r="BF27" s="1">
        <f>$D27*'Demand model'!BH28*'Assumptions and results'!$K$7*12</f>
        <v>556565100</v>
      </c>
      <c r="BG27" s="1">
        <f>$D27*'Demand model'!BI28*'Assumptions and results'!$K$7*12</f>
        <v>556565100</v>
      </c>
      <c r="BH27" s="1">
        <f>$D27*'Demand model'!BJ28*'Assumptions and results'!$K$7*12</f>
        <v>556565100</v>
      </c>
      <c r="BI27" s="1">
        <f>$D27*'Demand model'!BK28*'Assumptions and results'!$K$7*12</f>
        <v>556565100</v>
      </c>
      <c r="BJ27" s="1">
        <f>$D27*'Demand model'!BL28*'Assumptions and results'!$K$7*12</f>
        <v>556565100</v>
      </c>
      <c r="BK27" s="1">
        <f>$D27*'Demand model'!BM28*'Assumptions and results'!$K$7*12</f>
        <v>556565100</v>
      </c>
      <c r="BL27" s="1">
        <f>$D27*'Demand model'!BN28*'Assumptions and results'!$K$7*12</f>
        <v>556565100</v>
      </c>
      <c r="BM27" s="1">
        <f>$D27*'Demand model'!BO28*'Assumptions and results'!$K$7*12</f>
        <v>556565100</v>
      </c>
      <c r="BN27" s="1">
        <f>$D27*'Demand model'!BP28*'Assumptions and results'!$K$7*12</f>
        <v>556565100</v>
      </c>
      <c r="BO27" s="1">
        <f>$D27*'Demand model'!BQ28*'Assumptions and results'!$K$7*12</f>
        <v>556565100</v>
      </c>
      <c r="BP27" s="1">
        <f>$D27*'Demand model'!BR28*'Assumptions and results'!$K$7*12</f>
        <v>556565100</v>
      </c>
      <c r="BQ27" s="1">
        <f>$D27*'Demand model'!BS28*'Assumptions and results'!$K$7*12</f>
        <v>556565100</v>
      </c>
      <c r="BR27" s="1">
        <f>$D27*'Demand model'!BT28*'Assumptions and results'!$K$7*12</f>
        <v>556565100</v>
      </c>
      <c r="BS27" s="1">
        <f>$D27*'Demand model'!BU28*'Assumptions and results'!$K$7*12</f>
        <v>556565100</v>
      </c>
      <c r="BT27" s="1">
        <f>$D27*'Demand model'!BV28*'Assumptions and results'!$K$7*12</f>
        <v>556565100</v>
      </c>
      <c r="BU27" s="1">
        <f>$D27*'Demand model'!BW28*'Assumptions and results'!$K$7*12</f>
        <v>556565100</v>
      </c>
      <c r="BV27" s="1">
        <f>$D27*'Demand model'!BX28*'Assumptions and results'!$K$7*12</f>
        <v>556565100</v>
      </c>
      <c r="BW27" s="1">
        <f>$D27*'Demand model'!BY28*'Assumptions and results'!$K$7*12</f>
        <v>556565100</v>
      </c>
      <c r="BX27" s="1">
        <f>$D27*'Demand model'!BZ28*'Assumptions and results'!$K$7*12</f>
        <v>556565100</v>
      </c>
      <c r="BY27" s="1">
        <f>$D27*'Demand model'!CA28*'Assumptions and results'!$K$7*12</f>
        <v>556565100</v>
      </c>
      <c r="BZ27" s="1">
        <f>$D27*'Demand model'!CB28*'Assumptions and results'!$K$7*12</f>
        <v>556565100</v>
      </c>
      <c r="CA27" s="1">
        <f>$D27*'Demand model'!CC28*'Assumptions and results'!$K$7*12</f>
        <v>556565100</v>
      </c>
      <c r="CB27" s="1">
        <f>$D27*'Demand model'!CD28*'Assumptions and results'!$K$7*12</f>
        <v>556565100</v>
      </c>
      <c r="CC27" s="1">
        <f>$D27*'Demand model'!CE28*'Assumptions and results'!$K$7*12</f>
        <v>556565100</v>
      </c>
      <c r="CD27" s="1">
        <f>$D27*'Demand model'!CF28*'Assumptions and results'!$K$7*12</f>
        <v>556565100</v>
      </c>
      <c r="CE27" s="1">
        <f>$D27*'Demand model'!CG28*'Assumptions and results'!$K$7*12</f>
        <v>556565100</v>
      </c>
      <c r="CF27" s="1">
        <f>$D27*'Demand model'!CH28*'Assumptions and results'!$K$7*12</f>
        <v>556565100</v>
      </c>
      <c r="CG27" s="1">
        <f>$D27*'Demand model'!CI28*'Assumptions and results'!$K$7*12</f>
        <v>556565100</v>
      </c>
      <c r="CH27" s="1">
        <f>$D27*'Demand model'!CJ28*'Assumptions and results'!$K$7*12</f>
        <v>556565100</v>
      </c>
      <c r="CI27" s="1">
        <f>$D27*'Demand model'!CK28*'Assumptions and results'!$K$7*12</f>
        <v>556565100</v>
      </c>
      <c r="CJ27" s="1">
        <f>$D27*'Demand model'!CL28*'Assumptions and results'!$K$7*12</f>
        <v>556565100</v>
      </c>
      <c r="CK27" s="1">
        <f>$D27*'Demand model'!CM28*'Assumptions and results'!$K$7*12</f>
        <v>556565100</v>
      </c>
      <c r="CL27" s="1">
        <f>$D27*'Demand model'!CN28*'Assumptions and results'!$K$7*12</f>
        <v>556565100</v>
      </c>
      <c r="CM27" s="1">
        <f>$D27*'Demand model'!CO28*'Assumptions and results'!$K$7*12</f>
        <v>556565100</v>
      </c>
      <c r="CN27" s="1">
        <f>$D27*'Demand model'!CP28*'Assumptions and results'!$K$7*12</f>
        <v>556565100</v>
      </c>
      <c r="CO27" s="1">
        <f>$D27*'Demand model'!CQ28*'Assumptions and results'!$K$7*12</f>
        <v>556565100</v>
      </c>
      <c r="CP27" s="1">
        <f>$D27*'Demand model'!CR28*'Assumptions and results'!$K$7*12</f>
        <v>556565100</v>
      </c>
      <c r="CQ27" s="1">
        <f>$D27*'Demand model'!CS28*'Assumptions and results'!$K$7*12</f>
        <v>556565100</v>
      </c>
      <c r="CR27" s="1">
        <f>$D27*'Demand model'!CT28*'Assumptions and results'!$K$7*12</f>
        <v>556565100</v>
      </c>
      <c r="CS27" s="1">
        <f>$D27*'Demand model'!CU28*'Assumptions and results'!$K$7*12</f>
        <v>556565100</v>
      </c>
      <c r="CT27" s="1">
        <f>$D27*'Demand model'!CV28*'Assumptions and results'!$K$7*12</f>
        <v>556565100</v>
      </c>
      <c r="CU27" s="1">
        <f>$D27*'Demand model'!CW28*'Assumptions and results'!$K$7*12</f>
        <v>556565100</v>
      </c>
      <c r="CV27" s="1">
        <f>$D27*'Demand model'!CX28*'Assumptions and results'!$K$7*12</f>
        <v>556565100</v>
      </c>
      <c r="CW27" s="1">
        <f>$D27*'Demand model'!CY28*'Assumptions and results'!$K$7*12</f>
        <v>556565100</v>
      </c>
      <c r="CX27" s="1">
        <f>$D27*'Demand model'!CZ28*'Assumptions and results'!$K$7*12</f>
        <v>556565100</v>
      </c>
      <c r="CY27" s="1">
        <f>$D27*'Demand model'!DA28*'Assumptions and results'!$K$7*12</f>
        <v>556565100</v>
      </c>
      <c r="CZ27" s="1">
        <f>$D27*'Demand model'!DB28*'Assumptions and results'!$K$7*12</f>
        <v>556565100</v>
      </c>
      <c r="DA27" s="1">
        <f>$D27*'Demand model'!DC28*'Assumptions and results'!$K$7*12</f>
        <v>556565100</v>
      </c>
      <c r="DB27" s="1">
        <f>$D27*'Demand model'!DD28*'Assumptions and results'!$K$7*12</f>
        <v>556565100</v>
      </c>
      <c r="DC27" s="1">
        <f>$D27*'Demand model'!DE28*'Assumptions and results'!$K$7*12</f>
        <v>556565100</v>
      </c>
      <c r="DD27" s="1">
        <f>$D27*'Demand model'!DF28*'Assumptions and results'!$K$7*12</f>
        <v>556565100</v>
      </c>
      <c r="DE27" s="1">
        <f>$D27*'Demand model'!DG28*'Assumptions and results'!$K$7*12</f>
        <v>556565100</v>
      </c>
      <c r="DF27" s="1">
        <f>$D27*'Demand model'!DH28*'Assumptions and results'!$K$7*12</f>
        <v>556565100</v>
      </c>
      <c r="DG27" s="1">
        <f>$D27*'Demand model'!DI28*'Assumptions and results'!$K$7*12</f>
        <v>556565100</v>
      </c>
      <c r="DH27" s="1">
        <f>$D27*'Demand model'!DJ28*'Assumptions and results'!$K$7*12</f>
        <v>556565100</v>
      </c>
      <c r="DI27" s="1">
        <f>$D27*'Demand model'!DK28*'Assumptions and results'!$K$7*12</f>
        <v>556565100</v>
      </c>
      <c r="DJ27" s="1">
        <f>$D27*'Demand model'!DL28*'Assumptions and results'!$K$7*12</f>
        <v>556565100</v>
      </c>
      <c r="DK27" s="1">
        <f>$D27*'Demand model'!DM28*'Assumptions and results'!$K$7*12</f>
        <v>556565100</v>
      </c>
      <c r="DL27" s="1">
        <f>$D27*'Demand model'!DN28*'Assumptions and results'!$K$7*12</f>
        <v>556565100</v>
      </c>
      <c r="DM27" s="1">
        <f>$D27*'Demand model'!DO28*'Assumptions and results'!$K$7*12</f>
        <v>556565100</v>
      </c>
      <c r="DN27" s="1">
        <f>$D27*'Demand model'!DP28*'Assumptions and results'!$K$7*12</f>
        <v>556565100</v>
      </c>
      <c r="DO27" s="1">
        <f>$D27*'Demand model'!DQ28*'Assumptions and results'!$K$7*12</f>
        <v>556565100</v>
      </c>
      <c r="DP27" s="1">
        <f>$D27*'Demand model'!DR28*'Assumptions and results'!$K$7*12</f>
        <v>556565100</v>
      </c>
      <c r="DQ27" s="1">
        <f>$D27*'Demand model'!DS28*'Assumptions and results'!$K$7*12</f>
        <v>556565100</v>
      </c>
      <c r="DR27" s="1">
        <f>$D27*'Demand model'!DT28*'Assumptions and results'!$K$7*12</f>
        <v>556565100</v>
      </c>
      <c r="DS27" s="1">
        <f>$D27*'Demand model'!DU28*'Assumptions and results'!$K$7*12</f>
        <v>556565100</v>
      </c>
      <c r="DT27" s="1">
        <f>$D27*'Demand model'!DV28*'Assumptions and results'!$K$7*12</f>
        <v>556565100</v>
      </c>
      <c r="DU27" s="1">
        <f>$D27*'Demand model'!DW28*'Assumptions and results'!$K$7*12</f>
        <v>556565100</v>
      </c>
      <c r="DV27" s="1">
        <f>$D27*'Demand model'!DX28*'Assumptions and results'!$K$7*12</f>
        <v>556565100</v>
      </c>
      <c r="DW27" s="1">
        <f>$D27*'Demand model'!DY28*'Assumptions and results'!$K$7*12</f>
        <v>556565100</v>
      </c>
      <c r="DX27" s="1">
        <f>$D27*'Demand model'!DZ28*'Assumptions and results'!$K$7*12</f>
        <v>556565100</v>
      </c>
      <c r="DY27" s="1">
        <f>$D27*'Demand model'!EA28*'Assumptions and results'!$K$7*12</f>
        <v>556565100</v>
      </c>
      <c r="DZ27" s="1">
        <f>$D27*'Demand model'!EB28*'Assumptions and results'!$K$7*12</f>
        <v>556565100</v>
      </c>
      <c r="EA27" s="1">
        <f>$D27*'Demand model'!EC28*'Assumptions and results'!$K$7*12</f>
        <v>556565100</v>
      </c>
      <c r="EB27" s="1">
        <f>$D27*'Demand model'!ED28*'Assumptions and results'!$K$7*12</f>
        <v>556565100</v>
      </c>
      <c r="EC27" s="1">
        <f>$D27*'Demand model'!EE28*'Assumptions and results'!$K$7*12</f>
        <v>556565100</v>
      </c>
      <c r="ED27" s="1">
        <f>$D27*'Demand model'!EF28*'Assumptions and results'!$K$7*12</f>
        <v>556565100</v>
      </c>
      <c r="EE27" s="1">
        <f>$D27*'Demand model'!EG28*'Assumptions and results'!$K$7*12</f>
        <v>556565100</v>
      </c>
      <c r="EF27" s="1">
        <f>$D27*'Demand model'!EH28*'Assumptions and results'!$K$7*12</f>
        <v>556565100</v>
      </c>
      <c r="EG27" s="1">
        <f>$D27*'Demand model'!EI28*'Assumptions and results'!$K$7*12</f>
        <v>556565100</v>
      </c>
      <c r="EH27" s="1">
        <f>$D27*'Demand model'!EJ28*'Assumptions and results'!$K$7*12</f>
        <v>556565100</v>
      </c>
      <c r="EI27" s="1">
        <f>$D27*'Demand model'!EK28*'Assumptions and results'!$K$7*12</f>
        <v>556565100</v>
      </c>
      <c r="EJ27" s="1">
        <f>$D27*'Demand model'!EL28*'Assumptions and results'!$K$7*12</f>
        <v>556565100</v>
      </c>
      <c r="EK27" s="1">
        <f>$D27*'Demand model'!EM28*'Assumptions and results'!$K$7*12</f>
        <v>556565100</v>
      </c>
      <c r="EL27" s="1">
        <f>$D27*'Demand model'!EN28*'Assumptions and results'!$K$7*12</f>
        <v>556565100</v>
      </c>
      <c r="EM27" s="1">
        <f>$D27*'Demand model'!EO28*'Assumptions and results'!$K$7*12</f>
        <v>556565100</v>
      </c>
      <c r="EN27" s="1">
        <f>$D27*'Demand model'!EP28*'Assumptions and results'!$K$7*12</f>
        <v>556565100</v>
      </c>
      <c r="EO27" s="1">
        <f>$D27*'Demand model'!EQ28*'Assumptions and results'!$K$7*12</f>
        <v>556565100</v>
      </c>
      <c r="EP27" s="1">
        <f>$D27*'Demand model'!ER28*'Assumptions and results'!$K$7*12</f>
        <v>556565100</v>
      </c>
      <c r="EQ27" s="1">
        <f>$D27*'Demand model'!ES28*'Assumptions and results'!$K$7*12</f>
        <v>556565100</v>
      </c>
      <c r="ER27" s="1">
        <f>$D27*'Demand model'!ET28*'Assumptions and results'!$K$7*12</f>
        <v>556565100</v>
      </c>
      <c r="ES27" s="1">
        <f>$D27*'Demand model'!EU28*'Assumptions and results'!$K$7*12</f>
        <v>556565100</v>
      </c>
      <c r="ET27" s="1">
        <f>$D27*'Demand model'!EV28*'Assumptions and results'!$K$7*12</f>
        <v>556565100</v>
      </c>
      <c r="EU27" s="1">
        <f>$D27*'Demand model'!EW28*'Assumptions and results'!$K$7*12</f>
        <v>556565100</v>
      </c>
      <c r="EV27" s="1">
        <f>$D27*'Demand model'!EX28*'Assumptions and results'!$K$7*12</f>
        <v>556565100</v>
      </c>
      <c r="EW27" s="1">
        <f>$D27*'Demand model'!EY28*'Assumptions and results'!$K$7*12</f>
        <v>556565100</v>
      </c>
      <c r="EX27" s="1">
        <f>$D27*'Demand model'!EZ28*'Assumptions and results'!$K$7*12</f>
        <v>556565100</v>
      </c>
      <c r="EY27" s="1">
        <f>$D27*'Demand model'!FA28*'Assumptions and results'!$K$7*12</f>
        <v>556565100</v>
      </c>
      <c r="EZ27" s="1">
        <f>$D27*'Demand model'!FB28*'Assumptions and results'!$K$7*12</f>
        <v>556565100</v>
      </c>
      <c r="FA27" s="1">
        <f>$D27*'Demand model'!FC28*'Assumptions and results'!$K$7*12</f>
        <v>556565100</v>
      </c>
      <c r="FB27" s="1">
        <f>$D27*'Demand model'!FD28*'Assumptions and results'!$K$7*12</f>
        <v>556565100</v>
      </c>
      <c r="FC27" s="1">
        <f>$D27*'Demand model'!FE28*'Assumptions and results'!$K$7*12</f>
        <v>556565100</v>
      </c>
      <c r="FD27" s="1">
        <f>$D27*'Demand model'!FF28*'Assumptions and results'!$K$7*12</f>
        <v>556565100</v>
      </c>
      <c r="FE27" s="1">
        <f>$D27*'Demand model'!FG28*'Assumptions and results'!$K$7*12</f>
        <v>556565100</v>
      </c>
      <c r="FF27" s="1">
        <f>$D27*'Demand model'!FH28*'Assumptions and results'!$K$7*12</f>
        <v>556565100</v>
      </c>
      <c r="FG27" s="1">
        <f>$D27*'Demand model'!FI28*'Assumptions and results'!$K$7*12</f>
        <v>556565100</v>
      </c>
      <c r="FH27" s="1">
        <f>$D27*'Demand model'!FJ28*'Assumptions and results'!$K$7*12</f>
        <v>556565100</v>
      </c>
      <c r="FI27" s="1">
        <f>$D27*'Demand model'!FK28*'Assumptions and results'!$K$7*12</f>
        <v>556565100</v>
      </c>
      <c r="FJ27" s="1">
        <f>$D27*'Demand model'!FL28*'Assumptions and results'!$K$7*12</f>
        <v>556565100</v>
      </c>
      <c r="FK27" s="1">
        <f>$D27*'Demand model'!FM28*'Assumptions and results'!$K$7*12</f>
        <v>556565100</v>
      </c>
      <c r="FL27" s="1">
        <f>$D27*'Demand model'!FN28*'Assumptions and results'!$K$7*12</f>
        <v>556565100</v>
      </c>
      <c r="FM27" s="1">
        <f>$D27*'Demand model'!FO28*'Assumptions and results'!$K$7*12</f>
        <v>556565100</v>
      </c>
      <c r="FN27" s="1">
        <f>$D27*'Demand model'!FP28*'Assumptions and results'!$K$7*12</f>
        <v>556565100</v>
      </c>
      <c r="FO27" s="1">
        <f>$D27*'Demand model'!FQ28*'Assumptions and results'!$K$7*12</f>
        <v>556565100</v>
      </c>
      <c r="FP27" s="1">
        <f>$D27*'Demand model'!FR28*'Assumptions and results'!$K$7*12</f>
        <v>556565100</v>
      </c>
      <c r="FQ27" s="1">
        <f>$D27*'Demand model'!FS28*'Assumptions and results'!$K$7*12</f>
        <v>556565100</v>
      </c>
      <c r="FR27" s="1">
        <f>$D27*'Demand model'!FT28*'Assumptions and results'!$K$7*12</f>
        <v>556565100</v>
      </c>
      <c r="FS27" s="1">
        <f>$D27*'Demand model'!FU28*'Assumptions and results'!$K$7*12</f>
        <v>556565100</v>
      </c>
      <c r="FT27" s="1">
        <f>$D27*'Demand model'!FV28*'Assumptions and results'!$K$7*12</f>
        <v>556565100</v>
      </c>
      <c r="FU27" s="1">
        <f>$D27*'Demand model'!FW28*'Assumptions and results'!$K$7*12</f>
        <v>556565100</v>
      </c>
      <c r="FV27" s="1">
        <f>$D27*'Demand model'!FX28*'Assumptions and results'!$K$7*12</f>
        <v>556565100</v>
      </c>
      <c r="FW27" s="1">
        <f>$D27*'Demand model'!FY28*'Assumptions and results'!$K$7*12</f>
        <v>556565100</v>
      </c>
      <c r="FX27" s="1">
        <f>$D27*'Demand model'!FZ28*'Assumptions and results'!$K$7*12</f>
        <v>556565100</v>
      </c>
      <c r="FY27" s="1">
        <f>$D27*'Demand model'!GA28*'Assumptions and results'!$K$7*12</f>
        <v>556565100</v>
      </c>
      <c r="FZ27" s="1">
        <f>$D27*'Demand model'!GB28*'Assumptions and results'!$K$7*12</f>
        <v>556565100</v>
      </c>
      <c r="GA27" s="1">
        <f>$D27*'Demand model'!GC28*'Assumptions and results'!$K$7*12</f>
        <v>556565100</v>
      </c>
      <c r="GB27" s="1">
        <f>$D27*'Demand model'!GD28*'Assumptions and results'!$K$7*12</f>
        <v>556565100</v>
      </c>
      <c r="GC27" s="1">
        <f>$D27*'Demand model'!GE28*'Assumptions and results'!$K$7*12</f>
        <v>556565100</v>
      </c>
      <c r="GD27" s="1">
        <f>$D27*'Demand model'!GF28*'Assumptions and results'!$K$7*12</f>
        <v>556565100</v>
      </c>
      <c r="GE27" s="1">
        <f>$D27*'Demand model'!GG28*'Assumptions and results'!$K$7*12</f>
        <v>556565100</v>
      </c>
      <c r="GF27" s="1">
        <f>$D27*'Demand model'!GH28*'Assumptions and results'!$K$7*12</f>
        <v>556565100</v>
      </c>
      <c r="GG27" s="1">
        <f>$D27*'Demand model'!GI28*'Assumptions and results'!$K$7*12</f>
        <v>556565100</v>
      </c>
      <c r="GH27" s="1">
        <f>$D27*'Demand model'!GJ28*'Assumptions and results'!$K$7*12</f>
        <v>556565100</v>
      </c>
      <c r="GI27" s="1">
        <f>$D27*'Demand model'!GK28*'Assumptions and results'!$K$7*12</f>
        <v>556565100</v>
      </c>
      <c r="GJ27" s="1">
        <f>$D27*'Demand model'!GL28*'Assumptions and results'!$K$7*12</f>
        <v>556565100</v>
      </c>
      <c r="GK27" s="1">
        <f>$D27*'Demand model'!GM28*'Assumptions and results'!$K$7*12</f>
        <v>556565100</v>
      </c>
      <c r="GL27" s="1">
        <f>$D27*'Demand model'!GN28*'Assumptions and results'!$K$7*12</f>
        <v>556565100</v>
      </c>
      <c r="GM27" s="1">
        <f>$D27*'Demand model'!GO28*'Assumptions and results'!$K$7*12</f>
        <v>556565100</v>
      </c>
      <c r="GN27" s="1">
        <f>$D27*'Demand model'!GP28*'Assumptions and results'!$K$7*12</f>
        <v>556565100</v>
      </c>
      <c r="GO27" s="1">
        <f>$D27*'Demand model'!GQ28*'Assumptions and results'!$K$7*12</f>
        <v>556565100</v>
      </c>
      <c r="GP27" s="1">
        <f>$D27*'Demand model'!GR28*'Assumptions and results'!$K$7*12</f>
        <v>556565100</v>
      </c>
      <c r="GQ27" s="1">
        <f>$D27*'Demand model'!GS28*'Assumptions and results'!$K$7*12</f>
        <v>556565100</v>
      </c>
      <c r="GR27" s="1">
        <f>$D27*'Demand model'!GT28*'Assumptions and results'!$K$7*12</f>
        <v>556565100</v>
      </c>
      <c r="GS27" s="1">
        <f>$D27*'Demand model'!GU28*'Assumptions and results'!$K$7*12</f>
        <v>556565100</v>
      </c>
      <c r="GT27" s="1">
        <f>$D27*'Demand model'!GV28*'Assumptions and results'!$K$7*12</f>
        <v>556565100</v>
      </c>
      <c r="GU27" s="1">
        <f>$D27*'Demand model'!GW28*'Assumptions and results'!$K$7*12</f>
        <v>556565100</v>
      </c>
      <c r="GV27" s="1">
        <f>$D27*'Demand model'!GX28*'Assumptions and results'!$K$7*12</f>
        <v>556565100</v>
      </c>
      <c r="GW27" s="1">
        <f>$D27*'Demand model'!GY28*'Assumptions and results'!$K$7*12</f>
        <v>556565100</v>
      </c>
      <c r="GX27" s="1">
        <f>$D27*'Demand model'!GZ28*'Assumptions and results'!$K$7*12</f>
        <v>556565100</v>
      </c>
      <c r="GY27" s="1">
        <f>$D27*'Demand model'!HA28*'Assumptions and results'!$K$7*12</f>
        <v>556565100</v>
      </c>
      <c r="GZ27" s="1">
        <f>$D27*'Demand model'!HB28*'Assumptions and results'!$K$7*12</f>
        <v>556565100</v>
      </c>
      <c r="HA27" s="1">
        <f>$D27*'Demand model'!HC28*'Assumptions and results'!$K$7*12</f>
        <v>556565100</v>
      </c>
      <c r="HB27" s="1">
        <f>$D27*'Demand model'!HD28*'Assumptions and results'!$K$7*12</f>
        <v>556565100</v>
      </c>
      <c r="HC27" s="1">
        <f>$D27*'Demand model'!HE28*'Assumptions and results'!$K$7*12</f>
        <v>556565100</v>
      </c>
      <c r="HD27" s="1">
        <f>$D27*'Demand model'!HF28*'Assumptions and results'!$K$7*12</f>
        <v>556565100</v>
      </c>
      <c r="HE27" s="1">
        <f>$D27*'Demand model'!HG28*'Assumptions and results'!$K$7*12</f>
        <v>556565100</v>
      </c>
      <c r="HF27" s="1">
        <f>$D27*'Demand model'!HH28*'Assumptions and results'!$K$7*12</f>
        <v>556565100</v>
      </c>
      <c r="HG27" s="1">
        <f>$D27*'Demand model'!HI28*'Assumptions and results'!$K$7*12</f>
        <v>556565100</v>
      </c>
      <c r="HH27" s="1">
        <f>$D27*'Demand model'!HJ28*'Assumptions and results'!$K$7*12</f>
        <v>556565100</v>
      </c>
      <c r="HI27" s="1">
        <f>$D27*'Demand model'!HK28*'Assumptions and results'!$K$7*12</f>
        <v>556565100</v>
      </c>
      <c r="HJ27" s="1">
        <f>$D27*'Demand model'!HL28*'Assumptions and results'!$K$7*12</f>
        <v>556565100</v>
      </c>
      <c r="HK27" s="1">
        <f>$D27*'Demand model'!HM28*'Assumptions and results'!$K$7*12</f>
        <v>556565100</v>
      </c>
      <c r="HL27" s="1">
        <f>$D27*'Demand model'!HN28*'Assumptions and results'!$K$7*12</f>
        <v>556565100</v>
      </c>
      <c r="HM27" s="1">
        <f>$D27*'Demand model'!HO28*'Assumptions and results'!$K$7*12</f>
        <v>556565100</v>
      </c>
      <c r="HN27" s="1">
        <f>$D27*'Demand model'!HP28*'Assumptions and results'!$K$7*12</f>
        <v>556565100</v>
      </c>
      <c r="HO27" s="1">
        <f>$D27*'Demand model'!HQ28*'Assumptions and results'!$K$7*12</f>
        <v>556565100</v>
      </c>
      <c r="HP27" s="1">
        <f>$D27*'Demand model'!HR28*'Assumptions and results'!$K$7*12</f>
        <v>556565100</v>
      </c>
      <c r="HQ27" s="1">
        <f>$D27*'Demand model'!HS28*'Assumptions and results'!$K$7*12</f>
        <v>556565100</v>
      </c>
      <c r="HR27" s="1">
        <f>$D27*'Demand model'!HT28*'Assumptions and results'!$K$7*12</f>
        <v>556565100</v>
      </c>
      <c r="HS27" s="1">
        <f>$D27*'Demand model'!HU28*'Assumptions and results'!$K$7*12</f>
        <v>556565100</v>
      </c>
      <c r="HT27" s="1">
        <f>$D27*'Demand model'!HV28*'Assumptions and results'!$K$7*12</f>
        <v>556565100</v>
      </c>
      <c r="HU27" s="1">
        <f>$D27*'Demand model'!HW28*'Assumptions and results'!$K$7*12</f>
        <v>556565100</v>
      </c>
      <c r="HV27" s="1">
        <f>$D27*'Demand model'!HX28*'Assumptions and results'!$K$7*12</f>
        <v>556565100</v>
      </c>
      <c r="HW27" s="1">
        <f>$D27*'Demand model'!HY28*'Assumptions and results'!$K$7*12</f>
        <v>556565100</v>
      </c>
      <c r="HX27" s="1">
        <f>$D27*'Demand model'!HZ28*'Assumptions and results'!$K$7*12</f>
        <v>556565100</v>
      </c>
      <c r="HY27" s="1">
        <f>$D27*'Demand model'!IA28*'Assumptions and results'!$K$7*12</f>
        <v>556565100</v>
      </c>
      <c r="HZ27" s="1">
        <f>$D27*'Demand model'!IB28*'Assumptions and results'!$K$7*12</f>
        <v>556565100</v>
      </c>
      <c r="IA27" s="1">
        <f>$D27*'Demand model'!IC28*'Assumptions and results'!$K$7*12</f>
        <v>556565100</v>
      </c>
      <c r="IB27" s="1">
        <f>$D27*'Demand model'!ID28*'Assumptions and results'!$K$7*12</f>
        <v>556565100</v>
      </c>
      <c r="IC27" s="1">
        <f>$D27*'Demand model'!IE28*'Assumptions and results'!$K$7*12</f>
        <v>556565100</v>
      </c>
      <c r="ID27" s="1">
        <f>$D27*'Demand model'!IF28*'Assumptions and results'!$K$7*12</f>
        <v>556565100</v>
      </c>
      <c r="IE27" s="1">
        <f>$D27*'Demand model'!IG28*'Assumptions and results'!$K$7*12</f>
        <v>556565100</v>
      </c>
      <c r="IF27" s="1">
        <f>$D27*'Demand model'!IH28*'Assumptions and results'!$K$7*12</f>
        <v>556565100</v>
      </c>
      <c r="IG27" s="1">
        <f>$D27*'Demand model'!II28*'Assumptions and results'!$K$7*12</f>
        <v>556565100</v>
      </c>
      <c r="IH27" s="1">
        <f>$D27*'Demand model'!IJ28*'Assumptions and results'!$K$7*12</f>
        <v>556565100</v>
      </c>
      <c r="II27" s="1">
        <f>$D27*'Demand model'!IK28*'Assumptions and results'!$K$7*12</f>
        <v>556565100</v>
      </c>
      <c r="IJ27" s="1">
        <f>$D27*'Demand model'!IL28*'Assumptions and results'!$K$7*12</f>
        <v>556565100</v>
      </c>
      <c r="IK27" s="1">
        <f>$D27*'Demand model'!IM28*'Assumptions and results'!$K$7*12</f>
        <v>556565100</v>
      </c>
      <c r="IL27" s="1">
        <f>$D27*'Demand model'!IN28*'Assumptions and results'!$K$7*12</f>
        <v>556565100</v>
      </c>
      <c r="IM27" s="1">
        <f>$D27*'Demand model'!IO28*'Assumptions and results'!$K$7*12</f>
        <v>556565100</v>
      </c>
      <c r="IN27" s="1">
        <f>$D27*'Demand model'!IP28*'Assumptions and results'!$K$7*12</f>
        <v>556565100</v>
      </c>
      <c r="IO27" s="1">
        <f>$D27*'Demand model'!IQ28*'Assumptions and results'!$K$7*12</f>
        <v>556565100</v>
      </c>
      <c r="IP27" s="1">
        <f>$D27*'Demand model'!IR28*'Assumptions and results'!$K$7*12</f>
        <v>556565100</v>
      </c>
      <c r="IQ27" s="1">
        <f>$D27*'Demand model'!IS28*'Assumptions and results'!$K$7*12</f>
        <v>556565100</v>
      </c>
      <c r="IR27" s="1">
        <f>$D27*'Demand model'!IT28*'Assumptions and results'!$K$7*12</f>
        <v>556565100</v>
      </c>
      <c r="IS27" s="1">
        <f>$D27*'Demand model'!IU28*'Assumptions and results'!$K$7*12</f>
        <v>556565100</v>
      </c>
      <c r="IT27" s="1">
        <f>$D27*'Demand model'!IV28*'Assumptions and results'!$K$7*12</f>
        <v>556565100</v>
      </c>
      <c r="IU27" s="1">
        <f>$D27*'Demand model'!IW28*'Assumptions and results'!$K$7*12</f>
        <v>556565100</v>
      </c>
      <c r="IV27" s="1">
        <f>$D27*'Demand model'!IX28*'Assumptions and results'!$K$7*12</f>
        <v>556565100</v>
      </c>
      <c r="IW27" s="1">
        <f>$D27*'Demand model'!IY28*'Assumptions and results'!$K$7*12</f>
        <v>556565100</v>
      </c>
      <c r="IX27" s="1">
        <f>$D27*'Demand model'!IZ28*'Assumptions and results'!$K$7*12</f>
        <v>556565100</v>
      </c>
      <c r="IY27" s="1">
        <f>$D27*'Demand model'!JA28*'Assumptions and results'!$K$7*12</f>
        <v>556565100</v>
      </c>
      <c r="IZ27" s="1">
        <f>$D27*'Demand model'!JB28*'Assumptions and results'!$K$7*12</f>
        <v>556565100</v>
      </c>
      <c r="JA27" s="1">
        <f>$D27*'Demand model'!JC28*'Assumptions and results'!$K$7*12</f>
        <v>556565100</v>
      </c>
      <c r="JB27" s="1">
        <f>$D27*'Demand model'!JD28*'Assumptions and results'!$K$7*12</f>
        <v>556565100</v>
      </c>
      <c r="JC27" s="1">
        <f>$D27*'Demand model'!JE28*'Assumptions and results'!$K$7*12</f>
        <v>556565100</v>
      </c>
      <c r="JD27" s="1">
        <f>$D27*'Demand model'!JF28*'Assumptions and results'!$K$7*12</f>
        <v>556565100</v>
      </c>
      <c r="JE27" s="1">
        <f>$D27*'Demand model'!JG28*'Assumptions and results'!$K$7*12</f>
        <v>556565100</v>
      </c>
    </row>
    <row r="28" spans="2:265" x14ac:dyDescent="0.3">
      <c r="C28">
        <v>2</v>
      </c>
      <c r="D28" s="3">
        <f>'Cost inputs'!F6</f>
        <v>2038700</v>
      </c>
      <c r="E28" s="1">
        <f>$D28*'Demand model'!G29*'Assumptions and results'!$K$7*12</f>
        <v>282769937.36494213</v>
      </c>
      <c r="F28" s="1">
        <f>$D28*'Demand model'!H29*'Assumptions and results'!$K$7*12</f>
        <v>423599010.26022059</v>
      </c>
      <c r="G28" s="1">
        <f>$D28*'Demand model'!I29*'Assumptions and results'!$K$7*12</f>
        <v>493736691.64658189</v>
      </c>
      <c r="H28" s="1">
        <f>$D28*'Demand model'!J29*'Assumptions and results'!$K$7*12</f>
        <v>528667649.07688999</v>
      </c>
      <c r="I28" s="1">
        <f>$D28*'Demand model'!K29*'Assumptions and results'!$K$7*12</f>
        <v>546064457.22451806</v>
      </c>
      <c r="J28" s="1">
        <f>$D28*'Demand model'!L29*'Assumptions and results'!$K$7*12</f>
        <v>554728661.0136416</v>
      </c>
      <c r="K28" s="1">
        <f>$D28*'Demand model'!M29*'Assumptions and results'!$K$7*12</f>
        <v>559043730</v>
      </c>
      <c r="L28" s="1">
        <f>$D28*'Demand model'!N29*'Assumptions and results'!$K$7*12</f>
        <v>561192781.52397358</v>
      </c>
      <c r="M28" s="1">
        <f>$D28*'Demand model'!O29*'Assumptions and results'!$K$7*12</f>
        <v>562263082.47797775</v>
      </c>
      <c r="N28" s="1">
        <f>$D28*'Demand model'!P29*'Assumptions and results'!$K$7*12</f>
        <v>562796128.85651398</v>
      </c>
      <c r="O28" s="1">
        <f>$D28*'Demand model'!Q29*'Assumptions and results'!$K$7*12</f>
        <v>563061604.1329844</v>
      </c>
      <c r="P28" s="1">
        <f>$D28*'Demand model'!R29*'Assumptions and results'!$K$7*12</f>
        <v>563193819.87490642</v>
      </c>
      <c r="Q28" s="1">
        <f>$D28*'Demand model'!S29*'Assumptions and results'!$K$7*12</f>
        <v>563259667.82370377</v>
      </c>
      <c r="R28" s="1">
        <f>$D28*'Demand model'!T29*'Assumptions and results'!$K$7*12</f>
        <v>563292462.34800005</v>
      </c>
      <c r="S28" s="1">
        <f>$D28*'Demand model'!U29*'Assumptions and results'!$K$7*12</f>
        <v>563308795.13958216</v>
      </c>
      <c r="T28" s="1">
        <f>$D28*'Demand model'!V29*'Assumptions and results'!$K$7*12</f>
        <v>563316929.42683268</v>
      </c>
      <c r="U28" s="1">
        <f>$D28*'Demand model'!W29*'Assumptions and results'!$K$7*12</f>
        <v>563320980.57930958</v>
      </c>
      <c r="V28" s="1">
        <f>$D28*'Demand model'!X29*'Assumptions and results'!$K$7*12</f>
        <v>563322998.19141078</v>
      </c>
      <c r="W28" s="1">
        <f>$D28*'Demand model'!Y29*'Assumptions and results'!$K$7*12</f>
        <v>563324003.03104925</v>
      </c>
      <c r="X28" s="1">
        <f>$D28*'Demand model'!Z29*'Assumptions and results'!$K$7*12</f>
        <v>563324503.47546005</v>
      </c>
      <c r="Y28" s="1">
        <f>$D28*'Demand model'!AA29*'Assumptions and results'!$K$7*12</f>
        <v>563324752.71384478</v>
      </c>
      <c r="Z28" s="1">
        <f>$D28*'Demand model'!AB29*'Assumptions and results'!$K$7*12</f>
        <v>563324876.84306085</v>
      </c>
      <c r="AA28" s="1">
        <f>$D28*'Demand model'!AC29*'Assumptions and results'!$K$7*12</f>
        <v>563324938.66364396</v>
      </c>
      <c r="AB28" s="1">
        <f>$D28*'Demand model'!AD29*'Assumptions and results'!$K$7*12</f>
        <v>563324969.45240283</v>
      </c>
      <c r="AC28" s="1">
        <f>$D28*'Demand model'!AE29*'Assumptions and results'!$K$7*12</f>
        <v>563324984.78625476</v>
      </c>
      <c r="AD28" s="1">
        <f>$D28*'Demand model'!AF29*'Assumptions and results'!$K$7*12</f>
        <v>563324992.42303598</v>
      </c>
      <c r="AE28" s="1">
        <f>$D28*'Demand model'!AG29*'Assumptions and results'!$K$7*12</f>
        <v>563324996.22641349</v>
      </c>
      <c r="AF28" s="1">
        <f>$D28*'Demand model'!AH29*'Assumptions and results'!$K$7*12</f>
        <v>563324998.12062526</v>
      </c>
      <c r="AG28" s="1">
        <f>$D28*'Demand model'!AI29*'Assumptions and results'!$K$7*12</f>
        <v>563324999.06400728</v>
      </c>
      <c r="AH28" s="1">
        <f>$D28*'Demand model'!AJ29*'Assumptions and results'!$K$7*12</f>
        <v>563324999.53384376</v>
      </c>
      <c r="AI28" s="1">
        <f>$D28*'Demand model'!AK29*'Assumptions and results'!$K$7*12</f>
        <v>563324999.76783824</v>
      </c>
      <c r="AJ28" s="1">
        <f>$D28*'Demand model'!AL29*'Assumptions and results'!$K$7*12</f>
        <v>563324999.88437557</v>
      </c>
      <c r="AK28" s="1">
        <f>$D28*'Demand model'!AM29*'Assumptions and results'!$K$7*12</f>
        <v>563324999.942415</v>
      </c>
      <c r="AL28" s="1">
        <f>$D28*'Demand model'!AN29*'Assumptions and results'!$K$7*12</f>
        <v>563324999.97132075</v>
      </c>
      <c r="AM28" s="1">
        <f>$D28*'Demand model'!AO29*'Assumptions and results'!$K$7*12</f>
        <v>563324999.98571682</v>
      </c>
      <c r="AN28" s="1">
        <f>$D28*'Demand model'!AP29*'Assumptions and results'!$K$7*12</f>
        <v>563324999.99288642</v>
      </c>
      <c r="AO28" s="1">
        <f>$D28*'Demand model'!AQ29*'Assumptions and results'!$K$7*12</f>
        <v>563324999.99645722</v>
      </c>
      <c r="AP28" s="1">
        <f>$D28*'Demand model'!AR29*'Assumptions and results'!$K$7*12</f>
        <v>563324999.99823558</v>
      </c>
      <c r="AQ28" s="1">
        <f>$D28*'Demand model'!AS29*'Assumptions and results'!$K$7*12</f>
        <v>563324999.99912131</v>
      </c>
      <c r="AR28" s="1">
        <f>$D28*'Demand model'!AT29*'Assumptions and results'!$K$7*12</f>
        <v>563324999.99956238</v>
      </c>
      <c r="AS28" s="1">
        <f>$D28*'Demand model'!AU29*'Assumptions and results'!$K$7*12</f>
        <v>563324999.99978209</v>
      </c>
      <c r="AT28" s="1">
        <f>$D28*'Demand model'!AV29*'Assumptions and results'!$K$7*12</f>
        <v>563324999.99989152</v>
      </c>
      <c r="AU28" s="1">
        <f>$D28*'Demand model'!AW29*'Assumptions and results'!$K$7*12</f>
        <v>563324999.99994588</v>
      </c>
      <c r="AV28" s="1">
        <f>$D28*'Demand model'!AX29*'Assumptions and results'!$K$7*12</f>
        <v>563324999.99997306</v>
      </c>
      <c r="AW28" s="1">
        <f>$D28*'Demand model'!AY29*'Assumptions and results'!$K$7*12</f>
        <v>563324999.99998665</v>
      </c>
      <c r="AX28" s="1">
        <f>$D28*'Demand model'!AZ29*'Assumptions and results'!$K$7*12</f>
        <v>563324999.99999332</v>
      </c>
      <c r="AY28" s="1">
        <f>$D28*'Demand model'!BA29*'Assumptions and results'!$K$7*12</f>
        <v>563324999.99999666</v>
      </c>
      <c r="AZ28" s="1">
        <f>$D28*'Demand model'!BB29*'Assumptions and results'!$K$7*12</f>
        <v>563324999.99999833</v>
      </c>
      <c r="BA28" s="1">
        <f>$D28*'Demand model'!BC29*'Assumptions and results'!$K$7*12</f>
        <v>563324999.99999917</v>
      </c>
      <c r="BB28" s="1">
        <f>$D28*'Demand model'!BD29*'Assumptions and results'!$K$7*12</f>
        <v>563324999.99999976</v>
      </c>
      <c r="BC28" s="1">
        <f>$D28*'Demand model'!BE29*'Assumptions and results'!$K$7*12</f>
        <v>563324999.99999976</v>
      </c>
      <c r="BD28" s="1">
        <f>$D28*'Demand model'!BF29*'Assumptions and results'!$K$7*12</f>
        <v>563324999.99999988</v>
      </c>
      <c r="BE28" s="1">
        <f>$D28*'Demand model'!BG29*'Assumptions and results'!$K$7*12</f>
        <v>563324999.99999988</v>
      </c>
      <c r="BF28" s="1">
        <f>$D28*'Demand model'!BH29*'Assumptions and results'!$K$7*12</f>
        <v>563325000</v>
      </c>
      <c r="BG28" s="1">
        <f>$D28*'Demand model'!BI29*'Assumptions and results'!$K$7*12</f>
        <v>563325000</v>
      </c>
      <c r="BH28" s="1">
        <f>$D28*'Demand model'!BJ29*'Assumptions and results'!$K$7*12</f>
        <v>563325000</v>
      </c>
      <c r="BI28" s="1">
        <f>$D28*'Demand model'!BK29*'Assumptions and results'!$K$7*12</f>
        <v>563325000</v>
      </c>
      <c r="BJ28" s="1">
        <f>$D28*'Demand model'!BL29*'Assumptions and results'!$K$7*12</f>
        <v>563325000</v>
      </c>
      <c r="BK28" s="1">
        <f>$D28*'Demand model'!BM29*'Assumptions and results'!$K$7*12</f>
        <v>563325000</v>
      </c>
      <c r="BL28" s="1">
        <f>$D28*'Demand model'!BN29*'Assumptions and results'!$K$7*12</f>
        <v>563325000</v>
      </c>
      <c r="BM28" s="1">
        <f>$D28*'Demand model'!BO29*'Assumptions and results'!$K$7*12</f>
        <v>563325000</v>
      </c>
      <c r="BN28" s="1">
        <f>$D28*'Demand model'!BP29*'Assumptions and results'!$K$7*12</f>
        <v>563325000</v>
      </c>
      <c r="BO28" s="1">
        <f>$D28*'Demand model'!BQ29*'Assumptions and results'!$K$7*12</f>
        <v>563325000</v>
      </c>
      <c r="BP28" s="1">
        <f>$D28*'Demand model'!BR29*'Assumptions and results'!$K$7*12</f>
        <v>563325000</v>
      </c>
      <c r="BQ28" s="1">
        <f>$D28*'Demand model'!BS29*'Assumptions and results'!$K$7*12</f>
        <v>563325000</v>
      </c>
      <c r="BR28" s="1">
        <f>$D28*'Demand model'!BT29*'Assumptions and results'!$K$7*12</f>
        <v>563325000</v>
      </c>
      <c r="BS28" s="1">
        <f>$D28*'Demand model'!BU29*'Assumptions and results'!$K$7*12</f>
        <v>563325000</v>
      </c>
      <c r="BT28" s="1">
        <f>$D28*'Demand model'!BV29*'Assumptions and results'!$K$7*12</f>
        <v>563325000</v>
      </c>
      <c r="BU28" s="1">
        <f>$D28*'Demand model'!BW29*'Assumptions and results'!$K$7*12</f>
        <v>563325000</v>
      </c>
      <c r="BV28" s="1">
        <f>$D28*'Demand model'!BX29*'Assumptions and results'!$K$7*12</f>
        <v>563325000</v>
      </c>
      <c r="BW28" s="1">
        <f>$D28*'Demand model'!BY29*'Assumptions and results'!$K$7*12</f>
        <v>563325000</v>
      </c>
      <c r="BX28" s="1">
        <f>$D28*'Demand model'!BZ29*'Assumptions and results'!$K$7*12</f>
        <v>563325000</v>
      </c>
      <c r="BY28" s="1">
        <f>$D28*'Demand model'!CA29*'Assumptions and results'!$K$7*12</f>
        <v>563325000</v>
      </c>
      <c r="BZ28" s="1">
        <f>$D28*'Demand model'!CB29*'Assumptions and results'!$K$7*12</f>
        <v>563325000</v>
      </c>
      <c r="CA28" s="1">
        <f>$D28*'Demand model'!CC29*'Assumptions and results'!$K$7*12</f>
        <v>563325000</v>
      </c>
      <c r="CB28" s="1">
        <f>$D28*'Demand model'!CD29*'Assumptions and results'!$K$7*12</f>
        <v>563325000</v>
      </c>
      <c r="CC28" s="1">
        <f>$D28*'Demand model'!CE29*'Assumptions and results'!$K$7*12</f>
        <v>563325000</v>
      </c>
      <c r="CD28" s="1">
        <f>$D28*'Demand model'!CF29*'Assumptions and results'!$K$7*12</f>
        <v>563325000</v>
      </c>
      <c r="CE28" s="1">
        <f>$D28*'Demand model'!CG29*'Assumptions and results'!$K$7*12</f>
        <v>563325000</v>
      </c>
      <c r="CF28" s="1">
        <f>$D28*'Demand model'!CH29*'Assumptions and results'!$K$7*12</f>
        <v>563325000</v>
      </c>
      <c r="CG28" s="1">
        <f>$D28*'Demand model'!CI29*'Assumptions and results'!$K$7*12</f>
        <v>563325000</v>
      </c>
      <c r="CH28" s="1">
        <f>$D28*'Demand model'!CJ29*'Assumptions and results'!$K$7*12</f>
        <v>563325000</v>
      </c>
      <c r="CI28" s="1">
        <f>$D28*'Demand model'!CK29*'Assumptions and results'!$K$7*12</f>
        <v>563325000</v>
      </c>
      <c r="CJ28" s="1">
        <f>$D28*'Demand model'!CL29*'Assumptions and results'!$K$7*12</f>
        <v>563325000</v>
      </c>
      <c r="CK28" s="1">
        <f>$D28*'Demand model'!CM29*'Assumptions and results'!$K$7*12</f>
        <v>563325000</v>
      </c>
      <c r="CL28" s="1">
        <f>$D28*'Demand model'!CN29*'Assumptions and results'!$K$7*12</f>
        <v>563325000</v>
      </c>
      <c r="CM28" s="1">
        <f>$D28*'Demand model'!CO29*'Assumptions and results'!$K$7*12</f>
        <v>563325000</v>
      </c>
      <c r="CN28" s="1">
        <f>$D28*'Demand model'!CP29*'Assumptions and results'!$K$7*12</f>
        <v>563325000</v>
      </c>
      <c r="CO28" s="1">
        <f>$D28*'Demand model'!CQ29*'Assumptions and results'!$K$7*12</f>
        <v>563325000</v>
      </c>
      <c r="CP28" s="1">
        <f>$D28*'Demand model'!CR29*'Assumptions and results'!$K$7*12</f>
        <v>563325000</v>
      </c>
      <c r="CQ28" s="1">
        <f>$D28*'Demand model'!CS29*'Assumptions and results'!$K$7*12</f>
        <v>563325000</v>
      </c>
      <c r="CR28" s="1">
        <f>$D28*'Demand model'!CT29*'Assumptions and results'!$K$7*12</f>
        <v>563325000</v>
      </c>
      <c r="CS28" s="1">
        <f>$D28*'Demand model'!CU29*'Assumptions and results'!$K$7*12</f>
        <v>563325000</v>
      </c>
      <c r="CT28" s="1">
        <f>$D28*'Demand model'!CV29*'Assumptions and results'!$K$7*12</f>
        <v>563325000</v>
      </c>
      <c r="CU28" s="1">
        <f>$D28*'Demand model'!CW29*'Assumptions and results'!$K$7*12</f>
        <v>563325000</v>
      </c>
      <c r="CV28" s="1">
        <f>$D28*'Demand model'!CX29*'Assumptions and results'!$K$7*12</f>
        <v>563325000</v>
      </c>
      <c r="CW28" s="1">
        <f>$D28*'Demand model'!CY29*'Assumptions and results'!$K$7*12</f>
        <v>563325000</v>
      </c>
      <c r="CX28" s="1">
        <f>$D28*'Demand model'!CZ29*'Assumptions and results'!$K$7*12</f>
        <v>563325000</v>
      </c>
      <c r="CY28" s="1">
        <f>$D28*'Demand model'!DA29*'Assumptions and results'!$K$7*12</f>
        <v>563325000</v>
      </c>
      <c r="CZ28" s="1">
        <f>$D28*'Demand model'!DB29*'Assumptions and results'!$K$7*12</f>
        <v>563325000</v>
      </c>
      <c r="DA28" s="1">
        <f>$D28*'Demand model'!DC29*'Assumptions and results'!$K$7*12</f>
        <v>563325000</v>
      </c>
      <c r="DB28" s="1">
        <f>$D28*'Demand model'!DD29*'Assumptions and results'!$K$7*12</f>
        <v>563325000</v>
      </c>
      <c r="DC28" s="1">
        <f>$D28*'Demand model'!DE29*'Assumptions and results'!$K$7*12</f>
        <v>563325000</v>
      </c>
      <c r="DD28" s="1">
        <f>$D28*'Demand model'!DF29*'Assumptions and results'!$K$7*12</f>
        <v>563325000</v>
      </c>
      <c r="DE28" s="1">
        <f>$D28*'Demand model'!DG29*'Assumptions and results'!$K$7*12</f>
        <v>563325000</v>
      </c>
      <c r="DF28" s="1">
        <f>$D28*'Demand model'!DH29*'Assumptions and results'!$K$7*12</f>
        <v>563325000</v>
      </c>
      <c r="DG28" s="1">
        <f>$D28*'Demand model'!DI29*'Assumptions and results'!$K$7*12</f>
        <v>563325000</v>
      </c>
      <c r="DH28" s="1">
        <f>$D28*'Demand model'!DJ29*'Assumptions and results'!$K$7*12</f>
        <v>563325000</v>
      </c>
      <c r="DI28" s="1">
        <f>$D28*'Demand model'!DK29*'Assumptions and results'!$K$7*12</f>
        <v>563325000</v>
      </c>
      <c r="DJ28" s="1">
        <f>$D28*'Demand model'!DL29*'Assumptions and results'!$K$7*12</f>
        <v>563325000</v>
      </c>
      <c r="DK28" s="1">
        <f>$D28*'Demand model'!DM29*'Assumptions and results'!$K$7*12</f>
        <v>563325000</v>
      </c>
      <c r="DL28" s="1">
        <f>$D28*'Demand model'!DN29*'Assumptions and results'!$K$7*12</f>
        <v>563325000</v>
      </c>
      <c r="DM28" s="1">
        <f>$D28*'Demand model'!DO29*'Assumptions and results'!$K$7*12</f>
        <v>563325000</v>
      </c>
      <c r="DN28" s="1">
        <f>$D28*'Demand model'!DP29*'Assumptions and results'!$K$7*12</f>
        <v>563325000</v>
      </c>
      <c r="DO28" s="1">
        <f>$D28*'Demand model'!DQ29*'Assumptions and results'!$K$7*12</f>
        <v>563325000</v>
      </c>
      <c r="DP28" s="1">
        <f>$D28*'Demand model'!DR29*'Assumptions and results'!$K$7*12</f>
        <v>563325000</v>
      </c>
      <c r="DQ28" s="1">
        <f>$D28*'Demand model'!DS29*'Assumptions and results'!$K$7*12</f>
        <v>563325000</v>
      </c>
      <c r="DR28" s="1">
        <f>$D28*'Demand model'!DT29*'Assumptions and results'!$K$7*12</f>
        <v>563325000</v>
      </c>
      <c r="DS28" s="1">
        <f>$D28*'Demand model'!DU29*'Assumptions and results'!$K$7*12</f>
        <v>563325000</v>
      </c>
      <c r="DT28" s="1">
        <f>$D28*'Demand model'!DV29*'Assumptions and results'!$K$7*12</f>
        <v>563325000</v>
      </c>
      <c r="DU28" s="1">
        <f>$D28*'Demand model'!DW29*'Assumptions and results'!$K$7*12</f>
        <v>563325000</v>
      </c>
      <c r="DV28" s="1">
        <f>$D28*'Demand model'!DX29*'Assumptions and results'!$K$7*12</f>
        <v>563325000</v>
      </c>
      <c r="DW28" s="1">
        <f>$D28*'Demand model'!DY29*'Assumptions and results'!$K$7*12</f>
        <v>563325000</v>
      </c>
      <c r="DX28" s="1">
        <f>$D28*'Demand model'!DZ29*'Assumptions and results'!$K$7*12</f>
        <v>563325000</v>
      </c>
      <c r="DY28" s="1">
        <f>$D28*'Demand model'!EA29*'Assumptions and results'!$K$7*12</f>
        <v>563325000</v>
      </c>
      <c r="DZ28" s="1">
        <f>$D28*'Demand model'!EB29*'Assumptions and results'!$K$7*12</f>
        <v>563325000</v>
      </c>
      <c r="EA28" s="1">
        <f>$D28*'Demand model'!EC29*'Assumptions and results'!$K$7*12</f>
        <v>563325000</v>
      </c>
      <c r="EB28" s="1">
        <f>$D28*'Demand model'!ED29*'Assumptions and results'!$K$7*12</f>
        <v>563325000</v>
      </c>
      <c r="EC28" s="1">
        <f>$D28*'Demand model'!EE29*'Assumptions and results'!$K$7*12</f>
        <v>563325000</v>
      </c>
      <c r="ED28" s="1">
        <f>$D28*'Demand model'!EF29*'Assumptions and results'!$K$7*12</f>
        <v>563325000</v>
      </c>
      <c r="EE28" s="1">
        <f>$D28*'Demand model'!EG29*'Assumptions and results'!$K$7*12</f>
        <v>563325000</v>
      </c>
      <c r="EF28" s="1">
        <f>$D28*'Demand model'!EH29*'Assumptions and results'!$K$7*12</f>
        <v>563325000</v>
      </c>
      <c r="EG28" s="1">
        <f>$D28*'Demand model'!EI29*'Assumptions and results'!$K$7*12</f>
        <v>563325000</v>
      </c>
      <c r="EH28" s="1">
        <f>$D28*'Demand model'!EJ29*'Assumptions and results'!$K$7*12</f>
        <v>563325000</v>
      </c>
      <c r="EI28" s="1">
        <f>$D28*'Demand model'!EK29*'Assumptions and results'!$K$7*12</f>
        <v>563325000</v>
      </c>
      <c r="EJ28" s="1">
        <f>$D28*'Demand model'!EL29*'Assumptions and results'!$K$7*12</f>
        <v>563325000</v>
      </c>
      <c r="EK28" s="1">
        <f>$D28*'Demand model'!EM29*'Assumptions and results'!$K$7*12</f>
        <v>563325000</v>
      </c>
      <c r="EL28" s="1">
        <f>$D28*'Demand model'!EN29*'Assumptions and results'!$K$7*12</f>
        <v>563325000</v>
      </c>
      <c r="EM28" s="1">
        <f>$D28*'Demand model'!EO29*'Assumptions and results'!$K$7*12</f>
        <v>563325000</v>
      </c>
      <c r="EN28" s="1">
        <f>$D28*'Demand model'!EP29*'Assumptions and results'!$K$7*12</f>
        <v>563325000</v>
      </c>
      <c r="EO28" s="1">
        <f>$D28*'Demand model'!EQ29*'Assumptions and results'!$K$7*12</f>
        <v>563325000</v>
      </c>
      <c r="EP28" s="1">
        <f>$D28*'Demand model'!ER29*'Assumptions and results'!$K$7*12</f>
        <v>563325000</v>
      </c>
      <c r="EQ28" s="1">
        <f>$D28*'Demand model'!ES29*'Assumptions and results'!$K$7*12</f>
        <v>563325000</v>
      </c>
      <c r="ER28" s="1">
        <f>$D28*'Demand model'!ET29*'Assumptions and results'!$K$7*12</f>
        <v>563325000</v>
      </c>
      <c r="ES28" s="1">
        <f>$D28*'Demand model'!EU29*'Assumptions and results'!$K$7*12</f>
        <v>563325000</v>
      </c>
      <c r="ET28" s="1">
        <f>$D28*'Demand model'!EV29*'Assumptions and results'!$K$7*12</f>
        <v>563325000</v>
      </c>
      <c r="EU28" s="1">
        <f>$D28*'Demand model'!EW29*'Assumptions and results'!$K$7*12</f>
        <v>563325000</v>
      </c>
      <c r="EV28" s="1">
        <f>$D28*'Demand model'!EX29*'Assumptions and results'!$K$7*12</f>
        <v>563325000</v>
      </c>
      <c r="EW28" s="1">
        <f>$D28*'Demand model'!EY29*'Assumptions and results'!$K$7*12</f>
        <v>563325000</v>
      </c>
      <c r="EX28" s="1">
        <f>$D28*'Demand model'!EZ29*'Assumptions and results'!$K$7*12</f>
        <v>563325000</v>
      </c>
      <c r="EY28" s="1">
        <f>$D28*'Demand model'!FA29*'Assumptions and results'!$K$7*12</f>
        <v>563325000</v>
      </c>
      <c r="EZ28" s="1">
        <f>$D28*'Demand model'!FB29*'Assumptions and results'!$K$7*12</f>
        <v>563325000</v>
      </c>
      <c r="FA28" s="1">
        <f>$D28*'Demand model'!FC29*'Assumptions and results'!$K$7*12</f>
        <v>563325000</v>
      </c>
      <c r="FB28" s="1">
        <f>$D28*'Demand model'!FD29*'Assumptions and results'!$K$7*12</f>
        <v>563325000</v>
      </c>
      <c r="FC28" s="1">
        <f>$D28*'Demand model'!FE29*'Assumptions and results'!$K$7*12</f>
        <v>563325000</v>
      </c>
      <c r="FD28" s="1">
        <f>$D28*'Demand model'!FF29*'Assumptions and results'!$K$7*12</f>
        <v>563325000</v>
      </c>
      <c r="FE28" s="1">
        <f>$D28*'Demand model'!FG29*'Assumptions and results'!$K$7*12</f>
        <v>563325000</v>
      </c>
      <c r="FF28" s="1">
        <f>$D28*'Demand model'!FH29*'Assumptions and results'!$K$7*12</f>
        <v>563325000</v>
      </c>
      <c r="FG28" s="1">
        <f>$D28*'Demand model'!FI29*'Assumptions and results'!$K$7*12</f>
        <v>563325000</v>
      </c>
      <c r="FH28" s="1">
        <f>$D28*'Demand model'!FJ29*'Assumptions and results'!$K$7*12</f>
        <v>563325000</v>
      </c>
      <c r="FI28" s="1">
        <f>$D28*'Demand model'!FK29*'Assumptions and results'!$K$7*12</f>
        <v>563325000</v>
      </c>
      <c r="FJ28" s="1">
        <f>$D28*'Demand model'!FL29*'Assumptions and results'!$K$7*12</f>
        <v>563325000</v>
      </c>
      <c r="FK28" s="1">
        <f>$D28*'Demand model'!FM29*'Assumptions and results'!$K$7*12</f>
        <v>563325000</v>
      </c>
      <c r="FL28" s="1">
        <f>$D28*'Demand model'!FN29*'Assumptions and results'!$K$7*12</f>
        <v>563325000</v>
      </c>
      <c r="FM28" s="1">
        <f>$D28*'Demand model'!FO29*'Assumptions and results'!$K$7*12</f>
        <v>563325000</v>
      </c>
      <c r="FN28" s="1">
        <f>$D28*'Demand model'!FP29*'Assumptions and results'!$K$7*12</f>
        <v>563325000</v>
      </c>
      <c r="FO28" s="1">
        <f>$D28*'Demand model'!FQ29*'Assumptions and results'!$K$7*12</f>
        <v>563325000</v>
      </c>
      <c r="FP28" s="1">
        <f>$D28*'Demand model'!FR29*'Assumptions and results'!$K$7*12</f>
        <v>563325000</v>
      </c>
      <c r="FQ28" s="1">
        <f>$D28*'Demand model'!FS29*'Assumptions and results'!$K$7*12</f>
        <v>563325000</v>
      </c>
      <c r="FR28" s="1">
        <f>$D28*'Demand model'!FT29*'Assumptions and results'!$K$7*12</f>
        <v>563325000</v>
      </c>
      <c r="FS28" s="1">
        <f>$D28*'Demand model'!FU29*'Assumptions and results'!$K$7*12</f>
        <v>563325000</v>
      </c>
      <c r="FT28" s="1">
        <f>$D28*'Demand model'!FV29*'Assumptions and results'!$K$7*12</f>
        <v>563325000</v>
      </c>
      <c r="FU28" s="1">
        <f>$D28*'Demand model'!FW29*'Assumptions and results'!$K$7*12</f>
        <v>563325000</v>
      </c>
      <c r="FV28" s="1">
        <f>$D28*'Demand model'!FX29*'Assumptions and results'!$K$7*12</f>
        <v>563325000</v>
      </c>
      <c r="FW28" s="1">
        <f>$D28*'Demand model'!FY29*'Assumptions and results'!$K$7*12</f>
        <v>563325000</v>
      </c>
      <c r="FX28" s="1">
        <f>$D28*'Demand model'!FZ29*'Assumptions and results'!$K$7*12</f>
        <v>563325000</v>
      </c>
      <c r="FY28" s="1">
        <f>$D28*'Demand model'!GA29*'Assumptions and results'!$K$7*12</f>
        <v>563325000</v>
      </c>
      <c r="FZ28" s="1">
        <f>$D28*'Demand model'!GB29*'Assumptions and results'!$K$7*12</f>
        <v>563325000</v>
      </c>
      <c r="GA28" s="1">
        <f>$D28*'Demand model'!GC29*'Assumptions and results'!$K$7*12</f>
        <v>563325000</v>
      </c>
      <c r="GB28" s="1">
        <f>$D28*'Demand model'!GD29*'Assumptions and results'!$K$7*12</f>
        <v>563325000</v>
      </c>
      <c r="GC28" s="1">
        <f>$D28*'Demand model'!GE29*'Assumptions and results'!$K$7*12</f>
        <v>563325000</v>
      </c>
      <c r="GD28" s="1">
        <f>$D28*'Demand model'!GF29*'Assumptions and results'!$K$7*12</f>
        <v>563325000</v>
      </c>
      <c r="GE28" s="1">
        <f>$D28*'Demand model'!GG29*'Assumptions and results'!$K$7*12</f>
        <v>563325000</v>
      </c>
      <c r="GF28" s="1">
        <f>$D28*'Demand model'!GH29*'Assumptions and results'!$K$7*12</f>
        <v>563325000</v>
      </c>
      <c r="GG28" s="1">
        <f>$D28*'Demand model'!GI29*'Assumptions and results'!$K$7*12</f>
        <v>563325000</v>
      </c>
      <c r="GH28" s="1">
        <f>$D28*'Demand model'!GJ29*'Assumptions and results'!$K$7*12</f>
        <v>563325000</v>
      </c>
      <c r="GI28" s="1">
        <f>$D28*'Demand model'!GK29*'Assumptions and results'!$K$7*12</f>
        <v>563325000</v>
      </c>
      <c r="GJ28" s="1">
        <f>$D28*'Demand model'!GL29*'Assumptions and results'!$K$7*12</f>
        <v>563325000</v>
      </c>
      <c r="GK28" s="1">
        <f>$D28*'Demand model'!GM29*'Assumptions and results'!$K$7*12</f>
        <v>563325000</v>
      </c>
      <c r="GL28" s="1">
        <f>$D28*'Demand model'!GN29*'Assumptions and results'!$K$7*12</f>
        <v>563325000</v>
      </c>
      <c r="GM28" s="1">
        <f>$D28*'Demand model'!GO29*'Assumptions and results'!$K$7*12</f>
        <v>563325000</v>
      </c>
      <c r="GN28" s="1">
        <f>$D28*'Demand model'!GP29*'Assumptions and results'!$K$7*12</f>
        <v>563325000</v>
      </c>
      <c r="GO28" s="1">
        <f>$D28*'Demand model'!GQ29*'Assumptions and results'!$K$7*12</f>
        <v>563325000</v>
      </c>
      <c r="GP28" s="1">
        <f>$D28*'Demand model'!GR29*'Assumptions and results'!$K$7*12</f>
        <v>563325000</v>
      </c>
      <c r="GQ28" s="1">
        <f>$D28*'Demand model'!GS29*'Assumptions and results'!$K$7*12</f>
        <v>563325000</v>
      </c>
      <c r="GR28" s="1">
        <f>$D28*'Demand model'!GT29*'Assumptions and results'!$K$7*12</f>
        <v>563325000</v>
      </c>
      <c r="GS28" s="1">
        <f>$D28*'Demand model'!GU29*'Assumptions and results'!$K$7*12</f>
        <v>563325000</v>
      </c>
      <c r="GT28" s="1">
        <f>$D28*'Demand model'!GV29*'Assumptions and results'!$K$7*12</f>
        <v>563325000</v>
      </c>
      <c r="GU28" s="1">
        <f>$D28*'Demand model'!GW29*'Assumptions and results'!$K$7*12</f>
        <v>563325000</v>
      </c>
      <c r="GV28" s="1">
        <f>$D28*'Demand model'!GX29*'Assumptions and results'!$K$7*12</f>
        <v>563325000</v>
      </c>
      <c r="GW28" s="1">
        <f>$D28*'Demand model'!GY29*'Assumptions and results'!$K$7*12</f>
        <v>563325000</v>
      </c>
      <c r="GX28" s="1">
        <f>$D28*'Demand model'!GZ29*'Assumptions and results'!$K$7*12</f>
        <v>563325000</v>
      </c>
      <c r="GY28" s="1">
        <f>$D28*'Demand model'!HA29*'Assumptions and results'!$K$7*12</f>
        <v>563325000</v>
      </c>
      <c r="GZ28" s="1">
        <f>$D28*'Demand model'!HB29*'Assumptions and results'!$K$7*12</f>
        <v>563325000</v>
      </c>
      <c r="HA28" s="1">
        <f>$D28*'Demand model'!HC29*'Assumptions and results'!$K$7*12</f>
        <v>563325000</v>
      </c>
      <c r="HB28" s="1">
        <f>$D28*'Demand model'!HD29*'Assumptions and results'!$K$7*12</f>
        <v>563325000</v>
      </c>
      <c r="HC28" s="1">
        <f>$D28*'Demand model'!HE29*'Assumptions and results'!$K$7*12</f>
        <v>563325000</v>
      </c>
      <c r="HD28" s="1">
        <f>$D28*'Demand model'!HF29*'Assumptions and results'!$K$7*12</f>
        <v>563325000</v>
      </c>
      <c r="HE28" s="1">
        <f>$D28*'Demand model'!HG29*'Assumptions and results'!$K$7*12</f>
        <v>563325000</v>
      </c>
      <c r="HF28" s="1">
        <f>$D28*'Demand model'!HH29*'Assumptions and results'!$K$7*12</f>
        <v>563325000</v>
      </c>
      <c r="HG28" s="1">
        <f>$D28*'Demand model'!HI29*'Assumptions and results'!$K$7*12</f>
        <v>563325000</v>
      </c>
      <c r="HH28" s="1">
        <f>$D28*'Demand model'!HJ29*'Assumptions and results'!$K$7*12</f>
        <v>563325000</v>
      </c>
      <c r="HI28" s="1">
        <f>$D28*'Demand model'!HK29*'Assumptions and results'!$K$7*12</f>
        <v>563325000</v>
      </c>
      <c r="HJ28" s="1">
        <f>$D28*'Demand model'!HL29*'Assumptions and results'!$K$7*12</f>
        <v>563325000</v>
      </c>
      <c r="HK28" s="1">
        <f>$D28*'Demand model'!HM29*'Assumptions and results'!$K$7*12</f>
        <v>563325000</v>
      </c>
      <c r="HL28" s="1">
        <f>$D28*'Demand model'!HN29*'Assumptions and results'!$K$7*12</f>
        <v>563325000</v>
      </c>
      <c r="HM28" s="1">
        <f>$D28*'Demand model'!HO29*'Assumptions and results'!$K$7*12</f>
        <v>563325000</v>
      </c>
      <c r="HN28" s="1">
        <f>$D28*'Demand model'!HP29*'Assumptions and results'!$K$7*12</f>
        <v>563325000</v>
      </c>
      <c r="HO28" s="1">
        <f>$D28*'Demand model'!HQ29*'Assumptions and results'!$K$7*12</f>
        <v>563325000</v>
      </c>
      <c r="HP28" s="1">
        <f>$D28*'Demand model'!HR29*'Assumptions and results'!$K$7*12</f>
        <v>563325000</v>
      </c>
      <c r="HQ28" s="1">
        <f>$D28*'Demand model'!HS29*'Assumptions and results'!$K$7*12</f>
        <v>563325000</v>
      </c>
      <c r="HR28" s="1">
        <f>$D28*'Demand model'!HT29*'Assumptions and results'!$K$7*12</f>
        <v>563325000</v>
      </c>
      <c r="HS28" s="1">
        <f>$D28*'Demand model'!HU29*'Assumptions and results'!$K$7*12</f>
        <v>563325000</v>
      </c>
      <c r="HT28" s="1">
        <f>$D28*'Demand model'!HV29*'Assumptions and results'!$K$7*12</f>
        <v>563325000</v>
      </c>
      <c r="HU28" s="1">
        <f>$D28*'Demand model'!HW29*'Assumptions and results'!$K$7*12</f>
        <v>563325000</v>
      </c>
      <c r="HV28" s="1">
        <f>$D28*'Demand model'!HX29*'Assumptions and results'!$K$7*12</f>
        <v>563325000</v>
      </c>
      <c r="HW28" s="1">
        <f>$D28*'Demand model'!HY29*'Assumptions and results'!$K$7*12</f>
        <v>563325000</v>
      </c>
      <c r="HX28" s="1">
        <f>$D28*'Demand model'!HZ29*'Assumptions and results'!$K$7*12</f>
        <v>563325000</v>
      </c>
      <c r="HY28" s="1">
        <f>$D28*'Demand model'!IA29*'Assumptions and results'!$K$7*12</f>
        <v>563325000</v>
      </c>
      <c r="HZ28" s="1">
        <f>$D28*'Demand model'!IB29*'Assumptions and results'!$K$7*12</f>
        <v>563325000</v>
      </c>
      <c r="IA28" s="1">
        <f>$D28*'Demand model'!IC29*'Assumptions and results'!$K$7*12</f>
        <v>563325000</v>
      </c>
      <c r="IB28" s="1">
        <f>$D28*'Demand model'!ID29*'Assumptions and results'!$K$7*12</f>
        <v>563325000</v>
      </c>
      <c r="IC28" s="1">
        <f>$D28*'Demand model'!IE29*'Assumptions and results'!$K$7*12</f>
        <v>563325000</v>
      </c>
      <c r="ID28" s="1">
        <f>$D28*'Demand model'!IF29*'Assumptions and results'!$K$7*12</f>
        <v>563325000</v>
      </c>
      <c r="IE28" s="1">
        <f>$D28*'Demand model'!IG29*'Assumptions and results'!$K$7*12</f>
        <v>563325000</v>
      </c>
      <c r="IF28" s="1">
        <f>$D28*'Demand model'!IH29*'Assumptions and results'!$K$7*12</f>
        <v>563325000</v>
      </c>
      <c r="IG28" s="1">
        <f>$D28*'Demand model'!II29*'Assumptions and results'!$K$7*12</f>
        <v>563325000</v>
      </c>
      <c r="IH28" s="1">
        <f>$D28*'Demand model'!IJ29*'Assumptions and results'!$K$7*12</f>
        <v>563325000</v>
      </c>
      <c r="II28" s="1">
        <f>$D28*'Demand model'!IK29*'Assumptions and results'!$K$7*12</f>
        <v>563325000</v>
      </c>
      <c r="IJ28" s="1">
        <f>$D28*'Demand model'!IL29*'Assumptions and results'!$K$7*12</f>
        <v>563325000</v>
      </c>
      <c r="IK28" s="1">
        <f>$D28*'Demand model'!IM29*'Assumptions and results'!$K$7*12</f>
        <v>563325000</v>
      </c>
      <c r="IL28" s="1">
        <f>$D28*'Demand model'!IN29*'Assumptions and results'!$K$7*12</f>
        <v>563325000</v>
      </c>
      <c r="IM28" s="1">
        <f>$D28*'Demand model'!IO29*'Assumptions and results'!$K$7*12</f>
        <v>563325000</v>
      </c>
      <c r="IN28" s="1">
        <f>$D28*'Demand model'!IP29*'Assumptions and results'!$K$7*12</f>
        <v>563325000</v>
      </c>
      <c r="IO28" s="1">
        <f>$D28*'Demand model'!IQ29*'Assumptions and results'!$K$7*12</f>
        <v>563325000</v>
      </c>
      <c r="IP28" s="1">
        <f>$D28*'Demand model'!IR29*'Assumptions and results'!$K$7*12</f>
        <v>563325000</v>
      </c>
      <c r="IQ28" s="1">
        <f>$D28*'Demand model'!IS29*'Assumptions and results'!$K$7*12</f>
        <v>563325000</v>
      </c>
      <c r="IR28" s="1">
        <f>$D28*'Demand model'!IT29*'Assumptions and results'!$K$7*12</f>
        <v>563325000</v>
      </c>
      <c r="IS28" s="1">
        <f>$D28*'Demand model'!IU29*'Assumptions and results'!$K$7*12</f>
        <v>563325000</v>
      </c>
      <c r="IT28" s="1">
        <f>$D28*'Demand model'!IV29*'Assumptions and results'!$K$7*12</f>
        <v>563325000</v>
      </c>
      <c r="IU28" s="1">
        <f>$D28*'Demand model'!IW29*'Assumptions and results'!$K$7*12</f>
        <v>563325000</v>
      </c>
      <c r="IV28" s="1">
        <f>$D28*'Demand model'!IX29*'Assumptions and results'!$K$7*12</f>
        <v>563325000</v>
      </c>
      <c r="IW28" s="1">
        <f>$D28*'Demand model'!IY29*'Assumptions and results'!$K$7*12</f>
        <v>563325000</v>
      </c>
      <c r="IX28" s="1">
        <f>$D28*'Demand model'!IZ29*'Assumptions and results'!$K$7*12</f>
        <v>563325000</v>
      </c>
      <c r="IY28" s="1">
        <f>$D28*'Demand model'!JA29*'Assumptions and results'!$K$7*12</f>
        <v>563325000</v>
      </c>
      <c r="IZ28" s="1">
        <f>$D28*'Demand model'!JB29*'Assumptions and results'!$K$7*12</f>
        <v>563325000</v>
      </c>
      <c r="JA28" s="1">
        <f>$D28*'Demand model'!JC29*'Assumptions and results'!$K$7*12</f>
        <v>563325000</v>
      </c>
      <c r="JB28" s="1">
        <f>$D28*'Demand model'!JD29*'Assumptions and results'!$K$7*12</f>
        <v>563325000</v>
      </c>
      <c r="JC28" s="1">
        <f>$D28*'Demand model'!JE29*'Assumptions and results'!$K$7*12</f>
        <v>563325000</v>
      </c>
      <c r="JD28" s="1">
        <f>$D28*'Demand model'!JF29*'Assumptions and results'!$K$7*12</f>
        <v>563325000</v>
      </c>
      <c r="JE28" s="1">
        <f>$D28*'Demand model'!JG29*'Assumptions and results'!$K$7*12</f>
        <v>563325000</v>
      </c>
    </row>
    <row r="29" spans="2:265" x14ac:dyDescent="0.3">
      <c r="C29">
        <v>3</v>
      </c>
      <c r="D29" s="3">
        <f>'Cost inputs'!F7</f>
        <v>2038700</v>
      </c>
      <c r="E29" s="1">
        <f>$D29*'Demand model'!G30*'Assumptions and results'!$K$7*12</f>
        <v>286646590.37918633</v>
      </c>
      <c r="F29" s="1">
        <f>$D29*'Demand model'!H30*'Assumptions and results'!$K$7*12</f>
        <v>429163301.5491302</v>
      </c>
      <c r="G29" s="1">
        <f>$D29*'Demand model'!I30*'Assumptions and results'!$K$7*12</f>
        <v>500020634.7406016</v>
      </c>
      <c r="H29" s="1">
        <f>$D29*'Demand model'!J30*'Assumptions and results'!$K$7*12</f>
        <v>535249918.56136131</v>
      </c>
      <c r="I29" s="1">
        <f>$D29*'Demand model'!K30*'Assumptions and results'!$K$7*12</f>
        <v>552765430.11991704</v>
      </c>
      <c r="J29" s="1">
        <f>$D29*'Demand model'!L30*'Assumptions and results'!$K$7*12</f>
        <v>561473899.66243744</v>
      </c>
      <c r="K29" s="1">
        <f>$D29*'Demand model'!M30*'Assumptions and results'!$K$7*12</f>
        <v>565803630.00000012</v>
      </c>
      <c r="L29" s="1">
        <f>$D29*'Demand model'!N30*'Assumptions and results'!$K$7*12</f>
        <v>567956311.90403342</v>
      </c>
      <c r="M29" s="1">
        <f>$D29*'Demand model'!O30*'Assumptions and results'!$K$7*12</f>
        <v>569026595.505705</v>
      </c>
      <c r="N29" s="1">
        <f>$D29*'Demand model'!P30*'Assumptions and results'!$K$7*12</f>
        <v>569558725.67591763</v>
      </c>
      <c r="O29" s="1">
        <f>$D29*'Demand model'!Q30*'Assumptions and results'!$K$7*12</f>
        <v>569823293.42002606</v>
      </c>
      <c r="P29" s="1">
        <f>$D29*'Demand model'!R30*'Assumptions and results'!$K$7*12</f>
        <v>569954832.83489275</v>
      </c>
      <c r="Q29" s="1">
        <f>$D29*'Demand model'!S30*'Assumptions and results'!$K$7*12</f>
        <v>570020232.40853226</v>
      </c>
      <c r="R29" s="1">
        <f>$D29*'Demand model'!T30*'Assumptions and results'!$K$7*12</f>
        <v>570052748.1699605</v>
      </c>
      <c r="S29" s="1">
        <f>$D29*'Demand model'!U30*'Assumptions and results'!$K$7*12</f>
        <v>570068914.55580115</v>
      </c>
      <c r="T29" s="1">
        <f>$D29*'Demand model'!V30*'Assumptions and results'!$K$7*12</f>
        <v>570076952.25873852</v>
      </c>
      <c r="U29" s="1">
        <f>$D29*'Demand model'!W30*'Assumptions and results'!$K$7*12</f>
        <v>570080948.49321854</v>
      </c>
      <c r="V29" s="1">
        <f>$D29*'Demand model'!X30*'Assumptions and results'!$K$7*12</f>
        <v>570082935.36560512</v>
      </c>
      <c r="W29" s="1">
        <f>$D29*'Demand model'!Y30*'Assumptions and results'!$K$7*12</f>
        <v>570083923.21101308</v>
      </c>
      <c r="X29" s="1">
        <f>$D29*'Demand model'!Z30*'Assumptions and results'!$K$7*12</f>
        <v>570084414.35405624</v>
      </c>
      <c r="Y29" s="1">
        <f>$D29*'Demand model'!AA30*'Assumptions and results'!$K$7*12</f>
        <v>570084658.54356885</v>
      </c>
      <c r="Z29" s="1">
        <f>$D29*'Demand model'!AB30*'Assumptions and results'!$K$7*12</f>
        <v>570084779.95120966</v>
      </c>
      <c r="AA29" s="1">
        <f>$D29*'Demand model'!AC30*'Assumptions and results'!$K$7*12</f>
        <v>570084840.31340551</v>
      </c>
      <c r="AB29" s="1">
        <f>$D29*'Demand model'!AD30*'Assumptions and results'!$K$7*12</f>
        <v>570084870.32465267</v>
      </c>
      <c r="AC29" s="1">
        <f>$D29*'Demand model'!AE30*'Assumptions and results'!$K$7*12</f>
        <v>570084885.24582875</v>
      </c>
      <c r="AD29" s="1">
        <f>$D29*'Demand model'!AF30*'Assumptions and results'!$K$7*12</f>
        <v>570084892.66443062</v>
      </c>
      <c r="AE29" s="1">
        <f>$D29*'Demand model'!AG30*'Assumptions and results'!$K$7*12</f>
        <v>570084896.35285664</v>
      </c>
      <c r="AF29" s="1">
        <f>$D29*'Demand model'!AH30*'Assumptions and results'!$K$7*12</f>
        <v>570084898.18669093</v>
      </c>
      <c r="AG29" s="1">
        <f>$D29*'Demand model'!AI30*'Assumptions and results'!$K$7*12</f>
        <v>570084899.0984478</v>
      </c>
      <c r="AH29" s="1">
        <f>$D29*'Demand model'!AJ30*'Assumptions and results'!$K$7*12</f>
        <v>570084899.55176079</v>
      </c>
      <c r="AI29" s="1">
        <f>$D29*'Demand model'!AK30*'Assumptions and results'!$K$7*12</f>
        <v>570084899.77714181</v>
      </c>
      <c r="AJ29" s="1">
        <f>$D29*'Demand model'!AL30*'Assumptions and results'!$K$7*12</f>
        <v>570084899.88919795</v>
      </c>
      <c r="AK29" s="1">
        <f>$D29*'Demand model'!AM30*'Assumptions and results'!$K$7*12</f>
        <v>570084899.94491076</v>
      </c>
      <c r="AL29" s="1">
        <f>$D29*'Demand model'!AN30*'Assumptions and results'!$K$7*12</f>
        <v>570084899.97261047</v>
      </c>
      <c r="AM29" s="1">
        <f>$D29*'Demand model'!AO30*'Assumptions and results'!$K$7*12</f>
        <v>570084899.98638237</v>
      </c>
      <c r="AN29" s="1">
        <f>$D29*'Demand model'!AP30*'Assumptions and results'!$K$7*12</f>
        <v>570084899.99322963</v>
      </c>
      <c r="AO29" s="1">
        <f>$D29*'Demand model'!AQ30*'Assumptions and results'!$K$7*12</f>
        <v>570084899.99663389</v>
      </c>
      <c r="AP29" s="1">
        <f>$D29*'Demand model'!AR30*'Assumptions and results'!$K$7*12</f>
        <v>570084899.9983263</v>
      </c>
      <c r="AQ29" s="1">
        <f>$D29*'Demand model'!AS30*'Assumptions and results'!$K$7*12</f>
        <v>570084899.99916792</v>
      </c>
      <c r="AR29" s="1">
        <f>$D29*'Demand model'!AT30*'Assumptions and results'!$K$7*12</f>
        <v>570084899.99958634</v>
      </c>
      <c r="AS29" s="1">
        <f>$D29*'Demand model'!AU30*'Assumptions and results'!$K$7*12</f>
        <v>570084899.99979436</v>
      </c>
      <c r="AT29" s="1">
        <f>$D29*'Demand model'!AV30*'Assumptions and results'!$K$7*12</f>
        <v>570084899.99989784</v>
      </c>
      <c r="AU29" s="1">
        <f>$D29*'Demand model'!AW30*'Assumptions and results'!$K$7*12</f>
        <v>570084899.99994922</v>
      </c>
      <c r="AV29" s="1">
        <f>$D29*'Demand model'!AX30*'Assumptions and results'!$K$7*12</f>
        <v>570084899.99997473</v>
      </c>
      <c r="AW29" s="1">
        <f>$D29*'Demand model'!AY30*'Assumptions and results'!$K$7*12</f>
        <v>570084899.99998748</v>
      </c>
      <c r="AX29" s="1">
        <f>$D29*'Demand model'!AZ30*'Assumptions and results'!$K$7*12</f>
        <v>570084899.9999938</v>
      </c>
      <c r="AY29" s="1">
        <f>$D29*'Demand model'!BA30*'Assumptions and results'!$K$7*12</f>
        <v>570084899.9999969</v>
      </c>
      <c r="AZ29" s="1">
        <f>$D29*'Demand model'!BB30*'Assumptions and results'!$K$7*12</f>
        <v>570084899.99999857</v>
      </c>
      <c r="BA29" s="1">
        <f>$D29*'Demand model'!BC30*'Assumptions and results'!$K$7*12</f>
        <v>570084899.99999928</v>
      </c>
      <c r="BB29" s="1">
        <f>$D29*'Demand model'!BD30*'Assumptions and results'!$K$7*12</f>
        <v>570084899.99999976</v>
      </c>
      <c r="BC29" s="1">
        <f>$D29*'Demand model'!BE30*'Assumptions and results'!$K$7*12</f>
        <v>570084899.99999988</v>
      </c>
      <c r="BD29" s="1">
        <f>$D29*'Demand model'!BF30*'Assumptions and results'!$K$7*12</f>
        <v>570084900</v>
      </c>
      <c r="BE29" s="1">
        <f>$D29*'Demand model'!BG30*'Assumptions and results'!$K$7*12</f>
        <v>570084900.00000012</v>
      </c>
      <c r="BF29" s="1">
        <f>$D29*'Demand model'!BH30*'Assumptions and results'!$K$7*12</f>
        <v>570084900.00000012</v>
      </c>
      <c r="BG29" s="1">
        <f>$D29*'Demand model'!BI30*'Assumptions and results'!$K$7*12</f>
        <v>570084900.00000012</v>
      </c>
      <c r="BH29" s="1">
        <f>$D29*'Demand model'!BJ30*'Assumptions and results'!$K$7*12</f>
        <v>570084900.00000012</v>
      </c>
      <c r="BI29" s="1">
        <f>$D29*'Demand model'!BK30*'Assumptions and results'!$K$7*12</f>
        <v>570084900.00000012</v>
      </c>
      <c r="BJ29" s="1">
        <f>$D29*'Demand model'!BL30*'Assumptions and results'!$K$7*12</f>
        <v>570084900.00000012</v>
      </c>
      <c r="BK29" s="1">
        <f>$D29*'Demand model'!BM30*'Assumptions and results'!$K$7*12</f>
        <v>570084900.00000012</v>
      </c>
      <c r="BL29" s="1">
        <f>$D29*'Demand model'!BN30*'Assumptions and results'!$K$7*12</f>
        <v>570084900.00000012</v>
      </c>
      <c r="BM29" s="1">
        <f>$D29*'Demand model'!BO30*'Assumptions and results'!$K$7*12</f>
        <v>570084900.00000012</v>
      </c>
      <c r="BN29" s="1">
        <f>$D29*'Demand model'!BP30*'Assumptions and results'!$K$7*12</f>
        <v>570084900.00000012</v>
      </c>
      <c r="BO29" s="1">
        <f>$D29*'Demand model'!BQ30*'Assumptions and results'!$K$7*12</f>
        <v>570084900.00000012</v>
      </c>
      <c r="BP29" s="1">
        <f>$D29*'Demand model'!BR30*'Assumptions and results'!$K$7*12</f>
        <v>570084900.00000012</v>
      </c>
      <c r="BQ29" s="1">
        <f>$D29*'Demand model'!BS30*'Assumptions and results'!$K$7*12</f>
        <v>570084900.00000012</v>
      </c>
      <c r="BR29" s="1">
        <f>$D29*'Demand model'!BT30*'Assumptions and results'!$K$7*12</f>
        <v>570084900.00000012</v>
      </c>
      <c r="BS29" s="1">
        <f>$D29*'Demand model'!BU30*'Assumptions and results'!$K$7*12</f>
        <v>570084900.00000012</v>
      </c>
      <c r="BT29" s="1">
        <f>$D29*'Demand model'!BV30*'Assumptions and results'!$K$7*12</f>
        <v>570084900.00000012</v>
      </c>
      <c r="BU29" s="1">
        <f>$D29*'Demand model'!BW30*'Assumptions and results'!$K$7*12</f>
        <v>570084900.00000012</v>
      </c>
      <c r="BV29" s="1">
        <f>$D29*'Demand model'!BX30*'Assumptions and results'!$K$7*12</f>
        <v>570084900.00000012</v>
      </c>
      <c r="BW29" s="1">
        <f>$D29*'Demand model'!BY30*'Assumptions and results'!$K$7*12</f>
        <v>570084900.00000012</v>
      </c>
      <c r="BX29" s="1">
        <f>$D29*'Demand model'!BZ30*'Assumptions and results'!$K$7*12</f>
        <v>570084900.00000012</v>
      </c>
      <c r="BY29" s="1">
        <f>$D29*'Demand model'!CA30*'Assumptions and results'!$K$7*12</f>
        <v>570084900.00000012</v>
      </c>
      <c r="BZ29" s="1">
        <f>$D29*'Demand model'!CB30*'Assumptions and results'!$K$7*12</f>
        <v>570084900.00000012</v>
      </c>
      <c r="CA29" s="1">
        <f>$D29*'Demand model'!CC30*'Assumptions and results'!$K$7*12</f>
        <v>570084900.00000012</v>
      </c>
      <c r="CB29" s="1">
        <f>$D29*'Demand model'!CD30*'Assumptions and results'!$K$7*12</f>
        <v>570084900.00000012</v>
      </c>
      <c r="CC29" s="1">
        <f>$D29*'Demand model'!CE30*'Assumptions and results'!$K$7*12</f>
        <v>570084900.00000012</v>
      </c>
      <c r="CD29" s="1">
        <f>$D29*'Demand model'!CF30*'Assumptions and results'!$K$7*12</f>
        <v>570084900.00000012</v>
      </c>
      <c r="CE29" s="1">
        <f>$D29*'Demand model'!CG30*'Assumptions and results'!$K$7*12</f>
        <v>570084900.00000012</v>
      </c>
      <c r="CF29" s="1">
        <f>$D29*'Demand model'!CH30*'Assumptions and results'!$K$7*12</f>
        <v>570084900.00000012</v>
      </c>
      <c r="CG29" s="1">
        <f>$D29*'Demand model'!CI30*'Assumptions and results'!$K$7*12</f>
        <v>570084900.00000012</v>
      </c>
      <c r="CH29" s="1">
        <f>$D29*'Demand model'!CJ30*'Assumptions and results'!$K$7*12</f>
        <v>570084900.00000012</v>
      </c>
      <c r="CI29" s="1">
        <f>$D29*'Demand model'!CK30*'Assumptions and results'!$K$7*12</f>
        <v>570084900.00000012</v>
      </c>
      <c r="CJ29" s="1">
        <f>$D29*'Demand model'!CL30*'Assumptions and results'!$K$7*12</f>
        <v>570084900.00000012</v>
      </c>
      <c r="CK29" s="1">
        <f>$D29*'Demand model'!CM30*'Assumptions and results'!$K$7*12</f>
        <v>570084900.00000012</v>
      </c>
      <c r="CL29" s="1">
        <f>$D29*'Demand model'!CN30*'Assumptions and results'!$K$7*12</f>
        <v>570084900.00000012</v>
      </c>
      <c r="CM29" s="1">
        <f>$D29*'Demand model'!CO30*'Assumptions and results'!$K$7*12</f>
        <v>570084900.00000012</v>
      </c>
      <c r="CN29" s="1">
        <f>$D29*'Demand model'!CP30*'Assumptions and results'!$K$7*12</f>
        <v>570084900.00000012</v>
      </c>
      <c r="CO29" s="1">
        <f>$D29*'Demand model'!CQ30*'Assumptions and results'!$K$7*12</f>
        <v>570084900.00000012</v>
      </c>
      <c r="CP29" s="1">
        <f>$D29*'Demand model'!CR30*'Assumptions and results'!$K$7*12</f>
        <v>570084900.00000012</v>
      </c>
      <c r="CQ29" s="1">
        <f>$D29*'Demand model'!CS30*'Assumptions and results'!$K$7*12</f>
        <v>570084900.00000012</v>
      </c>
      <c r="CR29" s="1">
        <f>$D29*'Demand model'!CT30*'Assumptions and results'!$K$7*12</f>
        <v>570084900.00000012</v>
      </c>
      <c r="CS29" s="1">
        <f>$D29*'Demand model'!CU30*'Assumptions and results'!$K$7*12</f>
        <v>570084900.00000012</v>
      </c>
      <c r="CT29" s="1">
        <f>$D29*'Demand model'!CV30*'Assumptions and results'!$K$7*12</f>
        <v>570084900.00000012</v>
      </c>
      <c r="CU29" s="1">
        <f>$D29*'Demand model'!CW30*'Assumptions and results'!$K$7*12</f>
        <v>570084900.00000012</v>
      </c>
      <c r="CV29" s="1">
        <f>$D29*'Demand model'!CX30*'Assumptions and results'!$K$7*12</f>
        <v>570084900.00000012</v>
      </c>
      <c r="CW29" s="1">
        <f>$D29*'Demand model'!CY30*'Assumptions and results'!$K$7*12</f>
        <v>570084900.00000012</v>
      </c>
      <c r="CX29" s="1">
        <f>$D29*'Demand model'!CZ30*'Assumptions and results'!$K$7*12</f>
        <v>570084900.00000012</v>
      </c>
      <c r="CY29" s="1">
        <f>$D29*'Demand model'!DA30*'Assumptions and results'!$K$7*12</f>
        <v>570084900.00000012</v>
      </c>
      <c r="CZ29" s="1">
        <f>$D29*'Demand model'!DB30*'Assumptions and results'!$K$7*12</f>
        <v>570084900.00000012</v>
      </c>
      <c r="DA29" s="1">
        <f>$D29*'Demand model'!DC30*'Assumptions and results'!$K$7*12</f>
        <v>570084900.00000012</v>
      </c>
      <c r="DB29" s="1">
        <f>$D29*'Demand model'!DD30*'Assumptions and results'!$K$7*12</f>
        <v>570084900.00000012</v>
      </c>
      <c r="DC29" s="1">
        <f>$D29*'Demand model'!DE30*'Assumptions and results'!$K$7*12</f>
        <v>570084900.00000012</v>
      </c>
      <c r="DD29" s="1">
        <f>$D29*'Demand model'!DF30*'Assumptions and results'!$K$7*12</f>
        <v>570084900.00000012</v>
      </c>
      <c r="DE29" s="1">
        <f>$D29*'Demand model'!DG30*'Assumptions and results'!$K$7*12</f>
        <v>570084900.00000012</v>
      </c>
      <c r="DF29" s="1">
        <f>$D29*'Demand model'!DH30*'Assumptions and results'!$K$7*12</f>
        <v>570084900.00000012</v>
      </c>
      <c r="DG29" s="1">
        <f>$D29*'Demand model'!DI30*'Assumptions and results'!$K$7*12</f>
        <v>570084900.00000012</v>
      </c>
      <c r="DH29" s="1">
        <f>$D29*'Demand model'!DJ30*'Assumptions and results'!$K$7*12</f>
        <v>570084900.00000012</v>
      </c>
      <c r="DI29" s="1">
        <f>$D29*'Demand model'!DK30*'Assumptions and results'!$K$7*12</f>
        <v>570084900.00000012</v>
      </c>
      <c r="DJ29" s="1">
        <f>$D29*'Demand model'!DL30*'Assumptions and results'!$K$7*12</f>
        <v>570084900.00000012</v>
      </c>
      <c r="DK29" s="1">
        <f>$D29*'Demand model'!DM30*'Assumptions and results'!$K$7*12</f>
        <v>570084900.00000012</v>
      </c>
      <c r="DL29" s="1">
        <f>$D29*'Demand model'!DN30*'Assumptions and results'!$K$7*12</f>
        <v>570084900.00000012</v>
      </c>
      <c r="DM29" s="1">
        <f>$D29*'Demand model'!DO30*'Assumptions and results'!$K$7*12</f>
        <v>570084900.00000012</v>
      </c>
      <c r="DN29" s="1">
        <f>$D29*'Demand model'!DP30*'Assumptions and results'!$K$7*12</f>
        <v>570084900.00000012</v>
      </c>
      <c r="DO29" s="1">
        <f>$D29*'Demand model'!DQ30*'Assumptions and results'!$K$7*12</f>
        <v>570084900.00000012</v>
      </c>
      <c r="DP29" s="1">
        <f>$D29*'Demand model'!DR30*'Assumptions and results'!$K$7*12</f>
        <v>570084900.00000012</v>
      </c>
      <c r="DQ29" s="1">
        <f>$D29*'Demand model'!DS30*'Assumptions and results'!$K$7*12</f>
        <v>570084900.00000012</v>
      </c>
      <c r="DR29" s="1">
        <f>$D29*'Demand model'!DT30*'Assumptions and results'!$K$7*12</f>
        <v>570084900.00000012</v>
      </c>
      <c r="DS29" s="1">
        <f>$D29*'Demand model'!DU30*'Assumptions and results'!$K$7*12</f>
        <v>570084900.00000012</v>
      </c>
      <c r="DT29" s="1">
        <f>$D29*'Demand model'!DV30*'Assumptions and results'!$K$7*12</f>
        <v>570084900.00000012</v>
      </c>
      <c r="DU29" s="1">
        <f>$D29*'Demand model'!DW30*'Assumptions and results'!$K$7*12</f>
        <v>570084900.00000012</v>
      </c>
      <c r="DV29" s="1">
        <f>$D29*'Demand model'!DX30*'Assumptions and results'!$K$7*12</f>
        <v>570084900.00000012</v>
      </c>
      <c r="DW29" s="1">
        <f>$D29*'Demand model'!DY30*'Assumptions and results'!$K$7*12</f>
        <v>570084900.00000012</v>
      </c>
      <c r="DX29" s="1">
        <f>$D29*'Demand model'!DZ30*'Assumptions and results'!$K$7*12</f>
        <v>570084900.00000012</v>
      </c>
      <c r="DY29" s="1">
        <f>$D29*'Demand model'!EA30*'Assumptions and results'!$K$7*12</f>
        <v>570084900.00000012</v>
      </c>
      <c r="DZ29" s="1">
        <f>$D29*'Demand model'!EB30*'Assumptions and results'!$K$7*12</f>
        <v>570084900.00000012</v>
      </c>
      <c r="EA29" s="1">
        <f>$D29*'Demand model'!EC30*'Assumptions and results'!$K$7*12</f>
        <v>570084900.00000012</v>
      </c>
      <c r="EB29" s="1">
        <f>$D29*'Demand model'!ED30*'Assumptions and results'!$K$7*12</f>
        <v>570084900.00000012</v>
      </c>
      <c r="EC29" s="1">
        <f>$D29*'Demand model'!EE30*'Assumptions and results'!$K$7*12</f>
        <v>570084900.00000012</v>
      </c>
      <c r="ED29" s="1">
        <f>$D29*'Demand model'!EF30*'Assumptions and results'!$K$7*12</f>
        <v>570084900.00000012</v>
      </c>
      <c r="EE29" s="1">
        <f>$D29*'Demand model'!EG30*'Assumptions and results'!$K$7*12</f>
        <v>570084900.00000012</v>
      </c>
      <c r="EF29" s="1">
        <f>$D29*'Demand model'!EH30*'Assumptions and results'!$K$7*12</f>
        <v>570084900.00000012</v>
      </c>
      <c r="EG29" s="1">
        <f>$D29*'Demand model'!EI30*'Assumptions and results'!$K$7*12</f>
        <v>570084900.00000012</v>
      </c>
      <c r="EH29" s="1">
        <f>$D29*'Demand model'!EJ30*'Assumptions and results'!$K$7*12</f>
        <v>570084900.00000012</v>
      </c>
      <c r="EI29" s="1">
        <f>$D29*'Demand model'!EK30*'Assumptions and results'!$K$7*12</f>
        <v>570084900.00000012</v>
      </c>
      <c r="EJ29" s="1">
        <f>$D29*'Demand model'!EL30*'Assumptions and results'!$K$7*12</f>
        <v>570084900.00000012</v>
      </c>
      <c r="EK29" s="1">
        <f>$D29*'Demand model'!EM30*'Assumptions and results'!$K$7*12</f>
        <v>570084900.00000012</v>
      </c>
      <c r="EL29" s="1">
        <f>$D29*'Demand model'!EN30*'Assumptions and results'!$K$7*12</f>
        <v>570084900.00000012</v>
      </c>
      <c r="EM29" s="1">
        <f>$D29*'Demand model'!EO30*'Assumptions and results'!$K$7*12</f>
        <v>570084900.00000012</v>
      </c>
      <c r="EN29" s="1">
        <f>$D29*'Demand model'!EP30*'Assumptions and results'!$K$7*12</f>
        <v>570084900.00000012</v>
      </c>
      <c r="EO29" s="1">
        <f>$D29*'Demand model'!EQ30*'Assumptions and results'!$K$7*12</f>
        <v>570084900.00000012</v>
      </c>
      <c r="EP29" s="1">
        <f>$D29*'Demand model'!ER30*'Assumptions and results'!$K$7*12</f>
        <v>570084900.00000012</v>
      </c>
      <c r="EQ29" s="1">
        <f>$D29*'Demand model'!ES30*'Assumptions and results'!$K$7*12</f>
        <v>570084900.00000012</v>
      </c>
      <c r="ER29" s="1">
        <f>$D29*'Demand model'!ET30*'Assumptions and results'!$K$7*12</f>
        <v>570084900.00000012</v>
      </c>
      <c r="ES29" s="1">
        <f>$D29*'Demand model'!EU30*'Assumptions and results'!$K$7*12</f>
        <v>570084900.00000012</v>
      </c>
      <c r="ET29" s="1">
        <f>$D29*'Demand model'!EV30*'Assumptions and results'!$K$7*12</f>
        <v>570084900.00000012</v>
      </c>
      <c r="EU29" s="1">
        <f>$D29*'Demand model'!EW30*'Assumptions and results'!$K$7*12</f>
        <v>570084900.00000012</v>
      </c>
      <c r="EV29" s="1">
        <f>$D29*'Demand model'!EX30*'Assumptions and results'!$K$7*12</f>
        <v>570084900.00000012</v>
      </c>
      <c r="EW29" s="1">
        <f>$D29*'Demand model'!EY30*'Assumptions and results'!$K$7*12</f>
        <v>570084900.00000012</v>
      </c>
      <c r="EX29" s="1">
        <f>$D29*'Demand model'!EZ30*'Assumptions and results'!$K$7*12</f>
        <v>570084900.00000012</v>
      </c>
      <c r="EY29" s="1">
        <f>$D29*'Demand model'!FA30*'Assumptions and results'!$K$7*12</f>
        <v>570084900.00000012</v>
      </c>
      <c r="EZ29" s="1">
        <f>$D29*'Demand model'!FB30*'Assumptions and results'!$K$7*12</f>
        <v>570084900.00000012</v>
      </c>
      <c r="FA29" s="1">
        <f>$D29*'Demand model'!FC30*'Assumptions and results'!$K$7*12</f>
        <v>570084900.00000012</v>
      </c>
      <c r="FB29" s="1">
        <f>$D29*'Demand model'!FD30*'Assumptions and results'!$K$7*12</f>
        <v>570084900.00000012</v>
      </c>
      <c r="FC29" s="1">
        <f>$D29*'Demand model'!FE30*'Assumptions and results'!$K$7*12</f>
        <v>570084900.00000012</v>
      </c>
      <c r="FD29" s="1">
        <f>$D29*'Demand model'!FF30*'Assumptions and results'!$K$7*12</f>
        <v>570084900.00000012</v>
      </c>
      <c r="FE29" s="1">
        <f>$D29*'Demand model'!FG30*'Assumptions and results'!$K$7*12</f>
        <v>570084900.00000012</v>
      </c>
      <c r="FF29" s="1">
        <f>$D29*'Demand model'!FH30*'Assumptions and results'!$K$7*12</f>
        <v>570084900.00000012</v>
      </c>
      <c r="FG29" s="1">
        <f>$D29*'Demand model'!FI30*'Assumptions and results'!$K$7*12</f>
        <v>570084900.00000012</v>
      </c>
      <c r="FH29" s="1">
        <f>$D29*'Demand model'!FJ30*'Assumptions and results'!$K$7*12</f>
        <v>570084900.00000012</v>
      </c>
      <c r="FI29" s="1">
        <f>$D29*'Demand model'!FK30*'Assumptions and results'!$K$7*12</f>
        <v>570084900.00000012</v>
      </c>
      <c r="FJ29" s="1">
        <f>$D29*'Demand model'!FL30*'Assumptions and results'!$K$7*12</f>
        <v>570084900.00000012</v>
      </c>
      <c r="FK29" s="1">
        <f>$D29*'Demand model'!FM30*'Assumptions and results'!$K$7*12</f>
        <v>570084900.00000012</v>
      </c>
      <c r="FL29" s="1">
        <f>$D29*'Demand model'!FN30*'Assumptions and results'!$K$7*12</f>
        <v>570084900.00000012</v>
      </c>
      <c r="FM29" s="1">
        <f>$D29*'Demand model'!FO30*'Assumptions and results'!$K$7*12</f>
        <v>570084900.00000012</v>
      </c>
      <c r="FN29" s="1">
        <f>$D29*'Demand model'!FP30*'Assumptions and results'!$K$7*12</f>
        <v>570084900.00000012</v>
      </c>
      <c r="FO29" s="1">
        <f>$D29*'Demand model'!FQ30*'Assumptions and results'!$K$7*12</f>
        <v>570084900.00000012</v>
      </c>
      <c r="FP29" s="1">
        <f>$D29*'Demand model'!FR30*'Assumptions and results'!$K$7*12</f>
        <v>570084900.00000012</v>
      </c>
      <c r="FQ29" s="1">
        <f>$D29*'Demand model'!FS30*'Assumptions and results'!$K$7*12</f>
        <v>570084900.00000012</v>
      </c>
      <c r="FR29" s="1">
        <f>$D29*'Demand model'!FT30*'Assumptions and results'!$K$7*12</f>
        <v>570084900.00000012</v>
      </c>
      <c r="FS29" s="1">
        <f>$D29*'Demand model'!FU30*'Assumptions and results'!$K$7*12</f>
        <v>570084900.00000012</v>
      </c>
      <c r="FT29" s="1">
        <f>$D29*'Demand model'!FV30*'Assumptions and results'!$K$7*12</f>
        <v>570084900.00000012</v>
      </c>
      <c r="FU29" s="1">
        <f>$D29*'Demand model'!FW30*'Assumptions and results'!$K$7*12</f>
        <v>570084900.00000012</v>
      </c>
      <c r="FV29" s="1">
        <f>$D29*'Demand model'!FX30*'Assumptions and results'!$K$7*12</f>
        <v>570084900.00000012</v>
      </c>
      <c r="FW29" s="1">
        <f>$D29*'Demand model'!FY30*'Assumptions and results'!$K$7*12</f>
        <v>570084900.00000012</v>
      </c>
      <c r="FX29" s="1">
        <f>$D29*'Demand model'!FZ30*'Assumptions and results'!$K$7*12</f>
        <v>570084900.00000012</v>
      </c>
      <c r="FY29" s="1">
        <f>$D29*'Demand model'!GA30*'Assumptions and results'!$K$7*12</f>
        <v>570084900.00000012</v>
      </c>
      <c r="FZ29" s="1">
        <f>$D29*'Demand model'!GB30*'Assumptions and results'!$K$7*12</f>
        <v>570084900.00000012</v>
      </c>
      <c r="GA29" s="1">
        <f>$D29*'Demand model'!GC30*'Assumptions and results'!$K$7*12</f>
        <v>570084900.00000012</v>
      </c>
      <c r="GB29" s="1">
        <f>$D29*'Demand model'!GD30*'Assumptions and results'!$K$7*12</f>
        <v>570084900.00000012</v>
      </c>
      <c r="GC29" s="1">
        <f>$D29*'Demand model'!GE30*'Assumptions and results'!$K$7*12</f>
        <v>570084900.00000012</v>
      </c>
      <c r="GD29" s="1">
        <f>$D29*'Demand model'!GF30*'Assumptions and results'!$K$7*12</f>
        <v>570084900.00000012</v>
      </c>
      <c r="GE29" s="1">
        <f>$D29*'Demand model'!GG30*'Assumptions and results'!$K$7*12</f>
        <v>570084900.00000012</v>
      </c>
      <c r="GF29" s="1">
        <f>$D29*'Demand model'!GH30*'Assumptions and results'!$K$7*12</f>
        <v>570084900.00000012</v>
      </c>
      <c r="GG29" s="1">
        <f>$D29*'Demand model'!GI30*'Assumptions and results'!$K$7*12</f>
        <v>570084900.00000012</v>
      </c>
      <c r="GH29" s="1">
        <f>$D29*'Demand model'!GJ30*'Assumptions and results'!$K$7*12</f>
        <v>570084900.00000012</v>
      </c>
      <c r="GI29" s="1">
        <f>$D29*'Demand model'!GK30*'Assumptions and results'!$K$7*12</f>
        <v>570084900.00000012</v>
      </c>
      <c r="GJ29" s="1">
        <f>$D29*'Demand model'!GL30*'Assumptions and results'!$K$7*12</f>
        <v>570084900.00000012</v>
      </c>
      <c r="GK29" s="1">
        <f>$D29*'Demand model'!GM30*'Assumptions and results'!$K$7*12</f>
        <v>570084900.00000012</v>
      </c>
      <c r="GL29" s="1">
        <f>$D29*'Demand model'!GN30*'Assumptions and results'!$K$7*12</f>
        <v>570084900.00000012</v>
      </c>
      <c r="GM29" s="1">
        <f>$D29*'Demand model'!GO30*'Assumptions and results'!$K$7*12</f>
        <v>570084900.00000012</v>
      </c>
      <c r="GN29" s="1">
        <f>$D29*'Demand model'!GP30*'Assumptions and results'!$K$7*12</f>
        <v>570084900.00000012</v>
      </c>
      <c r="GO29" s="1">
        <f>$D29*'Demand model'!GQ30*'Assumptions and results'!$K$7*12</f>
        <v>570084900.00000012</v>
      </c>
      <c r="GP29" s="1">
        <f>$D29*'Demand model'!GR30*'Assumptions and results'!$K$7*12</f>
        <v>570084900.00000012</v>
      </c>
      <c r="GQ29" s="1">
        <f>$D29*'Demand model'!GS30*'Assumptions and results'!$K$7*12</f>
        <v>570084900.00000012</v>
      </c>
      <c r="GR29" s="1">
        <f>$D29*'Demand model'!GT30*'Assumptions and results'!$K$7*12</f>
        <v>570084900.00000012</v>
      </c>
      <c r="GS29" s="1">
        <f>$D29*'Demand model'!GU30*'Assumptions and results'!$K$7*12</f>
        <v>570084900.00000012</v>
      </c>
      <c r="GT29" s="1">
        <f>$D29*'Demand model'!GV30*'Assumptions and results'!$K$7*12</f>
        <v>570084900.00000012</v>
      </c>
      <c r="GU29" s="1">
        <f>$D29*'Demand model'!GW30*'Assumptions and results'!$K$7*12</f>
        <v>570084900.00000012</v>
      </c>
      <c r="GV29" s="1">
        <f>$D29*'Demand model'!GX30*'Assumptions and results'!$K$7*12</f>
        <v>570084900.00000012</v>
      </c>
      <c r="GW29" s="1">
        <f>$D29*'Demand model'!GY30*'Assumptions and results'!$K$7*12</f>
        <v>570084900.00000012</v>
      </c>
      <c r="GX29" s="1">
        <f>$D29*'Demand model'!GZ30*'Assumptions and results'!$K$7*12</f>
        <v>570084900.00000012</v>
      </c>
      <c r="GY29" s="1">
        <f>$D29*'Demand model'!HA30*'Assumptions and results'!$K$7*12</f>
        <v>570084900.00000012</v>
      </c>
      <c r="GZ29" s="1">
        <f>$D29*'Demand model'!HB30*'Assumptions and results'!$K$7*12</f>
        <v>570084900.00000012</v>
      </c>
      <c r="HA29" s="1">
        <f>$D29*'Demand model'!HC30*'Assumptions and results'!$K$7*12</f>
        <v>570084900.00000012</v>
      </c>
      <c r="HB29" s="1">
        <f>$D29*'Demand model'!HD30*'Assumptions and results'!$K$7*12</f>
        <v>570084900.00000012</v>
      </c>
      <c r="HC29" s="1">
        <f>$D29*'Demand model'!HE30*'Assumptions and results'!$K$7*12</f>
        <v>570084900.00000012</v>
      </c>
      <c r="HD29" s="1">
        <f>$D29*'Demand model'!HF30*'Assumptions and results'!$K$7*12</f>
        <v>570084900.00000012</v>
      </c>
      <c r="HE29" s="1">
        <f>$D29*'Demand model'!HG30*'Assumptions and results'!$K$7*12</f>
        <v>570084900.00000012</v>
      </c>
      <c r="HF29" s="1">
        <f>$D29*'Demand model'!HH30*'Assumptions and results'!$K$7*12</f>
        <v>570084900.00000012</v>
      </c>
      <c r="HG29" s="1">
        <f>$D29*'Demand model'!HI30*'Assumptions and results'!$K$7*12</f>
        <v>570084900.00000012</v>
      </c>
      <c r="HH29" s="1">
        <f>$D29*'Demand model'!HJ30*'Assumptions and results'!$K$7*12</f>
        <v>570084900.00000012</v>
      </c>
      <c r="HI29" s="1">
        <f>$D29*'Demand model'!HK30*'Assumptions and results'!$K$7*12</f>
        <v>570084900.00000012</v>
      </c>
      <c r="HJ29" s="1">
        <f>$D29*'Demand model'!HL30*'Assumptions and results'!$K$7*12</f>
        <v>570084900.00000012</v>
      </c>
      <c r="HK29" s="1">
        <f>$D29*'Demand model'!HM30*'Assumptions and results'!$K$7*12</f>
        <v>570084900.00000012</v>
      </c>
      <c r="HL29" s="1">
        <f>$D29*'Demand model'!HN30*'Assumptions and results'!$K$7*12</f>
        <v>570084900.00000012</v>
      </c>
      <c r="HM29" s="1">
        <f>$D29*'Demand model'!HO30*'Assumptions and results'!$K$7*12</f>
        <v>570084900.00000012</v>
      </c>
      <c r="HN29" s="1">
        <f>$D29*'Demand model'!HP30*'Assumptions and results'!$K$7*12</f>
        <v>570084900.00000012</v>
      </c>
      <c r="HO29" s="1">
        <f>$D29*'Demand model'!HQ30*'Assumptions and results'!$K$7*12</f>
        <v>570084900.00000012</v>
      </c>
      <c r="HP29" s="1">
        <f>$D29*'Demand model'!HR30*'Assumptions and results'!$K$7*12</f>
        <v>570084900.00000012</v>
      </c>
      <c r="HQ29" s="1">
        <f>$D29*'Demand model'!HS30*'Assumptions and results'!$K$7*12</f>
        <v>570084900.00000012</v>
      </c>
      <c r="HR29" s="1">
        <f>$D29*'Demand model'!HT30*'Assumptions and results'!$K$7*12</f>
        <v>570084900.00000012</v>
      </c>
      <c r="HS29" s="1">
        <f>$D29*'Demand model'!HU30*'Assumptions and results'!$K$7*12</f>
        <v>570084900.00000012</v>
      </c>
      <c r="HT29" s="1">
        <f>$D29*'Demand model'!HV30*'Assumptions and results'!$K$7*12</f>
        <v>570084900.00000012</v>
      </c>
      <c r="HU29" s="1">
        <f>$D29*'Demand model'!HW30*'Assumptions and results'!$K$7*12</f>
        <v>570084900.00000012</v>
      </c>
      <c r="HV29" s="1">
        <f>$D29*'Demand model'!HX30*'Assumptions and results'!$K$7*12</f>
        <v>570084900.00000012</v>
      </c>
      <c r="HW29" s="1">
        <f>$D29*'Demand model'!HY30*'Assumptions and results'!$K$7*12</f>
        <v>570084900.00000012</v>
      </c>
      <c r="HX29" s="1">
        <f>$D29*'Demand model'!HZ30*'Assumptions and results'!$K$7*12</f>
        <v>570084900.00000012</v>
      </c>
      <c r="HY29" s="1">
        <f>$D29*'Demand model'!IA30*'Assumptions and results'!$K$7*12</f>
        <v>570084900.00000012</v>
      </c>
      <c r="HZ29" s="1">
        <f>$D29*'Demand model'!IB30*'Assumptions and results'!$K$7*12</f>
        <v>570084900.00000012</v>
      </c>
      <c r="IA29" s="1">
        <f>$D29*'Demand model'!IC30*'Assumptions and results'!$K$7*12</f>
        <v>570084900.00000012</v>
      </c>
      <c r="IB29" s="1">
        <f>$D29*'Demand model'!ID30*'Assumptions and results'!$K$7*12</f>
        <v>570084900.00000012</v>
      </c>
      <c r="IC29" s="1">
        <f>$D29*'Demand model'!IE30*'Assumptions and results'!$K$7*12</f>
        <v>570084900.00000012</v>
      </c>
      <c r="ID29" s="1">
        <f>$D29*'Demand model'!IF30*'Assumptions and results'!$K$7*12</f>
        <v>570084900.00000012</v>
      </c>
      <c r="IE29" s="1">
        <f>$D29*'Demand model'!IG30*'Assumptions and results'!$K$7*12</f>
        <v>570084900.00000012</v>
      </c>
      <c r="IF29" s="1">
        <f>$D29*'Demand model'!IH30*'Assumptions and results'!$K$7*12</f>
        <v>570084900.00000012</v>
      </c>
      <c r="IG29" s="1">
        <f>$D29*'Demand model'!II30*'Assumptions and results'!$K$7*12</f>
        <v>570084900.00000012</v>
      </c>
      <c r="IH29" s="1">
        <f>$D29*'Demand model'!IJ30*'Assumptions and results'!$K$7*12</f>
        <v>570084900.00000012</v>
      </c>
      <c r="II29" s="1">
        <f>$D29*'Demand model'!IK30*'Assumptions and results'!$K$7*12</f>
        <v>570084900.00000012</v>
      </c>
      <c r="IJ29" s="1">
        <f>$D29*'Demand model'!IL30*'Assumptions and results'!$K$7*12</f>
        <v>570084900.00000012</v>
      </c>
      <c r="IK29" s="1">
        <f>$D29*'Demand model'!IM30*'Assumptions and results'!$K$7*12</f>
        <v>570084900.00000012</v>
      </c>
      <c r="IL29" s="1">
        <f>$D29*'Demand model'!IN30*'Assumptions and results'!$K$7*12</f>
        <v>570084900.00000012</v>
      </c>
      <c r="IM29" s="1">
        <f>$D29*'Demand model'!IO30*'Assumptions and results'!$K$7*12</f>
        <v>570084900.00000012</v>
      </c>
      <c r="IN29" s="1">
        <f>$D29*'Demand model'!IP30*'Assumptions and results'!$K$7*12</f>
        <v>570084900.00000012</v>
      </c>
      <c r="IO29" s="1">
        <f>$D29*'Demand model'!IQ30*'Assumptions and results'!$K$7*12</f>
        <v>570084900.00000012</v>
      </c>
      <c r="IP29" s="1">
        <f>$D29*'Demand model'!IR30*'Assumptions and results'!$K$7*12</f>
        <v>570084900.00000012</v>
      </c>
      <c r="IQ29" s="1">
        <f>$D29*'Demand model'!IS30*'Assumptions and results'!$K$7*12</f>
        <v>570084900.00000012</v>
      </c>
      <c r="IR29" s="1">
        <f>$D29*'Demand model'!IT30*'Assumptions and results'!$K$7*12</f>
        <v>570084900.00000012</v>
      </c>
      <c r="IS29" s="1">
        <f>$D29*'Demand model'!IU30*'Assumptions and results'!$K$7*12</f>
        <v>570084900.00000012</v>
      </c>
      <c r="IT29" s="1">
        <f>$D29*'Demand model'!IV30*'Assumptions and results'!$K$7*12</f>
        <v>570084900.00000012</v>
      </c>
      <c r="IU29" s="1">
        <f>$D29*'Demand model'!IW30*'Assumptions and results'!$K$7*12</f>
        <v>570084900.00000012</v>
      </c>
      <c r="IV29" s="1">
        <f>$D29*'Demand model'!IX30*'Assumptions and results'!$K$7*12</f>
        <v>570084900.00000012</v>
      </c>
      <c r="IW29" s="1">
        <f>$D29*'Demand model'!IY30*'Assumptions and results'!$K$7*12</f>
        <v>570084900.00000012</v>
      </c>
      <c r="IX29" s="1">
        <f>$D29*'Demand model'!IZ30*'Assumptions and results'!$K$7*12</f>
        <v>570084900.00000012</v>
      </c>
      <c r="IY29" s="1">
        <f>$D29*'Demand model'!JA30*'Assumptions and results'!$K$7*12</f>
        <v>570084900.00000012</v>
      </c>
      <c r="IZ29" s="1">
        <f>$D29*'Demand model'!JB30*'Assumptions and results'!$K$7*12</f>
        <v>570084900.00000012</v>
      </c>
      <c r="JA29" s="1">
        <f>$D29*'Demand model'!JC30*'Assumptions and results'!$K$7*12</f>
        <v>570084900.00000012</v>
      </c>
      <c r="JB29" s="1">
        <f>$D29*'Demand model'!JD30*'Assumptions and results'!$K$7*12</f>
        <v>570084900.00000012</v>
      </c>
      <c r="JC29" s="1">
        <f>$D29*'Demand model'!JE30*'Assumptions and results'!$K$7*12</f>
        <v>570084900.00000012</v>
      </c>
      <c r="JD29" s="1">
        <f>$D29*'Demand model'!JF30*'Assumptions and results'!$K$7*12</f>
        <v>570084900.00000012</v>
      </c>
      <c r="JE29" s="1">
        <f>$D29*'Demand model'!JG30*'Assumptions and results'!$K$7*12</f>
        <v>570084900.00000012</v>
      </c>
    </row>
    <row r="30" spans="2:265" x14ac:dyDescent="0.3">
      <c r="C30">
        <v>4</v>
      </c>
      <c r="D30" s="3">
        <f>'Cost inputs'!F8</f>
        <v>2038700</v>
      </c>
      <c r="E30" s="1">
        <f>$D30*'Demand model'!G31*'Assumptions and results'!$K$7*12</f>
        <v>290528123.48138422</v>
      </c>
      <c r="F30" s="1">
        <f>$D30*'Demand model'!H31*'Assumptions and results'!$K$7*12</f>
        <v>434731636.71471822</v>
      </c>
      <c r="G30" s="1">
        <f>$D30*'Demand model'!I31*'Assumptions and results'!$K$7*12</f>
        <v>506306990.5209353</v>
      </c>
      <c r="H30" s="1">
        <f>$D30*'Demand model'!J31*'Assumptions and results'!$K$7*12</f>
        <v>541833387.60805488</v>
      </c>
      <c r="I30" s="1">
        <f>$D30*'Demand model'!K31*'Assumptions and results'!$K$7*12</f>
        <v>559466900.02363825</v>
      </c>
      <c r="J30" s="1">
        <f>$D30*'Demand model'!L31*'Assumptions and results'!$K$7*12</f>
        <v>568219286.57575703</v>
      </c>
      <c r="K30" s="1">
        <f>$D30*'Demand model'!M31*'Assumptions and results'!$K$7*12</f>
        <v>572563530.00000012</v>
      </c>
      <c r="L30" s="1">
        <f>$D30*'Demand model'!N31*'Assumptions and results'!$K$7*12</f>
        <v>574719793.41646349</v>
      </c>
      <c r="M30" s="1">
        <f>$D30*'Demand model'!O31*'Assumptions and results'!$K$7*12</f>
        <v>575790053.86624205</v>
      </c>
      <c r="N30" s="1">
        <f>$D30*'Demand model'!P31*'Assumptions and results'!$K$7*12</f>
        <v>576321277.19527268</v>
      </c>
      <c r="O30" s="1">
        <f>$D30*'Demand model'!Q31*'Assumptions and results'!$K$7*12</f>
        <v>576584949.67365372</v>
      </c>
      <c r="P30" s="1">
        <f>$D30*'Demand model'!R31*'Assumptions and results'!$K$7*12</f>
        <v>576715823.39861298</v>
      </c>
      <c r="Q30" s="1">
        <f>$D30*'Demand model'!S31*'Assumptions and results'!$K$7*12</f>
        <v>576780782.51755452</v>
      </c>
      <c r="R30" s="1">
        <f>$D30*'Demand model'!T31*'Assumptions and results'!$K$7*12</f>
        <v>576813024.94921875</v>
      </c>
      <c r="S30" s="1">
        <f>$D30*'Demand model'!U31*'Assumptions and results'!$K$7*12</f>
        <v>576829028.46676278</v>
      </c>
      <c r="T30" s="1">
        <f>$D30*'Demand model'!V31*'Assumptions and results'!$K$7*12</f>
        <v>576836971.8060385</v>
      </c>
      <c r="U30" s="1">
        <f>$D30*'Demand model'!W31*'Assumptions and results'!$K$7*12</f>
        <v>576840914.47918391</v>
      </c>
      <c r="V30" s="1">
        <f>$D30*'Demand model'!X31*'Assumptions and results'!$K$7*12</f>
        <v>576842871.42335916</v>
      </c>
      <c r="W30" s="1">
        <f>$D30*'Demand model'!Y31*'Assumptions and results'!$K$7*12</f>
        <v>576843842.75178671</v>
      </c>
      <c r="X30" s="1">
        <f>$D30*'Demand model'!Z31*'Assumptions and results'!$K$7*12</f>
        <v>576844324.87024748</v>
      </c>
      <c r="Y30" s="1">
        <f>$D30*'Demand model'!AA31*'Assumptions and results'!$K$7*12</f>
        <v>576844564.16954505</v>
      </c>
      <c r="Z30" s="1">
        <f>$D30*'Demand model'!AB31*'Assumptions and results'!$K$7*12</f>
        <v>576844682.94565189</v>
      </c>
      <c r="AA30" s="1">
        <f>$D30*'Demand model'!AC31*'Assumptions and results'!$K$7*12</f>
        <v>576844741.90012312</v>
      </c>
      <c r="AB30" s="1">
        <f>$D30*'Demand model'!AD31*'Assumptions and results'!$K$7*12</f>
        <v>576844771.16215014</v>
      </c>
      <c r="AC30" s="1">
        <f>$D30*'Demand model'!AE31*'Assumptions and results'!$K$7*12</f>
        <v>576844785.68634534</v>
      </c>
      <c r="AD30" s="1">
        <f>$D30*'Demand model'!AF31*'Assumptions and results'!$K$7*12</f>
        <v>576844792.89542341</v>
      </c>
      <c r="AE30" s="1">
        <f>$D30*'Demand model'!AG31*'Assumptions and results'!$K$7*12</f>
        <v>576844796.4736464</v>
      </c>
      <c r="AF30" s="1">
        <f>$D30*'Demand model'!AH31*'Assumptions and results'!$K$7*12</f>
        <v>576844798.2496959</v>
      </c>
      <c r="AG30" s="1">
        <f>$D30*'Demand model'!AI31*'Assumptions and results'!$K$7*12</f>
        <v>576844799.13123727</v>
      </c>
      <c r="AH30" s="1">
        <f>$D30*'Demand model'!AJ31*'Assumptions and results'!$K$7*12</f>
        <v>576844799.56878996</v>
      </c>
      <c r="AI30" s="1">
        <f>$D30*'Demand model'!AK31*'Assumptions and results'!$K$7*12</f>
        <v>576844799.78596926</v>
      </c>
      <c r="AJ30" s="1">
        <f>$D30*'Demand model'!AL31*'Assumptions and results'!$K$7*12</f>
        <v>576844799.89376593</v>
      </c>
      <c r="AK30" s="1">
        <f>$D30*'Demand model'!AM31*'Assumptions and results'!$K$7*12</f>
        <v>576844799.94727087</v>
      </c>
      <c r="AL30" s="1">
        <f>$D30*'Demand model'!AN31*'Assumptions and results'!$K$7*12</f>
        <v>576844799.97382784</v>
      </c>
      <c r="AM30" s="1">
        <f>$D30*'Demand model'!AO31*'Assumptions and results'!$K$7*12</f>
        <v>576844799.98700964</v>
      </c>
      <c r="AN30" s="1">
        <f>$D30*'Demand model'!AP31*'Assumptions and results'!$K$7*12</f>
        <v>576844799.99355221</v>
      </c>
      <c r="AO30" s="1">
        <f>$D30*'Demand model'!AQ31*'Assumptions and results'!$K$7*12</f>
        <v>576844799.99679971</v>
      </c>
      <c r="AP30" s="1">
        <f>$D30*'Demand model'!AR31*'Assumptions and results'!$K$7*12</f>
        <v>576844799.99841166</v>
      </c>
      <c r="AQ30" s="1">
        <f>$D30*'Demand model'!AS31*'Assumptions and results'!$K$7*12</f>
        <v>576844799.99921155</v>
      </c>
      <c r="AR30" s="1">
        <f>$D30*'Demand model'!AT31*'Assumptions and results'!$K$7*12</f>
        <v>576844799.99960876</v>
      </c>
      <c r="AS30" s="1">
        <f>$D30*'Demand model'!AU31*'Assumptions and results'!$K$7*12</f>
        <v>576844799.99980593</v>
      </c>
      <c r="AT30" s="1">
        <f>$D30*'Demand model'!AV31*'Assumptions and results'!$K$7*12</f>
        <v>576844799.99990368</v>
      </c>
      <c r="AU30" s="1">
        <f>$D30*'Demand model'!AW31*'Assumptions and results'!$K$7*12</f>
        <v>576844799.99995232</v>
      </c>
      <c r="AV30" s="1">
        <f>$D30*'Demand model'!AX31*'Assumptions and results'!$K$7*12</f>
        <v>576844799.99997628</v>
      </c>
      <c r="AW30" s="1">
        <f>$D30*'Demand model'!AY31*'Assumptions and results'!$K$7*12</f>
        <v>576844799.99998832</v>
      </c>
      <c r="AX30" s="1">
        <f>$D30*'Demand model'!AZ31*'Assumptions and results'!$K$7*12</f>
        <v>576844799.99999416</v>
      </c>
      <c r="AY30" s="1">
        <f>$D30*'Demand model'!BA31*'Assumptions and results'!$K$7*12</f>
        <v>576844799.99999714</v>
      </c>
      <c r="AZ30" s="1">
        <f>$D30*'Demand model'!BB31*'Assumptions and results'!$K$7*12</f>
        <v>576844799.99999869</v>
      </c>
      <c r="BA30" s="1">
        <f>$D30*'Demand model'!BC31*'Assumptions and results'!$K$7*12</f>
        <v>576844799.99999928</v>
      </c>
      <c r="BB30" s="1">
        <f>$D30*'Demand model'!BD31*'Assumptions and results'!$K$7*12</f>
        <v>576844799.99999976</v>
      </c>
      <c r="BC30" s="1">
        <f>$D30*'Demand model'!BE31*'Assumptions and results'!$K$7*12</f>
        <v>576844799.99999988</v>
      </c>
      <c r="BD30" s="1">
        <f>$D30*'Demand model'!BF31*'Assumptions and results'!$K$7*12</f>
        <v>576844800</v>
      </c>
      <c r="BE30" s="1">
        <f>$D30*'Demand model'!BG31*'Assumptions and results'!$K$7*12</f>
        <v>576844800.00000012</v>
      </c>
      <c r="BF30" s="1">
        <f>$D30*'Demand model'!BH31*'Assumptions and results'!$K$7*12</f>
        <v>576844800.00000012</v>
      </c>
      <c r="BG30" s="1">
        <f>$D30*'Demand model'!BI31*'Assumptions and results'!$K$7*12</f>
        <v>576844800.00000012</v>
      </c>
      <c r="BH30" s="1">
        <f>$D30*'Demand model'!BJ31*'Assumptions and results'!$K$7*12</f>
        <v>576844800.00000012</v>
      </c>
      <c r="BI30" s="1">
        <f>$D30*'Demand model'!BK31*'Assumptions and results'!$K$7*12</f>
        <v>576844800.00000012</v>
      </c>
      <c r="BJ30" s="1">
        <f>$D30*'Demand model'!BL31*'Assumptions and results'!$K$7*12</f>
        <v>576844800.00000012</v>
      </c>
      <c r="BK30" s="1">
        <f>$D30*'Demand model'!BM31*'Assumptions and results'!$K$7*12</f>
        <v>576844800.00000012</v>
      </c>
      <c r="BL30" s="1">
        <f>$D30*'Demand model'!BN31*'Assumptions and results'!$K$7*12</f>
        <v>576844800.00000012</v>
      </c>
      <c r="BM30" s="1">
        <f>$D30*'Demand model'!BO31*'Assumptions and results'!$K$7*12</f>
        <v>576844800.00000012</v>
      </c>
      <c r="BN30" s="1">
        <f>$D30*'Demand model'!BP31*'Assumptions and results'!$K$7*12</f>
        <v>576844800.00000012</v>
      </c>
      <c r="BO30" s="1">
        <f>$D30*'Demand model'!BQ31*'Assumptions and results'!$K$7*12</f>
        <v>576844800.00000012</v>
      </c>
      <c r="BP30" s="1">
        <f>$D30*'Demand model'!BR31*'Assumptions and results'!$K$7*12</f>
        <v>576844800.00000012</v>
      </c>
      <c r="BQ30" s="1">
        <f>$D30*'Demand model'!BS31*'Assumptions and results'!$K$7*12</f>
        <v>576844800.00000012</v>
      </c>
      <c r="BR30" s="1">
        <f>$D30*'Demand model'!BT31*'Assumptions and results'!$K$7*12</f>
        <v>576844800.00000012</v>
      </c>
      <c r="BS30" s="1">
        <f>$D30*'Demand model'!BU31*'Assumptions and results'!$K$7*12</f>
        <v>576844800.00000012</v>
      </c>
      <c r="BT30" s="1">
        <f>$D30*'Demand model'!BV31*'Assumptions and results'!$K$7*12</f>
        <v>576844800.00000012</v>
      </c>
      <c r="BU30" s="1">
        <f>$D30*'Demand model'!BW31*'Assumptions and results'!$K$7*12</f>
        <v>576844800.00000012</v>
      </c>
      <c r="BV30" s="1">
        <f>$D30*'Demand model'!BX31*'Assumptions and results'!$K$7*12</f>
        <v>576844800.00000012</v>
      </c>
      <c r="BW30" s="1">
        <f>$D30*'Demand model'!BY31*'Assumptions and results'!$K$7*12</f>
        <v>576844800.00000012</v>
      </c>
      <c r="BX30" s="1">
        <f>$D30*'Demand model'!BZ31*'Assumptions and results'!$K$7*12</f>
        <v>576844800.00000012</v>
      </c>
      <c r="BY30" s="1">
        <f>$D30*'Demand model'!CA31*'Assumptions and results'!$K$7*12</f>
        <v>576844800.00000012</v>
      </c>
      <c r="BZ30" s="1">
        <f>$D30*'Demand model'!CB31*'Assumptions and results'!$K$7*12</f>
        <v>576844800.00000012</v>
      </c>
      <c r="CA30" s="1">
        <f>$D30*'Demand model'!CC31*'Assumptions and results'!$K$7*12</f>
        <v>576844800.00000012</v>
      </c>
      <c r="CB30" s="1">
        <f>$D30*'Demand model'!CD31*'Assumptions and results'!$K$7*12</f>
        <v>576844800.00000012</v>
      </c>
      <c r="CC30" s="1">
        <f>$D30*'Demand model'!CE31*'Assumptions and results'!$K$7*12</f>
        <v>576844800.00000012</v>
      </c>
      <c r="CD30" s="1">
        <f>$D30*'Demand model'!CF31*'Assumptions and results'!$K$7*12</f>
        <v>576844800.00000012</v>
      </c>
      <c r="CE30" s="1">
        <f>$D30*'Demand model'!CG31*'Assumptions and results'!$K$7*12</f>
        <v>576844800.00000012</v>
      </c>
      <c r="CF30" s="1">
        <f>$D30*'Demand model'!CH31*'Assumptions and results'!$K$7*12</f>
        <v>576844800.00000012</v>
      </c>
      <c r="CG30" s="1">
        <f>$D30*'Demand model'!CI31*'Assumptions and results'!$K$7*12</f>
        <v>576844800.00000012</v>
      </c>
      <c r="CH30" s="1">
        <f>$D30*'Demand model'!CJ31*'Assumptions and results'!$K$7*12</f>
        <v>576844800.00000012</v>
      </c>
      <c r="CI30" s="1">
        <f>$D30*'Demand model'!CK31*'Assumptions and results'!$K$7*12</f>
        <v>576844800.00000012</v>
      </c>
      <c r="CJ30" s="1">
        <f>$D30*'Demand model'!CL31*'Assumptions and results'!$K$7*12</f>
        <v>576844800.00000012</v>
      </c>
      <c r="CK30" s="1">
        <f>$D30*'Demand model'!CM31*'Assumptions and results'!$K$7*12</f>
        <v>576844800.00000012</v>
      </c>
      <c r="CL30" s="1">
        <f>$D30*'Demand model'!CN31*'Assumptions and results'!$K$7*12</f>
        <v>576844800.00000012</v>
      </c>
      <c r="CM30" s="1">
        <f>$D30*'Demand model'!CO31*'Assumptions and results'!$K$7*12</f>
        <v>576844800.00000012</v>
      </c>
      <c r="CN30" s="1">
        <f>$D30*'Demand model'!CP31*'Assumptions and results'!$K$7*12</f>
        <v>576844800.00000012</v>
      </c>
      <c r="CO30" s="1">
        <f>$D30*'Demand model'!CQ31*'Assumptions and results'!$K$7*12</f>
        <v>576844800.00000012</v>
      </c>
      <c r="CP30" s="1">
        <f>$D30*'Demand model'!CR31*'Assumptions and results'!$K$7*12</f>
        <v>576844800.00000012</v>
      </c>
      <c r="CQ30" s="1">
        <f>$D30*'Demand model'!CS31*'Assumptions and results'!$K$7*12</f>
        <v>576844800.00000012</v>
      </c>
      <c r="CR30" s="1">
        <f>$D30*'Demand model'!CT31*'Assumptions and results'!$K$7*12</f>
        <v>576844800.00000012</v>
      </c>
      <c r="CS30" s="1">
        <f>$D30*'Demand model'!CU31*'Assumptions and results'!$K$7*12</f>
        <v>576844800.00000012</v>
      </c>
      <c r="CT30" s="1">
        <f>$D30*'Demand model'!CV31*'Assumptions and results'!$K$7*12</f>
        <v>576844800.00000012</v>
      </c>
      <c r="CU30" s="1">
        <f>$D30*'Demand model'!CW31*'Assumptions and results'!$K$7*12</f>
        <v>576844800.00000012</v>
      </c>
      <c r="CV30" s="1">
        <f>$D30*'Demand model'!CX31*'Assumptions and results'!$K$7*12</f>
        <v>576844800.00000012</v>
      </c>
      <c r="CW30" s="1">
        <f>$D30*'Demand model'!CY31*'Assumptions and results'!$K$7*12</f>
        <v>576844800.00000012</v>
      </c>
      <c r="CX30" s="1">
        <f>$D30*'Demand model'!CZ31*'Assumptions and results'!$K$7*12</f>
        <v>576844800.00000012</v>
      </c>
      <c r="CY30" s="1">
        <f>$D30*'Demand model'!DA31*'Assumptions and results'!$K$7*12</f>
        <v>576844800.00000012</v>
      </c>
      <c r="CZ30" s="1">
        <f>$D30*'Demand model'!DB31*'Assumptions and results'!$K$7*12</f>
        <v>576844800.00000012</v>
      </c>
      <c r="DA30" s="1">
        <f>$D30*'Demand model'!DC31*'Assumptions and results'!$K$7*12</f>
        <v>576844800.00000012</v>
      </c>
      <c r="DB30" s="1">
        <f>$D30*'Demand model'!DD31*'Assumptions and results'!$K$7*12</f>
        <v>576844800.00000012</v>
      </c>
      <c r="DC30" s="1">
        <f>$D30*'Demand model'!DE31*'Assumptions and results'!$K$7*12</f>
        <v>576844800.00000012</v>
      </c>
      <c r="DD30" s="1">
        <f>$D30*'Demand model'!DF31*'Assumptions and results'!$K$7*12</f>
        <v>576844800.00000012</v>
      </c>
      <c r="DE30" s="1">
        <f>$D30*'Demand model'!DG31*'Assumptions and results'!$K$7*12</f>
        <v>576844800.00000012</v>
      </c>
      <c r="DF30" s="1">
        <f>$D30*'Demand model'!DH31*'Assumptions and results'!$K$7*12</f>
        <v>576844800.00000012</v>
      </c>
      <c r="DG30" s="1">
        <f>$D30*'Demand model'!DI31*'Assumptions and results'!$K$7*12</f>
        <v>576844800.00000012</v>
      </c>
      <c r="DH30" s="1">
        <f>$D30*'Demand model'!DJ31*'Assumptions and results'!$K$7*12</f>
        <v>576844800.00000012</v>
      </c>
      <c r="DI30" s="1">
        <f>$D30*'Demand model'!DK31*'Assumptions and results'!$K$7*12</f>
        <v>576844800.00000012</v>
      </c>
      <c r="DJ30" s="1">
        <f>$D30*'Demand model'!DL31*'Assumptions and results'!$K$7*12</f>
        <v>576844800.00000012</v>
      </c>
      <c r="DK30" s="1">
        <f>$D30*'Demand model'!DM31*'Assumptions and results'!$K$7*12</f>
        <v>576844800.00000012</v>
      </c>
      <c r="DL30" s="1">
        <f>$D30*'Demand model'!DN31*'Assumptions and results'!$K$7*12</f>
        <v>576844800.00000012</v>
      </c>
      <c r="DM30" s="1">
        <f>$D30*'Demand model'!DO31*'Assumptions and results'!$K$7*12</f>
        <v>576844800.00000012</v>
      </c>
      <c r="DN30" s="1">
        <f>$D30*'Demand model'!DP31*'Assumptions and results'!$K$7*12</f>
        <v>576844800.00000012</v>
      </c>
      <c r="DO30" s="1">
        <f>$D30*'Demand model'!DQ31*'Assumptions and results'!$K$7*12</f>
        <v>576844800.00000012</v>
      </c>
      <c r="DP30" s="1">
        <f>$D30*'Demand model'!DR31*'Assumptions and results'!$K$7*12</f>
        <v>576844800.00000012</v>
      </c>
      <c r="DQ30" s="1">
        <f>$D30*'Demand model'!DS31*'Assumptions and results'!$K$7*12</f>
        <v>576844800.00000012</v>
      </c>
      <c r="DR30" s="1">
        <f>$D30*'Demand model'!DT31*'Assumptions and results'!$K$7*12</f>
        <v>576844800.00000012</v>
      </c>
      <c r="DS30" s="1">
        <f>$D30*'Demand model'!DU31*'Assumptions and results'!$K$7*12</f>
        <v>576844800.00000012</v>
      </c>
      <c r="DT30" s="1">
        <f>$D30*'Demand model'!DV31*'Assumptions and results'!$K$7*12</f>
        <v>576844800.00000012</v>
      </c>
      <c r="DU30" s="1">
        <f>$D30*'Demand model'!DW31*'Assumptions and results'!$K$7*12</f>
        <v>576844800.00000012</v>
      </c>
      <c r="DV30" s="1">
        <f>$D30*'Demand model'!DX31*'Assumptions and results'!$K$7*12</f>
        <v>576844800.00000012</v>
      </c>
      <c r="DW30" s="1">
        <f>$D30*'Demand model'!DY31*'Assumptions and results'!$K$7*12</f>
        <v>576844800.00000012</v>
      </c>
      <c r="DX30" s="1">
        <f>$D30*'Demand model'!DZ31*'Assumptions and results'!$K$7*12</f>
        <v>576844800.00000012</v>
      </c>
      <c r="DY30" s="1">
        <f>$D30*'Demand model'!EA31*'Assumptions and results'!$K$7*12</f>
        <v>576844800.00000012</v>
      </c>
      <c r="DZ30" s="1">
        <f>$D30*'Demand model'!EB31*'Assumptions and results'!$K$7*12</f>
        <v>576844800.00000012</v>
      </c>
      <c r="EA30" s="1">
        <f>$D30*'Demand model'!EC31*'Assumptions and results'!$K$7*12</f>
        <v>576844800.00000012</v>
      </c>
      <c r="EB30" s="1">
        <f>$D30*'Demand model'!ED31*'Assumptions and results'!$K$7*12</f>
        <v>576844800.00000012</v>
      </c>
      <c r="EC30" s="1">
        <f>$D30*'Demand model'!EE31*'Assumptions and results'!$K$7*12</f>
        <v>576844800.00000012</v>
      </c>
      <c r="ED30" s="1">
        <f>$D30*'Demand model'!EF31*'Assumptions and results'!$K$7*12</f>
        <v>576844800.00000012</v>
      </c>
      <c r="EE30" s="1">
        <f>$D30*'Demand model'!EG31*'Assumptions and results'!$K$7*12</f>
        <v>576844800.00000012</v>
      </c>
      <c r="EF30" s="1">
        <f>$D30*'Demand model'!EH31*'Assumptions and results'!$K$7*12</f>
        <v>576844800.00000012</v>
      </c>
      <c r="EG30" s="1">
        <f>$D30*'Demand model'!EI31*'Assumptions and results'!$K$7*12</f>
        <v>576844800.00000012</v>
      </c>
      <c r="EH30" s="1">
        <f>$D30*'Demand model'!EJ31*'Assumptions and results'!$K$7*12</f>
        <v>576844800.00000012</v>
      </c>
      <c r="EI30" s="1">
        <f>$D30*'Demand model'!EK31*'Assumptions and results'!$K$7*12</f>
        <v>576844800.00000012</v>
      </c>
      <c r="EJ30" s="1">
        <f>$D30*'Demand model'!EL31*'Assumptions and results'!$K$7*12</f>
        <v>576844800.00000012</v>
      </c>
      <c r="EK30" s="1">
        <f>$D30*'Demand model'!EM31*'Assumptions and results'!$K$7*12</f>
        <v>576844800.00000012</v>
      </c>
      <c r="EL30" s="1">
        <f>$D30*'Demand model'!EN31*'Assumptions and results'!$K$7*12</f>
        <v>576844800.00000012</v>
      </c>
      <c r="EM30" s="1">
        <f>$D30*'Demand model'!EO31*'Assumptions and results'!$K$7*12</f>
        <v>576844800.00000012</v>
      </c>
      <c r="EN30" s="1">
        <f>$D30*'Demand model'!EP31*'Assumptions and results'!$K$7*12</f>
        <v>576844800.00000012</v>
      </c>
      <c r="EO30" s="1">
        <f>$D30*'Demand model'!EQ31*'Assumptions and results'!$K$7*12</f>
        <v>576844800.00000012</v>
      </c>
      <c r="EP30" s="1">
        <f>$D30*'Demand model'!ER31*'Assumptions and results'!$K$7*12</f>
        <v>576844800.00000012</v>
      </c>
      <c r="EQ30" s="1">
        <f>$D30*'Demand model'!ES31*'Assumptions and results'!$K$7*12</f>
        <v>576844800.00000012</v>
      </c>
      <c r="ER30" s="1">
        <f>$D30*'Demand model'!ET31*'Assumptions and results'!$K$7*12</f>
        <v>576844800.00000012</v>
      </c>
      <c r="ES30" s="1">
        <f>$D30*'Demand model'!EU31*'Assumptions and results'!$K$7*12</f>
        <v>576844800.00000012</v>
      </c>
      <c r="ET30" s="1">
        <f>$D30*'Demand model'!EV31*'Assumptions and results'!$K$7*12</f>
        <v>576844800.00000012</v>
      </c>
      <c r="EU30" s="1">
        <f>$D30*'Demand model'!EW31*'Assumptions and results'!$K$7*12</f>
        <v>576844800.00000012</v>
      </c>
      <c r="EV30" s="1">
        <f>$D30*'Demand model'!EX31*'Assumptions and results'!$K$7*12</f>
        <v>576844800.00000012</v>
      </c>
      <c r="EW30" s="1">
        <f>$D30*'Demand model'!EY31*'Assumptions and results'!$K$7*12</f>
        <v>576844800.00000012</v>
      </c>
      <c r="EX30" s="1">
        <f>$D30*'Demand model'!EZ31*'Assumptions and results'!$K$7*12</f>
        <v>576844800.00000012</v>
      </c>
      <c r="EY30" s="1">
        <f>$D30*'Demand model'!FA31*'Assumptions and results'!$K$7*12</f>
        <v>576844800.00000012</v>
      </c>
      <c r="EZ30" s="1">
        <f>$D30*'Demand model'!FB31*'Assumptions and results'!$K$7*12</f>
        <v>576844800.00000012</v>
      </c>
      <c r="FA30" s="1">
        <f>$D30*'Demand model'!FC31*'Assumptions and results'!$K$7*12</f>
        <v>576844800.00000012</v>
      </c>
      <c r="FB30" s="1">
        <f>$D30*'Demand model'!FD31*'Assumptions and results'!$K$7*12</f>
        <v>576844800.00000012</v>
      </c>
      <c r="FC30" s="1">
        <f>$D30*'Demand model'!FE31*'Assumptions and results'!$K$7*12</f>
        <v>576844800.00000012</v>
      </c>
      <c r="FD30" s="1">
        <f>$D30*'Demand model'!FF31*'Assumptions and results'!$K$7*12</f>
        <v>576844800.00000012</v>
      </c>
      <c r="FE30" s="1">
        <f>$D30*'Demand model'!FG31*'Assumptions and results'!$K$7*12</f>
        <v>576844800.00000012</v>
      </c>
      <c r="FF30" s="1">
        <f>$D30*'Demand model'!FH31*'Assumptions and results'!$K$7*12</f>
        <v>576844800.00000012</v>
      </c>
      <c r="FG30" s="1">
        <f>$D30*'Demand model'!FI31*'Assumptions and results'!$K$7*12</f>
        <v>576844800.00000012</v>
      </c>
      <c r="FH30" s="1">
        <f>$D30*'Demand model'!FJ31*'Assumptions and results'!$K$7*12</f>
        <v>576844800.00000012</v>
      </c>
      <c r="FI30" s="1">
        <f>$D30*'Demand model'!FK31*'Assumptions and results'!$K$7*12</f>
        <v>576844800.00000012</v>
      </c>
      <c r="FJ30" s="1">
        <f>$D30*'Demand model'!FL31*'Assumptions and results'!$K$7*12</f>
        <v>576844800.00000012</v>
      </c>
      <c r="FK30" s="1">
        <f>$D30*'Demand model'!FM31*'Assumptions and results'!$K$7*12</f>
        <v>576844800.00000012</v>
      </c>
      <c r="FL30" s="1">
        <f>$D30*'Demand model'!FN31*'Assumptions and results'!$K$7*12</f>
        <v>576844800.00000012</v>
      </c>
      <c r="FM30" s="1">
        <f>$D30*'Demand model'!FO31*'Assumptions and results'!$K$7*12</f>
        <v>576844800.00000012</v>
      </c>
      <c r="FN30" s="1">
        <f>$D30*'Demand model'!FP31*'Assumptions and results'!$K$7*12</f>
        <v>576844800.00000012</v>
      </c>
      <c r="FO30" s="1">
        <f>$D30*'Demand model'!FQ31*'Assumptions and results'!$K$7*12</f>
        <v>576844800.00000012</v>
      </c>
      <c r="FP30" s="1">
        <f>$D30*'Demand model'!FR31*'Assumptions and results'!$K$7*12</f>
        <v>576844800.00000012</v>
      </c>
      <c r="FQ30" s="1">
        <f>$D30*'Demand model'!FS31*'Assumptions and results'!$K$7*12</f>
        <v>576844800.00000012</v>
      </c>
      <c r="FR30" s="1">
        <f>$D30*'Demand model'!FT31*'Assumptions and results'!$K$7*12</f>
        <v>576844800.00000012</v>
      </c>
      <c r="FS30" s="1">
        <f>$D30*'Demand model'!FU31*'Assumptions and results'!$K$7*12</f>
        <v>576844800.00000012</v>
      </c>
      <c r="FT30" s="1">
        <f>$D30*'Demand model'!FV31*'Assumptions and results'!$K$7*12</f>
        <v>576844800.00000012</v>
      </c>
      <c r="FU30" s="1">
        <f>$D30*'Demand model'!FW31*'Assumptions and results'!$K$7*12</f>
        <v>576844800.00000012</v>
      </c>
      <c r="FV30" s="1">
        <f>$D30*'Demand model'!FX31*'Assumptions and results'!$K$7*12</f>
        <v>576844800.00000012</v>
      </c>
      <c r="FW30" s="1">
        <f>$D30*'Demand model'!FY31*'Assumptions and results'!$K$7*12</f>
        <v>576844800.00000012</v>
      </c>
      <c r="FX30" s="1">
        <f>$D30*'Demand model'!FZ31*'Assumptions and results'!$K$7*12</f>
        <v>576844800.00000012</v>
      </c>
      <c r="FY30" s="1">
        <f>$D30*'Demand model'!GA31*'Assumptions and results'!$K$7*12</f>
        <v>576844800.00000012</v>
      </c>
      <c r="FZ30" s="1">
        <f>$D30*'Demand model'!GB31*'Assumptions and results'!$K$7*12</f>
        <v>576844800.00000012</v>
      </c>
      <c r="GA30" s="1">
        <f>$D30*'Demand model'!GC31*'Assumptions and results'!$K$7*12</f>
        <v>576844800.00000012</v>
      </c>
      <c r="GB30" s="1">
        <f>$D30*'Demand model'!GD31*'Assumptions and results'!$K$7*12</f>
        <v>576844800.00000012</v>
      </c>
      <c r="GC30" s="1">
        <f>$D30*'Demand model'!GE31*'Assumptions and results'!$K$7*12</f>
        <v>576844800.00000012</v>
      </c>
      <c r="GD30" s="1">
        <f>$D30*'Demand model'!GF31*'Assumptions and results'!$K$7*12</f>
        <v>576844800.00000012</v>
      </c>
      <c r="GE30" s="1">
        <f>$D30*'Demand model'!GG31*'Assumptions and results'!$K$7*12</f>
        <v>576844800.00000012</v>
      </c>
      <c r="GF30" s="1">
        <f>$D30*'Demand model'!GH31*'Assumptions and results'!$K$7*12</f>
        <v>576844800.00000012</v>
      </c>
      <c r="GG30" s="1">
        <f>$D30*'Demand model'!GI31*'Assumptions and results'!$K$7*12</f>
        <v>576844800.00000012</v>
      </c>
      <c r="GH30" s="1">
        <f>$D30*'Demand model'!GJ31*'Assumptions and results'!$K$7*12</f>
        <v>576844800.00000012</v>
      </c>
      <c r="GI30" s="1">
        <f>$D30*'Demand model'!GK31*'Assumptions and results'!$K$7*12</f>
        <v>576844800.00000012</v>
      </c>
      <c r="GJ30" s="1">
        <f>$D30*'Demand model'!GL31*'Assumptions and results'!$K$7*12</f>
        <v>576844800.00000012</v>
      </c>
      <c r="GK30" s="1">
        <f>$D30*'Demand model'!GM31*'Assumptions and results'!$K$7*12</f>
        <v>576844800.00000012</v>
      </c>
      <c r="GL30" s="1">
        <f>$D30*'Demand model'!GN31*'Assumptions and results'!$K$7*12</f>
        <v>576844800.00000012</v>
      </c>
      <c r="GM30" s="1">
        <f>$D30*'Demand model'!GO31*'Assumptions and results'!$K$7*12</f>
        <v>576844800.00000012</v>
      </c>
      <c r="GN30" s="1">
        <f>$D30*'Demand model'!GP31*'Assumptions and results'!$K$7*12</f>
        <v>576844800.00000012</v>
      </c>
      <c r="GO30" s="1">
        <f>$D30*'Demand model'!GQ31*'Assumptions and results'!$K$7*12</f>
        <v>576844800.00000012</v>
      </c>
      <c r="GP30" s="1">
        <f>$D30*'Demand model'!GR31*'Assumptions and results'!$K$7*12</f>
        <v>576844800.00000012</v>
      </c>
      <c r="GQ30" s="1">
        <f>$D30*'Demand model'!GS31*'Assumptions and results'!$K$7*12</f>
        <v>576844800.00000012</v>
      </c>
      <c r="GR30" s="1">
        <f>$D30*'Demand model'!GT31*'Assumptions and results'!$K$7*12</f>
        <v>576844800.00000012</v>
      </c>
      <c r="GS30" s="1">
        <f>$D30*'Demand model'!GU31*'Assumptions and results'!$K$7*12</f>
        <v>576844800.00000012</v>
      </c>
      <c r="GT30" s="1">
        <f>$D30*'Demand model'!GV31*'Assumptions and results'!$K$7*12</f>
        <v>576844800.00000012</v>
      </c>
      <c r="GU30" s="1">
        <f>$D30*'Demand model'!GW31*'Assumptions and results'!$K$7*12</f>
        <v>576844800.00000012</v>
      </c>
      <c r="GV30" s="1">
        <f>$D30*'Demand model'!GX31*'Assumptions and results'!$K$7*12</f>
        <v>576844800.00000012</v>
      </c>
      <c r="GW30" s="1">
        <f>$D30*'Demand model'!GY31*'Assumptions and results'!$K$7*12</f>
        <v>576844800.00000012</v>
      </c>
      <c r="GX30" s="1">
        <f>$D30*'Demand model'!GZ31*'Assumptions and results'!$K$7*12</f>
        <v>576844800.00000012</v>
      </c>
      <c r="GY30" s="1">
        <f>$D30*'Demand model'!HA31*'Assumptions and results'!$K$7*12</f>
        <v>576844800.00000012</v>
      </c>
      <c r="GZ30" s="1">
        <f>$D30*'Demand model'!HB31*'Assumptions and results'!$K$7*12</f>
        <v>576844800.00000012</v>
      </c>
      <c r="HA30" s="1">
        <f>$D30*'Demand model'!HC31*'Assumptions and results'!$K$7*12</f>
        <v>576844800.00000012</v>
      </c>
      <c r="HB30" s="1">
        <f>$D30*'Demand model'!HD31*'Assumptions and results'!$K$7*12</f>
        <v>576844800.00000012</v>
      </c>
      <c r="HC30" s="1">
        <f>$D30*'Demand model'!HE31*'Assumptions and results'!$K$7*12</f>
        <v>576844800.00000012</v>
      </c>
      <c r="HD30" s="1">
        <f>$D30*'Demand model'!HF31*'Assumptions and results'!$K$7*12</f>
        <v>576844800.00000012</v>
      </c>
      <c r="HE30" s="1">
        <f>$D30*'Demand model'!HG31*'Assumptions and results'!$K$7*12</f>
        <v>576844800.00000012</v>
      </c>
      <c r="HF30" s="1">
        <f>$D30*'Demand model'!HH31*'Assumptions and results'!$K$7*12</f>
        <v>576844800.00000012</v>
      </c>
      <c r="HG30" s="1">
        <f>$D30*'Demand model'!HI31*'Assumptions and results'!$K$7*12</f>
        <v>576844800.00000012</v>
      </c>
      <c r="HH30" s="1">
        <f>$D30*'Demand model'!HJ31*'Assumptions and results'!$K$7*12</f>
        <v>576844800.00000012</v>
      </c>
      <c r="HI30" s="1">
        <f>$D30*'Demand model'!HK31*'Assumptions and results'!$K$7*12</f>
        <v>576844800.00000012</v>
      </c>
      <c r="HJ30" s="1">
        <f>$D30*'Demand model'!HL31*'Assumptions and results'!$K$7*12</f>
        <v>576844800.00000012</v>
      </c>
      <c r="HK30" s="1">
        <f>$D30*'Demand model'!HM31*'Assumptions and results'!$K$7*12</f>
        <v>576844800.00000012</v>
      </c>
      <c r="HL30" s="1">
        <f>$D30*'Demand model'!HN31*'Assumptions and results'!$K$7*12</f>
        <v>576844800.00000012</v>
      </c>
      <c r="HM30" s="1">
        <f>$D30*'Demand model'!HO31*'Assumptions and results'!$K$7*12</f>
        <v>576844800.00000012</v>
      </c>
      <c r="HN30" s="1">
        <f>$D30*'Demand model'!HP31*'Assumptions and results'!$K$7*12</f>
        <v>576844800.00000012</v>
      </c>
      <c r="HO30" s="1">
        <f>$D30*'Demand model'!HQ31*'Assumptions and results'!$K$7*12</f>
        <v>576844800.00000012</v>
      </c>
      <c r="HP30" s="1">
        <f>$D30*'Demand model'!HR31*'Assumptions and results'!$K$7*12</f>
        <v>576844800.00000012</v>
      </c>
      <c r="HQ30" s="1">
        <f>$D30*'Demand model'!HS31*'Assumptions and results'!$K$7*12</f>
        <v>576844800.00000012</v>
      </c>
      <c r="HR30" s="1">
        <f>$D30*'Demand model'!HT31*'Assumptions and results'!$K$7*12</f>
        <v>576844800.00000012</v>
      </c>
      <c r="HS30" s="1">
        <f>$D30*'Demand model'!HU31*'Assumptions and results'!$K$7*12</f>
        <v>576844800.00000012</v>
      </c>
      <c r="HT30" s="1">
        <f>$D30*'Demand model'!HV31*'Assumptions and results'!$K$7*12</f>
        <v>576844800.00000012</v>
      </c>
      <c r="HU30" s="1">
        <f>$D30*'Demand model'!HW31*'Assumptions and results'!$K$7*12</f>
        <v>576844800.00000012</v>
      </c>
      <c r="HV30" s="1">
        <f>$D30*'Demand model'!HX31*'Assumptions and results'!$K$7*12</f>
        <v>576844800.00000012</v>
      </c>
      <c r="HW30" s="1">
        <f>$D30*'Demand model'!HY31*'Assumptions and results'!$K$7*12</f>
        <v>576844800.00000012</v>
      </c>
      <c r="HX30" s="1">
        <f>$D30*'Demand model'!HZ31*'Assumptions and results'!$K$7*12</f>
        <v>576844800.00000012</v>
      </c>
      <c r="HY30" s="1">
        <f>$D30*'Demand model'!IA31*'Assumptions and results'!$K$7*12</f>
        <v>576844800.00000012</v>
      </c>
      <c r="HZ30" s="1">
        <f>$D30*'Demand model'!IB31*'Assumptions and results'!$K$7*12</f>
        <v>576844800.00000012</v>
      </c>
      <c r="IA30" s="1">
        <f>$D30*'Demand model'!IC31*'Assumptions and results'!$K$7*12</f>
        <v>576844800.00000012</v>
      </c>
      <c r="IB30" s="1">
        <f>$D30*'Demand model'!ID31*'Assumptions and results'!$K$7*12</f>
        <v>576844800.00000012</v>
      </c>
      <c r="IC30" s="1">
        <f>$D30*'Demand model'!IE31*'Assumptions and results'!$K$7*12</f>
        <v>576844800.00000012</v>
      </c>
      <c r="ID30" s="1">
        <f>$D30*'Demand model'!IF31*'Assumptions and results'!$K$7*12</f>
        <v>576844800.00000012</v>
      </c>
      <c r="IE30" s="1">
        <f>$D30*'Demand model'!IG31*'Assumptions and results'!$K$7*12</f>
        <v>576844800.00000012</v>
      </c>
      <c r="IF30" s="1">
        <f>$D30*'Demand model'!IH31*'Assumptions and results'!$K$7*12</f>
        <v>576844800.00000012</v>
      </c>
      <c r="IG30" s="1">
        <f>$D30*'Demand model'!II31*'Assumptions and results'!$K$7*12</f>
        <v>576844800.00000012</v>
      </c>
      <c r="IH30" s="1">
        <f>$D30*'Demand model'!IJ31*'Assumptions and results'!$K$7*12</f>
        <v>576844800.00000012</v>
      </c>
      <c r="II30" s="1">
        <f>$D30*'Demand model'!IK31*'Assumptions and results'!$K$7*12</f>
        <v>576844800.00000012</v>
      </c>
      <c r="IJ30" s="1">
        <f>$D30*'Demand model'!IL31*'Assumptions and results'!$K$7*12</f>
        <v>576844800.00000012</v>
      </c>
      <c r="IK30" s="1">
        <f>$D30*'Demand model'!IM31*'Assumptions and results'!$K$7*12</f>
        <v>576844800.00000012</v>
      </c>
      <c r="IL30" s="1">
        <f>$D30*'Demand model'!IN31*'Assumptions and results'!$K$7*12</f>
        <v>576844800.00000012</v>
      </c>
      <c r="IM30" s="1">
        <f>$D30*'Demand model'!IO31*'Assumptions and results'!$K$7*12</f>
        <v>576844800.00000012</v>
      </c>
      <c r="IN30" s="1">
        <f>$D30*'Demand model'!IP31*'Assumptions and results'!$K$7*12</f>
        <v>576844800.00000012</v>
      </c>
      <c r="IO30" s="1">
        <f>$D30*'Demand model'!IQ31*'Assumptions and results'!$K$7*12</f>
        <v>576844800.00000012</v>
      </c>
      <c r="IP30" s="1">
        <f>$D30*'Demand model'!IR31*'Assumptions and results'!$K$7*12</f>
        <v>576844800.00000012</v>
      </c>
      <c r="IQ30" s="1">
        <f>$D30*'Demand model'!IS31*'Assumptions and results'!$K$7*12</f>
        <v>576844800.00000012</v>
      </c>
      <c r="IR30" s="1">
        <f>$D30*'Demand model'!IT31*'Assumptions and results'!$K$7*12</f>
        <v>576844800.00000012</v>
      </c>
      <c r="IS30" s="1">
        <f>$D30*'Demand model'!IU31*'Assumptions and results'!$K$7*12</f>
        <v>576844800.00000012</v>
      </c>
      <c r="IT30" s="1">
        <f>$D30*'Demand model'!IV31*'Assumptions and results'!$K$7*12</f>
        <v>576844800.00000012</v>
      </c>
      <c r="IU30" s="1">
        <f>$D30*'Demand model'!IW31*'Assumptions and results'!$K$7*12</f>
        <v>576844800.00000012</v>
      </c>
      <c r="IV30" s="1">
        <f>$D30*'Demand model'!IX31*'Assumptions and results'!$K$7*12</f>
        <v>576844800.00000012</v>
      </c>
      <c r="IW30" s="1">
        <f>$D30*'Demand model'!IY31*'Assumptions and results'!$K$7*12</f>
        <v>576844800.00000012</v>
      </c>
      <c r="IX30" s="1">
        <f>$D30*'Demand model'!IZ31*'Assumptions and results'!$K$7*12</f>
        <v>576844800.00000012</v>
      </c>
      <c r="IY30" s="1">
        <f>$D30*'Demand model'!JA31*'Assumptions and results'!$K$7*12</f>
        <v>576844800.00000012</v>
      </c>
      <c r="IZ30" s="1">
        <f>$D30*'Demand model'!JB31*'Assumptions and results'!$K$7*12</f>
        <v>576844800.00000012</v>
      </c>
      <c r="JA30" s="1">
        <f>$D30*'Demand model'!JC31*'Assumptions and results'!$K$7*12</f>
        <v>576844800.00000012</v>
      </c>
      <c r="JB30" s="1">
        <f>$D30*'Demand model'!JD31*'Assumptions and results'!$K$7*12</f>
        <v>576844800.00000012</v>
      </c>
      <c r="JC30" s="1">
        <f>$D30*'Demand model'!JE31*'Assumptions and results'!$K$7*12</f>
        <v>576844800.00000012</v>
      </c>
      <c r="JD30" s="1">
        <f>$D30*'Demand model'!JF31*'Assumptions and results'!$K$7*12</f>
        <v>576844800.00000012</v>
      </c>
      <c r="JE30" s="1">
        <f>$D30*'Demand model'!JG31*'Assumptions and results'!$K$7*12</f>
        <v>576844800.00000012</v>
      </c>
    </row>
    <row r="31" spans="2:265" x14ac:dyDescent="0.3">
      <c r="C31">
        <v>5</v>
      </c>
      <c r="D31" s="3">
        <f>'Cost inputs'!F9</f>
        <v>2038700</v>
      </c>
      <c r="E31" s="1">
        <f>$D31*'Demand model'!G32*'Assumptions and results'!$K$7*12</f>
        <v>294414471.36488819</v>
      </c>
      <c r="F31" s="1">
        <f>$D31*'Demand model'!H32*'Assumptions and results'!$K$7*12</f>
        <v>440303954.92713094</v>
      </c>
      <c r="G31" s="1">
        <f>$D31*'Demand model'!I32*'Assumptions and results'!$K$7*12</f>
        <v>512595718.69603705</v>
      </c>
      <c r="H31" s="1">
        <f>$D31*'Demand model'!J32*'Assumptions and results'!$K$7*12</f>
        <v>548418034.1996057</v>
      </c>
      <c r="I31" s="1">
        <f>$D31*'Demand model'!K32*'Assumptions and results'!$K$7*12</f>
        <v>566168856.99235582</v>
      </c>
      <c r="J31" s="1">
        <f>$D31*'Demand model'!L32*'Assumptions and results'!$K$7*12</f>
        <v>574964818.54286563</v>
      </c>
      <c r="K31" s="1">
        <f>$D31*'Demand model'!M32*'Assumptions and results'!$K$7*12</f>
        <v>579323430.00000012</v>
      </c>
      <c r="L31" s="1">
        <f>$D31*'Demand model'!N32*'Assumptions and results'!$K$7*12</f>
        <v>581483227.28028309</v>
      </c>
      <c r="M31" s="1">
        <f>$D31*'Demand model'!O32*'Assumptions and results'!$K$7*12</f>
        <v>582553459.01297903</v>
      </c>
      <c r="N31" s="1">
        <f>$D31*'Demand model'!P32*'Assumptions and results'!$K$7*12</f>
        <v>583083784.69313717</v>
      </c>
      <c r="O31" s="1">
        <f>$D31*'Demand model'!Q32*'Assumptions and results'!$K$7*12</f>
        <v>583346573.88022888</v>
      </c>
      <c r="P31" s="1">
        <f>$D31*'Demand model'!R32*'Assumptions and results'!$K$7*12</f>
        <v>583476792.27137256</v>
      </c>
      <c r="Q31" s="1">
        <f>$D31*'Demand model'!S32*'Assumptions and results'!$K$7*12</f>
        <v>583541318.63023734</v>
      </c>
      <c r="R31" s="1">
        <f>$D31*'Demand model'!T32*'Assumptions and results'!$K$7*12</f>
        <v>583573293.00000012</v>
      </c>
      <c r="S31" s="1">
        <f>$D31*'Demand model'!U32*'Assumptions and results'!$K$7*12</f>
        <v>583589137.07271254</v>
      </c>
      <c r="T31" s="1">
        <f>$D31*'Demand model'!V32*'Assumptions and results'!$K$7*12</f>
        <v>583596988.19353175</v>
      </c>
      <c r="U31" s="1">
        <f>$D31*'Demand model'!W32*'Assumptions and results'!$K$7*12</f>
        <v>583600878.61357903</v>
      </c>
      <c r="V31" s="1">
        <f>$D31*'Demand model'!X32*'Assumptions and results'!$K$7*12</f>
        <v>583602806.41070449</v>
      </c>
      <c r="W31" s="1">
        <f>$D31*'Demand model'!Y32*'Assumptions and results'!$K$7*12</f>
        <v>583603761.68075526</v>
      </c>
      <c r="X31" s="1">
        <f>$D31*'Demand model'!Z32*'Assumptions and results'!$K$7*12</f>
        <v>583604235.04014468</v>
      </c>
      <c r="Y31" s="1">
        <f>$D31*'Demand model'!AA32*'Assumptions and results'!$K$7*12</f>
        <v>583604469.60115838</v>
      </c>
      <c r="Z31" s="1">
        <f>$D31*'Demand model'!AB32*'Assumptions and results'!$K$7*12</f>
        <v>583604585.83180761</v>
      </c>
      <c r="AA31" s="1">
        <f>$D31*'Demand model'!AC32*'Assumptions and results'!$K$7*12</f>
        <v>583604643.42690241</v>
      </c>
      <c r="AB31" s="1">
        <f>$D31*'Demand model'!AD32*'Assumptions and results'!$K$7*12</f>
        <v>583604671.96666336</v>
      </c>
      <c r="AC31" s="1">
        <f>$D31*'Demand model'!AE32*'Assumptions and results'!$K$7*12</f>
        <v>583604686.10880458</v>
      </c>
      <c r="AD31" s="1">
        <f>$D31*'Demand model'!AF32*'Assumptions and results'!$K$7*12</f>
        <v>583604693.11657715</v>
      </c>
      <c r="AE31" s="1">
        <f>$D31*'Demand model'!AG32*'Assumptions and results'!$K$7*12</f>
        <v>583604696.58909774</v>
      </c>
      <c r="AF31" s="1">
        <f>$D31*'Demand model'!AH32*'Assumptions and results'!$K$7*12</f>
        <v>583604698.30981565</v>
      </c>
      <c r="AG31" s="1">
        <f>$D31*'Demand model'!AI32*'Assumptions and results'!$K$7*12</f>
        <v>583604699.16247284</v>
      </c>
      <c r="AH31" s="1">
        <f>$D31*'Demand model'!AJ32*'Assumptions and results'!$K$7*12</f>
        <v>583604699.58498514</v>
      </c>
      <c r="AI31" s="1">
        <f>$D31*'Demand model'!AK32*'Assumptions and results'!$K$7*12</f>
        <v>583604699.79435015</v>
      </c>
      <c r="AJ31" s="1">
        <f>$D31*'Demand model'!AL32*'Assumptions and results'!$K$7*12</f>
        <v>583604699.89809561</v>
      </c>
      <c r="AK31" s="1">
        <f>$D31*'Demand model'!AM32*'Assumptions and results'!$K$7*12</f>
        <v>583604699.9495039</v>
      </c>
      <c r="AL31" s="1">
        <f>$D31*'Demand model'!AN32*'Assumptions and results'!$K$7*12</f>
        <v>583604699.97497797</v>
      </c>
      <c r="AM31" s="1">
        <f>$D31*'Demand model'!AO32*'Assumptions and results'!$K$7*12</f>
        <v>583604699.98760104</v>
      </c>
      <c r="AN31" s="1">
        <f>$D31*'Demand model'!AP32*'Assumptions and results'!$K$7*12</f>
        <v>583604699.99385607</v>
      </c>
      <c r="AO31" s="1">
        <f>$D31*'Demand model'!AQ32*'Assumptions and results'!$K$7*12</f>
        <v>583604699.99695563</v>
      </c>
      <c r="AP31" s="1">
        <f>$D31*'Demand model'!AR32*'Assumptions and results'!$K$7*12</f>
        <v>583604699.99849141</v>
      </c>
      <c r="AQ31" s="1">
        <f>$D31*'Demand model'!AS32*'Assumptions and results'!$K$7*12</f>
        <v>583604699.99925244</v>
      </c>
      <c r="AR31" s="1">
        <f>$D31*'Demand model'!AT32*'Assumptions and results'!$K$7*12</f>
        <v>583604699.99962974</v>
      </c>
      <c r="AS31" s="1">
        <f>$D31*'Demand model'!AU32*'Assumptions and results'!$K$7*12</f>
        <v>583604699.99981654</v>
      </c>
      <c r="AT31" s="1">
        <f>$D31*'Demand model'!AV32*'Assumptions and results'!$K$7*12</f>
        <v>583604699.99990916</v>
      </c>
      <c r="AU31" s="1">
        <f>$D31*'Demand model'!AW32*'Assumptions and results'!$K$7*12</f>
        <v>583604699.99995506</v>
      </c>
      <c r="AV31" s="1">
        <f>$D31*'Demand model'!AX32*'Assumptions and results'!$K$7*12</f>
        <v>583604699.99997783</v>
      </c>
      <c r="AW31" s="1">
        <f>$D31*'Demand model'!AY32*'Assumptions and results'!$K$7*12</f>
        <v>583604699.99998903</v>
      </c>
      <c r="AX31" s="1">
        <f>$D31*'Demand model'!AZ32*'Assumptions and results'!$K$7*12</f>
        <v>583604699.99999464</v>
      </c>
      <c r="AY31" s="1">
        <f>$D31*'Demand model'!BA32*'Assumptions and results'!$K$7*12</f>
        <v>583604699.99999738</v>
      </c>
      <c r="AZ31" s="1">
        <f>$D31*'Demand model'!BB32*'Assumptions and results'!$K$7*12</f>
        <v>583604699.99999881</v>
      </c>
      <c r="BA31" s="1">
        <f>$D31*'Demand model'!BC32*'Assumptions and results'!$K$7*12</f>
        <v>583604699.9999994</v>
      </c>
      <c r="BB31" s="1">
        <f>$D31*'Demand model'!BD32*'Assumptions and results'!$K$7*12</f>
        <v>583604699.99999976</v>
      </c>
      <c r="BC31" s="1">
        <f>$D31*'Demand model'!BE32*'Assumptions and results'!$K$7*12</f>
        <v>583604699.99999988</v>
      </c>
      <c r="BD31" s="1">
        <f>$D31*'Demand model'!BF32*'Assumptions and results'!$K$7*12</f>
        <v>583604700</v>
      </c>
      <c r="BE31" s="1">
        <f>$D31*'Demand model'!BG32*'Assumptions and results'!$K$7*12</f>
        <v>583604700.00000012</v>
      </c>
      <c r="BF31" s="1">
        <f>$D31*'Demand model'!BH32*'Assumptions and results'!$K$7*12</f>
        <v>583604700.00000012</v>
      </c>
      <c r="BG31" s="1">
        <f>$D31*'Demand model'!BI32*'Assumptions and results'!$K$7*12</f>
        <v>583604700.00000012</v>
      </c>
      <c r="BH31" s="1">
        <f>$D31*'Demand model'!BJ32*'Assumptions and results'!$K$7*12</f>
        <v>583604700.00000012</v>
      </c>
      <c r="BI31" s="1">
        <f>$D31*'Demand model'!BK32*'Assumptions and results'!$K$7*12</f>
        <v>583604700.00000012</v>
      </c>
      <c r="BJ31" s="1">
        <f>$D31*'Demand model'!BL32*'Assumptions and results'!$K$7*12</f>
        <v>583604700.00000012</v>
      </c>
      <c r="BK31" s="1">
        <f>$D31*'Demand model'!BM32*'Assumptions and results'!$K$7*12</f>
        <v>583604700.00000012</v>
      </c>
      <c r="BL31" s="1">
        <f>$D31*'Demand model'!BN32*'Assumptions and results'!$K$7*12</f>
        <v>583604700.00000012</v>
      </c>
      <c r="BM31" s="1">
        <f>$D31*'Demand model'!BO32*'Assumptions and results'!$K$7*12</f>
        <v>583604700.00000012</v>
      </c>
      <c r="BN31" s="1">
        <f>$D31*'Demand model'!BP32*'Assumptions and results'!$K$7*12</f>
        <v>583604700.00000012</v>
      </c>
      <c r="BO31" s="1">
        <f>$D31*'Demand model'!BQ32*'Assumptions and results'!$K$7*12</f>
        <v>583604700.00000012</v>
      </c>
      <c r="BP31" s="1">
        <f>$D31*'Demand model'!BR32*'Assumptions and results'!$K$7*12</f>
        <v>583604700.00000012</v>
      </c>
      <c r="BQ31" s="1">
        <f>$D31*'Demand model'!BS32*'Assumptions and results'!$K$7*12</f>
        <v>583604700.00000012</v>
      </c>
      <c r="BR31" s="1">
        <f>$D31*'Demand model'!BT32*'Assumptions and results'!$K$7*12</f>
        <v>583604700.00000012</v>
      </c>
      <c r="BS31" s="1">
        <f>$D31*'Demand model'!BU32*'Assumptions and results'!$K$7*12</f>
        <v>583604700.00000012</v>
      </c>
      <c r="BT31" s="1">
        <f>$D31*'Demand model'!BV32*'Assumptions and results'!$K$7*12</f>
        <v>583604700.00000012</v>
      </c>
      <c r="BU31" s="1">
        <f>$D31*'Demand model'!BW32*'Assumptions and results'!$K$7*12</f>
        <v>583604700.00000012</v>
      </c>
      <c r="BV31" s="1">
        <f>$D31*'Demand model'!BX32*'Assumptions and results'!$K$7*12</f>
        <v>583604700.00000012</v>
      </c>
      <c r="BW31" s="1">
        <f>$D31*'Demand model'!BY32*'Assumptions and results'!$K$7*12</f>
        <v>583604700.00000012</v>
      </c>
      <c r="BX31" s="1">
        <f>$D31*'Demand model'!BZ32*'Assumptions and results'!$K$7*12</f>
        <v>583604700.00000012</v>
      </c>
      <c r="BY31" s="1">
        <f>$D31*'Demand model'!CA32*'Assumptions and results'!$K$7*12</f>
        <v>583604700.00000012</v>
      </c>
      <c r="BZ31" s="1">
        <f>$D31*'Demand model'!CB32*'Assumptions and results'!$K$7*12</f>
        <v>583604700.00000012</v>
      </c>
      <c r="CA31" s="1">
        <f>$D31*'Demand model'!CC32*'Assumptions and results'!$K$7*12</f>
        <v>583604700.00000012</v>
      </c>
      <c r="CB31" s="1">
        <f>$D31*'Demand model'!CD32*'Assumptions and results'!$K$7*12</f>
        <v>583604700.00000012</v>
      </c>
      <c r="CC31" s="1">
        <f>$D31*'Demand model'!CE32*'Assumptions and results'!$K$7*12</f>
        <v>583604700.00000012</v>
      </c>
      <c r="CD31" s="1">
        <f>$D31*'Demand model'!CF32*'Assumptions and results'!$K$7*12</f>
        <v>583604700.00000012</v>
      </c>
      <c r="CE31" s="1">
        <f>$D31*'Demand model'!CG32*'Assumptions and results'!$K$7*12</f>
        <v>583604700.00000012</v>
      </c>
      <c r="CF31" s="1">
        <f>$D31*'Demand model'!CH32*'Assumptions and results'!$K$7*12</f>
        <v>583604700.00000012</v>
      </c>
      <c r="CG31" s="1">
        <f>$D31*'Demand model'!CI32*'Assumptions and results'!$K$7*12</f>
        <v>583604700.00000012</v>
      </c>
      <c r="CH31" s="1">
        <f>$D31*'Demand model'!CJ32*'Assumptions and results'!$K$7*12</f>
        <v>583604700.00000012</v>
      </c>
      <c r="CI31" s="1">
        <f>$D31*'Demand model'!CK32*'Assumptions and results'!$K$7*12</f>
        <v>583604700.00000012</v>
      </c>
      <c r="CJ31" s="1">
        <f>$D31*'Demand model'!CL32*'Assumptions and results'!$K$7*12</f>
        <v>583604700.00000012</v>
      </c>
      <c r="CK31" s="1">
        <f>$D31*'Demand model'!CM32*'Assumptions and results'!$K$7*12</f>
        <v>583604700.00000012</v>
      </c>
      <c r="CL31" s="1">
        <f>$D31*'Demand model'!CN32*'Assumptions and results'!$K$7*12</f>
        <v>583604700.00000012</v>
      </c>
      <c r="CM31" s="1">
        <f>$D31*'Demand model'!CO32*'Assumptions and results'!$K$7*12</f>
        <v>583604700.00000012</v>
      </c>
      <c r="CN31" s="1">
        <f>$D31*'Demand model'!CP32*'Assumptions and results'!$K$7*12</f>
        <v>583604700.00000012</v>
      </c>
      <c r="CO31" s="1">
        <f>$D31*'Demand model'!CQ32*'Assumptions and results'!$K$7*12</f>
        <v>583604700.00000012</v>
      </c>
      <c r="CP31" s="1">
        <f>$D31*'Demand model'!CR32*'Assumptions and results'!$K$7*12</f>
        <v>583604700.00000012</v>
      </c>
      <c r="CQ31" s="1">
        <f>$D31*'Demand model'!CS32*'Assumptions and results'!$K$7*12</f>
        <v>583604700.00000012</v>
      </c>
      <c r="CR31" s="1">
        <f>$D31*'Demand model'!CT32*'Assumptions and results'!$K$7*12</f>
        <v>583604700.00000012</v>
      </c>
      <c r="CS31" s="1">
        <f>$D31*'Demand model'!CU32*'Assumptions and results'!$K$7*12</f>
        <v>583604700.00000012</v>
      </c>
      <c r="CT31" s="1">
        <f>$D31*'Demand model'!CV32*'Assumptions and results'!$K$7*12</f>
        <v>583604700.00000012</v>
      </c>
      <c r="CU31" s="1">
        <f>$D31*'Demand model'!CW32*'Assumptions and results'!$K$7*12</f>
        <v>583604700.00000012</v>
      </c>
      <c r="CV31" s="1">
        <f>$D31*'Demand model'!CX32*'Assumptions and results'!$K$7*12</f>
        <v>583604700.00000012</v>
      </c>
      <c r="CW31" s="1">
        <f>$D31*'Demand model'!CY32*'Assumptions and results'!$K$7*12</f>
        <v>583604700.00000012</v>
      </c>
      <c r="CX31" s="1">
        <f>$D31*'Demand model'!CZ32*'Assumptions and results'!$K$7*12</f>
        <v>583604700.00000012</v>
      </c>
      <c r="CY31" s="1">
        <f>$D31*'Demand model'!DA32*'Assumptions and results'!$K$7*12</f>
        <v>583604700.00000012</v>
      </c>
      <c r="CZ31" s="1">
        <f>$D31*'Demand model'!DB32*'Assumptions and results'!$K$7*12</f>
        <v>583604700.00000012</v>
      </c>
      <c r="DA31" s="1">
        <f>$D31*'Demand model'!DC32*'Assumptions and results'!$K$7*12</f>
        <v>583604700.00000012</v>
      </c>
      <c r="DB31" s="1">
        <f>$D31*'Demand model'!DD32*'Assumptions and results'!$K$7*12</f>
        <v>583604700.00000012</v>
      </c>
      <c r="DC31" s="1">
        <f>$D31*'Demand model'!DE32*'Assumptions and results'!$K$7*12</f>
        <v>583604700.00000012</v>
      </c>
      <c r="DD31" s="1">
        <f>$D31*'Demand model'!DF32*'Assumptions and results'!$K$7*12</f>
        <v>583604700.00000012</v>
      </c>
      <c r="DE31" s="1">
        <f>$D31*'Demand model'!DG32*'Assumptions and results'!$K$7*12</f>
        <v>583604700.00000012</v>
      </c>
      <c r="DF31" s="1">
        <f>$D31*'Demand model'!DH32*'Assumptions and results'!$K$7*12</f>
        <v>583604700.00000012</v>
      </c>
      <c r="DG31" s="1">
        <f>$D31*'Demand model'!DI32*'Assumptions and results'!$K$7*12</f>
        <v>583604700.00000012</v>
      </c>
      <c r="DH31" s="1">
        <f>$D31*'Demand model'!DJ32*'Assumptions and results'!$K$7*12</f>
        <v>583604700.00000012</v>
      </c>
      <c r="DI31" s="1">
        <f>$D31*'Demand model'!DK32*'Assumptions and results'!$K$7*12</f>
        <v>583604700.00000012</v>
      </c>
      <c r="DJ31" s="1">
        <f>$D31*'Demand model'!DL32*'Assumptions and results'!$K$7*12</f>
        <v>583604700.00000012</v>
      </c>
      <c r="DK31" s="1">
        <f>$D31*'Demand model'!DM32*'Assumptions and results'!$K$7*12</f>
        <v>583604700.00000012</v>
      </c>
      <c r="DL31" s="1">
        <f>$D31*'Demand model'!DN32*'Assumptions and results'!$K$7*12</f>
        <v>583604700.00000012</v>
      </c>
      <c r="DM31" s="1">
        <f>$D31*'Demand model'!DO32*'Assumptions and results'!$K$7*12</f>
        <v>583604700.00000012</v>
      </c>
      <c r="DN31" s="1">
        <f>$D31*'Demand model'!DP32*'Assumptions and results'!$K$7*12</f>
        <v>583604700.00000012</v>
      </c>
      <c r="DO31" s="1">
        <f>$D31*'Demand model'!DQ32*'Assumptions and results'!$K$7*12</f>
        <v>583604700.00000012</v>
      </c>
      <c r="DP31" s="1">
        <f>$D31*'Demand model'!DR32*'Assumptions and results'!$K$7*12</f>
        <v>583604700.00000012</v>
      </c>
      <c r="DQ31" s="1">
        <f>$D31*'Demand model'!DS32*'Assumptions and results'!$K$7*12</f>
        <v>583604700.00000012</v>
      </c>
      <c r="DR31" s="1">
        <f>$D31*'Demand model'!DT32*'Assumptions and results'!$K$7*12</f>
        <v>583604700.00000012</v>
      </c>
      <c r="DS31" s="1">
        <f>$D31*'Demand model'!DU32*'Assumptions and results'!$K$7*12</f>
        <v>583604700.00000012</v>
      </c>
      <c r="DT31" s="1">
        <f>$D31*'Demand model'!DV32*'Assumptions and results'!$K$7*12</f>
        <v>583604700.00000012</v>
      </c>
      <c r="DU31" s="1">
        <f>$D31*'Demand model'!DW32*'Assumptions and results'!$K$7*12</f>
        <v>583604700.00000012</v>
      </c>
      <c r="DV31" s="1">
        <f>$D31*'Demand model'!DX32*'Assumptions and results'!$K$7*12</f>
        <v>583604700.00000012</v>
      </c>
      <c r="DW31" s="1">
        <f>$D31*'Demand model'!DY32*'Assumptions and results'!$K$7*12</f>
        <v>583604700.00000012</v>
      </c>
      <c r="DX31" s="1">
        <f>$D31*'Demand model'!DZ32*'Assumptions and results'!$K$7*12</f>
        <v>583604700.00000012</v>
      </c>
      <c r="DY31" s="1">
        <f>$D31*'Demand model'!EA32*'Assumptions and results'!$K$7*12</f>
        <v>583604700.00000012</v>
      </c>
      <c r="DZ31" s="1">
        <f>$D31*'Demand model'!EB32*'Assumptions and results'!$K$7*12</f>
        <v>583604700.00000012</v>
      </c>
      <c r="EA31" s="1">
        <f>$D31*'Demand model'!EC32*'Assumptions and results'!$K$7*12</f>
        <v>583604700.00000012</v>
      </c>
      <c r="EB31" s="1">
        <f>$D31*'Demand model'!ED32*'Assumptions and results'!$K$7*12</f>
        <v>583604700.00000012</v>
      </c>
      <c r="EC31" s="1">
        <f>$D31*'Demand model'!EE32*'Assumptions and results'!$K$7*12</f>
        <v>583604700.00000012</v>
      </c>
      <c r="ED31" s="1">
        <f>$D31*'Demand model'!EF32*'Assumptions and results'!$K$7*12</f>
        <v>583604700.00000012</v>
      </c>
      <c r="EE31" s="1">
        <f>$D31*'Demand model'!EG32*'Assumptions and results'!$K$7*12</f>
        <v>583604700.00000012</v>
      </c>
      <c r="EF31" s="1">
        <f>$D31*'Demand model'!EH32*'Assumptions and results'!$K$7*12</f>
        <v>583604700.00000012</v>
      </c>
      <c r="EG31" s="1">
        <f>$D31*'Demand model'!EI32*'Assumptions and results'!$K$7*12</f>
        <v>583604700.00000012</v>
      </c>
      <c r="EH31" s="1">
        <f>$D31*'Demand model'!EJ32*'Assumptions and results'!$K$7*12</f>
        <v>583604700.00000012</v>
      </c>
      <c r="EI31" s="1">
        <f>$D31*'Demand model'!EK32*'Assumptions and results'!$K$7*12</f>
        <v>583604700.00000012</v>
      </c>
      <c r="EJ31" s="1">
        <f>$D31*'Demand model'!EL32*'Assumptions and results'!$K$7*12</f>
        <v>583604700.00000012</v>
      </c>
      <c r="EK31" s="1">
        <f>$D31*'Demand model'!EM32*'Assumptions and results'!$K$7*12</f>
        <v>583604700.00000012</v>
      </c>
      <c r="EL31" s="1">
        <f>$D31*'Demand model'!EN32*'Assumptions and results'!$K$7*12</f>
        <v>583604700.00000012</v>
      </c>
      <c r="EM31" s="1">
        <f>$D31*'Demand model'!EO32*'Assumptions and results'!$K$7*12</f>
        <v>583604700.00000012</v>
      </c>
      <c r="EN31" s="1">
        <f>$D31*'Demand model'!EP32*'Assumptions and results'!$K$7*12</f>
        <v>583604700.00000012</v>
      </c>
      <c r="EO31" s="1">
        <f>$D31*'Demand model'!EQ32*'Assumptions and results'!$K$7*12</f>
        <v>583604700.00000012</v>
      </c>
      <c r="EP31" s="1">
        <f>$D31*'Demand model'!ER32*'Assumptions and results'!$K$7*12</f>
        <v>583604700.00000012</v>
      </c>
      <c r="EQ31" s="1">
        <f>$D31*'Demand model'!ES32*'Assumptions and results'!$K$7*12</f>
        <v>583604700.00000012</v>
      </c>
      <c r="ER31" s="1">
        <f>$D31*'Demand model'!ET32*'Assumptions and results'!$K$7*12</f>
        <v>583604700.00000012</v>
      </c>
      <c r="ES31" s="1">
        <f>$D31*'Demand model'!EU32*'Assumptions and results'!$K$7*12</f>
        <v>583604700.00000012</v>
      </c>
      <c r="ET31" s="1">
        <f>$D31*'Demand model'!EV32*'Assumptions and results'!$K$7*12</f>
        <v>583604700.00000012</v>
      </c>
      <c r="EU31" s="1">
        <f>$D31*'Demand model'!EW32*'Assumptions and results'!$K$7*12</f>
        <v>583604700.00000012</v>
      </c>
      <c r="EV31" s="1">
        <f>$D31*'Demand model'!EX32*'Assumptions and results'!$K$7*12</f>
        <v>583604700.00000012</v>
      </c>
      <c r="EW31" s="1">
        <f>$D31*'Demand model'!EY32*'Assumptions and results'!$K$7*12</f>
        <v>583604700.00000012</v>
      </c>
      <c r="EX31" s="1">
        <f>$D31*'Demand model'!EZ32*'Assumptions and results'!$K$7*12</f>
        <v>583604700.00000012</v>
      </c>
      <c r="EY31" s="1">
        <f>$D31*'Demand model'!FA32*'Assumptions and results'!$K$7*12</f>
        <v>583604700.00000012</v>
      </c>
      <c r="EZ31" s="1">
        <f>$D31*'Demand model'!FB32*'Assumptions and results'!$K$7*12</f>
        <v>583604700.00000012</v>
      </c>
      <c r="FA31" s="1">
        <f>$D31*'Demand model'!FC32*'Assumptions and results'!$K$7*12</f>
        <v>583604700.00000012</v>
      </c>
      <c r="FB31" s="1">
        <f>$D31*'Demand model'!FD32*'Assumptions and results'!$K$7*12</f>
        <v>583604700.00000012</v>
      </c>
      <c r="FC31" s="1">
        <f>$D31*'Demand model'!FE32*'Assumptions and results'!$K$7*12</f>
        <v>583604700.00000012</v>
      </c>
      <c r="FD31" s="1">
        <f>$D31*'Demand model'!FF32*'Assumptions and results'!$K$7*12</f>
        <v>583604700.00000012</v>
      </c>
      <c r="FE31" s="1">
        <f>$D31*'Demand model'!FG32*'Assumptions and results'!$K$7*12</f>
        <v>583604700.00000012</v>
      </c>
      <c r="FF31" s="1">
        <f>$D31*'Demand model'!FH32*'Assumptions and results'!$K$7*12</f>
        <v>583604700.00000012</v>
      </c>
      <c r="FG31" s="1">
        <f>$D31*'Demand model'!FI32*'Assumptions and results'!$K$7*12</f>
        <v>583604700.00000012</v>
      </c>
      <c r="FH31" s="1">
        <f>$D31*'Demand model'!FJ32*'Assumptions and results'!$K$7*12</f>
        <v>583604700.00000012</v>
      </c>
      <c r="FI31" s="1">
        <f>$D31*'Demand model'!FK32*'Assumptions and results'!$K$7*12</f>
        <v>583604700.00000012</v>
      </c>
      <c r="FJ31" s="1">
        <f>$D31*'Demand model'!FL32*'Assumptions and results'!$K$7*12</f>
        <v>583604700.00000012</v>
      </c>
      <c r="FK31" s="1">
        <f>$D31*'Demand model'!FM32*'Assumptions and results'!$K$7*12</f>
        <v>583604700.00000012</v>
      </c>
      <c r="FL31" s="1">
        <f>$D31*'Demand model'!FN32*'Assumptions and results'!$K$7*12</f>
        <v>583604700.00000012</v>
      </c>
      <c r="FM31" s="1">
        <f>$D31*'Demand model'!FO32*'Assumptions and results'!$K$7*12</f>
        <v>583604700.00000012</v>
      </c>
      <c r="FN31" s="1">
        <f>$D31*'Demand model'!FP32*'Assumptions and results'!$K$7*12</f>
        <v>583604700.00000012</v>
      </c>
      <c r="FO31" s="1">
        <f>$D31*'Demand model'!FQ32*'Assumptions and results'!$K$7*12</f>
        <v>583604700.00000012</v>
      </c>
      <c r="FP31" s="1">
        <f>$D31*'Demand model'!FR32*'Assumptions and results'!$K$7*12</f>
        <v>583604700.00000012</v>
      </c>
      <c r="FQ31" s="1">
        <f>$D31*'Demand model'!FS32*'Assumptions and results'!$K$7*12</f>
        <v>583604700.00000012</v>
      </c>
      <c r="FR31" s="1">
        <f>$D31*'Demand model'!FT32*'Assumptions and results'!$K$7*12</f>
        <v>583604700.00000012</v>
      </c>
      <c r="FS31" s="1">
        <f>$D31*'Demand model'!FU32*'Assumptions and results'!$K$7*12</f>
        <v>583604700.00000012</v>
      </c>
      <c r="FT31" s="1">
        <f>$D31*'Demand model'!FV32*'Assumptions and results'!$K$7*12</f>
        <v>583604700.00000012</v>
      </c>
      <c r="FU31" s="1">
        <f>$D31*'Demand model'!FW32*'Assumptions and results'!$K$7*12</f>
        <v>583604700.00000012</v>
      </c>
      <c r="FV31" s="1">
        <f>$D31*'Demand model'!FX32*'Assumptions and results'!$K$7*12</f>
        <v>583604700.00000012</v>
      </c>
      <c r="FW31" s="1">
        <f>$D31*'Demand model'!FY32*'Assumptions and results'!$K$7*12</f>
        <v>583604700.00000012</v>
      </c>
      <c r="FX31" s="1">
        <f>$D31*'Demand model'!FZ32*'Assumptions and results'!$K$7*12</f>
        <v>583604700.00000012</v>
      </c>
      <c r="FY31" s="1">
        <f>$D31*'Demand model'!GA32*'Assumptions and results'!$K$7*12</f>
        <v>583604700.00000012</v>
      </c>
      <c r="FZ31" s="1">
        <f>$D31*'Demand model'!GB32*'Assumptions and results'!$K$7*12</f>
        <v>583604700.00000012</v>
      </c>
      <c r="GA31" s="1">
        <f>$D31*'Demand model'!GC32*'Assumptions and results'!$K$7*12</f>
        <v>583604700.00000012</v>
      </c>
      <c r="GB31" s="1">
        <f>$D31*'Demand model'!GD32*'Assumptions and results'!$K$7*12</f>
        <v>583604700.00000012</v>
      </c>
      <c r="GC31" s="1">
        <f>$D31*'Demand model'!GE32*'Assumptions and results'!$K$7*12</f>
        <v>583604700.00000012</v>
      </c>
      <c r="GD31" s="1">
        <f>$D31*'Demand model'!GF32*'Assumptions and results'!$K$7*12</f>
        <v>583604700.00000012</v>
      </c>
      <c r="GE31" s="1">
        <f>$D31*'Demand model'!GG32*'Assumptions and results'!$K$7*12</f>
        <v>583604700.00000012</v>
      </c>
      <c r="GF31" s="1">
        <f>$D31*'Demand model'!GH32*'Assumptions and results'!$K$7*12</f>
        <v>583604700.00000012</v>
      </c>
      <c r="GG31" s="1">
        <f>$D31*'Demand model'!GI32*'Assumptions and results'!$K$7*12</f>
        <v>583604700.00000012</v>
      </c>
      <c r="GH31" s="1">
        <f>$D31*'Demand model'!GJ32*'Assumptions and results'!$K$7*12</f>
        <v>583604700.00000012</v>
      </c>
      <c r="GI31" s="1">
        <f>$D31*'Demand model'!GK32*'Assumptions and results'!$K$7*12</f>
        <v>583604700.00000012</v>
      </c>
      <c r="GJ31" s="1">
        <f>$D31*'Demand model'!GL32*'Assumptions and results'!$K$7*12</f>
        <v>583604700.00000012</v>
      </c>
      <c r="GK31" s="1">
        <f>$D31*'Demand model'!GM32*'Assumptions and results'!$K$7*12</f>
        <v>583604700.00000012</v>
      </c>
      <c r="GL31" s="1">
        <f>$D31*'Demand model'!GN32*'Assumptions and results'!$K$7*12</f>
        <v>583604700.00000012</v>
      </c>
      <c r="GM31" s="1">
        <f>$D31*'Demand model'!GO32*'Assumptions and results'!$K$7*12</f>
        <v>583604700.00000012</v>
      </c>
      <c r="GN31" s="1">
        <f>$D31*'Demand model'!GP32*'Assumptions and results'!$K$7*12</f>
        <v>583604700.00000012</v>
      </c>
      <c r="GO31" s="1">
        <f>$D31*'Demand model'!GQ32*'Assumptions and results'!$K$7*12</f>
        <v>583604700.00000012</v>
      </c>
      <c r="GP31" s="1">
        <f>$D31*'Demand model'!GR32*'Assumptions and results'!$K$7*12</f>
        <v>583604700.00000012</v>
      </c>
      <c r="GQ31" s="1">
        <f>$D31*'Demand model'!GS32*'Assumptions and results'!$K$7*12</f>
        <v>583604700.00000012</v>
      </c>
      <c r="GR31" s="1">
        <f>$D31*'Demand model'!GT32*'Assumptions and results'!$K$7*12</f>
        <v>583604700.00000012</v>
      </c>
      <c r="GS31" s="1">
        <f>$D31*'Demand model'!GU32*'Assumptions and results'!$K$7*12</f>
        <v>583604700.00000012</v>
      </c>
      <c r="GT31" s="1">
        <f>$D31*'Demand model'!GV32*'Assumptions and results'!$K$7*12</f>
        <v>583604700.00000012</v>
      </c>
      <c r="GU31" s="1">
        <f>$D31*'Demand model'!GW32*'Assumptions and results'!$K$7*12</f>
        <v>583604700.00000012</v>
      </c>
      <c r="GV31" s="1">
        <f>$D31*'Demand model'!GX32*'Assumptions and results'!$K$7*12</f>
        <v>583604700.00000012</v>
      </c>
      <c r="GW31" s="1">
        <f>$D31*'Demand model'!GY32*'Assumptions and results'!$K$7*12</f>
        <v>583604700.00000012</v>
      </c>
      <c r="GX31" s="1">
        <f>$D31*'Demand model'!GZ32*'Assumptions and results'!$K$7*12</f>
        <v>583604700.00000012</v>
      </c>
      <c r="GY31" s="1">
        <f>$D31*'Demand model'!HA32*'Assumptions and results'!$K$7*12</f>
        <v>583604700.00000012</v>
      </c>
      <c r="GZ31" s="1">
        <f>$D31*'Demand model'!HB32*'Assumptions and results'!$K$7*12</f>
        <v>583604700.00000012</v>
      </c>
      <c r="HA31" s="1">
        <f>$D31*'Demand model'!HC32*'Assumptions and results'!$K$7*12</f>
        <v>583604700.00000012</v>
      </c>
      <c r="HB31" s="1">
        <f>$D31*'Demand model'!HD32*'Assumptions and results'!$K$7*12</f>
        <v>583604700.00000012</v>
      </c>
      <c r="HC31" s="1">
        <f>$D31*'Demand model'!HE32*'Assumptions and results'!$K$7*12</f>
        <v>583604700.00000012</v>
      </c>
      <c r="HD31" s="1">
        <f>$D31*'Demand model'!HF32*'Assumptions and results'!$K$7*12</f>
        <v>583604700.00000012</v>
      </c>
      <c r="HE31" s="1">
        <f>$D31*'Demand model'!HG32*'Assumptions and results'!$K$7*12</f>
        <v>583604700.00000012</v>
      </c>
      <c r="HF31" s="1">
        <f>$D31*'Demand model'!HH32*'Assumptions and results'!$K$7*12</f>
        <v>583604700.00000012</v>
      </c>
      <c r="HG31" s="1">
        <f>$D31*'Demand model'!HI32*'Assumptions and results'!$K$7*12</f>
        <v>583604700.00000012</v>
      </c>
      <c r="HH31" s="1">
        <f>$D31*'Demand model'!HJ32*'Assumptions and results'!$K$7*12</f>
        <v>583604700.00000012</v>
      </c>
      <c r="HI31" s="1">
        <f>$D31*'Demand model'!HK32*'Assumptions and results'!$K$7*12</f>
        <v>583604700.00000012</v>
      </c>
      <c r="HJ31" s="1">
        <f>$D31*'Demand model'!HL32*'Assumptions and results'!$K$7*12</f>
        <v>583604700.00000012</v>
      </c>
      <c r="HK31" s="1">
        <f>$D31*'Demand model'!HM32*'Assumptions and results'!$K$7*12</f>
        <v>583604700.00000012</v>
      </c>
      <c r="HL31" s="1">
        <f>$D31*'Demand model'!HN32*'Assumptions and results'!$K$7*12</f>
        <v>583604700.00000012</v>
      </c>
      <c r="HM31" s="1">
        <f>$D31*'Demand model'!HO32*'Assumptions and results'!$K$7*12</f>
        <v>583604700.00000012</v>
      </c>
      <c r="HN31" s="1">
        <f>$D31*'Demand model'!HP32*'Assumptions and results'!$K$7*12</f>
        <v>583604700.00000012</v>
      </c>
      <c r="HO31" s="1">
        <f>$D31*'Demand model'!HQ32*'Assumptions and results'!$K$7*12</f>
        <v>583604700.00000012</v>
      </c>
      <c r="HP31" s="1">
        <f>$D31*'Demand model'!HR32*'Assumptions and results'!$K$7*12</f>
        <v>583604700.00000012</v>
      </c>
      <c r="HQ31" s="1">
        <f>$D31*'Demand model'!HS32*'Assumptions and results'!$K$7*12</f>
        <v>583604700.00000012</v>
      </c>
      <c r="HR31" s="1">
        <f>$D31*'Demand model'!HT32*'Assumptions and results'!$K$7*12</f>
        <v>583604700.00000012</v>
      </c>
      <c r="HS31" s="1">
        <f>$D31*'Demand model'!HU32*'Assumptions and results'!$K$7*12</f>
        <v>583604700.00000012</v>
      </c>
      <c r="HT31" s="1">
        <f>$D31*'Demand model'!HV32*'Assumptions and results'!$K$7*12</f>
        <v>583604700.00000012</v>
      </c>
      <c r="HU31" s="1">
        <f>$D31*'Demand model'!HW32*'Assumptions and results'!$K$7*12</f>
        <v>583604700.00000012</v>
      </c>
      <c r="HV31" s="1">
        <f>$D31*'Demand model'!HX32*'Assumptions and results'!$K$7*12</f>
        <v>583604700.00000012</v>
      </c>
      <c r="HW31" s="1">
        <f>$D31*'Demand model'!HY32*'Assumptions and results'!$K$7*12</f>
        <v>583604700.00000012</v>
      </c>
      <c r="HX31" s="1">
        <f>$D31*'Demand model'!HZ32*'Assumptions and results'!$K$7*12</f>
        <v>583604700.00000012</v>
      </c>
      <c r="HY31" s="1">
        <f>$D31*'Demand model'!IA32*'Assumptions and results'!$K$7*12</f>
        <v>583604700.00000012</v>
      </c>
      <c r="HZ31" s="1">
        <f>$D31*'Demand model'!IB32*'Assumptions and results'!$K$7*12</f>
        <v>583604700.00000012</v>
      </c>
      <c r="IA31" s="1">
        <f>$D31*'Demand model'!IC32*'Assumptions and results'!$K$7*12</f>
        <v>583604700.00000012</v>
      </c>
      <c r="IB31" s="1">
        <f>$D31*'Demand model'!ID32*'Assumptions and results'!$K$7*12</f>
        <v>583604700.00000012</v>
      </c>
      <c r="IC31" s="1">
        <f>$D31*'Demand model'!IE32*'Assumptions and results'!$K$7*12</f>
        <v>583604700.00000012</v>
      </c>
      <c r="ID31" s="1">
        <f>$D31*'Demand model'!IF32*'Assumptions and results'!$K$7*12</f>
        <v>583604700.00000012</v>
      </c>
      <c r="IE31" s="1">
        <f>$D31*'Demand model'!IG32*'Assumptions and results'!$K$7*12</f>
        <v>583604700.00000012</v>
      </c>
      <c r="IF31" s="1">
        <f>$D31*'Demand model'!IH32*'Assumptions and results'!$K$7*12</f>
        <v>583604700.00000012</v>
      </c>
      <c r="IG31" s="1">
        <f>$D31*'Demand model'!II32*'Assumptions and results'!$K$7*12</f>
        <v>583604700.00000012</v>
      </c>
      <c r="IH31" s="1">
        <f>$D31*'Demand model'!IJ32*'Assumptions and results'!$K$7*12</f>
        <v>583604700.00000012</v>
      </c>
      <c r="II31" s="1">
        <f>$D31*'Demand model'!IK32*'Assumptions and results'!$K$7*12</f>
        <v>583604700.00000012</v>
      </c>
      <c r="IJ31" s="1">
        <f>$D31*'Demand model'!IL32*'Assumptions and results'!$K$7*12</f>
        <v>583604700.00000012</v>
      </c>
      <c r="IK31" s="1">
        <f>$D31*'Demand model'!IM32*'Assumptions and results'!$K$7*12</f>
        <v>583604700.00000012</v>
      </c>
      <c r="IL31" s="1">
        <f>$D31*'Demand model'!IN32*'Assumptions and results'!$K$7*12</f>
        <v>583604700.00000012</v>
      </c>
      <c r="IM31" s="1">
        <f>$D31*'Demand model'!IO32*'Assumptions and results'!$K$7*12</f>
        <v>583604700.00000012</v>
      </c>
      <c r="IN31" s="1">
        <f>$D31*'Demand model'!IP32*'Assumptions and results'!$K$7*12</f>
        <v>583604700.00000012</v>
      </c>
      <c r="IO31" s="1">
        <f>$D31*'Demand model'!IQ32*'Assumptions and results'!$K$7*12</f>
        <v>583604700.00000012</v>
      </c>
      <c r="IP31" s="1">
        <f>$D31*'Demand model'!IR32*'Assumptions and results'!$K$7*12</f>
        <v>583604700.00000012</v>
      </c>
      <c r="IQ31" s="1">
        <f>$D31*'Demand model'!IS32*'Assumptions and results'!$K$7*12</f>
        <v>583604700.00000012</v>
      </c>
      <c r="IR31" s="1">
        <f>$D31*'Demand model'!IT32*'Assumptions and results'!$K$7*12</f>
        <v>583604700.00000012</v>
      </c>
      <c r="IS31" s="1">
        <f>$D31*'Demand model'!IU32*'Assumptions and results'!$K$7*12</f>
        <v>583604700.00000012</v>
      </c>
      <c r="IT31" s="1">
        <f>$D31*'Demand model'!IV32*'Assumptions and results'!$K$7*12</f>
        <v>583604700.00000012</v>
      </c>
      <c r="IU31" s="1">
        <f>$D31*'Demand model'!IW32*'Assumptions and results'!$K$7*12</f>
        <v>583604700.00000012</v>
      </c>
      <c r="IV31" s="1">
        <f>$D31*'Demand model'!IX32*'Assumptions and results'!$K$7*12</f>
        <v>583604700.00000012</v>
      </c>
      <c r="IW31" s="1">
        <f>$D31*'Demand model'!IY32*'Assumptions and results'!$K$7*12</f>
        <v>583604700.00000012</v>
      </c>
      <c r="IX31" s="1">
        <f>$D31*'Demand model'!IZ32*'Assumptions and results'!$K$7*12</f>
        <v>583604700.00000012</v>
      </c>
      <c r="IY31" s="1">
        <f>$D31*'Demand model'!JA32*'Assumptions and results'!$K$7*12</f>
        <v>583604700.00000012</v>
      </c>
      <c r="IZ31" s="1">
        <f>$D31*'Demand model'!JB32*'Assumptions and results'!$K$7*12</f>
        <v>583604700.00000012</v>
      </c>
      <c r="JA31" s="1">
        <f>$D31*'Demand model'!JC32*'Assumptions and results'!$K$7*12</f>
        <v>583604700.00000012</v>
      </c>
      <c r="JB31" s="1">
        <f>$D31*'Demand model'!JD32*'Assumptions and results'!$K$7*12</f>
        <v>583604700.00000012</v>
      </c>
      <c r="JC31" s="1">
        <f>$D31*'Demand model'!JE32*'Assumptions and results'!$K$7*12</f>
        <v>583604700.00000012</v>
      </c>
      <c r="JD31" s="1">
        <f>$D31*'Demand model'!JF32*'Assumptions and results'!$K$7*12</f>
        <v>583604700.00000012</v>
      </c>
      <c r="JE31" s="1">
        <f>$D31*'Demand model'!JG32*'Assumptions and results'!$K$7*12</f>
        <v>583604700.00000012</v>
      </c>
    </row>
    <row r="32" spans="2:265" x14ac:dyDescent="0.3">
      <c r="C32">
        <v>6</v>
      </c>
      <c r="D32" s="3">
        <f>'Cost inputs'!F10</f>
        <v>2038700</v>
      </c>
      <c r="E32" s="1">
        <f>$D32*'Demand model'!G33*'Assumptions and results'!$K$7*12</f>
        <v>298305570.3427766</v>
      </c>
      <c r="F32" s="1">
        <f>$D32*'Demand model'!H33*'Assumptions and results'!$K$7*12</f>
        <v>445880196.96445405</v>
      </c>
      <c r="G32" s="1">
        <f>$D32*'Demand model'!I33*'Assumptions and results'!$K$7*12</f>
        <v>518886780.10503221</v>
      </c>
      <c r="H32" s="1">
        <f>$D32*'Demand model'!J33*'Assumptions and results'!$K$7*12</f>
        <v>555003836.97230828</v>
      </c>
      <c r="I32" s="1">
        <f>$D32*'Demand model'!K33*'Assumptions and results'!$K$7*12</f>
        <v>572871291.3940866</v>
      </c>
      <c r="J32" s="1">
        <f>$D32*'Demand model'!L33*'Assumptions and results'!$K$7*12</f>
        <v>581710492.45876646</v>
      </c>
      <c r="K32" s="1">
        <f>$D32*'Demand model'!M33*'Assumptions and results'!$K$7*12</f>
        <v>586083330.00000012</v>
      </c>
      <c r="L32" s="1">
        <f>$D32*'Demand model'!N33*'Assumptions and results'!$K$7*12</f>
        <v>588246614.67042482</v>
      </c>
      <c r="M32" s="1">
        <f>$D32*'Demand model'!O33*'Assumptions and results'!$K$7*12</f>
        <v>589316812.34439874</v>
      </c>
      <c r="N32" s="1">
        <f>$D32*'Demand model'!P33*'Assumptions and results'!$K$7*12</f>
        <v>589846249.39770842</v>
      </c>
      <c r="O32" s="1">
        <f>$D32*'Demand model'!Q33*'Assumptions and results'!$K$7*12</f>
        <v>590108166.98567712</v>
      </c>
      <c r="P32" s="1">
        <f>$D32*'Demand model'!R33*'Assumptions and results'!$K$7*12</f>
        <v>590237740.1284306</v>
      </c>
      <c r="Q32" s="1">
        <f>$D32*'Demand model'!S33*'Assumptions and results'!$K$7*12</f>
        <v>590301841.20485377</v>
      </c>
      <c r="R32" s="1">
        <f>$D32*'Demand model'!T33*'Assumptions and results'!$K$7*12</f>
        <v>590333552.62213755</v>
      </c>
      <c r="S32" s="1">
        <f>$D32*'Demand model'!U33*'Assumptions and results'!$K$7*12</f>
        <v>590349240.56440389</v>
      </c>
      <c r="T32" s="1">
        <f>$D32*'Demand model'!V33*'Assumptions and results'!$K$7*12</f>
        <v>590357001.53990233</v>
      </c>
      <c r="U32" s="1">
        <f>$D32*'Demand model'!W33*'Assumptions and results'!$K$7*12</f>
        <v>590360840.96891475</v>
      </c>
      <c r="V32" s="1">
        <f>$D32*'Demand model'!X33*'Assumptions and results'!$K$7*12</f>
        <v>590362740.3712703</v>
      </c>
      <c r="W32" s="1">
        <f>$D32*'Demand model'!Y33*'Assumptions and results'!$K$7*12</f>
        <v>590363680.0238322</v>
      </c>
      <c r="X32" s="1">
        <f>$D32*'Demand model'!Z33*'Assumptions and results'!$K$7*12</f>
        <v>590364144.87896657</v>
      </c>
      <c r="Y32" s="1">
        <f>$D32*'Demand model'!AA33*'Assumptions and results'!$K$7*12</f>
        <v>590364374.84726</v>
      </c>
      <c r="Z32" s="1">
        <f>$D32*'Demand model'!AB33*'Assumptions and results'!$K$7*12</f>
        <v>590364488.61478019</v>
      </c>
      <c r="AA32" s="1">
        <f>$D32*'Demand model'!AC33*'Assumptions and results'!$K$7*12</f>
        <v>590364544.89666343</v>
      </c>
      <c r="AB32" s="1">
        <f>$D32*'Demand model'!AD33*'Assumptions and results'!$K$7*12</f>
        <v>590364572.739851</v>
      </c>
      <c r="AC32" s="1">
        <f>$D32*'Demand model'!AE33*'Assumptions and results'!$K$7*12</f>
        <v>590364586.51414299</v>
      </c>
      <c r="AD32" s="1">
        <f>$D32*'Demand model'!AF33*'Assumptions and results'!$K$7*12</f>
        <v>590364593.3284173</v>
      </c>
      <c r="AE32" s="1">
        <f>$D32*'Demand model'!AG33*'Assumptions and results'!$K$7*12</f>
        <v>590364596.69950414</v>
      </c>
      <c r="AF32" s="1">
        <f>$D32*'Demand model'!AH33*'Assumptions and results'!$K$7*12</f>
        <v>590364598.36721301</v>
      </c>
      <c r="AG32" s="1">
        <f>$D32*'Demand model'!AI33*'Assumptions and results'!$K$7*12</f>
        <v>590364599.19224477</v>
      </c>
      <c r="AH32" s="1">
        <f>$D32*'Demand model'!AJ33*'Assumptions and results'!$K$7*12</f>
        <v>590364599.60039568</v>
      </c>
      <c r="AI32" s="1">
        <f>$D32*'Demand model'!AK33*'Assumptions and results'!$K$7*12</f>
        <v>590364599.80231202</v>
      </c>
      <c r="AJ32" s="1">
        <f>$D32*'Demand model'!AL33*'Assumptions and results'!$K$7*12</f>
        <v>590364599.90220189</v>
      </c>
      <c r="AK32" s="1">
        <f>$D32*'Demand model'!AM33*'Assumptions and results'!$K$7*12</f>
        <v>590364599.95161843</v>
      </c>
      <c r="AL32" s="1">
        <f>$D32*'Demand model'!AN33*'Assumptions and results'!$K$7*12</f>
        <v>590364599.97606516</v>
      </c>
      <c r="AM32" s="1">
        <f>$D32*'Demand model'!AO33*'Assumptions and results'!$K$7*12</f>
        <v>590364599.9881593</v>
      </c>
      <c r="AN32" s="1">
        <f>$D32*'Demand model'!AP33*'Assumptions and results'!$K$7*12</f>
        <v>590364599.99414229</v>
      </c>
      <c r="AO32" s="1">
        <f>$D32*'Demand model'!AQ33*'Assumptions and results'!$K$7*12</f>
        <v>590364599.99710226</v>
      </c>
      <c r="AP32" s="1">
        <f>$D32*'Demand model'!AR33*'Assumptions and results'!$K$7*12</f>
        <v>590364599.99856651</v>
      </c>
      <c r="AQ32" s="1">
        <f>$D32*'Demand model'!AS33*'Assumptions and results'!$K$7*12</f>
        <v>590364599.99929082</v>
      </c>
      <c r="AR32" s="1">
        <f>$D32*'Demand model'!AT33*'Assumptions and results'!$K$7*12</f>
        <v>590364599.99964929</v>
      </c>
      <c r="AS32" s="1">
        <f>$D32*'Demand model'!AU33*'Assumptions and results'!$K$7*12</f>
        <v>590364599.99982655</v>
      </c>
      <c r="AT32" s="1">
        <f>$D32*'Demand model'!AV33*'Assumptions and results'!$K$7*12</f>
        <v>590364599.99991429</v>
      </c>
      <c r="AU32" s="1">
        <f>$D32*'Demand model'!AW33*'Assumptions and results'!$K$7*12</f>
        <v>590364599.99995756</v>
      </c>
      <c r="AV32" s="1">
        <f>$D32*'Demand model'!AX33*'Assumptions and results'!$K$7*12</f>
        <v>590364599.99997902</v>
      </c>
      <c r="AW32" s="1">
        <f>$D32*'Demand model'!AY33*'Assumptions and results'!$K$7*12</f>
        <v>590364599.99998975</v>
      </c>
      <c r="AX32" s="1">
        <f>$D32*'Demand model'!AZ33*'Assumptions and results'!$K$7*12</f>
        <v>590364599.99999499</v>
      </c>
      <c r="AY32" s="1">
        <f>$D32*'Demand model'!BA33*'Assumptions and results'!$K$7*12</f>
        <v>590364599.99999762</v>
      </c>
      <c r="AZ32" s="1">
        <f>$D32*'Demand model'!BB33*'Assumptions and results'!$K$7*12</f>
        <v>590364599.99999893</v>
      </c>
      <c r="BA32" s="1">
        <f>$D32*'Demand model'!BC33*'Assumptions and results'!$K$7*12</f>
        <v>590364599.9999994</v>
      </c>
      <c r="BB32" s="1">
        <f>$D32*'Demand model'!BD33*'Assumptions and results'!$K$7*12</f>
        <v>590364599.99999976</v>
      </c>
      <c r="BC32" s="1">
        <f>$D32*'Demand model'!BE33*'Assumptions and results'!$K$7*12</f>
        <v>590364599.99999988</v>
      </c>
      <c r="BD32" s="1">
        <f>$D32*'Demand model'!BF33*'Assumptions and results'!$K$7*12</f>
        <v>590364600</v>
      </c>
      <c r="BE32" s="1">
        <f>$D32*'Demand model'!BG33*'Assumptions and results'!$K$7*12</f>
        <v>590364600.00000012</v>
      </c>
      <c r="BF32" s="1">
        <f>$D32*'Demand model'!BH33*'Assumptions and results'!$K$7*12</f>
        <v>590364600.00000012</v>
      </c>
      <c r="BG32" s="1">
        <f>$D32*'Demand model'!BI33*'Assumptions and results'!$K$7*12</f>
        <v>590364600.00000012</v>
      </c>
      <c r="BH32" s="1">
        <f>$D32*'Demand model'!BJ33*'Assumptions and results'!$K$7*12</f>
        <v>590364600.00000012</v>
      </c>
      <c r="BI32" s="1">
        <f>$D32*'Demand model'!BK33*'Assumptions and results'!$K$7*12</f>
        <v>590364600.00000012</v>
      </c>
      <c r="BJ32" s="1">
        <f>$D32*'Demand model'!BL33*'Assumptions and results'!$K$7*12</f>
        <v>590364600.00000012</v>
      </c>
      <c r="BK32" s="1">
        <f>$D32*'Demand model'!BM33*'Assumptions and results'!$K$7*12</f>
        <v>590364600.00000012</v>
      </c>
      <c r="BL32" s="1">
        <f>$D32*'Demand model'!BN33*'Assumptions and results'!$K$7*12</f>
        <v>590364600.00000012</v>
      </c>
      <c r="BM32" s="1">
        <f>$D32*'Demand model'!BO33*'Assumptions and results'!$K$7*12</f>
        <v>590364600.00000012</v>
      </c>
      <c r="BN32" s="1">
        <f>$D32*'Demand model'!BP33*'Assumptions and results'!$K$7*12</f>
        <v>590364600.00000012</v>
      </c>
      <c r="BO32" s="1">
        <f>$D32*'Demand model'!BQ33*'Assumptions and results'!$K$7*12</f>
        <v>590364600.00000012</v>
      </c>
      <c r="BP32" s="1">
        <f>$D32*'Demand model'!BR33*'Assumptions and results'!$K$7*12</f>
        <v>590364600.00000012</v>
      </c>
      <c r="BQ32" s="1">
        <f>$D32*'Demand model'!BS33*'Assumptions and results'!$K$7*12</f>
        <v>590364600.00000012</v>
      </c>
      <c r="BR32" s="1">
        <f>$D32*'Demand model'!BT33*'Assumptions and results'!$K$7*12</f>
        <v>590364600.00000012</v>
      </c>
      <c r="BS32" s="1">
        <f>$D32*'Demand model'!BU33*'Assumptions and results'!$K$7*12</f>
        <v>590364600.00000012</v>
      </c>
      <c r="BT32" s="1">
        <f>$D32*'Demand model'!BV33*'Assumptions and results'!$K$7*12</f>
        <v>590364600.00000012</v>
      </c>
      <c r="BU32" s="1">
        <f>$D32*'Demand model'!BW33*'Assumptions and results'!$K$7*12</f>
        <v>590364600.00000012</v>
      </c>
      <c r="BV32" s="1">
        <f>$D32*'Demand model'!BX33*'Assumptions and results'!$K$7*12</f>
        <v>590364600.00000012</v>
      </c>
      <c r="BW32" s="1">
        <f>$D32*'Demand model'!BY33*'Assumptions and results'!$K$7*12</f>
        <v>590364600.00000012</v>
      </c>
      <c r="BX32" s="1">
        <f>$D32*'Demand model'!BZ33*'Assumptions and results'!$K$7*12</f>
        <v>590364600.00000012</v>
      </c>
      <c r="BY32" s="1">
        <f>$D32*'Demand model'!CA33*'Assumptions and results'!$K$7*12</f>
        <v>590364600.00000012</v>
      </c>
      <c r="BZ32" s="1">
        <f>$D32*'Demand model'!CB33*'Assumptions and results'!$K$7*12</f>
        <v>590364600.00000012</v>
      </c>
      <c r="CA32" s="1">
        <f>$D32*'Demand model'!CC33*'Assumptions and results'!$K$7*12</f>
        <v>590364600.00000012</v>
      </c>
      <c r="CB32" s="1">
        <f>$D32*'Demand model'!CD33*'Assumptions and results'!$K$7*12</f>
        <v>590364600.00000012</v>
      </c>
      <c r="CC32" s="1">
        <f>$D32*'Demand model'!CE33*'Assumptions and results'!$K$7*12</f>
        <v>590364600.00000012</v>
      </c>
      <c r="CD32" s="1">
        <f>$D32*'Demand model'!CF33*'Assumptions and results'!$K$7*12</f>
        <v>590364600.00000012</v>
      </c>
      <c r="CE32" s="1">
        <f>$D32*'Demand model'!CG33*'Assumptions and results'!$K$7*12</f>
        <v>590364600.00000012</v>
      </c>
      <c r="CF32" s="1">
        <f>$D32*'Demand model'!CH33*'Assumptions and results'!$K$7*12</f>
        <v>590364600.00000012</v>
      </c>
      <c r="CG32" s="1">
        <f>$D32*'Demand model'!CI33*'Assumptions and results'!$K$7*12</f>
        <v>590364600.00000012</v>
      </c>
      <c r="CH32" s="1">
        <f>$D32*'Demand model'!CJ33*'Assumptions and results'!$K$7*12</f>
        <v>590364600.00000012</v>
      </c>
      <c r="CI32" s="1">
        <f>$D32*'Demand model'!CK33*'Assumptions and results'!$K$7*12</f>
        <v>590364600.00000012</v>
      </c>
      <c r="CJ32" s="1">
        <f>$D32*'Demand model'!CL33*'Assumptions and results'!$K$7*12</f>
        <v>590364600.00000012</v>
      </c>
      <c r="CK32" s="1">
        <f>$D32*'Demand model'!CM33*'Assumptions and results'!$K$7*12</f>
        <v>590364600.00000012</v>
      </c>
      <c r="CL32" s="1">
        <f>$D32*'Demand model'!CN33*'Assumptions and results'!$K$7*12</f>
        <v>590364600.00000012</v>
      </c>
      <c r="CM32" s="1">
        <f>$D32*'Demand model'!CO33*'Assumptions and results'!$K$7*12</f>
        <v>590364600.00000012</v>
      </c>
      <c r="CN32" s="1">
        <f>$D32*'Demand model'!CP33*'Assumptions and results'!$K$7*12</f>
        <v>590364600.00000012</v>
      </c>
      <c r="CO32" s="1">
        <f>$D32*'Demand model'!CQ33*'Assumptions and results'!$K$7*12</f>
        <v>590364600.00000012</v>
      </c>
      <c r="CP32" s="1">
        <f>$D32*'Demand model'!CR33*'Assumptions and results'!$K$7*12</f>
        <v>590364600.00000012</v>
      </c>
      <c r="CQ32" s="1">
        <f>$D32*'Demand model'!CS33*'Assumptions and results'!$K$7*12</f>
        <v>590364600.00000012</v>
      </c>
      <c r="CR32" s="1">
        <f>$D32*'Demand model'!CT33*'Assumptions and results'!$K$7*12</f>
        <v>590364600.00000012</v>
      </c>
      <c r="CS32" s="1">
        <f>$D32*'Demand model'!CU33*'Assumptions and results'!$K$7*12</f>
        <v>590364600.00000012</v>
      </c>
      <c r="CT32" s="1">
        <f>$D32*'Demand model'!CV33*'Assumptions and results'!$K$7*12</f>
        <v>590364600.00000012</v>
      </c>
      <c r="CU32" s="1">
        <f>$D32*'Demand model'!CW33*'Assumptions and results'!$K$7*12</f>
        <v>590364600.00000012</v>
      </c>
      <c r="CV32" s="1">
        <f>$D32*'Demand model'!CX33*'Assumptions and results'!$K$7*12</f>
        <v>590364600.00000012</v>
      </c>
      <c r="CW32" s="1">
        <f>$D32*'Demand model'!CY33*'Assumptions and results'!$K$7*12</f>
        <v>590364600.00000012</v>
      </c>
      <c r="CX32" s="1">
        <f>$D32*'Demand model'!CZ33*'Assumptions and results'!$K$7*12</f>
        <v>590364600.00000012</v>
      </c>
      <c r="CY32" s="1">
        <f>$D32*'Demand model'!DA33*'Assumptions and results'!$K$7*12</f>
        <v>590364600.00000012</v>
      </c>
      <c r="CZ32" s="1">
        <f>$D32*'Demand model'!DB33*'Assumptions and results'!$K$7*12</f>
        <v>590364600.00000012</v>
      </c>
      <c r="DA32" s="1">
        <f>$D32*'Demand model'!DC33*'Assumptions and results'!$K$7*12</f>
        <v>590364600.00000012</v>
      </c>
      <c r="DB32" s="1">
        <f>$D32*'Demand model'!DD33*'Assumptions and results'!$K$7*12</f>
        <v>590364600.00000012</v>
      </c>
      <c r="DC32" s="1">
        <f>$D32*'Demand model'!DE33*'Assumptions and results'!$K$7*12</f>
        <v>590364600.00000012</v>
      </c>
      <c r="DD32" s="1">
        <f>$D32*'Demand model'!DF33*'Assumptions and results'!$K$7*12</f>
        <v>590364600.00000012</v>
      </c>
      <c r="DE32" s="1">
        <f>$D32*'Demand model'!DG33*'Assumptions and results'!$K$7*12</f>
        <v>590364600.00000012</v>
      </c>
      <c r="DF32" s="1">
        <f>$D32*'Demand model'!DH33*'Assumptions and results'!$K$7*12</f>
        <v>590364600.00000012</v>
      </c>
      <c r="DG32" s="1">
        <f>$D32*'Demand model'!DI33*'Assumptions and results'!$K$7*12</f>
        <v>590364600.00000012</v>
      </c>
      <c r="DH32" s="1">
        <f>$D32*'Demand model'!DJ33*'Assumptions and results'!$K$7*12</f>
        <v>590364600.00000012</v>
      </c>
      <c r="DI32" s="1">
        <f>$D32*'Demand model'!DK33*'Assumptions and results'!$K$7*12</f>
        <v>590364600.00000012</v>
      </c>
      <c r="DJ32" s="1">
        <f>$D32*'Demand model'!DL33*'Assumptions and results'!$K$7*12</f>
        <v>590364600.00000012</v>
      </c>
      <c r="DK32" s="1">
        <f>$D32*'Demand model'!DM33*'Assumptions and results'!$K$7*12</f>
        <v>590364600.00000012</v>
      </c>
      <c r="DL32" s="1">
        <f>$D32*'Demand model'!DN33*'Assumptions and results'!$K$7*12</f>
        <v>590364600.00000012</v>
      </c>
      <c r="DM32" s="1">
        <f>$D32*'Demand model'!DO33*'Assumptions and results'!$K$7*12</f>
        <v>590364600.00000012</v>
      </c>
      <c r="DN32" s="1">
        <f>$D32*'Demand model'!DP33*'Assumptions and results'!$K$7*12</f>
        <v>590364600.00000012</v>
      </c>
      <c r="DO32" s="1">
        <f>$D32*'Demand model'!DQ33*'Assumptions and results'!$K$7*12</f>
        <v>590364600.00000012</v>
      </c>
      <c r="DP32" s="1">
        <f>$D32*'Demand model'!DR33*'Assumptions and results'!$K$7*12</f>
        <v>590364600.00000012</v>
      </c>
      <c r="DQ32" s="1">
        <f>$D32*'Demand model'!DS33*'Assumptions and results'!$K$7*12</f>
        <v>590364600.00000012</v>
      </c>
      <c r="DR32" s="1">
        <f>$D32*'Demand model'!DT33*'Assumptions and results'!$K$7*12</f>
        <v>590364600.00000012</v>
      </c>
      <c r="DS32" s="1">
        <f>$D32*'Demand model'!DU33*'Assumptions and results'!$K$7*12</f>
        <v>590364600.00000012</v>
      </c>
      <c r="DT32" s="1">
        <f>$D32*'Demand model'!DV33*'Assumptions and results'!$K$7*12</f>
        <v>590364600.00000012</v>
      </c>
      <c r="DU32" s="1">
        <f>$D32*'Demand model'!DW33*'Assumptions and results'!$K$7*12</f>
        <v>590364600.00000012</v>
      </c>
      <c r="DV32" s="1">
        <f>$D32*'Demand model'!DX33*'Assumptions and results'!$K$7*12</f>
        <v>590364600.00000012</v>
      </c>
      <c r="DW32" s="1">
        <f>$D32*'Demand model'!DY33*'Assumptions and results'!$K$7*12</f>
        <v>590364600.00000012</v>
      </c>
      <c r="DX32" s="1">
        <f>$D32*'Demand model'!DZ33*'Assumptions and results'!$K$7*12</f>
        <v>590364600.00000012</v>
      </c>
      <c r="DY32" s="1">
        <f>$D32*'Demand model'!EA33*'Assumptions and results'!$K$7*12</f>
        <v>590364600.00000012</v>
      </c>
      <c r="DZ32" s="1">
        <f>$D32*'Demand model'!EB33*'Assumptions and results'!$K$7*12</f>
        <v>590364600.00000012</v>
      </c>
      <c r="EA32" s="1">
        <f>$D32*'Demand model'!EC33*'Assumptions and results'!$K$7*12</f>
        <v>590364600.00000012</v>
      </c>
      <c r="EB32" s="1">
        <f>$D32*'Demand model'!ED33*'Assumptions and results'!$K$7*12</f>
        <v>590364600.00000012</v>
      </c>
      <c r="EC32" s="1">
        <f>$D32*'Demand model'!EE33*'Assumptions and results'!$K$7*12</f>
        <v>590364600.00000012</v>
      </c>
      <c r="ED32" s="1">
        <f>$D32*'Demand model'!EF33*'Assumptions and results'!$K$7*12</f>
        <v>590364600.00000012</v>
      </c>
      <c r="EE32" s="1">
        <f>$D32*'Demand model'!EG33*'Assumptions and results'!$K$7*12</f>
        <v>590364600.00000012</v>
      </c>
      <c r="EF32" s="1">
        <f>$D32*'Demand model'!EH33*'Assumptions and results'!$K$7*12</f>
        <v>590364600.00000012</v>
      </c>
      <c r="EG32" s="1">
        <f>$D32*'Demand model'!EI33*'Assumptions and results'!$K$7*12</f>
        <v>590364600.00000012</v>
      </c>
      <c r="EH32" s="1">
        <f>$D32*'Demand model'!EJ33*'Assumptions and results'!$K$7*12</f>
        <v>590364600.00000012</v>
      </c>
      <c r="EI32" s="1">
        <f>$D32*'Demand model'!EK33*'Assumptions and results'!$K$7*12</f>
        <v>590364600.00000012</v>
      </c>
      <c r="EJ32" s="1">
        <f>$D32*'Demand model'!EL33*'Assumptions and results'!$K$7*12</f>
        <v>590364600.00000012</v>
      </c>
      <c r="EK32" s="1">
        <f>$D32*'Demand model'!EM33*'Assumptions and results'!$K$7*12</f>
        <v>590364600.00000012</v>
      </c>
      <c r="EL32" s="1">
        <f>$D32*'Demand model'!EN33*'Assumptions and results'!$K$7*12</f>
        <v>590364600.00000012</v>
      </c>
      <c r="EM32" s="1">
        <f>$D32*'Demand model'!EO33*'Assumptions and results'!$K$7*12</f>
        <v>590364600.00000012</v>
      </c>
      <c r="EN32" s="1">
        <f>$D32*'Demand model'!EP33*'Assumptions and results'!$K$7*12</f>
        <v>590364600.00000012</v>
      </c>
      <c r="EO32" s="1">
        <f>$D32*'Demand model'!EQ33*'Assumptions and results'!$K$7*12</f>
        <v>590364600.00000012</v>
      </c>
      <c r="EP32" s="1">
        <f>$D32*'Demand model'!ER33*'Assumptions and results'!$K$7*12</f>
        <v>590364600.00000012</v>
      </c>
      <c r="EQ32" s="1">
        <f>$D32*'Demand model'!ES33*'Assumptions and results'!$K$7*12</f>
        <v>590364600.00000012</v>
      </c>
      <c r="ER32" s="1">
        <f>$D32*'Demand model'!ET33*'Assumptions and results'!$K$7*12</f>
        <v>590364600.00000012</v>
      </c>
      <c r="ES32" s="1">
        <f>$D32*'Demand model'!EU33*'Assumptions and results'!$K$7*12</f>
        <v>590364600.00000012</v>
      </c>
      <c r="ET32" s="1">
        <f>$D32*'Demand model'!EV33*'Assumptions and results'!$K$7*12</f>
        <v>590364600.00000012</v>
      </c>
      <c r="EU32" s="1">
        <f>$D32*'Demand model'!EW33*'Assumptions and results'!$K$7*12</f>
        <v>590364600.00000012</v>
      </c>
      <c r="EV32" s="1">
        <f>$D32*'Demand model'!EX33*'Assumptions and results'!$K$7*12</f>
        <v>590364600.00000012</v>
      </c>
      <c r="EW32" s="1">
        <f>$D32*'Demand model'!EY33*'Assumptions and results'!$K$7*12</f>
        <v>590364600.00000012</v>
      </c>
      <c r="EX32" s="1">
        <f>$D32*'Demand model'!EZ33*'Assumptions and results'!$K$7*12</f>
        <v>590364600.00000012</v>
      </c>
      <c r="EY32" s="1">
        <f>$D32*'Demand model'!FA33*'Assumptions and results'!$K$7*12</f>
        <v>590364600.00000012</v>
      </c>
      <c r="EZ32" s="1">
        <f>$D32*'Demand model'!FB33*'Assumptions and results'!$K$7*12</f>
        <v>590364600.00000012</v>
      </c>
      <c r="FA32" s="1">
        <f>$D32*'Demand model'!FC33*'Assumptions and results'!$K$7*12</f>
        <v>590364600.00000012</v>
      </c>
      <c r="FB32" s="1">
        <f>$D32*'Demand model'!FD33*'Assumptions and results'!$K$7*12</f>
        <v>590364600.00000012</v>
      </c>
      <c r="FC32" s="1">
        <f>$D32*'Demand model'!FE33*'Assumptions and results'!$K$7*12</f>
        <v>590364600.00000012</v>
      </c>
      <c r="FD32" s="1">
        <f>$D32*'Demand model'!FF33*'Assumptions and results'!$K$7*12</f>
        <v>590364600.00000012</v>
      </c>
      <c r="FE32" s="1">
        <f>$D32*'Demand model'!FG33*'Assumptions and results'!$K$7*12</f>
        <v>590364600.00000012</v>
      </c>
      <c r="FF32" s="1">
        <f>$D32*'Demand model'!FH33*'Assumptions and results'!$K$7*12</f>
        <v>590364600.00000012</v>
      </c>
      <c r="FG32" s="1">
        <f>$D32*'Demand model'!FI33*'Assumptions and results'!$K$7*12</f>
        <v>590364600.00000012</v>
      </c>
      <c r="FH32" s="1">
        <f>$D32*'Demand model'!FJ33*'Assumptions and results'!$K$7*12</f>
        <v>590364600.00000012</v>
      </c>
      <c r="FI32" s="1">
        <f>$D32*'Demand model'!FK33*'Assumptions and results'!$K$7*12</f>
        <v>590364600.00000012</v>
      </c>
      <c r="FJ32" s="1">
        <f>$D32*'Demand model'!FL33*'Assumptions and results'!$K$7*12</f>
        <v>590364600.00000012</v>
      </c>
      <c r="FK32" s="1">
        <f>$D32*'Demand model'!FM33*'Assumptions and results'!$K$7*12</f>
        <v>590364600.00000012</v>
      </c>
      <c r="FL32" s="1">
        <f>$D32*'Demand model'!FN33*'Assumptions and results'!$K$7*12</f>
        <v>590364600.00000012</v>
      </c>
      <c r="FM32" s="1">
        <f>$D32*'Demand model'!FO33*'Assumptions and results'!$K$7*12</f>
        <v>590364600.00000012</v>
      </c>
      <c r="FN32" s="1">
        <f>$D32*'Demand model'!FP33*'Assumptions and results'!$K$7*12</f>
        <v>590364600.00000012</v>
      </c>
      <c r="FO32" s="1">
        <f>$D32*'Demand model'!FQ33*'Assumptions and results'!$K$7*12</f>
        <v>590364600.00000012</v>
      </c>
      <c r="FP32" s="1">
        <f>$D32*'Demand model'!FR33*'Assumptions and results'!$K$7*12</f>
        <v>590364600.00000012</v>
      </c>
      <c r="FQ32" s="1">
        <f>$D32*'Demand model'!FS33*'Assumptions and results'!$K$7*12</f>
        <v>590364600.00000012</v>
      </c>
      <c r="FR32" s="1">
        <f>$D32*'Demand model'!FT33*'Assumptions and results'!$K$7*12</f>
        <v>590364600.00000012</v>
      </c>
      <c r="FS32" s="1">
        <f>$D32*'Demand model'!FU33*'Assumptions and results'!$K$7*12</f>
        <v>590364600.00000012</v>
      </c>
      <c r="FT32" s="1">
        <f>$D32*'Demand model'!FV33*'Assumptions and results'!$K$7*12</f>
        <v>590364600.00000012</v>
      </c>
      <c r="FU32" s="1">
        <f>$D32*'Demand model'!FW33*'Assumptions and results'!$K$7*12</f>
        <v>590364600.00000012</v>
      </c>
      <c r="FV32" s="1">
        <f>$D32*'Demand model'!FX33*'Assumptions and results'!$K$7*12</f>
        <v>590364600.00000012</v>
      </c>
      <c r="FW32" s="1">
        <f>$D32*'Demand model'!FY33*'Assumptions and results'!$K$7*12</f>
        <v>590364600.00000012</v>
      </c>
      <c r="FX32" s="1">
        <f>$D32*'Demand model'!FZ33*'Assumptions and results'!$K$7*12</f>
        <v>590364600.00000012</v>
      </c>
      <c r="FY32" s="1">
        <f>$D32*'Demand model'!GA33*'Assumptions and results'!$K$7*12</f>
        <v>590364600.00000012</v>
      </c>
      <c r="FZ32" s="1">
        <f>$D32*'Demand model'!GB33*'Assumptions and results'!$K$7*12</f>
        <v>590364600.00000012</v>
      </c>
      <c r="GA32" s="1">
        <f>$D32*'Demand model'!GC33*'Assumptions and results'!$K$7*12</f>
        <v>590364600.00000012</v>
      </c>
      <c r="GB32" s="1">
        <f>$D32*'Demand model'!GD33*'Assumptions and results'!$K$7*12</f>
        <v>590364600.00000012</v>
      </c>
      <c r="GC32" s="1">
        <f>$D32*'Demand model'!GE33*'Assumptions and results'!$K$7*12</f>
        <v>590364600.00000012</v>
      </c>
      <c r="GD32" s="1">
        <f>$D32*'Demand model'!GF33*'Assumptions and results'!$K$7*12</f>
        <v>590364600.00000012</v>
      </c>
      <c r="GE32" s="1">
        <f>$D32*'Demand model'!GG33*'Assumptions and results'!$K$7*12</f>
        <v>590364600.00000012</v>
      </c>
      <c r="GF32" s="1">
        <f>$D32*'Demand model'!GH33*'Assumptions and results'!$K$7*12</f>
        <v>590364600.00000012</v>
      </c>
      <c r="GG32" s="1">
        <f>$D32*'Demand model'!GI33*'Assumptions and results'!$K$7*12</f>
        <v>590364600.00000012</v>
      </c>
      <c r="GH32" s="1">
        <f>$D32*'Demand model'!GJ33*'Assumptions and results'!$K$7*12</f>
        <v>590364600.00000012</v>
      </c>
      <c r="GI32" s="1">
        <f>$D32*'Demand model'!GK33*'Assumptions and results'!$K$7*12</f>
        <v>590364600.00000012</v>
      </c>
      <c r="GJ32" s="1">
        <f>$D32*'Demand model'!GL33*'Assumptions and results'!$K$7*12</f>
        <v>590364600.00000012</v>
      </c>
      <c r="GK32" s="1">
        <f>$D32*'Demand model'!GM33*'Assumptions and results'!$K$7*12</f>
        <v>590364600.00000012</v>
      </c>
      <c r="GL32" s="1">
        <f>$D32*'Demand model'!GN33*'Assumptions and results'!$K$7*12</f>
        <v>590364600.00000012</v>
      </c>
      <c r="GM32" s="1">
        <f>$D32*'Demand model'!GO33*'Assumptions and results'!$K$7*12</f>
        <v>590364600.00000012</v>
      </c>
      <c r="GN32" s="1">
        <f>$D32*'Demand model'!GP33*'Assumptions and results'!$K$7*12</f>
        <v>590364600.00000012</v>
      </c>
      <c r="GO32" s="1">
        <f>$D32*'Demand model'!GQ33*'Assumptions and results'!$K$7*12</f>
        <v>590364600.00000012</v>
      </c>
      <c r="GP32" s="1">
        <f>$D32*'Demand model'!GR33*'Assumptions and results'!$K$7*12</f>
        <v>590364600.00000012</v>
      </c>
      <c r="GQ32" s="1">
        <f>$D32*'Demand model'!GS33*'Assumptions and results'!$K$7*12</f>
        <v>590364600.00000012</v>
      </c>
      <c r="GR32" s="1">
        <f>$D32*'Demand model'!GT33*'Assumptions and results'!$K$7*12</f>
        <v>590364600.00000012</v>
      </c>
      <c r="GS32" s="1">
        <f>$D32*'Demand model'!GU33*'Assumptions and results'!$K$7*12</f>
        <v>590364600.00000012</v>
      </c>
      <c r="GT32" s="1">
        <f>$D32*'Demand model'!GV33*'Assumptions and results'!$K$7*12</f>
        <v>590364600.00000012</v>
      </c>
      <c r="GU32" s="1">
        <f>$D32*'Demand model'!GW33*'Assumptions and results'!$K$7*12</f>
        <v>590364600.00000012</v>
      </c>
      <c r="GV32" s="1">
        <f>$D32*'Demand model'!GX33*'Assumptions and results'!$K$7*12</f>
        <v>590364600.00000012</v>
      </c>
      <c r="GW32" s="1">
        <f>$D32*'Demand model'!GY33*'Assumptions and results'!$K$7*12</f>
        <v>590364600.00000012</v>
      </c>
      <c r="GX32" s="1">
        <f>$D32*'Demand model'!GZ33*'Assumptions and results'!$K$7*12</f>
        <v>590364600.00000012</v>
      </c>
      <c r="GY32" s="1">
        <f>$D32*'Demand model'!HA33*'Assumptions and results'!$K$7*12</f>
        <v>590364600.00000012</v>
      </c>
      <c r="GZ32" s="1">
        <f>$D32*'Demand model'!HB33*'Assumptions and results'!$K$7*12</f>
        <v>590364600.00000012</v>
      </c>
      <c r="HA32" s="1">
        <f>$D32*'Demand model'!HC33*'Assumptions and results'!$K$7*12</f>
        <v>590364600.00000012</v>
      </c>
      <c r="HB32" s="1">
        <f>$D32*'Demand model'!HD33*'Assumptions and results'!$K$7*12</f>
        <v>590364600.00000012</v>
      </c>
      <c r="HC32" s="1">
        <f>$D32*'Demand model'!HE33*'Assumptions and results'!$K$7*12</f>
        <v>590364600.00000012</v>
      </c>
      <c r="HD32" s="1">
        <f>$D32*'Demand model'!HF33*'Assumptions and results'!$K$7*12</f>
        <v>590364600.00000012</v>
      </c>
      <c r="HE32" s="1">
        <f>$D32*'Demand model'!HG33*'Assumptions and results'!$K$7*12</f>
        <v>590364600.00000012</v>
      </c>
      <c r="HF32" s="1">
        <f>$D32*'Demand model'!HH33*'Assumptions and results'!$K$7*12</f>
        <v>590364600.00000012</v>
      </c>
      <c r="HG32" s="1">
        <f>$D32*'Demand model'!HI33*'Assumptions and results'!$K$7*12</f>
        <v>590364600.00000012</v>
      </c>
      <c r="HH32" s="1">
        <f>$D32*'Demand model'!HJ33*'Assumptions and results'!$K$7*12</f>
        <v>590364600.00000012</v>
      </c>
      <c r="HI32" s="1">
        <f>$D32*'Demand model'!HK33*'Assumptions and results'!$K$7*12</f>
        <v>590364600.00000012</v>
      </c>
      <c r="HJ32" s="1">
        <f>$D32*'Demand model'!HL33*'Assumptions and results'!$K$7*12</f>
        <v>590364600.00000012</v>
      </c>
      <c r="HK32" s="1">
        <f>$D32*'Demand model'!HM33*'Assumptions and results'!$K$7*12</f>
        <v>590364600.00000012</v>
      </c>
      <c r="HL32" s="1">
        <f>$D32*'Demand model'!HN33*'Assumptions and results'!$K$7*12</f>
        <v>590364600.00000012</v>
      </c>
      <c r="HM32" s="1">
        <f>$D32*'Demand model'!HO33*'Assumptions and results'!$K$7*12</f>
        <v>590364600.00000012</v>
      </c>
      <c r="HN32" s="1">
        <f>$D32*'Demand model'!HP33*'Assumptions and results'!$K$7*12</f>
        <v>590364600.00000012</v>
      </c>
      <c r="HO32" s="1">
        <f>$D32*'Demand model'!HQ33*'Assumptions and results'!$K$7*12</f>
        <v>590364600.00000012</v>
      </c>
      <c r="HP32" s="1">
        <f>$D32*'Demand model'!HR33*'Assumptions and results'!$K$7*12</f>
        <v>590364600.00000012</v>
      </c>
      <c r="HQ32" s="1">
        <f>$D32*'Demand model'!HS33*'Assumptions and results'!$K$7*12</f>
        <v>590364600.00000012</v>
      </c>
      <c r="HR32" s="1">
        <f>$D32*'Demand model'!HT33*'Assumptions and results'!$K$7*12</f>
        <v>590364600.00000012</v>
      </c>
      <c r="HS32" s="1">
        <f>$D32*'Demand model'!HU33*'Assumptions and results'!$K$7*12</f>
        <v>590364600.00000012</v>
      </c>
      <c r="HT32" s="1">
        <f>$D32*'Demand model'!HV33*'Assumptions and results'!$K$7*12</f>
        <v>590364600.00000012</v>
      </c>
      <c r="HU32" s="1">
        <f>$D32*'Demand model'!HW33*'Assumptions and results'!$K$7*12</f>
        <v>590364600.00000012</v>
      </c>
      <c r="HV32" s="1">
        <f>$D32*'Demand model'!HX33*'Assumptions and results'!$K$7*12</f>
        <v>590364600.00000012</v>
      </c>
      <c r="HW32" s="1">
        <f>$D32*'Demand model'!HY33*'Assumptions and results'!$K$7*12</f>
        <v>590364600.00000012</v>
      </c>
      <c r="HX32" s="1">
        <f>$D32*'Demand model'!HZ33*'Assumptions and results'!$K$7*12</f>
        <v>590364600.00000012</v>
      </c>
      <c r="HY32" s="1">
        <f>$D32*'Demand model'!IA33*'Assumptions and results'!$K$7*12</f>
        <v>590364600.00000012</v>
      </c>
      <c r="HZ32" s="1">
        <f>$D32*'Demand model'!IB33*'Assumptions and results'!$K$7*12</f>
        <v>590364600.00000012</v>
      </c>
      <c r="IA32" s="1">
        <f>$D32*'Demand model'!IC33*'Assumptions and results'!$K$7*12</f>
        <v>590364600.00000012</v>
      </c>
      <c r="IB32" s="1">
        <f>$D32*'Demand model'!ID33*'Assumptions and results'!$K$7*12</f>
        <v>590364600.00000012</v>
      </c>
      <c r="IC32" s="1">
        <f>$D32*'Demand model'!IE33*'Assumptions and results'!$K$7*12</f>
        <v>590364600.00000012</v>
      </c>
      <c r="ID32" s="1">
        <f>$D32*'Demand model'!IF33*'Assumptions and results'!$K$7*12</f>
        <v>590364600.00000012</v>
      </c>
      <c r="IE32" s="1">
        <f>$D32*'Demand model'!IG33*'Assumptions and results'!$K$7*12</f>
        <v>590364600.00000012</v>
      </c>
      <c r="IF32" s="1">
        <f>$D32*'Demand model'!IH33*'Assumptions and results'!$K$7*12</f>
        <v>590364600.00000012</v>
      </c>
      <c r="IG32" s="1">
        <f>$D32*'Demand model'!II33*'Assumptions and results'!$K$7*12</f>
        <v>590364600.00000012</v>
      </c>
      <c r="IH32" s="1">
        <f>$D32*'Demand model'!IJ33*'Assumptions and results'!$K$7*12</f>
        <v>590364600.00000012</v>
      </c>
      <c r="II32" s="1">
        <f>$D32*'Demand model'!IK33*'Assumptions and results'!$K$7*12</f>
        <v>590364600.00000012</v>
      </c>
      <c r="IJ32" s="1">
        <f>$D32*'Demand model'!IL33*'Assumptions and results'!$K$7*12</f>
        <v>590364600.00000012</v>
      </c>
      <c r="IK32" s="1">
        <f>$D32*'Demand model'!IM33*'Assumptions and results'!$K$7*12</f>
        <v>590364600.00000012</v>
      </c>
      <c r="IL32" s="1">
        <f>$D32*'Demand model'!IN33*'Assumptions and results'!$K$7*12</f>
        <v>590364600.00000012</v>
      </c>
      <c r="IM32" s="1">
        <f>$D32*'Demand model'!IO33*'Assumptions and results'!$K$7*12</f>
        <v>590364600.00000012</v>
      </c>
      <c r="IN32" s="1">
        <f>$D32*'Demand model'!IP33*'Assumptions and results'!$K$7*12</f>
        <v>590364600.00000012</v>
      </c>
      <c r="IO32" s="1">
        <f>$D32*'Demand model'!IQ33*'Assumptions and results'!$K$7*12</f>
        <v>590364600.00000012</v>
      </c>
      <c r="IP32" s="1">
        <f>$D32*'Demand model'!IR33*'Assumptions and results'!$K$7*12</f>
        <v>590364600.00000012</v>
      </c>
      <c r="IQ32" s="1">
        <f>$D32*'Demand model'!IS33*'Assumptions and results'!$K$7*12</f>
        <v>590364600.00000012</v>
      </c>
      <c r="IR32" s="1">
        <f>$D32*'Demand model'!IT33*'Assumptions and results'!$K$7*12</f>
        <v>590364600.00000012</v>
      </c>
      <c r="IS32" s="1">
        <f>$D32*'Demand model'!IU33*'Assumptions and results'!$K$7*12</f>
        <v>590364600.00000012</v>
      </c>
      <c r="IT32" s="1">
        <f>$D32*'Demand model'!IV33*'Assumptions and results'!$K$7*12</f>
        <v>590364600.00000012</v>
      </c>
      <c r="IU32" s="1">
        <f>$D32*'Demand model'!IW33*'Assumptions and results'!$K$7*12</f>
        <v>590364600.00000012</v>
      </c>
      <c r="IV32" s="1">
        <f>$D32*'Demand model'!IX33*'Assumptions and results'!$K$7*12</f>
        <v>590364600.00000012</v>
      </c>
      <c r="IW32" s="1">
        <f>$D32*'Demand model'!IY33*'Assumptions and results'!$K$7*12</f>
        <v>590364600.00000012</v>
      </c>
      <c r="IX32" s="1">
        <f>$D32*'Demand model'!IZ33*'Assumptions and results'!$K$7*12</f>
        <v>590364600.00000012</v>
      </c>
      <c r="IY32" s="1">
        <f>$D32*'Demand model'!JA33*'Assumptions and results'!$K$7*12</f>
        <v>590364600.00000012</v>
      </c>
      <c r="IZ32" s="1">
        <f>$D32*'Demand model'!JB33*'Assumptions and results'!$K$7*12</f>
        <v>590364600.00000012</v>
      </c>
      <c r="JA32" s="1">
        <f>$D32*'Demand model'!JC33*'Assumptions and results'!$K$7*12</f>
        <v>590364600.00000012</v>
      </c>
      <c r="JB32" s="1">
        <f>$D32*'Demand model'!JD33*'Assumptions and results'!$K$7*12</f>
        <v>590364600.00000012</v>
      </c>
      <c r="JC32" s="1">
        <f>$D32*'Demand model'!JE33*'Assumptions and results'!$K$7*12</f>
        <v>590364600.00000012</v>
      </c>
      <c r="JD32" s="1">
        <f>$D32*'Demand model'!JF33*'Assumptions and results'!$K$7*12</f>
        <v>590364600.00000012</v>
      </c>
      <c r="JE32" s="1">
        <f>$D32*'Demand model'!JG33*'Assumptions and results'!$K$7*12</f>
        <v>590364600.00000012</v>
      </c>
    </row>
    <row r="33" spans="2:265" x14ac:dyDescent="0.3">
      <c r="C33">
        <v>7</v>
      </c>
      <c r="D33" s="3">
        <f>'Cost inputs'!F11</f>
        <v>2038700</v>
      </c>
      <c r="E33" s="1">
        <f>$D33*'Demand model'!G34*'Assumptions and results'!$K$7*12</f>
        <v>302201358.28960794</v>
      </c>
      <c r="F33" s="1">
        <f>$D33*'Demand model'!H34*'Assumptions and results'!$K$7*12</f>
        <v>451460305.1523124</v>
      </c>
      <c r="G33" s="1">
        <f>$D33*'Demand model'!I34*'Assumptions and results'!$K$7*12</f>
        <v>525180136.67343295</v>
      </c>
      <c r="H33" s="1">
        <f>$D33*'Demand model'!J34*'Assumptions and results'!$K$7*12</f>
        <v>561590775.18947041</v>
      </c>
      <c r="I33" s="1">
        <f>$D33*'Demand model'!K34*'Assumptions and results'!$K$7*12</f>
        <v>579574193.89500213</v>
      </c>
      <c r="J33" s="1">
        <f>$D33*'Demand model'!L34*'Assumptions and results'!$K$7*12</f>
        <v>588456305.3195523</v>
      </c>
      <c r="K33" s="1">
        <f>$D33*'Demand model'!M34*'Assumptions and results'!$K$7*12</f>
        <v>592843230.00000012</v>
      </c>
      <c r="L33" s="1">
        <f>$D33*'Demand model'!N34*'Assumptions and results'!$K$7*12</f>
        <v>595009956.71981239</v>
      </c>
      <c r="M33" s="1">
        <f>$D33*'Demand model'!O34*'Assumptions and results'!$K$7*12</f>
        <v>596080115.20675254</v>
      </c>
      <c r="N33" s="1">
        <f>$D33*'Demand model'!P34*'Assumptions and results'!$K$7*12</f>
        <v>596608672.48935676</v>
      </c>
      <c r="O33" s="1">
        <f>$D33*'Demand model'!Q34*'Assumptions and results'!$K$7*12</f>
        <v>596869729.89758503</v>
      </c>
      <c r="P33" s="1">
        <f>$D33*'Demand model'!R34*'Assumptions and results'!$K$7*12</f>
        <v>596998667.61660576</v>
      </c>
      <c r="Q33" s="1">
        <f>$D33*'Demand model'!S34*'Assumptions and results'!$K$7*12</f>
        <v>597062350.67964971</v>
      </c>
      <c r="R33" s="1">
        <f>$D33*'Demand model'!T34*'Assumptions and results'!$K$7*12</f>
        <v>597093804.10188699</v>
      </c>
      <c r="S33" s="1">
        <f>$D33*'Demand model'!U34*'Assumptions and results'!$K$7*12</f>
        <v>597109339.1236515</v>
      </c>
      <c r="T33" s="1">
        <f>$D33*'Demand model'!V34*'Assumptions and results'!$K$7*12</f>
        <v>597117011.95808637</v>
      </c>
      <c r="U33" s="1">
        <f>$D33*'Demand model'!W34*'Assumptions and results'!$K$7*12</f>
        <v>597120801.61407471</v>
      </c>
      <c r="V33" s="1">
        <f>$D33*'Demand model'!X34*'Assumptions and results'!$K$7*12</f>
        <v>597122673.34643579</v>
      </c>
      <c r="W33" s="1">
        <f>$D33*'Demand model'!Y34*'Assumptions and results'!$K$7*12</f>
        <v>597123597.8055532</v>
      </c>
      <c r="X33" s="1">
        <f>$D33*'Demand model'!Z34*'Assumptions and results'!$K$7*12</f>
        <v>597124054.40109956</v>
      </c>
      <c r="Y33" s="1">
        <f>$D33*'Demand model'!AA34*'Assumptions and results'!$K$7*12</f>
        <v>597124279.91620243</v>
      </c>
      <c r="Z33" s="1">
        <f>$D33*'Demand model'!AB34*'Assumptions and results'!$K$7*12</f>
        <v>597124391.2993772</v>
      </c>
      <c r="AA33" s="1">
        <f>$D33*'Demand model'!AC34*'Assumptions and results'!$K$7*12</f>
        <v>597124446.31215239</v>
      </c>
      <c r="AB33" s="1">
        <f>$D33*'Demand model'!AD34*'Assumptions and results'!$K$7*12</f>
        <v>597124473.48327088</v>
      </c>
      <c r="AC33" s="1">
        <f>$D33*'Demand model'!AE34*'Assumptions and results'!$K$7*12</f>
        <v>597124486.90323877</v>
      </c>
      <c r="AD33" s="1">
        <f>$D33*'Demand model'!AF34*'Assumptions and results'!$K$7*12</f>
        <v>597124493.5314362</v>
      </c>
      <c r="AE33" s="1">
        <f>$D33*'Demand model'!AG34*'Assumptions and results'!$K$7*12</f>
        <v>597124496.80514014</v>
      </c>
      <c r="AF33" s="1">
        <f>$D33*'Demand model'!AH34*'Assumptions and results'!$K$7*12</f>
        <v>597124498.42204094</v>
      </c>
      <c r="AG33" s="1">
        <f>$D33*'Demand model'!AI34*'Assumptions and results'!$K$7*12</f>
        <v>597124499.22063708</v>
      </c>
      <c r="AH33" s="1">
        <f>$D33*'Demand model'!AJ34*'Assumptions and results'!$K$7*12</f>
        <v>597124499.61506844</v>
      </c>
      <c r="AI33" s="1">
        <f>$D33*'Demand model'!AK34*'Assumptions and results'!$K$7*12</f>
        <v>597124499.80988026</v>
      </c>
      <c r="AJ33" s="1">
        <f>$D33*'Demand model'!AL34*'Assumptions and results'!$K$7*12</f>
        <v>597124499.90609884</v>
      </c>
      <c r="AK33" s="1">
        <f>$D33*'Demand model'!AM34*'Assumptions and results'!$K$7*12</f>
        <v>597124499.95362175</v>
      </c>
      <c r="AL33" s="1">
        <f>$D33*'Demand model'!AN34*'Assumptions and results'!$K$7*12</f>
        <v>597124499.9770937</v>
      </c>
      <c r="AM33" s="1">
        <f>$D33*'Demand model'!AO34*'Assumptions and results'!$K$7*12</f>
        <v>597124499.98868656</v>
      </c>
      <c r="AN33" s="1">
        <f>$D33*'Demand model'!AP34*'Assumptions and results'!$K$7*12</f>
        <v>597124499.99441218</v>
      </c>
      <c r="AO33" s="1">
        <f>$D33*'Demand model'!AQ34*'Assumptions and results'!$K$7*12</f>
        <v>597124499.9972403</v>
      </c>
      <c r="AP33" s="1">
        <f>$D33*'Demand model'!AR34*'Assumptions and results'!$K$7*12</f>
        <v>597124499.99863696</v>
      </c>
      <c r="AQ33" s="1">
        <f>$D33*'Demand model'!AS34*'Assumptions and results'!$K$7*12</f>
        <v>597124499.99932694</v>
      </c>
      <c r="AR33" s="1">
        <f>$D33*'Demand model'!AT34*'Assumptions and results'!$K$7*12</f>
        <v>597124499.99966764</v>
      </c>
      <c r="AS33" s="1">
        <f>$D33*'Demand model'!AU34*'Assumptions and results'!$K$7*12</f>
        <v>597124499.99983597</v>
      </c>
      <c r="AT33" s="1">
        <f>$D33*'Demand model'!AV34*'Assumptions and results'!$K$7*12</f>
        <v>597124499.99991894</v>
      </c>
      <c r="AU33" s="1">
        <f>$D33*'Demand model'!AW34*'Assumptions and results'!$K$7*12</f>
        <v>597124499.99996018</v>
      </c>
      <c r="AV33" s="1">
        <f>$D33*'Demand model'!AX34*'Assumptions and results'!$K$7*12</f>
        <v>597124499.99998033</v>
      </c>
      <c r="AW33" s="1">
        <f>$D33*'Demand model'!AY34*'Assumptions and results'!$K$7*12</f>
        <v>597124499.99999034</v>
      </c>
      <c r="AX33" s="1">
        <f>$D33*'Demand model'!AZ34*'Assumptions and results'!$K$7*12</f>
        <v>597124499.99999535</v>
      </c>
      <c r="AY33" s="1">
        <f>$D33*'Demand model'!BA34*'Assumptions and results'!$K$7*12</f>
        <v>597124499.99999774</v>
      </c>
      <c r="AZ33" s="1">
        <f>$D33*'Demand model'!BB34*'Assumptions and results'!$K$7*12</f>
        <v>597124499.99999905</v>
      </c>
      <c r="BA33" s="1">
        <f>$D33*'Demand model'!BC34*'Assumptions and results'!$K$7*12</f>
        <v>597124499.99999964</v>
      </c>
      <c r="BB33" s="1">
        <f>$D33*'Demand model'!BD34*'Assumptions and results'!$K$7*12</f>
        <v>597124499.99999988</v>
      </c>
      <c r="BC33" s="1">
        <f>$D33*'Demand model'!BE34*'Assumptions and results'!$K$7*12</f>
        <v>597124500.00000012</v>
      </c>
      <c r="BD33" s="1">
        <f>$D33*'Demand model'!BF34*'Assumptions and results'!$K$7*12</f>
        <v>597124500.00000012</v>
      </c>
      <c r="BE33" s="1">
        <f>$D33*'Demand model'!BG34*'Assumptions and results'!$K$7*12</f>
        <v>597124500.00000012</v>
      </c>
      <c r="BF33" s="1">
        <f>$D33*'Demand model'!BH34*'Assumptions and results'!$K$7*12</f>
        <v>597124500.00000012</v>
      </c>
      <c r="BG33" s="1">
        <f>$D33*'Demand model'!BI34*'Assumptions and results'!$K$7*12</f>
        <v>597124500.00000012</v>
      </c>
      <c r="BH33" s="1">
        <f>$D33*'Demand model'!BJ34*'Assumptions and results'!$K$7*12</f>
        <v>597124500.00000012</v>
      </c>
      <c r="BI33" s="1">
        <f>$D33*'Demand model'!BK34*'Assumptions and results'!$K$7*12</f>
        <v>597124500.00000012</v>
      </c>
      <c r="BJ33" s="1">
        <f>$D33*'Demand model'!BL34*'Assumptions and results'!$K$7*12</f>
        <v>597124500.00000012</v>
      </c>
      <c r="BK33" s="1">
        <f>$D33*'Demand model'!BM34*'Assumptions and results'!$K$7*12</f>
        <v>597124500.00000012</v>
      </c>
      <c r="BL33" s="1">
        <f>$D33*'Demand model'!BN34*'Assumptions and results'!$K$7*12</f>
        <v>597124500.00000012</v>
      </c>
      <c r="BM33" s="1">
        <f>$D33*'Demand model'!BO34*'Assumptions and results'!$K$7*12</f>
        <v>597124500.00000012</v>
      </c>
      <c r="BN33" s="1">
        <f>$D33*'Demand model'!BP34*'Assumptions and results'!$K$7*12</f>
        <v>597124500.00000012</v>
      </c>
      <c r="BO33" s="1">
        <f>$D33*'Demand model'!BQ34*'Assumptions and results'!$K$7*12</f>
        <v>597124500.00000012</v>
      </c>
      <c r="BP33" s="1">
        <f>$D33*'Demand model'!BR34*'Assumptions and results'!$K$7*12</f>
        <v>597124500.00000012</v>
      </c>
      <c r="BQ33" s="1">
        <f>$D33*'Demand model'!BS34*'Assumptions and results'!$K$7*12</f>
        <v>597124500.00000012</v>
      </c>
      <c r="BR33" s="1">
        <f>$D33*'Demand model'!BT34*'Assumptions and results'!$K$7*12</f>
        <v>597124500.00000012</v>
      </c>
      <c r="BS33" s="1">
        <f>$D33*'Demand model'!BU34*'Assumptions and results'!$K$7*12</f>
        <v>597124500.00000012</v>
      </c>
      <c r="BT33" s="1">
        <f>$D33*'Demand model'!BV34*'Assumptions and results'!$K$7*12</f>
        <v>597124500.00000012</v>
      </c>
      <c r="BU33" s="1">
        <f>$D33*'Demand model'!BW34*'Assumptions and results'!$K$7*12</f>
        <v>597124500.00000012</v>
      </c>
      <c r="BV33" s="1">
        <f>$D33*'Demand model'!BX34*'Assumptions and results'!$K$7*12</f>
        <v>597124500.00000012</v>
      </c>
      <c r="BW33" s="1">
        <f>$D33*'Demand model'!BY34*'Assumptions and results'!$K$7*12</f>
        <v>597124500.00000012</v>
      </c>
      <c r="BX33" s="1">
        <f>$D33*'Demand model'!BZ34*'Assumptions and results'!$K$7*12</f>
        <v>597124500.00000012</v>
      </c>
      <c r="BY33" s="1">
        <f>$D33*'Demand model'!CA34*'Assumptions and results'!$K$7*12</f>
        <v>597124500.00000012</v>
      </c>
      <c r="BZ33" s="1">
        <f>$D33*'Demand model'!CB34*'Assumptions and results'!$K$7*12</f>
        <v>597124500.00000012</v>
      </c>
      <c r="CA33" s="1">
        <f>$D33*'Demand model'!CC34*'Assumptions and results'!$K$7*12</f>
        <v>597124500.00000012</v>
      </c>
      <c r="CB33" s="1">
        <f>$D33*'Demand model'!CD34*'Assumptions and results'!$K$7*12</f>
        <v>597124500.00000012</v>
      </c>
      <c r="CC33" s="1">
        <f>$D33*'Demand model'!CE34*'Assumptions and results'!$K$7*12</f>
        <v>597124500.00000012</v>
      </c>
      <c r="CD33" s="1">
        <f>$D33*'Demand model'!CF34*'Assumptions and results'!$K$7*12</f>
        <v>597124500.00000012</v>
      </c>
      <c r="CE33" s="1">
        <f>$D33*'Demand model'!CG34*'Assumptions and results'!$K$7*12</f>
        <v>597124500.00000012</v>
      </c>
      <c r="CF33" s="1">
        <f>$D33*'Demand model'!CH34*'Assumptions and results'!$K$7*12</f>
        <v>597124500.00000012</v>
      </c>
      <c r="CG33" s="1">
        <f>$D33*'Demand model'!CI34*'Assumptions and results'!$K$7*12</f>
        <v>597124500.00000012</v>
      </c>
      <c r="CH33" s="1">
        <f>$D33*'Demand model'!CJ34*'Assumptions and results'!$K$7*12</f>
        <v>597124500.00000012</v>
      </c>
      <c r="CI33" s="1">
        <f>$D33*'Demand model'!CK34*'Assumptions and results'!$K$7*12</f>
        <v>597124500.00000012</v>
      </c>
      <c r="CJ33" s="1">
        <f>$D33*'Demand model'!CL34*'Assumptions and results'!$K$7*12</f>
        <v>597124500.00000012</v>
      </c>
      <c r="CK33" s="1">
        <f>$D33*'Demand model'!CM34*'Assumptions and results'!$K$7*12</f>
        <v>597124500.00000012</v>
      </c>
      <c r="CL33" s="1">
        <f>$D33*'Demand model'!CN34*'Assumptions and results'!$K$7*12</f>
        <v>597124500.00000012</v>
      </c>
      <c r="CM33" s="1">
        <f>$D33*'Demand model'!CO34*'Assumptions and results'!$K$7*12</f>
        <v>597124500.00000012</v>
      </c>
      <c r="CN33" s="1">
        <f>$D33*'Demand model'!CP34*'Assumptions and results'!$K$7*12</f>
        <v>597124500.00000012</v>
      </c>
      <c r="CO33" s="1">
        <f>$D33*'Demand model'!CQ34*'Assumptions and results'!$K$7*12</f>
        <v>597124500.00000012</v>
      </c>
      <c r="CP33" s="1">
        <f>$D33*'Demand model'!CR34*'Assumptions and results'!$K$7*12</f>
        <v>597124500.00000012</v>
      </c>
      <c r="CQ33" s="1">
        <f>$D33*'Demand model'!CS34*'Assumptions and results'!$K$7*12</f>
        <v>597124500.00000012</v>
      </c>
      <c r="CR33" s="1">
        <f>$D33*'Demand model'!CT34*'Assumptions and results'!$K$7*12</f>
        <v>597124500.00000012</v>
      </c>
      <c r="CS33" s="1">
        <f>$D33*'Demand model'!CU34*'Assumptions and results'!$K$7*12</f>
        <v>597124500.00000012</v>
      </c>
      <c r="CT33" s="1">
        <f>$D33*'Demand model'!CV34*'Assumptions and results'!$K$7*12</f>
        <v>597124500.00000012</v>
      </c>
      <c r="CU33" s="1">
        <f>$D33*'Demand model'!CW34*'Assumptions and results'!$K$7*12</f>
        <v>597124500.00000012</v>
      </c>
      <c r="CV33" s="1">
        <f>$D33*'Demand model'!CX34*'Assumptions and results'!$K$7*12</f>
        <v>597124500.00000012</v>
      </c>
      <c r="CW33" s="1">
        <f>$D33*'Demand model'!CY34*'Assumptions and results'!$K$7*12</f>
        <v>597124500.00000012</v>
      </c>
      <c r="CX33" s="1">
        <f>$D33*'Demand model'!CZ34*'Assumptions and results'!$K$7*12</f>
        <v>597124500.00000012</v>
      </c>
      <c r="CY33" s="1">
        <f>$D33*'Demand model'!DA34*'Assumptions and results'!$K$7*12</f>
        <v>597124500.00000012</v>
      </c>
      <c r="CZ33" s="1">
        <f>$D33*'Demand model'!DB34*'Assumptions and results'!$K$7*12</f>
        <v>597124500.00000012</v>
      </c>
      <c r="DA33" s="1">
        <f>$D33*'Demand model'!DC34*'Assumptions and results'!$K$7*12</f>
        <v>597124500.00000012</v>
      </c>
      <c r="DB33" s="1">
        <f>$D33*'Demand model'!DD34*'Assumptions and results'!$K$7*12</f>
        <v>597124500.00000012</v>
      </c>
      <c r="DC33" s="1">
        <f>$D33*'Demand model'!DE34*'Assumptions and results'!$K$7*12</f>
        <v>597124500.00000012</v>
      </c>
      <c r="DD33" s="1">
        <f>$D33*'Demand model'!DF34*'Assumptions and results'!$K$7*12</f>
        <v>597124500.00000012</v>
      </c>
      <c r="DE33" s="1">
        <f>$D33*'Demand model'!DG34*'Assumptions and results'!$K$7*12</f>
        <v>597124500.00000012</v>
      </c>
      <c r="DF33" s="1">
        <f>$D33*'Demand model'!DH34*'Assumptions and results'!$K$7*12</f>
        <v>597124500.00000012</v>
      </c>
      <c r="DG33" s="1">
        <f>$D33*'Demand model'!DI34*'Assumptions and results'!$K$7*12</f>
        <v>597124500.00000012</v>
      </c>
      <c r="DH33" s="1">
        <f>$D33*'Demand model'!DJ34*'Assumptions and results'!$K$7*12</f>
        <v>597124500.00000012</v>
      </c>
      <c r="DI33" s="1">
        <f>$D33*'Demand model'!DK34*'Assumptions and results'!$K$7*12</f>
        <v>597124500.00000012</v>
      </c>
      <c r="DJ33" s="1">
        <f>$D33*'Demand model'!DL34*'Assumptions and results'!$K$7*12</f>
        <v>597124500.00000012</v>
      </c>
      <c r="DK33" s="1">
        <f>$D33*'Demand model'!DM34*'Assumptions and results'!$K$7*12</f>
        <v>597124500.00000012</v>
      </c>
      <c r="DL33" s="1">
        <f>$D33*'Demand model'!DN34*'Assumptions and results'!$K$7*12</f>
        <v>597124500.00000012</v>
      </c>
      <c r="DM33" s="1">
        <f>$D33*'Demand model'!DO34*'Assumptions and results'!$K$7*12</f>
        <v>597124500.00000012</v>
      </c>
      <c r="DN33" s="1">
        <f>$D33*'Demand model'!DP34*'Assumptions and results'!$K$7*12</f>
        <v>597124500.00000012</v>
      </c>
      <c r="DO33" s="1">
        <f>$D33*'Demand model'!DQ34*'Assumptions and results'!$K$7*12</f>
        <v>597124500.00000012</v>
      </c>
      <c r="DP33" s="1">
        <f>$D33*'Demand model'!DR34*'Assumptions and results'!$K$7*12</f>
        <v>597124500.00000012</v>
      </c>
      <c r="DQ33" s="1">
        <f>$D33*'Demand model'!DS34*'Assumptions and results'!$K$7*12</f>
        <v>597124500.00000012</v>
      </c>
      <c r="DR33" s="1">
        <f>$D33*'Demand model'!DT34*'Assumptions and results'!$K$7*12</f>
        <v>597124500.00000012</v>
      </c>
      <c r="DS33" s="1">
        <f>$D33*'Demand model'!DU34*'Assumptions and results'!$K$7*12</f>
        <v>597124500.00000012</v>
      </c>
      <c r="DT33" s="1">
        <f>$D33*'Demand model'!DV34*'Assumptions and results'!$K$7*12</f>
        <v>597124500.00000012</v>
      </c>
      <c r="DU33" s="1">
        <f>$D33*'Demand model'!DW34*'Assumptions and results'!$K$7*12</f>
        <v>597124500.00000012</v>
      </c>
      <c r="DV33" s="1">
        <f>$D33*'Demand model'!DX34*'Assumptions and results'!$K$7*12</f>
        <v>597124500.00000012</v>
      </c>
      <c r="DW33" s="1">
        <f>$D33*'Demand model'!DY34*'Assumptions and results'!$K$7*12</f>
        <v>597124500.00000012</v>
      </c>
      <c r="DX33" s="1">
        <f>$D33*'Demand model'!DZ34*'Assumptions and results'!$K$7*12</f>
        <v>597124500.00000012</v>
      </c>
      <c r="DY33" s="1">
        <f>$D33*'Demand model'!EA34*'Assumptions and results'!$K$7*12</f>
        <v>597124500.00000012</v>
      </c>
      <c r="DZ33" s="1">
        <f>$D33*'Demand model'!EB34*'Assumptions and results'!$K$7*12</f>
        <v>597124500.00000012</v>
      </c>
      <c r="EA33" s="1">
        <f>$D33*'Demand model'!EC34*'Assumptions and results'!$K$7*12</f>
        <v>597124500.00000012</v>
      </c>
      <c r="EB33" s="1">
        <f>$D33*'Demand model'!ED34*'Assumptions and results'!$K$7*12</f>
        <v>597124500.00000012</v>
      </c>
      <c r="EC33" s="1">
        <f>$D33*'Demand model'!EE34*'Assumptions and results'!$K$7*12</f>
        <v>597124500.00000012</v>
      </c>
      <c r="ED33" s="1">
        <f>$D33*'Demand model'!EF34*'Assumptions and results'!$K$7*12</f>
        <v>597124500.00000012</v>
      </c>
      <c r="EE33" s="1">
        <f>$D33*'Demand model'!EG34*'Assumptions and results'!$K$7*12</f>
        <v>597124500.00000012</v>
      </c>
      <c r="EF33" s="1">
        <f>$D33*'Demand model'!EH34*'Assumptions and results'!$K$7*12</f>
        <v>597124500.00000012</v>
      </c>
      <c r="EG33" s="1">
        <f>$D33*'Demand model'!EI34*'Assumptions and results'!$K$7*12</f>
        <v>597124500.00000012</v>
      </c>
      <c r="EH33" s="1">
        <f>$D33*'Demand model'!EJ34*'Assumptions and results'!$K$7*12</f>
        <v>597124500.00000012</v>
      </c>
      <c r="EI33" s="1">
        <f>$D33*'Demand model'!EK34*'Assumptions and results'!$K$7*12</f>
        <v>597124500.00000012</v>
      </c>
      <c r="EJ33" s="1">
        <f>$D33*'Demand model'!EL34*'Assumptions and results'!$K$7*12</f>
        <v>597124500.00000012</v>
      </c>
      <c r="EK33" s="1">
        <f>$D33*'Demand model'!EM34*'Assumptions and results'!$K$7*12</f>
        <v>597124500.00000012</v>
      </c>
      <c r="EL33" s="1">
        <f>$D33*'Demand model'!EN34*'Assumptions and results'!$K$7*12</f>
        <v>597124500.00000012</v>
      </c>
      <c r="EM33" s="1">
        <f>$D33*'Demand model'!EO34*'Assumptions and results'!$K$7*12</f>
        <v>597124500.00000012</v>
      </c>
      <c r="EN33" s="1">
        <f>$D33*'Demand model'!EP34*'Assumptions and results'!$K$7*12</f>
        <v>597124500.00000012</v>
      </c>
      <c r="EO33" s="1">
        <f>$D33*'Demand model'!EQ34*'Assumptions and results'!$K$7*12</f>
        <v>597124500.00000012</v>
      </c>
      <c r="EP33" s="1">
        <f>$D33*'Demand model'!ER34*'Assumptions and results'!$K$7*12</f>
        <v>597124500.00000012</v>
      </c>
      <c r="EQ33" s="1">
        <f>$D33*'Demand model'!ES34*'Assumptions and results'!$K$7*12</f>
        <v>597124500.00000012</v>
      </c>
      <c r="ER33" s="1">
        <f>$D33*'Demand model'!ET34*'Assumptions and results'!$K$7*12</f>
        <v>597124500.00000012</v>
      </c>
      <c r="ES33" s="1">
        <f>$D33*'Demand model'!EU34*'Assumptions and results'!$K$7*12</f>
        <v>597124500.00000012</v>
      </c>
      <c r="ET33" s="1">
        <f>$D33*'Demand model'!EV34*'Assumptions and results'!$K$7*12</f>
        <v>597124500.00000012</v>
      </c>
      <c r="EU33" s="1">
        <f>$D33*'Demand model'!EW34*'Assumptions and results'!$K$7*12</f>
        <v>597124500.00000012</v>
      </c>
      <c r="EV33" s="1">
        <f>$D33*'Demand model'!EX34*'Assumptions and results'!$K$7*12</f>
        <v>597124500.00000012</v>
      </c>
      <c r="EW33" s="1">
        <f>$D33*'Demand model'!EY34*'Assumptions and results'!$K$7*12</f>
        <v>597124500.00000012</v>
      </c>
      <c r="EX33" s="1">
        <f>$D33*'Demand model'!EZ34*'Assumptions and results'!$K$7*12</f>
        <v>597124500.00000012</v>
      </c>
      <c r="EY33" s="1">
        <f>$D33*'Demand model'!FA34*'Assumptions and results'!$K$7*12</f>
        <v>597124500.00000012</v>
      </c>
      <c r="EZ33" s="1">
        <f>$D33*'Demand model'!FB34*'Assumptions and results'!$K$7*12</f>
        <v>597124500.00000012</v>
      </c>
      <c r="FA33" s="1">
        <f>$D33*'Demand model'!FC34*'Assumptions and results'!$K$7*12</f>
        <v>597124500.00000012</v>
      </c>
      <c r="FB33" s="1">
        <f>$D33*'Demand model'!FD34*'Assumptions and results'!$K$7*12</f>
        <v>597124500.00000012</v>
      </c>
      <c r="FC33" s="1">
        <f>$D33*'Demand model'!FE34*'Assumptions and results'!$K$7*12</f>
        <v>597124500.00000012</v>
      </c>
      <c r="FD33" s="1">
        <f>$D33*'Demand model'!FF34*'Assumptions and results'!$K$7*12</f>
        <v>597124500.00000012</v>
      </c>
      <c r="FE33" s="1">
        <f>$D33*'Demand model'!FG34*'Assumptions and results'!$K$7*12</f>
        <v>597124500.00000012</v>
      </c>
      <c r="FF33" s="1">
        <f>$D33*'Demand model'!FH34*'Assumptions and results'!$K$7*12</f>
        <v>597124500.00000012</v>
      </c>
      <c r="FG33" s="1">
        <f>$D33*'Demand model'!FI34*'Assumptions and results'!$K$7*12</f>
        <v>597124500.00000012</v>
      </c>
      <c r="FH33" s="1">
        <f>$D33*'Demand model'!FJ34*'Assumptions and results'!$K$7*12</f>
        <v>597124500.00000012</v>
      </c>
      <c r="FI33" s="1">
        <f>$D33*'Demand model'!FK34*'Assumptions and results'!$K$7*12</f>
        <v>597124500.00000012</v>
      </c>
      <c r="FJ33" s="1">
        <f>$D33*'Demand model'!FL34*'Assumptions and results'!$K$7*12</f>
        <v>597124500.00000012</v>
      </c>
      <c r="FK33" s="1">
        <f>$D33*'Demand model'!FM34*'Assumptions and results'!$K$7*12</f>
        <v>597124500.00000012</v>
      </c>
      <c r="FL33" s="1">
        <f>$D33*'Demand model'!FN34*'Assumptions and results'!$K$7*12</f>
        <v>597124500.00000012</v>
      </c>
      <c r="FM33" s="1">
        <f>$D33*'Demand model'!FO34*'Assumptions and results'!$K$7*12</f>
        <v>597124500.00000012</v>
      </c>
      <c r="FN33" s="1">
        <f>$D33*'Demand model'!FP34*'Assumptions and results'!$K$7*12</f>
        <v>597124500.00000012</v>
      </c>
      <c r="FO33" s="1">
        <f>$D33*'Demand model'!FQ34*'Assumptions and results'!$K$7*12</f>
        <v>597124500.00000012</v>
      </c>
      <c r="FP33" s="1">
        <f>$D33*'Demand model'!FR34*'Assumptions and results'!$K$7*12</f>
        <v>597124500.00000012</v>
      </c>
      <c r="FQ33" s="1">
        <f>$D33*'Demand model'!FS34*'Assumptions and results'!$K$7*12</f>
        <v>597124500.00000012</v>
      </c>
      <c r="FR33" s="1">
        <f>$D33*'Demand model'!FT34*'Assumptions and results'!$K$7*12</f>
        <v>597124500.00000012</v>
      </c>
      <c r="FS33" s="1">
        <f>$D33*'Demand model'!FU34*'Assumptions and results'!$K$7*12</f>
        <v>597124500.00000012</v>
      </c>
      <c r="FT33" s="1">
        <f>$D33*'Demand model'!FV34*'Assumptions and results'!$K$7*12</f>
        <v>597124500.00000012</v>
      </c>
      <c r="FU33" s="1">
        <f>$D33*'Demand model'!FW34*'Assumptions and results'!$K$7*12</f>
        <v>597124500.00000012</v>
      </c>
      <c r="FV33" s="1">
        <f>$D33*'Demand model'!FX34*'Assumptions and results'!$K$7*12</f>
        <v>597124500.00000012</v>
      </c>
      <c r="FW33" s="1">
        <f>$D33*'Demand model'!FY34*'Assumptions and results'!$K$7*12</f>
        <v>597124500.00000012</v>
      </c>
      <c r="FX33" s="1">
        <f>$D33*'Demand model'!FZ34*'Assumptions and results'!$K$7*12</f>
        <v>597124500.00000012</v>
      </c>
      <c r="FY33" s="1">
        <f>$D33*'Demand model'!GA34*'Assumptions and results'!$K$7*12</f>
        <v>597124500.00000012</v>
      </c>
      <c r="FZ33" s="1">
        <f>$D33*'Demand model'!GB34*'Assumptions and results'!$K$7*12</f>
        <v>597124500.00000012</v>
      </c>
      <c r="GA33" s="1">
        <f>$D33*'Demand model'!GC34*'Assumptions and results'!$K$7*12</f>
        <v>597124500.00000012</v>
      </c>
      <c r="GB33" s="1">
        <f>$D33*'Demand model'!GD34*'Assumptions and results'!$K$7*12</f>
        <v>597124500.00000012</v>
      </c>
      <c r="GC33" s="1">
        <f>$D33*'Demand model'!GE34*'Assumptions and results'!$K$7*12</f>
        <v>597124500.00000012</v>
      </c>
      <c r="GD33" s="1">
        <f>$D33*'Demand model'!GF34*'Assumptions and results'!$K$7*12</f>
        <v>597124500.00000012</v>
      </c>
      <c r="GE33" s="1">
        <f>$D33*'Demand model'!GG34*'Assumptions and results'!$K$7*12</f>
        <v>597124500.00000012</v>
      </c>
      <c r="GF33" s="1">
        <f>$D33*'Demand model'!GH34*'Assumptions and results'!$K$7*12</f>
        <v>597124500.00000012</v>
      </c>
      <c r="GG33" s="1">
        <f>$D33*'Demand model'!GI34*'Assumptions and results'!$K$7*12</f>
        <v>597124500.00000012</v>
      </c>
      <c r="GH33" s="1">
        <f>$D33*'Demand model'!GJ34*'Assumptions and results'!$K$7*12</f>
        <v>597124500.00000012</v>
      </c>
      <c r="GI33" s="1">
        <f>$D33*'Demand model'!GK34*'Assumptions and results'!$K$7*12</f>
        <v>597124500.00000012</v>
      </c>
      <c r="GJ33" s="1">
        <f>$D33*'Demand model'!GL34*'Assumptions and results'!$K$7*12</f>
        <v>597124500.00000012</v>
      </c>
      <c r="GK33" s="1">
        <f>$D33*'Demand model'!GM34*'Assumptions and results'!$K$7*12</f>
        <v>597124500.00000012</v>
      </c>
      <c r="GL33" s="1">
        <f>$D33*'Demand model'!GN34*'Assumptions and results'!$K$7*12</f>
        <v>597124500.00000012</v>
      </c>
      <c r="GM33" s="1">
        <f>$D33*'Demand model'!GO34*'Assumptions and results'!$K$7*12</f>
        <v>597124500.00000012</v>
      </c>
      <c r="GN33" s="1">
        <f>$D33*'Demand model'!GP34*'Assumptions and results'!$K$7*12</f>
        <v>597124500.00000012</v>
      </c>
      <c r="GO33" s="1">
        <f>$D33*'Demand model'!GQ34*'Assumptions and results'!$K$7*12</f>
        <v>597124500.00000012</v>
      </c>
      <c r="GP33" s="1">
        <f>$D33*'Demand model'!GR34*'Assumptions and results'!$K$7*12</f>
        <v>597124500.00000012</v>
      </c>
      <c r="GQ33" s="1">
        <f>$D33*'Demand model'!GS34*'Assumptions and results'!$K$7*12</f>
        <v>597124500.00000012</v>
      </c>
      <c r="GR33" s="1">
        <f>$D33*'Demand model'!GT34*'Assumptions and results'!$K$7*12</f>
        <v>597124500.00000012</v>
      </c>
      <c r="GS33" s="1">
        <f>$D33*'Demand model'!GU34*'Assumptions and results'!$K$7*12</f>
        <v>597124500.00000012</v>
      </c>
      <c r="GT33" s="1">
        <f>$D33*'Demand model'!GV34*'Assumptions and results'!$K$7*12</f>
        <v>597124500.00000012</v>
      </c>
      <c r="GU33" s="1">
        <f>$D33*'Demand model'!GW34*'Assumptions and results'!$K$7*12</f>
        <v>597124500.00000012</v>
      </c>
      <c r="GV33" s="1">
        <f>$D33*'Demand model'!GX34*'Assumptions and results'!$K$7*12</f>
        <v>597124500.00000012</v>
      </c>
      <c r="GW33" s="1">
        <f>$D33*'Demand model'!GY34*'Assumptions and results'!$K$7*12</f>
        <v>597124500.00000012</v>
      </c>
      <c r="GX33" s="1">
        <f>$D33*'Demand model'!GZ34*'Assumptions and results'!$K$7*12</f>
        <v>597124500.00000012</v>
      </c>
      <c r="GY33" s="1">
        <f>$D33*'Demand model'!HA34*'Assumptions and results'!$K$7*12</f>
        <v>597124500.00000012</v>
      </c>
      <c r="GZ33" s="1">
        <f>$D33*'Demand model'!HB34*'Assumptions and results'!$K$7*12</f>
        <v>597124500.00000012</v>
      </c>
      <c r="HA33" s="1">
        <f>$D33*'Demand model'!HC34*'Assumptions and results'!$K$7*12</f>
        <v>597124500.00000012</v>
      </c>
      <c r="HB33" s="1">
        <f>$D33*'Demand model'!HD34*'Assumptions and results'!$K$7*12</f>
        <v>597124500.00000012</v>
      </c>
      <c r="HC33" s="1">
        <f>$D33*'Demand model'!HE34*'Assumptions and results'!$K$7*12</f>
        <v>597124500.00000012</v>
      </c>
      <c r="HD33" s="1">
        <f>$D33*'Demand model'!HF34*'Assumptions and results'!$K$7*12</f>
        <v>597124500.00000012</v>
      </c>
      <c r="HE33" s="1">
        <f>$D33*'Demand model'!HG34*'Assumptions and results'!$K$7*12</f>
        <v>597124500.00000012</v>
      </c>
      <c r="HF33" s="1">
        <f>$D33*'Demand model'!HH34*'Assumptions and results'!$K$7*12</f>
        <v>597124500.00000012</v>
      </c>
      <c r="HG33" s="1">
        <f>$D33*'Demand model'!HI34*'Assumptions and results'!$K$7*12</f>
        <v>597124500.00000012</v>
      </c>
      <c r="HH33" s="1">
        <f>$D33*'Demand model'!HJ34*'Assumptions and results'!$K$7*12</f>
        <v>597124500.00000012</v>
      </c>
      <c r="HI33" s="1">
        <f>$D33*'Demand model'!HK34*'Assumptions and results'!$K$7*12</f>
        <v>597124500.00000012</v>
      </c>
      <c r="HJ33" s="1">
        <f>$D33*'Demand model'!HL34*'Assumptions and results'!$K$7*12</f>
        <v>597124500.00000012</v>
      </c>
      <c r="HK33" s="1">
        <f>$D33*'Demand model'!HM34*'Assumptions and results'!$K$7*12</f>
        <v>597124500.00000012</v>
      </c>
      <c r="HL33" s="1">
        <f>$D33*'Demand model'!HN34*'Assumptions and results'!$K$7*12</f>
        <v>597124500.00000012</v>
      </c>
      <c r="HM33" s="1">
        <f>$D33*'Demand model'!HO34*'Assumptions and results'!$K$7*12</f>
        <v>597124500.00000012</v>
      </c>
      <c r="HN33" s="1">
        <f>$D33*'Demand model'!HP34*'Assumptions and results'!$K$7*12</f>
        <v>597124500.00000012</v>
      </c>
      <c r="HO33" s="1">
        <f>$D33*'Demand model'!HQ34*'Assumptions and results'!$K$7*12</f>
        <v>597124500.00000012</v>
      </c>
      <c r="HP33" s="1">
        <f>$D33*'Demand model'!HR34*'Assumptions and results'!$K$7*12</f>
        <v>597124500.00000012</v>
      </c>
      <c r="HQ33" s="1">
        <f>$D33*'Demand model'!HS34*'Assumptions and results'!$K$7*12</f>
        <v>597124500.00000012</v>
      </c>
      <c r="HR33" s="1">
        <f>$D33*'Demand model'!HT34*'Assumptions and results'!$K$7*12</f>
        <v>597124500.00000012</v>
      </c>
      <c r="HS33" s="1">
        <f>$D33*'Demand model'!HU34*'Assumptions and results'!$K$7*12</f>
        <v>597124500.00000012</v>
      </c>
      <c r="HT33" s="1">
        <f>$D33*'Demand model'!HV34*'Assumptions and results'!$K$7*12</f>
        <v>597124500.00000012</v>
      </c>
      <c r="HU33" s="1">
        <f>$D33*'Demand model'!HW34*'Assumptions and results'!$K$7*12</f>
        <v>597124500.00000012</v>
      </c>
      <c r="HV33" s="1">
        <f>$D33*'Demand model'!HX34*'Assumptions and results'!$K$7*12</f>
        <v>597124500.00000012</v>
      </c>
      <c r="HW33" s="1">
        <f>$D33*'Demand model'!HY34*'Assumptions and results'!$K$7*12</f>
        <v>597124500.00000012</v>
      </c>
      <c r="HX33" s="1">
        <f>$D33*'Demand model'!HZ34*'Assumptions and results'!$K$7*12</f>
        <v>597124500.00000012</v>
      </c>
      <c r="HY33" s="1">
        <f>$D33*'Demand model'!IA34*'Assumptions and results'!$K$7*12</f>
        <v>597124500.00000012</v>
      </c>
      <c r="HZ33" s="1">
        <f>$D33*'Demand model'!IB34*'Assumptions and results'!$K$7*12</f>
        <v>597124500.00000012</v>
      </c>
      <c r="IA33" s="1">
        <f>$D33*'Demand model'!IC34*'Assumptions and results'!$K$7*12</f>
        <v>597124500.00000012</v>
      </c>
      <c r="IB33" s="1">
        <f>$D33*'Demand model'!ID34*'Assumptions and results'!$K$7*12</f>
        <v>597124500.00000012</v>
      </c>
      <c r="IC33" s="1">
        <f>$D33*'Demand model'!IE34*'Assumptions and results'!$K$7*12</f>
        <v>597124500.00000012</v>
      </c>
      <c r="ID33" s="1">
        <f>$D33*'Demand model'!IF34*'Assumptions and results'!$K$7*12</f>
        <v>597124500.00000012</v>
      </c>
      <c r="IE33" s="1">
        <f>$D33*'Demand model'!IG34*'Assumptions and results'!$K$7*12</f>
        <v>597124500.00000012</v>
      </c>
      <c r="IF33" s="1">
        <f>$D33*'Demand model'!IH34*'Assumptions and results'!$K$7*12</f>
        <v>597124500.00000012</v>
      </c>
      <c r="IG33" s="1">
        <f>$D33*'Demand model'!II34*'Assumptions and results'!$K$7*12</f>
        <v>597124500.00000012</v>
      </c>
      <c r="IH33" s="1">
        <f>$D33*'Demand model'!IJ34*'Assumptions and results'!$K$7*12</f>
        <v>597124500.00000012</v>
      </c>
      <c r="II33" s="1">
        <f>$D33*'Demand model'!IK34*'Assumptions and results'!$K$7*12</f>
        <v>597124500.00000012</v>
      </c>
      <c r="IJ33" s="1">
        <f>$D33*'Demand model'!IL34*'Assumptions and results'!$K$7*12</f>
        <v>597124500.00000012</v>
      </c>
      <c r="IK33" s="1">
        <f>$D33*'Demand model'!IM34*'Assumptions and results'!$K$7*12</f>
        <v>597124500.00000012</v>
      </c>
      <c r="IL33" s="1">
        <f>$D33*'Demand model'!IN34*'Assumptions and results'!$K$7*12</f>
        <v>597124500.00000012</v>
      </c>
      <c r="IM33" s="1">
        <f>$D33*'Demand model'!IO34*'Assumptions and results'!$K$7*12</f>
        <v>597124500.00000012</v>
      </c>
      <c r="IN33" s="1">
        <f>$D33*'Demand model'!IP34*'Assumptions and results'!$K$7*12</f>
        <v>597124500.00000012</v>
      </c>
      <c r="IO33" s="1">
        <f>$D33*'Demand model'!IQ34*'Assumptions and results'!$K$7*12</f>
        <v>597124500.00000012</v>
      </c>
      <c r="IP33" s="1">
        <f>$D33*'Demand model'!IR34*'Assumptions and results'!$K$7*12</f>
        <v>597124500.00000012</v>
      </c>
      <c r="IQ33" s="1">
        <f>$D33*'Demand model'!IS34*'Assumptions and results'!$K$7*12</f>
        <v>597124500.00000012</v>
      </c>
      <c r="IR33" s="1">
        <f>$D33*'Demand model'!IT34*'Assumptions and results'!$K$7*12</f>
        <v>597124500.00000012</v>
      </c>
      <c r="IS33" s="1">
        <f>$D33*'Demand model'!IU34*'Assumptions and results'!$K$7*12</f>
        <v>597124500.00000012</v>
      </c>
      <c r="IT33" s="1">
        <f>$D33*'Demand model'!IV34*'Assumptions and results'!$K$7*12</f>
        <v>597124500.00000012</v>
      </c>
      <c r="IU33" s="1">
        <f>$D33*'Demand model'!IW34*'Assumptions and results'!$K$7*12</f>
        <v>597124500.00000012</v>
      </c>
      <c r="IV33" s="1">
        <f>$D33*'Demand model'!IX34*'Assumptions and results'!$K$7*12</f>
        <v>597124500.00000012</v>
      </c>
      <c r="IW33" s="1">
        <f>$D33*'Demand model'!IY34*'Assumptions and results'!$K$7*12</f>
        <v>597124500.00000012</v>
      </c>
      <c r="IX33" s="1">
        <f>$D33*'Demand model'!IZ34*'Assumptions and results'!$K$7*12</f>
        <v>597124500.00000012</v>
      </c>
      <c r="IY33" s="1">
        <f>$D33*'Demand model'!JA34*'Assumptions and results'!$K$7*12</f>
        <v>597124500.00000012</v>
      </c>
      <c r="IZ33" s="1">
        <f>$D33*'Demand model'!JB34*'Assumptions and results'!$K$7*12</f>
        <v>597124500.00000012</v>
      </c>
      <c r="JA33" s="1">
        <f>$D33*'Demand model'!JC34*'Assumptions and results'!$K$7*12</f>
        <v>597124500.00000012</v>
      </c>
      <c r="JB33" s="1">
        <f>$D33*'Demand model'!JD34*'Assumptions and results'!$K$7*12</f>
        <v>597124500.00000012</v>
      </c>
      <c r="JC33" s="1">
        <f>$D33*'Demand model'!JE34*'Assumptions and results'!$K$7*12</f>
        <v>597124500.00000012</v>
      </c>
      <c r="JD33" s="1">
        <f>$D33*'Demand model'!JF34*'Assumptions and results'!$K$7*12</f>
        <v>597124500.00000012</v>
      </c>
      <c r="JE33" s="1">
        <f>$D33*'Demand model'!JG34*'Assumptions and results'!$K$7*12</f>
        <v>597124500.00000012</v>
      </c>
    </row>
    <row r="34" spans="2:265" x14ac:dyDescent="0.3">
      <c r="C34">
        <v>8</v>
      </c>
      <c r="D34" s="3">
        <f>'Cost inputs'!F12</f>
        <v>2038700</v>
      </c>
      <c r="E34" s="1">
        <f>$D34*'Demand model'!G35*'Assumptions and results'!$K$7*12</f>
        <v>306101774.58590364</v>
      </c>
      <c r="F34" s="1">
        <f>$D34*'Demand model'!H35*'Assumptions and results'!$K$7*12</f>
        <v>457044223.3063944</v>
      </c>
      <c r="G34" s="1">
        <f>$D34*'Demand model'!I35*'Assumptions and results'!$K$7*12</f>
        <v>531475751.37107098</v>
      </c>
      <c r="H34" s="1">
        <f>$D34*'Demand model'!J35*'Assumptions and results'!$K$7*12</f>
        <v>568178828.71614289</v>
      </c>
      <c r="I34" s="1">
        <f>$D34*'Demand model'!K35*'Assumptions and results'!$K$7*12</f>
        <v>586277555.44694138</v>
      </c>
      <c r="J34" s="1">
        <f>$D34*'Demand model'!L35*'Assumptions and results'!$K$7*12</f>
        <v>595202254.21801305</v>
      </c>
      <c r="K34" s="1">
        <f>$D34*'Demand model'!M35*'Assumptions and results'!$K$7*12</f>
        <v>599603130.00000024</v>
      </c>
      <c r="L34" s="1">
        <f>$D34*'Demand model'!N35*'Assumptions and results'!$K$7*12</f>
        <v>601773254.5213182</v>
      </c>
      <c r="M34" s="1">
        <f>$D34*'Demand model'!O35*'Assumptions and results'!$K$7*12</f>
        <v>602843368.89657545</v>
      </c>
      <c r="N34" s="1">
        <f>$D34*'Demand model'!P35*'Assumptions and results'!$K$7*12</f>
        <v>603371055.10300398</v>
      </c>
      <c r="O34" s="1">
        <f>$D34*'Demand model'!Q35*'Assumptions and results'!$K$7*12</f>
        <v>603631263.48716688</v>
      </c>
      <c r="P34" s="1">
        <f>$D34*'Demand model'!R35*'Assumptions and results'!$K$7*12</f>
        <v>603759575.3557806</v>
      </c>
      <c r="Q34" s="1">
        <f>$D34*'Demand model'!S35*'Assumptions and results'!$K$7*12</f>
        <v>603822847.47393382</v>
      </c>
      <c r="R34" s="1">
        <f>$D34*'Demand model'!T35*'Assumptions and results'!$K$7*12</f>
        <v>603854047.71268678</v>
      </c>
      <c r="S34" s="1">
        <f>$D34*'Demand model'!U35*'Assumptions and results'!$K$7*12</f>
        <v>603869432.92384529</v>
      </c>
      <c r="T34" s="1">
        <f>$D34*'Demand model'!V35*'Assumptions and results'!$K$7*12</f>
        <v>603877019.55561018</v>
      </c>
      <c r="U34" s="1">
        <f>$D34*'Demand model'!W35*'Assumptions and results'!$K$7*12</f>
        <v>603880760.61453629</v>
      </c>
      <c r="V34" s="1">
        <f>$D34*'Demand model'!X35*'Assumptions and results'!$K$7*12</f>
        <v>603882605.37546897</v>
      </c>
      <c r="W34" s="1">
        <f>$D34*'Demand model'!Y35*'Assumptions and results'!$K$7*12</f>
        <v>603883515.0491643</v>
      </c>
      <c r="X34" s="1">
        <f>$D34*'Demand model'!Z35*'Assumptions and results'!$K$7*12</f>
        <v>603883963.62015116</v>
      </c>
      <c r="Y34" s="1">
        <f>$D34*'Demand model'!AA35*'Assumptions and results'!$K$7*12</f>
        <v>603884184.81587374</v>
      </c>
      <c r="Z34" s="1">
        <f>$D34*'Demand model'!AB35*'Assumptions and results'!$K$7*12</f>
        <v>603884293.89013195</v>
      </c>
      <c r="AA34" s="1">
        <f>$D34*'Demand model'!AC35*'Assumptions and results'!$K$7*12</f>
        <v>603884347.6759541</v>
      </c>
      <c r="AB34" s="1">
        <f>$D34*'Demand model'!AD35*'Assumptions and results'!$K$7*12</f>
        <v>603884374.19838691</v>
      </c>
      <c r="AC34" s="1">
        <f>$D34*'Demand model'!AE35*'Assumptions and results'!$K$7*12</f>
        <v>603884387.27691579</v>
      </c>
      <c r="AD34" s="1">
        <f>$D34*'Demand model'!AF35*'Assumptions and results'!$K$7*12</f>
        <v>603884393.72609496</v>
      </c>
      <c r="AE34" s="1">
        <f>$D34*'Demand model'!AG35*'Assumptions and results'!$K$7*12</f>
        <v>603884396.9062624</v>
      </c>
      <c r="AF34" s="1">
        <f>$D34*'Demand model'!AH35*'Assumptions and results'!$K$7*12</f>
        <v>603884398.47444105</v>
      </c>
      <c r="AG34" s="1">
        <f>$D34*'Demand model'!AI35*'Assumptions and results'!$K$7*12</f>
        <v>603884399.24772871</v>
      </c>
      <c r="AH34" s="1">
        <f>$D34*'Demand model'!AJ35*'Assumptions and results'!$K$7*12</f>
        <v>603884399.62904608</v>
      </c>
      <c r="AI34" s="1">
        <f>$D34*'Demand model'!AK35*'Assumptions and results'!$K$7*12</f>
        <v>603884399.81707823</v>
      </c>
      <c r="AJ34" s="1">
        <f>$D34*'Demand model'!AL35*'Assumptions and results'!$K$7*12</f>
        <v>603884399.90979922</v>
      </c>
      <c r="AK34" s="1">
        <f>$D34*'Demand model'!AM35*'Assumptions and results'!$K$7*12</f>
        <v>603884399.95552099</v>
      </c>
      <c r="AL34" s="1">
        <f>$D34*'Demand model'!AN35*'Assumptions and results'!$K$7*12</f>
        <v>603884399.97806692</v>
      </c>
      <c r="AM34" s="1">
        <f>$D34*'Demand model'!AO35*'Assumptions and results'!$K$7*12</f>
        <v>603884399.98918462</v>
      </c>
      <c r="AN34" s="1">
        <f>$D34*'Demand model'!AP35*'Assumptions and results'!$K$7*12</f>
        <v>603884399.99466681</v>
      </c>
      <c r="AO34" s="1">
        <f>$D34*'Demand model'!AQ35*'Assumptions and results'!$K$7*12</f>
        <v>603884399.99737024</v>
      </c>
      <c r="AP34" s="1">
        <f>$D34*'Demand model'!AR35*'Assumptions and results'!$K$7*12</f>
        <v>603884399.99870336</v>
      </c>
      <c r="AQ34" s="1">
        <f>$D34*'Demand model'!AS35*'Assumptions and results'!$K$7*12</f>
        <v>603884399.99936068</v>
      </c>
      <c r="AR34" s="1">
        <f>$D34*'Demand model'!AT35*'Assumptions and results'!$K$7*12</f>
        <v>603884399.99968481</v>
      </c>
      <c r="AS34" s="1">
        <f>$D34*'Demand model'!AU35*'Assumptions and results'!$K$7*12</f>
        <v>603884399.99984455</v>
      </c>
      <c r="AT34" s="1">
        <f>$D34*'Demand model'!AV35*'Assumptions and results'!$K$7*12</f>
        <v>603884399.99992347</v>
      </c>
      <c r="AU34" s="1">
        <f>$D34*'Demand model'!AW35*'Assumptions and results'!$K$7*12</f>
        <v>603884399.99996233</v>
      </c>
      <c r="AV34" s="1">
        <f>$D34*'Demand model'!AX35*'Assumptions and results'!$K$7*12</f>
        <v>603884399.99998152</v>
      </c>
      <c r="AW34" s="1">
        <f>$D34*'Demand model'!AY35*'Assumptions and results'!$K$7*12</f>
        <v>603884399.99999094</v>
      </c>
      <c r="AX34" s="1">
        <f>$D34*'Demand model'!AZ35*'Assumptions and results'!$K$7*12</f>
        <v>603884399.99999559</v>
      </c>
      <c r="AY34" s="1">
        <f>$D34*'Demand model'!BA35*'Assumptions and results'!$K$7*12</f>
        <v>603884399.99999785</v>
      </c>
      <c r="AZ34" s="1">
        <f>$D34*'Demand model'!BB35*'Assumptions and results'!$K$7*12</f>
        <v>603884399.99999905</v>
      </c>
      <c r="BA34" s="1">
        <f>$D34*'Demand model'!BC35*'Assumptions and results'!$K$7*12</f>
        <v>603884399.99999964</v>
      </c>
      <c r="BB34" s="1">
        <f>$D34*'Demand model'!BD35*'Assumptions and results'!$K$7*12</f>
        <v>603884399.99999988</v>
      </c>
      <c r="BC34" s="1">
        <f>$D34*'Demand model'!BE35*'Assumptions and results'!$K$7*12</f>
        <v>603884400.00000012</v>
      </c>
      <c r="BD34" s="1">
        <f>$D34*'Demand model'!BF35*'Assumptions and results'!$K$7*12</f>
        <v>603884400.00000012</v>
      </c>
      <c r="BE34" s="1">
        <f>$D34*'Demand model'!BG35*'Assumptions and results'!$K$7*12</f>
        <v>603884400.00000024</v>
      </c>
      <c r="BF34" s="1">
        <f>$D34*'Demand model'!BH35*'Assumptions and results'!$K$7*12</f>
        <v>603884400.00000024</v>
      </c>
      <c r="BG34" s="1">
        <f>$D34*'Demand model'!BI35*'Assumptions and results'!$K$7*12</f>
        <v>603884400.00000024</v>
      </c>
      <c r="BH34" s="1">
        <f>$D34*'Demand model'!BJ35*'Assumptions and results'!$K$7*12</f>
        <v>603884400.00000024</v>
      </c>
      <c r="BI34" s="1">
        <f>$D34*'Demand model'!BK35*'Assumptions and results'!$K$7*12</f>
        <v>603884400.00000024</v>
      </c>
      <c r="BJ34" s="1">
        <f>$D34*'Demand model'!BL35*'Assumptions and results'!$K$7*12</f>
        <v>603884400.00000024</v>
      </c>
      <c r="BK34" s="1">
        <f>$D34*'Demand model'!BM35*'Assumptions and results'!$K$7*12</f>
        <v>603884400.00000024</v>
      </c>
      <c r="BL34" s="1">
        <f>$D34*'Demand model'!BN35*'Assumptions and results'!$K$7*12</f>
        <v>603884400.00000024</v>
      </c>
      <c r="BM34" s="1">
        <f>$D34*'Demand model'!BO35*'Assumptions and results'!$K$7*12</f>
        <v>603884400.00000024</v>
      </c>
      <c r="BN34" s="1">
        <f>$D34*'Demand model'!BP35*'Assumptions and results'!$K$7*12</f>
        <v>603884400.00000024</v>
      </c>
      <c r="BO34" s="1">
        <f>$D34*'Demand model'!BQ35*'Assumptions and results'!$K$7*12</f>
        <v>603884400.00000024</v>
      </c>
      <c r="BP34" s="1">
        <f>$D34*'Demand model'!BR35*'Assumptions and results'!$K$7*12</f>
        <v>603884400.00000024</v>
      </c>
      <c r="BQ34" s="1">
        <f>$D34*'Demand model'!BS35*'Assumptions and results'!$K$7*12</f>
        <v>603884400.00000024</v>
      </c>
      <c r="BR34" s="1">
        <f>$D34*'Demand model'!BT35*'Assumptions and results'!$K$7*12</f>
        <v>603884400.00000024</v>
      </c>
      <c r="BS34" s="1">
        <f>$D34*'Demand model'!BU35*'Assumptions and results'!$K$7*12</f>
        <v>603884400.00000024</v>
      </c>
      <c r="BT34" s="1">
        <f>$D34*'Demand model'!BV35*'Assumptions and results'!$K$7*12</f>
        <v>603884400.00000024</v>
      </c>
      <c r="BU34" s="1">
        <f>$D34*'Demand model'!BW35*'Assumptions and results'!$K$7*12</f>
        <v>603884400.00000024</v>
      </c>
      <c r="BV34" s="1">
        <f>$D34*'Demand model'!BX35*'Assumptions and results'!$K$7*12</f>
        <v>603884400.00000024</v>
      </c>
      <c r="BW34" s="1">
        <f>$D34*'Demand model'!BY35*'Assumptions and results'!$K$7*12</f>
        <v>603884400.00000024</v>
      </c>
      <c r="BX34" s="1">
        <f>$D34*'Demand model'!BZ35*'Assumptions and results'!$K$7*12</f>
        <v>603884400.00000024</v>
      </c>
      <c r="BY34" s="1">
        <f>$D34*'Demand model'!CA35*'Assumptions and results'!$K$7*12</f>
        <v>603884400.00000024</v>
      </c>
      <c r="BZ34" s="1">
        <f>$D34*'Demand model'!CB35*'Assumptions and results'!$K$7*12</f>
        <v>603884400.00000024</v>
      </c>
      <c r="CA34" s="1">
        <f>$D34*'Demand model'!CC35*'Assumptions and results'!$K$7*12</f>
        <v>603884400.00000024</v>
      </c>
      <c r="CB34" s="1">
        <f>$D34*'Demand model'!CD35*'Assumptions and results'!$K$7*12</f>
        <v>603884400.00000024</v>
      </c>
      <c r="CC34" s="1">
        <f>$D34*'Demand model'!CE35*'Assumptions and results'!$K$7*12</f>
        <v>603884400.00000024</v>
      </c>
      <c r="CD34" s="1">
        <f>$D34*'Demand model'!CF35*'Assumptions and results'!$K$7*12</f>
        <v>603884400.00000024</v>
      </c>
      <c r="CE34" s="1">
        <f>$D34*'Demand model'!CG35*'Assumptions and results'!$K$7*12</f>
        <v>603884400.00000024</v>
      </c>
      <c r="CF34" s="1">
        <f>$D34*'Demand model'!CH35*'Assumptions and results'!$K$7*12</f>
        <v>603884400.00000024</v>
      </c>
      <c r="CG34" s="1">
        <f>$D34*'Demand model'!CI35*'Assumptions and results'!$K$7*12</f>
        <v>603884400.00000024</v>
      </c>
      <c r="CH34" s="1">
        <f>$D34*'Demand model'!CJ35*'Assumptions and results'!$K$7*12</f>
        <v>603884400.00000024</v>
      </c>
      <c r="CI34" s="1">
        <f>$D34*'Demand model'!CK35*'Assumptions and results'!$K$7*12</f>
        <v>603884400.00000024</v>
      </c>
      <c r="CJ34" s="1">
        <f>$D34*'Demand model'!CL35*'Assumptions and results'!$K$7*12</f>
        <v>603884400.00000024</v>
      </c>
      <c r="CK34" s="1">
        <f>$D34*'Demand model'!CM35*'Assumptions and results'!$K$7*12</f>
        <v>603884400.00000024</v>
      </c>
      <c r="CL34" s="1">
        <f>$D34*'Demand model'!CN35*'Assumptions and results'!$K$7*12</f>
        <v>603884400.00000024</v>
      </c>
      <c r="CM34" s="1">
        <f>$D34*'Demand model'!CO35*'Assumptions and results'!$K$7*12</f>
        <v>603884400.00000024</v>
      </c>
      <c r="CN34" s="1">
        <f>$D34*'Demand model'!CP35*'Assumptions and results'!$K$7*12</f>
        <v>603884400.00000024</v>
      </c>
      <c r="CO34" s="1">
        <f>$D34*'Demand model'!CQ35*'Assumptions and results'!$K$7*12</f>
        <v>603884400.00000024</v>
      </c>
      <c r="CP34" s="1">
        <f>$D34*'Demand model'!CR35*'Assumptions and results'!$K$7*12</f>
        <v>603884400.00000024</v>
      </c>
      <c r="CQ34" s="1">
        <f>$D34*'Demand model'!CS35*'Assumptions and results'!$K$7*12</f>
        <v>603884400.00000024</v>
      </c>
      <c r="CR34" s="1">
        <f>$D34*'Demand model'!CT35*'Assumptions and results'!$K$7*12</f>
        <v>603884400.00000024</v>
      </c>
      <c r="CS34" s="1">
        <f>$D34*'Demand model'!CU35*'Assumptions and results'!$K$7*12</f>
        <v>603884400.00000024</v>
      </c>
      <c r="CT34" s="1">
        <f>$D34*'Demand model'!CV35*'Assumptions and results'!$K$7*12</f>
        <v>603884400.00000024</v>
      </c>
      <c r="CU34" s="1">
        <f>$D34*'Demand model'!CW35*'Assumptions and results'!$K$7*12</f>
        <v>603884400.00000024</v>
      </c>
      <c r="CV34" s="1">
        <f>$D34*'Demand model'!CX35*'Assumptions and results'!$K$7*12</f>
        <v>603884400.00000024</v>
      </c>
      <c r="CW34" s="1">
        <f>$D34*'Demand model'!CY35*'Assumptions and results'!$K$7*12</f>
        <v>603884400.00000024</v>
      </c>
      <c r="CX34" s="1">
        <f>$D34*'Demand model'!CZ35*'Assumptions and results'!$K$7*12</f>
        <v>603884400.00000024</v>
      </c>
      <c r="CY34" s="1">
        <f>$D34*'Demand model'!DA35*'Assumptions and results'!$K$7*12</f>
        <v>603884400.00000024</v>
      </c>
      <c r="CZ34" s="1">
        <f>$D34*'Demand model'!DB35*'Assumptions and results'!$K$7*12</f>
        <v>603884400.00000024</v>
      </c>
      <c r="DA34" s="1">
        <f>$D34*'Demand model'!DC35*'Assumptions and results'!$K$7*12</f>
        <v>603884400.00000024</v>
      </c>
      <c r="DB34" s="1">
        <f>$D34*'Demand model'!DD35*'Assumptions and results'!$K$7*12</f>
        <v>603884400.00000024</v>
      </c>
      <c r="DC34" s="1">
        <f>$D34*'Demand model'!DE35*'Assumptions and results'!$K$7*12</f>
        <v>603884400.00000024</v>
      </c>
      <c r="DD34" s="1">
        <f>$D34*'Demand model'!DF35*'Assumptions and results'!$K$7*12</f>
        <v>603884400.00000024</v>
      </c>
      <c r="DE34" s="1">
        <f>$D34*'Demand model'!DG35*'Assumptions and results'!$K$7*12</f>
        <v>603884400.00000024</v>
      </c>
      <c r="DF34" s="1">
        <f>$D34*'Demand model'!DH35*'Assumptions and results'!$K$7*12</f>
        <v>603884400.00000024</v>
      </c>
      <c r="DG34" s="1">
        <f>$D34*'Demand model'!DI35*'Assumptions and results'!$K$7*12</f>
        <v>603884400.00000024</v>
      </c>
      <c r="DH34" s="1">
        <f>$D34*'Demand model'!DJ35*'Assumptions and results'!$K$7*12</f>
        <v>603884400.00000024</v>
      </c>
      <c r="DI34" s="1">
        <f>$D34*'Demand model'!DK35*'Assumptions and results'!$K$7*12</f>
        <v>603884400.00000024</v>
      </c>
      <c r="DJ34" s="1">
        <f>$D34*'Demand model'!DL35*'Assumptions and results'!$K$7*12</f>
        <v>603884400.00000024</v>
      </c>
      <c r="DK34" s="1">
        <f>$D34*'Demand model'!DM35*'Assumptions and results'!$K$7*12</f>
        <v>603884400.00000024</v>
      </c>
      <c r="DL34" s="1">
        <f>$D34*'Demand model'!DN35*'Assumptions and results'!$K$7*12</f>
        <v>603884400.00000024</v>
      </c>
      <c r="DM34" s="1">
        <f>$D34*'Demand model'!DO35*'Assumptions and results'!$K$7*12</f>
        <v>603884400.00000024</v>
      </c>
      <c r="DN34" s="1">
        <f>$D34*'Demand model'!DP35*'Assumptions and results'!$K$7*12</f>
        <v>603884400.00000024</v>
      </c>
      <c r="DO34" s="1">
        <f>$D34*'Demand model'!DQ35*'Assumptions and results'!$K$7*12</f>
        <v>603884400.00000024</v>
      </c>
      <c r="DP34" s="1">
        <f>$D34*'Demand model'!DR35*'Assumptions and results'!$K$7*12</f>
        <v>603884400.00000024</v>
      </c>
      <c r="DQ34" s="1">
        <f>$D34*'Demand model'!DS35*'Assumptions and results'!$K$7*12</f>
        <v>603884400.00000024</v>
      </c>
      <c r="DR34" s="1">
        <f>$D34*'Demand model'!DT35*'Assumptions and results'!$K$7*12</f>
        <v>603884400.00000024</v>
      </c>
      <c r="DS34" s="1">
        <f>$D34*'Demand model'!DU35*'Assumptions and results'!$K$7*12</f>
        <v>603884400.00000024</v>
      </c>
      <c r="DT34" s="1">
        <f>$D34*'Demand model'!DV35*'Assumptions and results'!$K$7*12</f>
        <v>603884400.00000024</v>
      </c>
      <c r="DU34" s="1">
        <f>$D34*'Demand model'!DW35*'Assumptions and results'!$K$7*12</f>
        <v>603884400.00000024</v>
      </c>
      <c r="DV34" s="1">
        <f>$D34*'Demand model'!DX35*'Assumptions and results'!$K$7*12</f>
        <v>603884400.00000024</v>
      </c>
      <c r="DW34" s="1">
        <f>$D34*'Demand model'!DY35*'Assumptions and results'!$K$7*12</f>
        <v>603884400.00000024</v>
      </c>
      <c r="DX34" s="1">
        <f>$D34*'Demand model'!DZ35*'Assumptions and results'!$K$7*12</f>
        <v>603884400.00000024</v>
      </c>
      <c r="DY34" s="1">
        <f>$D34*'Demand model'!EA35*'Assumptions and results'!$K$7*12</f>
        <v>603884400.00000024</v>
      </c>
      <c r="DZ34" s="1">
        <f>$D34*'Demand model'!EB35*'Assumptions and results'!$K$7*12</f>
        <v>603884400.00000024</v>
      </c>
      <c r="EA34" s="1">
        <f>$D34*'Demand model'!EC35*'Assumptions and results'!$K$7*12</f>
        <v>603884400.00000024</v>
      </c>
      <c r="EB34" s="1">
        <f>$D34*'Demand model'!ED35*'Assumptions and results'!$K$7*12</f>
        <v>603884400.00000024</v>
      </c>
      <c r="EC34" s="1">
        <f>$D34*'Demand model'!EE35*'Assumptions and results'!$K$7*12</f>
        <v>603884400.00000024</v>
      </c>
      <c r="ED34" s="1">
        <f>$D34*'Demand model'!EF35*'Assumptions and results'!$K$7*12</f>
        <v>603884400.00000024</v>
      </c>
      <c r="EE34" s="1">
        <f>$D34*'Demand model'!EG35*'Assumptions and results'!$K$7*12</f>
        <v>603884400.00000024</v>
      </c>
      <c r="EF34" s="1">
        <f>$D34*'Demand model'!EH35*'Assumptions and results'!$K$7*12</f>
        <v>603884400.00000024</v>
      </c>
      <c r="EG34" s="1">
        <f>$D34*'Demand model'!EI35*'Assumptions and results'!$K$7*12</f>
        <v>603884400.00000024</v>
      </c>
      <c r="EH34" s="1">
        <f>$D34*'Demand model'!EJ35*'Assumptions and results'!$K$7*12</f>
        <v>603884400.00000024</v>
      </c>
      <c r="EI34" s="1">
        <f>$D34*'Demand model'!EK35*'Assumptions and results'!$K$7*12</f>
        <v>603884400.00000024</v>
      </c>
      <c r="EJ34" s="1">
        <f>$D34*'Demand model'!EL35*'Assumptions and results'!$K$7*12</f>
        <v>603884400.00000024</v>
      </c>
      <c r="EK34" s="1">
        <f>$D34*'Demand model'!EM35*'Assumptions and results'!$K$7*12</f>
        <v>603884400.00000024</v>
      </c>
      <c r="EL34" s="1">
        <f>$D34*'Demand model'!EN35*'Assumptions and results'!$K$7*12</f>
        <v>603884400.00000024</v>
      </c>
      <c r="EM34" s="1">
        <f>$D34*'Demand model'!EO35*'Assumptions and results'!$K$7*12</f>
        <v>603884400.00000024</v>
      </c>
      <c r="EN34" s="1">
        <f>$D34*'Demand model'!EP35*'Assumptions and results'!$K$7*12</f>
        <v>603884400.00000024</v>
      </c>
      <c r="EO34" s="1">
        <f>$D34*'Demand model'!EQ35*'Assumptions and results'!$K$7*12</f>
        <v>603884400.00000024</v>
      </c>
      <c r="EP34" s="1">
        <f>$D34*'Demand model'!ER35*'Assumptions and results'!$K$7*12</f>
        <v>603884400.00000024</v>
      </c>
      <c r="EQ34" s="1">
        <f>$D34*'Demand model'!ES35*'Assumptions and results'!$K$7*12</f>
        <v>603884400.00000024</v>
      </c>
      <c r="ER34" s="1">
        <f>$D34*'Demand model'!ET35*'Assumptions and results'!$K$7*12</f>
        <v>603884400.00000024</v>
      </c>
      <c r="ES34" s="1">
        <f>$D34*'Demand model'!EU35*'Assumptions and results'!$K$7*12</f>
        <v>603884400.00000024</v>
      </c>
      <c r="ET34" s="1">
        <f>$D34*'Demand model'!EV35*'Assumptions and results'!$K$7*12</f>
        <v>603884400.00000024</v>
      </c>
      <c r="EU34" s="1">
        <f>$D34*'Demand model'!EW35*'Assumptions and results'!$K$7*12</f>
        <v>603884400.00000024</v>
      </c>
      <c r="EV34" s="1">
        <f>$D34*'Demand model'!EX35*'Assumptions and results'!$K$7*12</f>
        <v>603884400.00000024</v>
      </c>
      <c r="EW34" s="1">
        <f>$D34*'Demand model'!EY35*'Assumptions and results'!$K$7*12</f>
        <v>603884400.00000024</v>
      </c>
      <c r="EX34" s="1">
        <f>$D34*'Demand model'!EZ35*'Assumptions and results'!$K$7*12</f>
        <v>603884400.00000024</v>
      </c>
      <c r="EY34" s="1">
        <f>$D34*'Demand model'!FA35*'Assumptions and results'!$K$7*12</f>
        <v>603884400.00000024</v>
      </c>
      <c r="EZ34" s="1">
        <f>$D34*'Demand model'!FB35*'Assumptions and results'!$K$7*12</f>
        <v>603884400.00000024</v>
      </c>
      <c r="FA34" s="1">
        <f>$D34*'Demand model'!FC35*'Assumptions and results'!$K$7*12</f>
        <v>603884400.00000024</v>
      </c>
      <c r="FB34" s="1">
        <f>$D34*'Demand model'!FD35*'Assumptions and results'!$K$7*12</f>
        <v>603884400.00000024</v>
      </c>
      <c r="FC34" s="1">
        <f>$D34*'Demand model'!FE35*'Assumptions and results'!$K$7*12</f>
        <v>603884400.00000024</v>
      </c>
      <c r="FD34" s="1">
        <f>$D34*'Demand model'!FF35*'Assumptions and results'!$K$7*12</f>
        <v>603884400.00000024</v>
      </c>
      <c r="FE34" s="1">
        <f>$D34*'Demand model'!FG35*'Assumptions and results'!$K$7*12</f>
        <v>603884400.00000024</v>
      </c>
      <c r="FF34" s="1">
        <f>$D34*'Demand model'!FH35*'Assumptions and results'!$K$7*12</f>
        <v>603884400.00000024</v>
      </c>
      <c r="FG34" s="1">
        <f>$D34*'Demand model'!FI35*'Assumptions and results'!$K$7*12</f>
        <v>603884400.00000024</v>
      </c>
      <c r="FH34" s="1">
        <f>$D34*'Demand model'!FJ35*'Assumptions and results'!$K$7*12</f>
        <v>603884400.00000024</v>
      </c>
      <c r="FI34" s="1">
        <f>$D34*'Demand model'!FK35*'Assumptions and results'!$K$7*12</f>
        <v>603884400.00000024</v>
      </c>
      <c r="FJ34" s="1">
        <f>$D34*'Demand model'!FL35*'Assumptions and results'!$K$7*12</f>
        <v>603884400.00000024</v>
      </c>
      <c r="FK34" s="1">
        <f>$D34*'Demand model'!FM35*'Assumptions and results'!$K$7*12</f>
        <v>603884400.00000024</v>
      </c>
      <c r="FL34" s="1">
        <f>$D34*'Demand model'!FN35*'Assumptions and results'!$K$7*12</f>
        <v>603884400.00000024</v>
      </c>
      <c r="FM34" s="1">
        <f>$D34*'Demand model'!FO35*'Assumptions and results'!$K$7*12</f>
        <v>603884400.00000024</v>
      </c>
      <c r="FN34" s="1">
        <f>$D34*'Demand model'!FP35*'Assumptions and results'!$K$7*12</f>
        <v>603884400.00000024</v>
      </c>
      <c r="FO34" s="1">
        <f>$D34*'Demand model'!FQ35*'Assumptions and results'!$K$7*12</f>
        <v>603884400.00000024</v>
      </c>
      <c r="FP34" s="1">
        <f>$D34*'Demand model'!FR35*'Assumptions and results'!$K$7*12</f>
        <v>603884400.00000024</v>
      </c>
      <c r="FQ34" s="1">
        <f>$D34*'Demand model'!FS35*'Assumptions and results'!$K$7*12</f>
        <v>603884400.00000024</v>
      </c>
      <c r="FR34" s="1">
        <f>$D34*'Demand model'!FT35*'Assumptions and results'!$K$7*12</f>
        <v>603884400.00000024</v>
      </c>
      <c r="FS34" s="1">
        <f>$D34*'Demand model'!FU35*'Assumptions and results'!$K$7*12</f>
        <v>603884400.00000024</v>
      </c>
      <c r="FT34" s="1">
        <f>$D34*'Demand model'!FV35*'Assumptions and results'!$K$7*12</f>
        <v>603884400.00000024</v>
      </c>
      <c r="FU34" s="1">
        <f>$D34*'Demand model'!FW35*'Assumptions and results'!$K$7*12</f>
        <v>603884400.00000024</v>
      </c>
      <c r="FV34" s="1">
        <f>$D34*'Demand model'!FX35*'Assumptions and results'!$K$7*12</f>
        <v>603884400.00000024</v>
      </c>
      <c r="FW34" s="1">
        <f>$D34*'Demand model'!FY35*'Assumptions and results'!$K$7*12</f>
        <v>603884400.00000024</v>
      </c>
      <c r="FX34" s="1">
        <f>$D34*'Demand model'!FZ35*'Assumptions and results'!$K$7*12</f>
        <v>603884400.00000024</v>
      </c>
      <c r="FY34" s="1">
        <f>$D34*'Demand model'!GA35*'Assumptions and results'!$K$7*12</f>
        <v>603884400.00000024</v>
      </c>
      <c r="FZ34" s="1">
        <f>$D34*'Demand model'!GB35*'Assumptions and results'!$K$7*12</f>
        <v>603884400.00000024</v>
      </c>
      <c r="GA34" s="1">
        <f>$D34*'Demand model'!GC35*'Assumptions and results'!$K$7*12</f>
        <v>603884400.00000024</v>
      </c>
      <c r="GB34" s="1">
        <f>$D34*'Demand model'!GD35*'Assumptions and results'!$K$7*12</f>
        <v>603884400.00000024</v>
      </c>
      <c r="GC34" s="1">
        <f>$D34*'Demand model'!GE35*'Assumptions and results'!$K$7*12</f>
        <v>603884400.00000024</v>
      </c>
      <c r="GD34" s="1">
        <f>$D34*'Demand model'!GF35*'Assumptions and results'!$K$7*12</f>
        <v>603884400.00000024</v>
      </c>
      <c r="GE34" s="1">
        <f>$D34*'Demand model'!GG35*'Assumptions and results'!$K$7*12</f>
        <v>603884400.00000024</v>
      </c>
      <c r="GF34" s="1">
        <f>$D34*'Demand model'!GH35*'Assumptions and results'!$K$7*12</f>
        <v>603884400.00000024</v>
      </c>
      <c r="GG34" s="1">
        <f>$D34*'Demand model'!GI35*'Assumptions and results'!$K$7*12</f>
        <v>603884400.00000024</v>
      </c>
      <c r="GH34" s="1">
        <f>$D34*'Demand model'!GJ35*'Assumptions and results'!$K$7*12</f>
        <v>603884400.00000024</v>
      </c>
      <c r="GI34" s="1">
        <f>$D34*'Demand model'!GK35*'Assumptions and results'!$K$7*12</f>
        <v>603884400.00000024</v>
      </c>
      <c r="GJ34" s="1">
        <f>$D34*'Demand model'!GL35*'Assumptions and results'!$K$7*12</f>
        <v>603884400.00000024</v>
      </c>
      <c r="GK34" s="1">
        <f>$D34*'Demand model'!GM35*'Assumptions and results'!$K$7*12</f>
        <v>603884400.00000024</v>
      </c>
      <c r="GL34" s="1">
        <f>$D34*'Demand model'!GN35*'Assumptions and results'!$K$7*12</f>
        <v>603884400.00000024</v>
      </c>
      <c r="GM34" s="1">
        <f>$D34*'Demand model'!GO35*'Assumptions and results'!$K$7*12</f>
        <v>603884400.00000024</v>
      </c>
      <c r="GN34" s="1">
        <f>$D34*'Demand model'!GP35*'Assumptions and results'!$K$7*12</f>
        <v>603884400.00000024</v>
      </c>
      <c r="GO34" s="1">
        <f>$D34*'Demand model'!GQ35*'Assumptions and results'!$K$7*12</f>
        <v>603884400.00000024</v>
      </c>
      <c r="GP34" s="1">
        <f>$D34*'Demand model'!GR35*'Assumptions and results'!$K$7*12</f>
        <v>603884400.00000024</v>
      </c>
      <c r="GQ34" s="1">
        <f>$D34*'Demand model'!GS35*'Assumptions and results'!$K$7*12</f>
        <v>603884400.00000024</v>
      </c>
      <c r="GR34" s="1">
        <f>$D34*'Demand model'!GT35*'Assumptions and results'!$K$7*12</f>
        <v>603884400.00000024</v>
      </c>
      <c r="GS34" s="1">
        <f>$D34*'Demand model'!GU35*'Assumptions and results'!$K$7*12</f>
        <v>603884400.00000024</v>
      </c>
      <c r="GT34" s="1">
        <f>$D34*'Demand model'!GV35*'Assumptions and results'!$K$7*12</f>
        <v>603884400.00000024</v>
      </c>
      <c r="GU34" s="1">
        <f>$D34*'Demand model'!GW35*'Assumptions and results'!$K$7*12</f>
        <v>603884400.00000024</v>
      </c>
      <c r="GV34" s="1">
        <f>$D34*'Demand model'!GX35*'Assumptions and results'!$K$7*12</f>
        <v>603884400.00000024</v>
      </c>
      <c r="GW34" s="1">
        <f>$D34*'Demand model'!GY35*'Assumptions and results'!$K$7*12</f>
        <v>603884400.00000024</v>
      </c>
      <c r="GX34" s="1">
        <f>$D34*'Demand model'!GZ35*'Assumptions and results'!$K$7*12</f>
        <v>603884400.00000024</v>
      </c>
      <c r="GY34" s="1">
        <f>$D34*'Demand model'!HA35*'Assumptions and results'!$K$7*12</f>
        <v>603884400.00000024</v>
      </c>
      <c r="GZ34" s="1">
        <f>$D34*'Demand model'!HB35*'Assumptions and results'!$K$7*12</f>
        <v>603884400.00000024</v>
      </c>
      <c r="HA34" s="1">
        <f>$D34*'Demand model'!HC35*'Assumptions and results'!$K$7*12</f>
        <v>603884400.00000024</v>
      </c>
      <c r="HB34" s="1">
        <f>$D34*'Demand model'!HD35*'Assumptions and results'!$K$7*12</f>
        <v>603884400.00000024</v>
      </c>
      <c r="HC34" s="1">
        <f>$D34*'Demand model'!HE35*'Assumptions and results'!$K$7*12</f>
        <v>603884400.00000024</v>
      </c>
      <c r="HD34" s="1">
        <f>$D34*'Demand model'!HF35*'Assumptions and results'!$K$7*12</f>
        <v>603884400.00000024</v>
      </c>
      <c r="HE34" s="1">
        <f>$D34*'Demand model'!HG35*'Assumptions and results'!$K$7*12</f>
        <v>603884400.00000024</v>
      </c>
      <c r="HF34" s="1">
        <f>$D34*'Demand model'!HH35*'Assumptions and results'!$K$7*12</f>
        <v>603884400.00000024</v>
      </c>
      <c r="HG34" s="1">
        <f>$D34*'Demand model'!HI35*'Assumptions and results'!$K$7*12</f>
        <v>603884400.00000024</v>
      </c>
      <c r="HH34" s="1">
        <f>$D34*'Demand model'!HJ35*'Assumptions and results'!$K$7*12</f>
        <v>603884400.00000024</v>
      </c>
      <c r="HI34" s="1">
        <f>$D34*'Demand model'!HK35*'Assumptions and results'!$K$7*12</f>
        <v>603884400.00000024</v>
      </c>
      <c r="HJ34" s="1">
        <f>$D34*'Demand model'!HL35*'Assumptions and results'!$K$7*12</f>
        <v>603884400.00000024</v>
      </c>
      <c r="HK34" s="1">
        <f>$D34*'Demand model'!HM35*'Assumptions and results'!$K$7*12</f>
        <v>603884400.00000024</v>
      </c>
      <c r="HL34" s="1">
        <f>$D34*'Demand model'!HN35*'Assumptions and results'!$K$7*12</f>
        <v>603884400.00000024</v>
      </c>
      <c r="HM34" s="1">
        <f>$D34*'Demand model'!HO35*'Assumptions and results'!$K$7*12</f>
        <v>603884400.00000024</v>
      </c>
      <c r="HN34" s="1">
        <f>$D34*'Demand model'!HP35*'Assumptions and results'!$K$7*12</f>
        <v>603884400.00000024</v>
      </c>
      <c r="HO34" s="1">
        <f>$D34*'Demand model'!HQ35*'Assumptions and results'!$K$7*12</f>
        <v>603884400.00000024</v>
      </c>
      <c r="HP34" s="1">
        <f>$D34*'Demand model'!HR35*'Assumptions and results'!$K$7*12</f>
        <v>603884400.00000024</v>
      </c>
      <c r="HQ34" s="1">
        <f>$D34*'Demand model'!HS35*'Assumptions and results'!$K$7*12</f>
        <v>603884400.00000024</v>
      </c>
      <c r="HR34" s="1">
        <f>$D34*'Demand model'!HT35*'Assumptions and results'!$K$7*12</f>
        <v>603884400.00000024</v>
      </c>
      <c r="HS34" s="1">
        <f>$D34*'Demand model'!HU35*'Assumptions and results'!$K$7*12</f>
        <v>603884400.00000024</v>
      </c>
      <c r="HT34" s="1">
        <f>$D34*'Demand model'!HV35*'Assumptions and results'!$K$7*12</f>
        <v>603884400.00000024</v>
      </c>
      <c r="HU34" s="1">
        <f>$D34*'Demand model'!HW35*'Assumptions and results'!$K$7*12</f>
        <v>603884400.00000024</v>
      </c>
      <c r="HV34" s="1">
        <f>$D34*'Demand model'!HX35*'Assumptions and results'!$K$7*12</f>
        <v>603884400.00000024</v>
      </c>
      <c r="HW34" s="1">
        <f>$D34*'Demand model'!HY35*'Assumptions and results'!$K$7*12</f>
        <v>603884400.00000024</v>
      </c>
      <c r="HX34" s="1">
        <f>$D34*'Demand model'!HZ35*'Assumptions and results'!$K$7*12</f>
        <v>603884400.00000024</v>
      </c>
      <c r="HY34" s="1">
        <f>$D34*'Demand model'!IA35*'Assumptions and results'!$K$7*12</f>
        <v>603884400.00000024</v>
      </c>
      <c r="HZ34" s="1">
        <f>$D34*'Demand model'!IB35*'Assumptions and results'!$K$7*12</f>
        <v>603884400.00000024</v>
      </c>
      <c r="IA34" s="1">
        <f>$D34*'Demand model'!IC35*'Assumptions and results'!$K$7*12</f>
        <v>603884400.00000024</v>
      </c>
      <c r="IB34" s="1">
        <f>$D34*'Demand model'!ID35*'Assumptions and results'!$K$7*12</f>
        <v>603884400.00000024</v>
      </c>
      <c r="IC34" s="1">
        <f>$D34*'Demand model'!IE35*'Assumptions and results'!$K$7*12</f>
        <v>603884400.00000024</v>
      </c>
      <c r="ID34" s="1">
        <f>$D34*'Demand model'!IF35*'Assumptions and results'!$K$7*12</f>
        <v>603884400.00000024</v>
      </c>
      <c r="IE34" s="1">
        <f>$D34*'Demand model'!IG35*'Assumptions and results'!$K$7*12</f>
        <v>603884400.00000024</v>
      </c>
      <c r="IF34" s="1">
        <f>$D34*'Demand model'!IH35*'Assumptions and results'!$K$7*12</f>
        <v>603884400.00000024</v>
      </c>
      <c r="IG34" s="1">
        <f>$D34*'Demand model'!II35*'Assumptions and results'!$K$7*12</f>
        <v>603884400.00000024</v>
      </c>
      <c r="IH34" s="1">
        <f>$D34*'Demand model'!IJ35*'Assumptions and results'!$K$7*12</f>
        <v>603884400.00000024</v>
      </c>
      <c r="II34" s="1">
        <f>$D34*'Demand model'!IK35*'Assumptions and results'!$K$7*12</f>
        <v>603884400.00000024</v>
      </c>
      <c r="IJ34" s="1">
        <f>$D34*'Demand model'!IL35*'Assumptions and results'!$K$7*12</f>
        <v>603884400.00000024</v>
      </c>
      <c r="IK34" s="1">
        <f>$D34*'Demand model'!IM35*'Assumptions and results'!$K$7*12</f>
        <v>603884400.00000024</v>
      </c>
      <c r="IL34" s="1">
        <f>$D34*'Demand model'!IN35*'Assumptions and results'!$K$7*12</f>
        <v>603884400.00000024</v>
      </c>
      <c r="IM34" s="1">
        <f>$D34*'Demand model'!IO35*'Assumptions and results'!$K$7*12</f>
        <v>603884400.00000024</v>
      </c>
      <c r="IN34" s="1">
        <f>$D34*'Demand model'!IP35*'Assumptions and results'!$K$7*12</f>
        <v>603884400.00000024</v>
      </c>
      <c r="IO34" s="1">
        <f>$D34*'Demand model'!IQ35*'Assumptions and results'!$K$7*12</f>
        <v>603884400.00000024</v>
      </c>
      <c r="IP34" s="1">
        <f>$D34*'Demand model'!IR35*'Assumptions and results'!$K$7*12</f>
        <v>603884400.00000024</v>
      </c>
      <c r="IQ34" s="1">
        <f>$D34*'Demand model'!IS35*'Assumptions and results'!$K$7*12</f>
        <v>603884400.00000024</v>
      </c>
      <c r="IR34" s="1">
        <f>$D34*'Demand model'!IT35*'Assumptions and results'!$K$7*12</f>
        <v>603884400.00000024</v>
      </c>
      <c r="IS34" s="1">
        <f>$D34*'Demand model'!IU35*'Assumptions and results'!$K$7*12</f>
        <v>603884400.00000024</v>
      </c>
      <c r="IT34" s="1">
        <f>$D34*'Demand model'!IV35*'Assumptions and results'!$K$7*12</f>
        <v>603884400.00000024</v>
      </c>
      <c r="IU34" s="1">
        <f>$D34*'Demand model'!IW35*'Assumptions and results'!$K$7*12</f>
        <v>603884400.00000024</v>
      </c>
      <c r="IV34" s="1">
        <f>$D34*'Demand model'!IX35*'Assumptions and results'!$K$7*12</f>
        <v>603884400.00000024</v>
      </c>
      <c r="IW34" s="1">
        <f>$D34*'Demand model'!IY35*'Assumptions and results'!$K$7*12</f>
        <v>603884400.00000024</v>
      </c>
      <c r="IX34" s="1">
        <f>$D34*'Demand model'!IZ35*'Assumptions and results'!$K$7*12</f>
        <v>603884400.00000024</v>
      </c>
      <c r="IY34" s="1">
        <f>$D34*'Demand model'!JA35*'Assumptions and results'!$K$7*12</f>
        <v>603884400.00000024</v>
      </c>
      <c r="IZ34" s="1">
        <f>$D34*'Demand model'!JB35*'Assumptions and results'!$K$7*12</f>
        <v>603884400.00000024</v>
      </c>
      <c r="JA34" s="1">
        <f>$D34*'Demand model'!JC35*'Assumptions and results'!$K$7*12</f>
        <v>603884400.00000024</v>
      </c>
      <c r="JB34" s="1">
        <f>$D34*'Demand model'!JD35*'Assumptions and results'!$K$7*12</f>
        <v>603884400.00000024</v>
      </c>
      <c r="JC34" s="1">
        <f>$D34*'Demand model'!JE35*'Assumptions and results'!$K$7*12</f>
        <v>603884400.00000024</v>
      </c>
      <c r="JD34" s="1">
        <f>$D34*'Demand model'!JF35*'Assumptions and results'!$K$7*12</f>
        <v>603884400.00000024</v>
      </c>
      <c r="JE34" s="1">
        <f>$D34*'Demand model'!JG35*'Assumptions and results'!$K$7*12</f>
        <v>603884400.00000024</v>
      </c>
    </row>
    <row r="35" spans="2:265" x14ac:dyDescent="0.3">
      <c r="C35">
        <v>9</v>
      </c>
      <c r="D35" s="3">
        <f>'Cost inputs'!F13</f>
        <v>2038700</v>
      </c>
      <c r="E35" s="1">
        <f>$D35*'Demand model'!G36*'Assumptions and results'!$K$7*12</f>
        <v>310006760.0652054</v>
      </c>
      <c r="F35" s="1">
        <f>$D35*'Demand model'!H36*'Assumptions and results'!$K$7*12</f>
        <v>462631896.67773008</v>
      </c>
      <c r="G35" s="1">
        <f>$D35*'Demand model'!I36*'Assumptions and results'!$K$7*12</f>
        <v>537773588.17210984</v>
      </c>
      <c r="H35" s="1">
        <f>$D35*'Demand model'!J36*'Assumptions and results'!$K$7*12</f>
        <v>574767977.99513674</v>
      </c>
      <c r="I35" s="1">
        <f>$D35*'Demand model'!K36*'Assumptions and results'!$K$7*12</f>
        <v>592981367.27558005</v>
      </c>
      <c r="J35" s="1">
        <f>$D35*'Demand model'!L36*'Assumptions and results'!$K$7*12</f>
        <v>601948336.33948052</v>
      </c>
      <c r="K35" s="1">
        <f>$D35*'Demand model'!M36*'Assumptions and results'!$K$7*12</f>
        <v>606363030.00000024</v>
      </c>
      <c r="L35" s="1">
        <f>$D35*'Demand model'!N36*'Assumptions and results'!$K$7*12</f>
        <v>608536509.12960863</v>
      </c>
      <c r="M35" s="1">
        <f>$D35*'Demand model'!O36*'Assumptions and results'!$K$7*12</f>
        <v>609606574.66305435</v>
      </c>
      <c r="N35" s="1">
        <f>$D35*'Demand model'!P36*'Assumptions and results'!$K$7*12</f>
        <v>610133398.33035803</v>
      </c>
      <c r="O35" s="1">
        <f>$D35*'Demand model'!Q36*'Assumptions and results'!$K$7*12</f>
        <v>610392768.59110999</v>
      </c>
      <c r="P35" s="1">
        <f>$D35*'Demand model'!R36*'Assumptions and results'!$K$7*12</f>
        <v>610520463.94030857</v>
      </c>
      <c r="Q35" s="1">
        <f>$D35*'Demand model'!S36*'Assumptions and results'!$K$7*12</f>
        <v>610583331.98909616</v>
      </c>
      <c r="R35" s="1">
        <f>$D35*'Demand model'!T36*'Assumptions and results'!$K$7*12</f>
        <v>610614283.71586728</v>
      </c>
      <c r="S35" s="1">
        <f>$D35*'Demand model'!U36*'Assumptions and results'!$K$7*12</f>
        <v>610629522.13042927</v>
      </c>
      <c r="T35" s="1">
        <f>$D35*'Demand model'!V36*'Assumptions and results'!$K$7*12</f>
        <v>610637024.43490732</v>
      </c>
      <c r="U35" s="1">
        <f>$D35*'Demand model'!W36*'Assumptions and results'!$K$7*12</f>
        <v>610640718.03257453</v>
      </c>
      <c r="V35" s="1">
        <f>$D35*'Demand model'!X36*'Assumptions and results'!$K$7*12</f>
        <v>610642536.49565744</v>
      </c>
      <c r="W35" s="1">
        <f>$D35*'Demand model'!Y36*'Assumptions and results'!$K$7*12</f>
        <v>610643431.77670348</v>
      </c>
      <c r="X35" s="1">
        <f>$D35*'Demand model'!Z36*'Assumptions and results'!$K$7*12</f>
        <v>610643872.54900122</v>
      </c>
      <c r="Y35" s="1">
        <f>$D35*'Demand model'!AA36*'Assumptions and results'!$K$7*12</f>
        <v>610644089.55372775</v>
      </c>
      <c r="Z35" s="1">
        <f>$D35*'Demand model'!AB36*'Assumptions and results'!$K$7*12</f>
        <v>610644196.39132047</v>
      </c>
      <c r="AA35" s="1">
        <f>$D35*'Demand model'!AC36*'Assumptions and results'!$K$7*12</f>
        <v>610644248.99050331</v>
      </c>
      <c r="AB35" s="1">
        <f>$D35*'Demand model'!AD36*'Assumptions and results'!$K$7*12</f>
        <v>610644274.88657546</v>
      </c>
      <c r="AC35" s="1">
        <f>$D35*'Demand model'!AE36*'Assumptions and results'!$K$7*12</f>
        <v>610644287.63594759</v>
      </c>
      <c r="AD35" s="1">
        <f>$D35*'Demand model'!AF36*'Assumptions and results'!$K$7*12</f>
        <v>610644293.91282582</v>
      </c>
      <c r="AE35" s="1">
        <f>$D35*'Demand model'!AG36*'Assumptions and results'!$K$7*12</f>
        <v>610644297.00311124</v>
      </c>
      <c r="AF35" s="1">
        <f>$D35*'Demand model'!AH36*'Assumptions and results'!$K$7*12</f>
        <v>610644298.52454662</v>
      </c>
      <c r="AG35" s="1">
        <f>$D35*'Demand model'!AI36*'Assumptions and results'!$K$7*12</f>
        <v>610644299.27359247</v>
      </c>
      <c r="AH35" s="1">
        <f>$D35*'Demand model'!AJ36*'Assumptions and results'!$K$7*12</f>
        <v>610644299.64236903</v>
      </c>
      <c r="AI35" s="1">
        <f>$D35*'Demand model'!AK36*'Assumptions and results'!$K$7*12</f>
        <v>610644299.82392812</v>
      </c>
      <c r="AJ35" s="1">
        <f>$D35*'Demand model'!AL36*'Assumptions and results'!$K$7*12</f>
        <v>610644299.91331494</v>
      </c>
      <c r="AK35" s="1">
        <f>$D35*'Demand model'!AM36*'Assumptions and results'!$K$7*12</f>
        <v>610644299.9573226</v>
      </c>
      <c r="AL35" s="1">
        <f>$D35*'Demand model'!AN36*'Assumptions and results'!$K$7*12</f>
        <v>610644299.97898889</v>
      </c>
      <c r="AM35" s="1">
        <f>$D35*'Demand model'!AO36*'Assumptions and results'!$K$7*12</f>
        <v>610644299.98965573</v>
      </c>
      <c r="AN35" s="1">
        <f>$D35*'Demand model'!AP36*'Assumptions and results'!$K$7*12</f>
        <v>610644299.99490726</v>
      </c>
      <c r="AO35" s="1">
        <f>$D35*'Demand model'!AQ36*'Assumptions and results'!$K$7*12</f>
        <v>610644299.99749279</v>
      </c>
      <c r="AP35" s="1">
        <f>$D35*'Demand model'!AR36*'Assumptions and results'!$K$7*12</f>
        <v>610644299.99876571</v>
      </c>
      <c r="AQ35" s="1">
        <f>$D35*'Demand model'!AS36*'Assumptions and results'!$K$7*12</f>
        <v>610644299.99939251</v>
      </c>
      <c r="AR35" s="1">
        <f>$D35*'Demand model'!AT36*'Assumptions and results'!$K$7*12</f>
        <v>610644299.9997009</v>
      </c>
      <c r="AS35" s="1">
        <f>$D35*'Demand model'!AU36*'Assumptions and results'!$K$7*12</f>
        <v>610644299.9998529</v>
      </c>
      <c r="AT35" s="1">
        <f>$D35*'Demand model'!AV36*'Assumptions and results'!$K$7*12</f>
        <v>610644299.99992764</v>
      </c>
      <c r="AU35" s="1">
        <f>$D35*'Demand model'!AW36*'Assumptions and results'!$K$7*12</f>
        <v>610644299.99996448</v>
      </c>
      <c r="AV35" s="1">
        <f>$D35*'Demand model'!AX36*'Assumptions and results'!$K$7*12</f>
        <v>610644299.9999826</v>
      </c>
      <c r="AW35" s="1">
        <f>$D35*'Demand model'!AY36*'Assumptions and results'!$K$7*12</f>
        <v>610644299.99999154</v>
      </c>
      <c r="AX35" s="1">
        <f>$D35*'Demand model'!AZ36*'Assumptions and results'!$K$7*12</f>
        <v>610644299.99999595</v>
      </c>
      <c r="AY35" s="1">
        <f>$D35*'Demand model'!BA36*'Assumptions and results'!$K$7*12</f>
        <v>610644299.99999809</v>
      </c>
      <c r="AZ35" s="1">
        <f>$D35*'Demand model'!BB36*'Assumptions and results'!$K$7*12</f>
        <v>610644299.99999905</v>
      </c>
      <c r="BA35" s="1">
        <f>$D35*'Demand model'!BC36*'Assumptions and results'!$K$7*12</f>
        <v>610644299.99999976</v>
      </c>
      <c r="BB35" s="1">
        <f>$D35*'Demand model'!BD36*'Assumptions and results'!$K$7*12</f>
        <v>610644299.99999988</v>
      </c>
      <c r="BC35" s="1">
        <f>$D35*'Demand model'!BE36*'Assumptions and results'!$K$7*12</f>
        <v>610644300.00000012</v>
      </c>
      <c r="BD35" s="1">
        <f>$D35*'Demand model'!BF36*'Assumptions and results'!$K$7*12</f>
        <v>610644300.00000012</v>
      </c>
      <c r="BE35" s="1">
        <f>$D35*'Demand model'!BG36*'Assumptions and results'!$K$7*12</f>
        <v>610644300.00000024</v>
      </c>
      <c r="BF35" s="1">
        <f>$D35*'Demand model'!BH36*'Assumptions and results'!$K$7*12</f>
        <v>610644300.00000024</v>
      </c>
      <c r="BG35" s="1">
        <f>$D35*'Demand model'!BI36*'Assumptions and results'!$K$7*12</f>
        <v>610644300.00000024</v>
      </c>
      <c r="BH35" s="1">
        <f>$D35*'Demand model'!BJ36*'Assumptions and results'!$K$7*12</f>
        <v>610644300.00000024</v>
      </c>
      <c r="BI35" s="1">
        <f>$D35*'Demand model'!BK36*'Assumptions and results'!$K$7*12</f>
        <v>610644300.00000024</v>
      </c>
      <c r="BJ35" s="1">
        <f>$D35*'Demand model'!BL36*'Assumptions and results'!$K$7*12</f>
        <v>610644300.00000024</v>
      </c>
      <c r="BK35" s="1">
        <f>$D35*'Demand model'!BM36*'Assumptions and results'!$K$7*12</f>
        <v>610644300.00000024</v>
      </c>
      <c r="BL35" s="1">
        <f>$D35*'Demand model'!BN36*'Assumptions and results'!$K$7*12</f>
        <v>610644300.00000024</v>
      </c>
      <c r="BM35" s="1">
        <f>$D35*'Demand model'!BO36*'Assumptions and results'!$K$7*12</f>
        <v>610644300.00000024</v>
      </c>
      <c r="BN35" s="1">
        <f>$D35*'Demand model'!BP36*'Assumptions and results'!$K$7*12</f>
        <v>610644300.00000024</v>
      </c>
      <c r="BO35" s="1">
        <f>$D35*'Demand model'!BQ36*'Assumptions and results'!$K$7*12</f>
        <v>610644300.00000024</v>
      </c>
      <c r="BP35" s="1">
        <f>$D35*'Demand model'!BR36*'Assumptions and results'!$K$7*12</f>
        <v>610644300.00000024</v>
      </c>
      <c r="BQ35" s="1">
        <f>$D35*'Demand model'!BS36*'Assumptions and results'!$K$7*12</f>
        <v>610644300.00000024</v>
      </c>
      <c r="BR35" s="1">
        <f>$D35*'Demand model'!BT36*'Assumptions and results'!$K$7*12</f>
        <v>610644300.00000024</v>
      </c>
      <c r="BS35" s="1">
        <f>$D35*'Demand model'!BU36*'Assumptions and results'!$K$7*12</f>
        <v>610644300.00000024</v>
      </c>
      <c r="BT35" s="1">
        <f>$D35*'Demand model'!BV36*'Assumptions and results'!$K$7*12</f>
        <v>610644300.00000024</v>
      </c>
      <c r="BU35" s="1">
        <f>$D35*'Demand model'!BW36*'Assumptions and results'!$K$7*12</f>
        <v>610644300.00000024</v>
      </c>
      <c r="BV35" s="1">
        <f>$D35*'Demand model'!BX36*'Assumptions and results'!$K$7*12</f>
        <v>610644300.00000024</v>
      </c>
      <c r="BW35" s="1">
        <f>$D35*'Demand model'!BY36*'Assumptions and results'!$K$7*12</f>
        <v>610644300.00000024</v>
      </c>
      <c r="BX35" s="1">
        <f>$D35*'Demand model'!BZ36*'Assumptions and results'!$K$7*12</f>
        <v>610644300.00000024</v>
      </c>
      <c r="BY35" s="1">
        <f>$D35*'Demand model'!CA36*'Assumptions and results'!$K$7*12</f>
        <v>610644300.00000024</v>
      </c>
      <c r="BZ35" s="1">
        <f>$D35*'Demand model'!CB36*'Assumptions and results'!$K$7*12</f>
        <v>610644300.00000024</v>
      </c>
      <c r="CA35" s="1">
        <f>$D35*'Demand model'!CC36*'Assumptions and results'!$K$7*12</f>
        <v>610644300.00000024</v>
      </c>
      <c r="CB35" s="1">
        <f>$D35*'Demand model'!CD36*'Assumptions and results'!$K$7*12</f>
        <v>610644300.00000024</v>
      </c>
      <c r="CC35" s="1">
        <f>$D35*'Demand model'!CE36*'Assumptions and results'!$K$7*12</f>
        <v>610644300.00000024</v>
      </c>
      <c r="CD35" s="1">
        <f>$D35*'Demand model'!CF36*'Assumptions and results'!$K$7*12</f>
        <v>610644300.00000024</v>
      </c>
      <c r="CE35" s="1">
        <f>$D35*'Demand model'!CG36*'Assumptions and results'!$K$7*12</f>
        <v>610644300.00000024</v>
      </c>
      <c r="CF35" s="1">
        <f>$D35*'Demand model'!CH36*'Assumptions and results'!$K$7*12</f>
        <v>610644300.00000024</v>
      </c>
      <c r="CG35" s="1">
        <f>$D35*'Demand model'!CI36*'Assumptions and results'!$K$7*12</f>
        <v>610644300.00000024</v>
      </c>
      <c r="CH35" s="1">
        <f>$D35*'Demand model'!CJ36*'Assumptions and results'!$K$7*12</f>
        <v>610644300.00000024</v>
      </c>
      <c r="CI35" s="1">
        <f>$D35*'Demand model'!CK36*'Assumptions and results'!$K$7*12</f>
        <v>610644300.00000024</v>
      </c>
      <c r="CJ35" s="1">
        <f>$D35*'Demand model'!CL36*'Assumptions and results'!$K$7*12</f>
        <v>610644300.00000024</v>
      </c>
      <c r="CK35" s="1">
        <f>$D35*'Demand model'!CM36*'Assumptions and results'!$K$7*12</f>
        <v>610644300.00000024</v>
      </c>
      <c r="CL35" s="1">
        <f>$D35*'Demand model'!CN36*'Assumptions and results'!$K$7*12</f>
        <v>610644300.00000024</v>
      </c>
      <c r="CM35" s="1">
        <f>$D35*'Demand model'!CO36*'Assumptions and results'!$K$7*12</f>
        <v>610644300.00000024</v>
      </c>
      <c r="CN35" s="1">
        <f>$D35*'Demand model'!CP36*'Assumptions and results'!$K$7*12</f>
        <v>610644300.00000024</v>
      </c>
      <c r="CO35" s="1">
        <f>$D35*'Demand model'!CQ36*'Assumptions and results'!$K$7*12</f>
        <v>610644300.00000024</v>
      </c>
      <c r="CP35" s="1">
        <f>$D35*'Demand model'!CR36*'Assumptions and results'!$K$7*12</f>
        <v>610644300.00000024</v>
      </c>
      <c r="CQ35" s="1">
        <f>$D35*'Demand model'!CS36*'Assumptions and results'!$K$7*12</f>
        <v>610644300.00000024</v>
      </c>
      <c r="CR35" s="1">
        <f>$D35*'Demand model'!CT36*'Assumptions and results'!$K$7*12</f>
        <v>610644300.00000024</v>
      </c>
      <c r="CS35" s="1">
        <f>$D35*'Demand model'!CU36*'Assumptions and results'!$K$7*12</f>
        <v>610644300.00000024</v>
      </c>
      <c r="CT35" s="1">
        <f>$D35*'Demand model'!CV36*'Assumptions and results'!$K$7*12</f>
        <v>610644300.00000024</v>
      </c>
      <c r="CU35" s="1">
        <f>$D35*'Demand model'!CW36*'Assumptions and results'!$K$7*12</f>
        <v>610644300.00000024</v>
      </c>
      <c r="CV35" s="1">
        <f>$D35*'Demand model'!CX36*'Assumptions and results'!$K$7*12</f>
        <v>610644300.00000024</v>
      </c>
      <c r="CW35" s="1">
        <f>$D35*'Demand model'!CY36*'Assumptions and results'!$K$7*12</f>
        <v>610644300.00000024</v>
      </c>
      <c r="CX35" s="1">
        <f>$D35*'Demand model'!CZ36*'Assumptions and results'!$K$7*12</f>
        <v>610644300.00000024</v>
      </c>
      <c r="CY35" s="1">
        <f>$D35*'Demand model'!DA36*'Assumptions and results'!$K$7*12</f>
        <v>610644300.00000024</v>
      </c>
      <c r="CZ35" s="1">
        <f>$D35*'Demand model'!DB36*'Assumptions and results'!$K$7*12</f>
        <v>610644300.00000024</v>
      </c>
      <c r="DA35" s="1">
        <f>$D35*'Demand model'!DC36*'Assumptions and results'!$K$7*12</f>
        <v>610644300.00000024</v>
      </c>
      <c r="DB35" s="1">
        <f>$D35*'Demand model'!DD36*'Assumptions and results'!$K$7*12</f>
        <v>610644300.00000024</v>
      </c>
      <c r="DC35" s="1">
        <f>$D35*'Demand model'!DE36*'Assumptions and results'!$K$7*12</f>
        <v>610644300.00000024</v>
      </c>
      <c r="DD35" s="1">
        <f>$D35*'Demand model'!DF36*'Assumptions and results'!$K$7*12</f>
        <v>610644300.00000024</v>
      </c>
      <c r="DE35" s="1">
        <f>$D35*'Demand model'!DG36*'Assumptions and results'!$K$7*12</f>
        <v>610644300.00000024</v>
      </c>
      <c r="DF35" s="1">
        <f>$D35*'Demand model'!DH36*'Assumptions and results'!$K$7*12</f>
        <v>610644300.00000024</v>
      </c>
      <c r="DG35" s="1">
        <f>$D35*'Demand model'!DI36*'Assumptions and results'!$K$7*12</f>
        <v>610644300.00000024</v>
      </c>
      <c r="DH35" s="1">
        <f>$D35*'Demand model'!DJ36*'Assumptions and results'!$K$7*12</f>
        <v>610644300.00000024</v>
      </c>
      <c r="DI35" s="1">
        <f>$D35*'Demand model'!DK36*'Assumptions and results'!$K$7*12</f>
        <v>610644300.00000024</v>
      </c>
      <c r="DJ35" s="1">
        <f>$D35*'Demand model'!DL36*'Assumptions and results'!$K$7*12</f>
        <v>610644300.00000024</v>
      </c>
      <c r="DK35" s="1">
        <f>$D35*'Demand model'!DM36*'Assumptions and results'!$K$7*12</f>
        <v>610644300.00000024</v>
      </c>
      <c r="DL35" s="1">
        <f>$D35*'Demand model'!DN36*'Assumptions and results'!$K$7*12</f>
        <v>610644300.00000024</v>
      </c>
      <c r="DM35" s="1">
        <f>$D35*'Demand model'!DO36*'Assumptions and results'!$K$7*12</f>
        <v>610644300.00000024</v>
      </c>
      <c r="DN35" s="1">
        <f>$D35*'Demand model'!DP36*'Assumptions and results'!$K$7*12</f>
        <v>610644300.00000024</v>
      </c>
      <c r="DO35" s="1">
        <f>$D35*'Demand model'!DQ36*'Assumptions and results'!$K$7*12</f>
        <v>610644300.00000024</v>
      </c>
      <c r="DP35" s="1">
        <f>$D35*'Demand model'!DR36*'Assumptions and results'!$K$7*12</f>
        <v>610644300.00000024</v>
      </c>
      <c r="DQ35" s="1">
        <f>$D35*'Demand model'!DS36*'Assumptions and results'!$K$7*12</f>
        <v>610644300.00000024</v>
      </c>
      <c r="DR35" s="1">
        <f>$D35*'Demand model'!DT36*'Assumptions and results'!$K$7*12</f>
        <v>610644300.00000024</v>
      </c>
      <c r="DS35" s="1">
        <f>$D35*'Demand model'!DU36*'Assumptions and results'!$K$7*12</f>
        <v>610644300.00000024</v>
      </c>
      <c r="DT35" s="1">
        <f>$D35*'Demand model'!DV36*'Assumptions and results'!$K$7*12</f>
        <v>610644300.00000024</v>
      </c>
      <c r="DU35" s="1">
        <f>$D35*'Demand model'!DW36*'Assumptions and results'!$K$7*12</f>
        <v>610644300.00000024</v>
      </c>
      <c r="DV35" s="1">
        <f>$D35*'Demand model'!DX36*'Assumptions and results'!$K$7*12</f>
        <v>610644300.00000024</v>
      </c>
      <c r="DW35" s="1">
        <f>$D35*'Demand model'!DY36*'Assumptions and results'!$K$7*12</f>
        <v>610644300.00000024</v>
      </c>
      <c r="DX35" s="1">
        <f>$D35*'Demand model'!DZ36*'Assumptions and results'!$K$7*12</f>
        <v>610644300.00000024</v>
      </c>
      <c r="DY35" s="1">
        <f>$D35*'Demand model'!EA36*'Assumptions and results'!$K$7*12</f>
        <v>610644300.00000024</v>
      </c>
      <c r="DZ35" s="1">
        <f>$D35*'Demand model'!EB36*'Assumptions and results'!$K$7*12</f>
        <v>610644300.00000024</v>
      </c>
      <c r="EA35" s="1">
        <f>$D35*'Demand model'!EC36*'Assumptions and results'!$K$7*12</f>
        <v>610644300.00000024</v>
      </c>
      <c r="EB35" s="1">
        <f>$D35*'Demand model'!ED36*'Assumptions and results'!$K$7*12</f>
        <v>610644300.00000024</v>
      </c>
      <c r="EC35" s="1">
        <f>$D35*'Demand model'!EE36*'Assumptions and results'!$K$7*12</f>
        <v>610644300.00000024</v>
      </c>
      <c r="ED35" s="1">
        <f>$D35*'Demand model'!EF36*'Assumptions and results'!$K$7*12</f>
        <v>610644300.00000024</v>
      </c>
      <c r="EE35" s="1">
        <f>$D35*'Demand model'!EG36*'Assumptions and results'!$K$7*12</f>
        <v>610644300.00000024</v>
      </c>
      <c r="EF35" s="1">
        <f>$D35*'Demand model'!EH36*'Assumptions and results'!$K$7*12</f>
        <v>610644300.00000024</v>
      </c>
      <c r="EG35" s="1">
        <f>$D35*'Demand model'!EI36*'Assumptions and results'!$K$7*12</f>
        <v>610644300.00000024</v>
      </c>
      <c r="EH35" s="1">
        <f>$D35*'Demand model'!EJ36*'Assumptions and results'!$K$7*12</f>
        <v>610644300.00000024</v>
      </c>
      <c r="EI35" s="1">
        <f>$D35*'Demand model'!EK36*'Assumptions and results'!$K$7*12</f>
        <v>610644300.00000024</v>
      </c>
      <c r="EJ35" s="1">
        <f>$D35*'Demand model'!EL36*'Assumptions and results'!$K$7*12</f>
        <v>610644300.00000024</v>
      </c>
      <c r="EK35" s="1">
        <f>$D35*'Demand model'!EM36*'Assumptions and results'!$K$7*12</f>
        <v>610644300.00000024</v>
      </c>
      <c r="EL35" s="1">
        <f>$D35*'Demand model'!EN36*'Assumptions and results'!$K$7*12</f>
        <v>610644300.00000024</v>
      </c>
      <c r="EM35" s="1">
        <f>$D35*'Demand model'!EO36*'Assumptions and results'!$K$7*12</f>
        <v>610644300.00000024</v>
      </c>
      <c r="EN35" s="1">
        <f>$D35*'Demand model'!EP36*'Assumptions and results'!$K$7*12</f>
        <v>610644300.00000024</v>
      </c>
      <c r="EO35" s="1">
        <f>$D35*'Demand model'!EQ36*'Assumptions and results'!$K$7*12</f>
        <v>610644300.00000024</v>
      </c>
      <c r="EP35" s="1">
        <f>$D35*'Demand model'!ER36*'Assumptions and results'!$K$7*12</f>
        <v>610644300.00000024</v>
      </c>
      <c r="EQ35" s="1">
        <f>$D35*'Demand model'!ES36*'Assumptions and results'!$K$7*12</f>
        <v>610644300.00000024</v>
      </c>
      <c r="ER35" s="1">
        <f>$D35*'Demand model'!ET36*'Assumptions and results'!$K$7*12</f>
        <v>610644300.00000024</v>
      </c>
      <c r="ES35" s="1">
        <f>$D35*'Demand model'!EU36*'Assumptions and results'!$K$7*12</f>
        <v>610644300.00000024</v>
      </c>
      <c r="ET35" s="1">
        <f>$D35*'Demand model'!EV36*'Assumptions and results'!$K$7*12</f>
        <v>610644300.00000024</v>
      </c>
      <c r="EU35" s="1">
        <f>$D35*'Demand model'!EW36*'Assumptions and results'!$K$7*12</f>
        <v>610644300.00000024</v>
      </c>
      <c r="EV35" s="1">
        <f>$D35*'Demand model'!EX36*'Assumptions and results'!$K$7*12</f>
        <v>610644300.00000024</v>
      </c>
      <c r="EW35" s="1">
        <f>$D35*'Demand model'!EY36*'Assumptions and results'!$K$7*12</f>
        <v>610644300.00000024</v>
      </c>
      <c r="EX35" s="1">
        <f>$D35*'Demand model'!EZ36*'Assumptions and results'!$K$7*12</f>
        <v>610644300.00000024</v>
      </c>
      <c r="EY35" s="1">
        <f>$D35*'Demand model'!FA36*'Assumptions and results'!$K$7*12</f>
        <v>610644300.00000024</v>
      </c>
      <c r="EZ35" s="1">
        <f>$D35*'Demand model'!FB36*'Assumptions and results'!$K$7*12</f>
        <v>610644300.00000024</v>
      </c>
      <c r="FA35" s="1">
        <f>$D35*'Demand model'!FC36*'Assumptions and results'!$K$7*12</f>
        <v>610644300.00000024</v>
      </c>
      <c r="FB35" s="1">
        <f>$D35*'Demand model'!FD36*'Assumptions and results'!$K$7*12</f>
        <v>610644300.00000024</v>
      </c>
      <c r="FC35" s="1">
        <f>$D35*'Demand model'!FE36*'Assumptions and results'!$K$7*12</f>
        <v>610644300.00000024</v>
      </c>
      <c r="FD35" s="1">
        <f>$D35*'Demand model'!FF36*'Assumptions and results'!$K$7*12</f>
        <v>610644300.00000024</v>
      </c>
      <c r="FE35" s="1">
        <f>$D35*'Demand model'!FG36*'Assumptions and results'!$K$7*12</f>
        <v>610644300.00000024</v>
      </c>
      <c r="FF35" s="1">
        <f>$D35*'Demand model'!FH36*'Assumptions and results'!$K$7*12</f>
        <v>610644300.00000024</v>
      </c>
      <c r="FG35" s="1">
        <f>$D35*'Demand model'!FI36*'Assumptions and results'!$K$7*12</f>
        <v>610644300.00000024</v>
      </c>
      <c r="FH35" s="1">
        <f>$D35*'Demand model'!FJ36*'Assumptions and results'!$K$7*12</f>
        <v>610644300.00000024</v>
      </c>
      <c r="FI35" s="1">
        <f>$D35*'Demand model'!FK36*'Assumptions and results'!$K$7*12</f>
        <v>610644300.00000024</v>
      </c>
      <c r="FJ35" s="1">
        <f>$D35*'Demand model'!FL36*'Assumptions and results'!$K$7*12</f>
        <v>610644300.00000024</v>
      </c>
      <c r="FK35" s="1">
        <f>$D35*'Demand model'!FM36*'Assumptions and results'!$K$7*12</f>
        <v>610644300.00000024</v>
      </c>
      <c r="FL35" s="1">
        <f>$D35*'Demand model'!FN36*'Assumptions and results'!$K$7*12</f>
        <v>610644300.00000024</v>
      </c>
      <c r="FM35" s="1">
        <f>$D35*'Demand model'!FO36*'Assumptions and results'!$K$7*12</f>
        <v>610644300.00000024</v>
      </c>
      <c r="FN35" s="1">
        <f>$D35*'Demand model'!FP36*'Assumptions and results'!$K$7*12</f>
        <v>610644300.00000024</v>
      </c>
      <c r="FO35" s="1">
        <f>$D35*'Demand model'!FQ36*'Assumptions and results'!$K$7*12</f>
        <v>610644300.00000024</v>
      </c>
      <c r="FP35" s="1">
        <f>$D35*'Demand model'!FR36*'Assumptions and results'!$K$7*12</f>
        <v>610644300.00000024</v>
      </c>
      <c r="FQ35" s="1">
        <f>$D35*'Demand model'!FS36*'Assumptions and results'!$K$7*12</f>
        <v>610644300.00000024</v>
      </c>
      <c r="FR35" s="1">
        <f>$D35*'Demand model'!FT36*'Assumptions and results'!$K$7*12</f>
        <v>610644300.00000024</v>
      </c>
      <c r="FS35" s="1">
        <f>$D35*'Demand model'!FU36*'Assumptions and results'!$K$7*12</f>
        <v>610644300.00000024</v>
      </c>
      <c r="FT35" s="1">
        <f>$D35*'Demand model'!FV36*'Assumptions and results'!$K$7*12</f>
        <v>610644300.00000024</v>
      </c>
      <c r="FU35" s="1">
        <f>$D35*'Demand model'!FW36*'Assumptions and results'!$K$7*12</f>
        <v>610644300.00000024</v>
      </c>
      <c r="FV35" s="1">
        <f>$D35*'Demand model'!FX36*'Assumptions and results'!$K$7*12</f>
        <v>610644300.00000024</v>
      </c>
      <c r="FW35" s="1">
        <f>$D35*'Demand model'!FY36*'Assumptions and results'!$K$7*12</f>
        <v>610644300.00000024</v>
      </c>
      <c r="FX35" s="1">
        <f>$D35*'Demand model'!FZ36*'Assumptions and results'!$K$7*12</f>
        <v>610644300.00000024</v>
      </c>
      <c r="FY35" s="1">
        <f>$D35*'Demand model'!GA36*'Assumptions and results'!$K$7*12</f>
        <v>610644300.00000024</v>
      </c>
      <c r="FZ35" s="1">
        <f>$D35*'Demand model'!GB36*'Assumptions and results'!$K$7*12</f>
        <v>610644300.00000024</v>
      </c>
      <c r="GA35" s="1">
        <f>$D35*'Demand model'!GC36*'Assumptions and results'!$K$7*12</f>
        <v>610644300.00000024</v>
      </c>
      <c r="GB35" s="1">
        <f>$D35*'Demand model'!GD36*'Assumptions and results'!$K$7*12</f>
        <v>610644300.00000024</v>
      </c>
      <c r="GC35" s="1">
        <f>$D35*'Demand model'!GE36*'Assumptions and results'!$K$7*12</f>
        <v>610644300.00000024</v>
      </c>
      <c r="GD35" s="1">
        <f>$D35*'Demand model'!GF36*'Assumptions and results'!$K$7*12</f>
        <v>610644300.00000024</v>
      </c>
      <c r="GE35" s="1">
        <f>$D35*'Demand model'!GG36*'Assumptions and results'!$K$7*12</f>
        <v>610644300.00000024</v>
      </c>
      <c r="GF35" s="1">
        <f>$D35*'Demand model'!GH36*'Assumptions and results'!$K$7*12</f>
        <v>610644300.00000024</v>
      </c>
      <c r="GG35" s="1">
        <f>$D35*'Demand model'!GI36*'Assumptions and results'!$K$7*12</f>
        <v>610644300.00000024</v>
      </c>
      <c r="GH35" s="1">
        <f>$D35*'Demand model'!GJ36*'Assumptions and results'!$K$7*12</f>
        <v>610644300.00000024</v>
      </c>
      <c r="GI35" s="1">
        <f>$D35*'Demand model'!GK36*'Assumptions and results'!$K$7*12</f>
        <v>610644300.00000024</v>
      </c>
      <c r="GJ35" s="1">
        <f>$D35*'Demand model'!GL36*'Assumptions and results'!$K$7*12</f>
        <v>610644300.00000024</v>
      </c>
      <c r="GK35" s="1">
        <f>$D35*'Demand model'!GM36*'Assumptions and results'!$K$7*12</f>
        <v>610644300.00000024</v>
      </c>
      <c r="GL35" s="1">
        <f>$D35*'Demand model'!GN36*'Assumptions and results'!$K$7*12</f>
        <v>610644300.00000024</v>
      </c>
      <c r="GM35" s="1">
        <f>$D35*'Demand model'!GO36*'Assumptions and results'!$K$7*12</f>
        <v>610644300.00000024</v>
      </c>
      <c r="GN35" s="1">
        <f>$D35*'Demand model'!GP36*'Assumptions and results'!$K$7*12</f>
        <v>610644300.00000024</v>
      </c>
      <c r="GO35" s="1">
        <f>$D35*'Demand model'!GQ36*'Assumptions and results'!$K$7*12</f>
        <v>610644300.00000024</v>
      </c>
      <c r="GP35" s="1">
        <f>$D35*'Demand model'!GR36*'Assumptions and results'!$K$7*12</f>
        <v>610644300.00000024</v>
      </c>
      <c r="GQ35" s="1">
        <f>$D35*'Demand model'!GS36*'Assumptions and results'!$K$7*12</f>
        <v>610644300.00000024</v>
      </c>
      <c r="GR35" s="1">
        <f>$D35*'Demand model'!GT36*'Assumptions and results'!$K$7*12</f>
        <v>610644300.00000024</v>
      </c>
      <c r="GS35" s="1">
        <f>$D35*'Demand model'!GU36*'Assumptions and results'!$K$7*12</f>
        <v>610644300.00000024</v>
      </c>
      <c r="GT35" s="1">
        <f>$D35*'Demand model'!GV36*'Assumptions and results'!$K$7*12</f>
        <v>610644300.00000024</v>
      </c>
      <c r="GU35" s="1">
        <f>$D35*'Demand model'!GW36*'Assumptions and results'!$K$7*12</f>
        <v>610644300.00000024</v>
      </c>
      <c r="GV35" s="1">
        <f>$D35*'Demand model'!GX36*'Assumptions and results'!$K$7*12</f>
        <v>610644300.00000024</v>
      </c>
      <c r="GW35" s="1">
        <f>$D35*'Demand model'!GY36*'Assumptions and results'!$K$7*12</f>
        <v>610644300.00000024</v>
      </c>
      <c r="GX35" s="1">
        <f>$D35*'Demand model'!GZ36*'Assumptions and results'!$K$7*12</f>
        <v>610644300.00000024</v>
      </c>
      <c r="GY35" s="1">
        <f>$D35*'Demand model'!HA36*'Assumptions and results'!$K$7*12</f>
        <v>610644300.00000024</v>
      </c>
      <c r="GZ35" s="1">
        <f>$D35*'Demand model'!HB36*'Assumptions and results'!$K$7*12</f>
        <v>610644300.00000024</v>
      </c>
      <c r="HA35" s="1">
        <f>$D35*'Demand model'!HC36*'Assumptions and results'!$K$7*12</f>
        <v>610644300.00000024</v>
      </c>
      <c r="HB35" s="1">
        <f>$D35*'Demand model'!HD36*'Assumptions and results'!$K$7*12</f>
        <v>610644300.00000024</v>
      </c>
      <c r="HC35" s="1">
        <f>$D35*'Demand model'!HE36*'Assumptions and results'!$K$7*12</f>
        <v>610644300.00000024</v>
      </c>
      <c r="HD35" s="1">
        <f>$D35*'Demand model'!HF36*'Assumptions and results'!$K$7*12</f>
        <v>610644300.00000024</v>
      </c>
      <c r="HE35" s="1">
        <f>$D35*'Demand model'!HG36*'Assumptions and results'!$K$7*12</f>
        <v>610644300.00000024</v>
      </c>
      <c r="HF35" s="1">
        <f>$D35*'Demand model'!HH36*'Assumptions and results'!$K$7*12</f>
        <v>610644300.00000024</v>
      </c>
      <c r="HG35" s="1">
        <f>$D35*'Demand model'!HI36*'Assumptions and results'!$K$7*12</f>
        <v>610644300.00000024</v>
      </c>
      <c r="HH35" s="1">
        <f>$D35*'Demand model'!HJ36*'Assumptions and results'!$K$7*12</f>
        <v>610644300.00000024</v>
      </c>
      <c r="HI35" s="1">
        <f>$D35*'Demand model'!HK36*'Assumptions and results'!$K$7*12</f>
        <v>610644300.00000024</v>
      </c>
      <c r="HJ35" s="1">
        <f>$D35*'Demand model'!HL36*'Assumptions and results'!$K$7*12</f>
        <v>610644300.00000024</v>
      </c>
      <c r="HK35" s="1">
        <f>$D35*'Demand model'!HM36*'Assumptions and results'!$K$7*12</f>
        <v>610644300.00000024</v>
      </c>
      <c r="HL35" s="1">
        <f>$D35*'Demand model'!HN36*'Assumptions and results'!$K$7*12</f>
        <v>610644300.00000024</v>
      </c>
      <c r="HM35" s="1">
        <f>$D35*'Demand model'!HO36*'Assumptions and results'!$K$7*12</f>
        <v>610644300.00000024</v>
      </c>
      <c r="HN35" s="1">
        <f>$D35*'Demand model'!HP36*'Assumptions and results'!$K$7*12</f>
        <v>610644300.00000024</v>
      </c>
      <c r="HO35" s="1">
        <f>$D35*'Demand model'!HQ36*'Assumptions and results'!$K$7*12</f>
        <v>610644300.00000024</v>
      </c>
      <c r="HP35" s="1">
        <f>$D35*'Demand model'!HR36*'Assumptions and results'!$K$7*12</f>
        <v>610644300.00000024</v>
      </c>
      <c r="HQ35" s="1">
        <f>$D35*'Demand model'!HS36*'Assumptions and results'!$K$7*12</f>
        <v>610644300.00000024</v>
      </c>
      <c r="HR35" s="1">
        <f>$D35*'Demand model'!HT36*'Assumptions and results'!$K$7*12</f>
        <v>610644300.00000024</v>
      </c>
      <c r="HS35" s="1">
        <f>$D35*'Demand model'!HU36*'Assumptions and results'!$K$7*12</f>
        <v>610644300.00000024</v>
      </c>
      <c r="HT35" s="1">
        <f>$D35*'Demand model'!HV36*'Assumptions and results'!$K$7*12</f>
        <v>610644300.00000024</v>
      </c>
      <c r="HU35" s="1">
        <f>$D35*'Demand model'!HW36*'Assumptions and results'!$K$7*12</f>
        <v>610644300.00000024</v>
      </c>
      <c r="HV35" s="1">
        <f>$D35*'Demand model'!HX36*'Assumptions and results'!$K$7*12</f>
        <v>610644300.00000024</v>
      </c>
      <c r="HW35" s="1">
        <f>$D35*'Demand model'!HY36*'Assumptions and results'!$K$7*12</f>
        <v>610644300.00000024</v>
      </c>
      <c r="HX35" s="1">
        <f>$D35*'Demand model'!HZ36*'Assumptions and results'!$K$7*12</f>
        <v>610644300.00000024</v>
      </c>
      <c r="HY35" s="1">
        <f>$D35*'Demand model'!IA36*'Assumptions and results'!$K$7*12</f>
        <v>610644300.00000024</v>
      </c>
      <c r="HZ35" s="1">
        <f>$D35*'Demand model'!IB36*'Assumptions and results'!$K$7*12</f>
        <v>610644300.00000024</v>
      </c>
      <c r="IA35" s="1">
        <f>$D35*'Demand model'!IC36*'Assumptions and results'!$K$7*12</f>
        <v>610644300.00000024</v>
      </c>
      <c r="IB35" s="1">
        <f>$D35*'Demand model'!ID36*'Assumptions and results'!$K$7*12</f>
        <v>610644300.00000024</v>
      </c>
      <c r="IC35" s="1">
        <f>$D35*'Demand model'!IE36*'Assumptions and results'!$K$7*12</f>
        <v>610644300.00000024</v>
      </c>
      <c r="ID35" s="1">
        <f>$D35*'Demand model'!IF36*'Assumptions and results'!$K$7*12</f>
        <v>610644300.00000024</v>
      </c>
      <c r="IE35" s="1">
        <f>$D35*'Demand model'!IG36*'Assumptions and results'!$K$7*12</f>
        <v>610644300.00000024</v>
      </c>
      <c r="IF35" s="1">
        <f>$D35*'Demand model'!IH36*'Assumptions and results'!$K$7*12</f>
        <v>610644300.00000024</v>
      </c>
      <c r="IG35" s="1">
        <f>$D35*'Demand model'!II36*'Assumptions and results'!$K$7*12</f>
        <v>610644300.00000024</v>
      </c>
      <c r="IH35" s="1">
        <f>$D35*'Demand model'!IJ36*'Assumptions and results'!$K$7*12</f>
        <v>610644300.00000024</v>
      </c>
      <c r="II35" s="1">
        <f>$D35*'Demand model'!IK36*'Assumptions and results'!$K$7*12</f>
        <v>610644300.00000024</v>
      </c>
      <c r="IJ35" s="1">
        <f>$D35*'Demand model'!IL36*'Assumptions and results'!$K$7*12</f>
        <v>610644300.00000024</v>
      </c>
      <c r="IK35" s="1">
        <f>$D35*'Demand model'!IM36*'Assumptions and results'!$K$7*12</f>
        <v>610644300.00000024</v>
      </c>
      <c r="IL35" s="1">
        <f>$D35*'Demand model'!IN36*'Assumptions and results'!$K$7*12</f>
        <v>610644300.00000024</v>
      </c>
      <c r="IM35" s="1">
        <f>$D35*'Demand model'!IO36*'Assumptions and results'!$K$7*12</f>
        <v>610644300.00000024</v>
      </c>
      <c r="IN35" s="1">
        <f>$D35*'Demand model'!IP36*'Assumptions and results'!$K$7*12</f>
        <v>610644300.00000024</v>
      </c>
      <c r="IO35" s="1">
        <f>$D35*'Demand model'!IQ36*'Assumptions and results'!$K$7*12</f>
        <v>610644300.00000024</v>
      </c>
      <c r="IP35" s="1">
        <f>$D35*'Demand model'!IR36*'Assumptions and results'!$K$7*12</f>
        <v>610644300.00000024</v>
      </c>
      <c r="IQ35" s="1">
        <f>$D35*'Demand model'!IS36*'Assumptions and results'!$K$7*12</f>
        <v>610644300.00000024</v>
      </c>
      <c r="IR35" s="1">
        <f>$D35*'Demand model'!IT36*'Assumptions and results'!$K$7*12</f>
        <v>610644300.00000024</v>
      </c>
      <c r="IS35" s="1">
        <f>$D35*'Demand model'!IU36*'Assumptions and results'!$K$7*12</f>
        <v>610644300.00000024</v>
      </c>
      <c r="IT35" s="1">
        <f>$D35*'Demand model'!IV36*'Assumptions and results'!$K$7*12</f>
        <v>610644300.00000024</v>
      </c>
      <c r="IU35" s="1">
        <f>$D35*'Demand model'!IW36*'Assumptions and results'!$K$7*12</f>
        <v>610644300.00000024</v>
      </c>
      <c r="IV35" s="1">
        <f>$D35*'Demand model'!IX36*'Assumptions and results'!$K$7*12</f>
        <v>610644300.00000024</v>
      </c>
      <c r="IW35" s="1">
        <f>$D35*'Demand model'!IY36*'Assumptions and results'!$K$7*12</f>
        <v>610644300.00000024</v>
      </c>
      <c r="IX35" s="1">
        <f>$D35*'Demand model'!IZ36*'Assumptions and results'!$K$7*12</f>
        <v>610644300.00000024</v>
      </c>
      <c r="IY35" s="1">
        <f>$D35*'Demand model'!JA36*'Assumptions and results'!$K$7*12</f>
        <v>610644300.00000024</v>
      </c>
      <c r="IZ35" s="1">
        <f>$D35*'Demand model'!JB36*'Assumptions and results'!$K$7*12</f>
        <v>610644300.00000024</v>
      </c>
      <c r="JA35" s="1">
        <f>$D35*'Demand model'!JC36*'Assumptions and results'!$K$7*12</f>
        <v>610644300.00000024</v>
      </c>
      <c r="JB35" s="1">
        <f>$D35*'Demand model'!JD36*'Assumptions and results'!$K$7*12</f>
        <v>610644300.00000024</v>
      </c>
      <c r="JC35" s="1">
        <f>$D35*'Demand model'!JE36*'Assumptions and results'!$K$7*12</f>
        <v>610644300.00000024</v>
      </c>
      <c r="JD35" s="1">
        <f>$D35*'Demand model'!JF36*'Assumptions and results'!$K$7*12</f>
        <v>610644300.00000024</v>
      </c>
      <c r="JE35" s="1">
        <f>$D35*'Demand model'!JG36*'Assumptions and results'!$K$7*12</f>
        <v>610644300.00000024</v>
      </c>
    </row>
    <row r="36" spans="2:265" x14ac:dyDescent="0.3">
      <c r="C36">
        <v>10</v>
      </c>
      <c r="D36" s="3">
        <f>'Cost inputs'!F14</f>
        <v>2038700</v>
      </c>
      <c r="E36" s="1">
        <f>$D36*'Demand model'!G37*'Assumptions and results'!$K$7*12</f>
        <v>313916256.96355695</v>
      </c>
      <c r="F36" s="1">
        <f>$D36*'Demand model'!H37*'Assumptions and results'!$K$7*12</f>
        <v>468223271.90056169</v>
      </c>
      <c r="G36" s="1">
        <f>$D36*'Demand model'!I37*'Assumptions and results'!$K$7*12</f>
        <v>544073612.0170126</v>
      </c>
      <c r="H36" s="1">
        <f>$D36*'Demand model'!J37*'Assumptions and results'!$K$7*12</f>
        <v>581358204.0242523</v>
      </c>
      <c r="I36" s="1">
        <f>$D36*'Demand model'!K37*'Assumptions and results'!$K$7*12</f>
        <v>599685620.8692143</v>
      </c>
      <c r="J36" s="1">
        <f>$D36*'Demand model'!L37*'Assumptions and results'!$K$7*12</f>
        <v>608694548.95789409</v>
      </c>
      <c r="K36" s="1">
        <f>$D36*'Demand model'!M37*'Assumptions and results'!$K$7*12</f>
        <v>613122930.00000024</v>
      </c>
      <c r="L36" s="1">
        <f>$D36*'Demand model'!N37*'Assumptions and results'!$K$7*12</f>
        <v>615299721.56288624</v>
      </c>
      <c r="M36" s="1">
        <f>$D36*'Demand model'!O37*'Assumptions and results'!$K$7*12</f>
        <v>616369733.71025956</v>
      </c>
      <c r="N36" s="1">
        <f>$D36*'Demand model'!P37*'Assumptions and results'!$K$7*12</f>
        <v>616895703.22201586</v>
      </c>
      <c r="O36" s="1">
        <f>$D36*'Demand model'!Q37*'Assumptions and results'!$K$7*12</f>
        <v>617154246.01330698</v>
      </c>
      <c r="P36" s="1">
        <f>$D36*'Demand model'!R37*'Assumptions and results'!$K$7*12</f>
        <v>617281333.94033408</v>
      </c>
      <c r="Q36" s="1">
        <f>$D36*'Demand model'!S37*'Assumptions and results'!$K$7*12</f>
        <v>617343804.60956216</v>
      </c>
      <c r="R36" s="1">
        <f>$D36*'Demand model'!T37*'Assumptions and results'!$K$7*12</f>
        <v>617374512.36131406</v>
      </c>
      <c r="S36" s="1">
        <f>$D36*'Demand model'!U37*'Assumptions and results'!$K$7*12</f>
        <v>617389606.90134859</v>
      </c>
      <c r="T36" s="1">
        <f>$D36*'Demand model'!V37*'Assumptions and results'!$K$7*12</f>
        <v>617397026.6936115</v>
      </c>
      <c r="U36" s="1">
        <f>$D36*'Demand model'!W37*'Assumptions and results'!$K$7*12</f>
        <v>617400673.92745221</v>
      </c>
      <c r="V36" s="1">
        <f>$D36*'Demand model'!X37*'Assumptions and results'!$K$7*12</f>
        <v>617402466.74242818</v>
      </c>
      <c r="W36" s="1">
        <f>$D36*'Demand model'!Y37*'Assumptions and results'!$K$7*12</f>
        <v>617403348.00907552</v>
      </c>
      <c r="X36" s="1">
        <f>$D36*'Demand model'!Z37*'Assumptions and results'!$K$7*12</f>
        <v>617403781.19984758</v>
      </c>
      <c r="Y36" s="1">
        <f>$D36*'Demand model'!AA37*'Assumptions and results'!$K$7*12</f>
        <v>617403994.13681221</v>
      </c>
      <c r="Z36" s="1">
        <f>$D36*'Demand model'!AB37*'Assumptions and results'!$K$7*12</f>
        <v>617404098.80698037</v>
      </c>
      <c r="AA36" s="1">
        <f>$D36*'Demand model'!AC37*'Assumptions and results'!$K$7*12</f>
        <v>617404150.25809455</v>
      </c>
      <c r="AB36" s="1">
        <f>$D36*'Demand model'!AD37*'Assumptions and results'!$K$7*12</f>
        <v>617404175.54913211</v>
      </c>
      <c r="AC36" s="1">
        <f>$D36*'Demand model'!AE37*'Assumptions and results'!$K$7*12</f>
        <v>617404187.98106086</v>
      </c>
      <c r="AD36" s="1">
        <f>$D36*'Demand model'!AF37*'Assumptions and results'!$K$7*12</f>
        <v>617404194.09203386</v>
      </c>
      <c r="AE36" s="1">
        <f>$D36*'Demand model'!AG37*'Assumptions and results'!$K$7*12</f>
        <v>617404197.09591162</v>
      </c>
      <c r="AF36" s="1">
        <f>$D36*'Demand model'!AH37*'Assumptions and results'!$K$7*12</f>
        <v>617404198.57248163</v>
      </c>
      <c r="AG36" s="1">
        <f>$D36*'Demand model'!AI37*'Assumptions and results'!$K$7*12</f>
        <v>617404199.29829669</v>
      </c>
      <c r="AH36" s="1">
        <f>$D36*'Demand model'!AJ37*'Assumptions and results'!$K$7*12</f>
        <v>617404199.6550746</v>
      </c>
      <c r="AI36" s="1">
        <f>$D36*'Demand model'!AK37*'Assumptions and results'!$K$7*12</f>
        <v>617404199.8304503</v>
      </c>
      <c r="AJ36" s="1">
        <f>$D36*'Demand model'!AL37*'Assumptions and results'!$K$7*12</f>
        <v>617404199.91665721</v>
      </c>
      <c r="AK36" s="1">
        <f>$D36*'Demand model'!AM37*'Assumptions and results'!$K$7*12</f>
        <v>617404199.95903265</v>
      </c>
      <c r="AL36" s="1">
        <f>$D36*'Demand model'!AN37*'Assumptions and results'!$K$7*12</f>
        <v>617404199.97986233</v>
      </c>
      <c r="AM36" s="1">
        <f>$D36*'Demand model'!AO37*'Assumptions and results'!$K$7*12</f>
        <v>617404199.99010134</v>
      </c>
      <c r="AN36" s="1">
        <f>$D36*'Demand model'!AP37*'Assumptions and results'!$K$7*12</f>
        <v>617404199.99513435</v>
      </c>
      <c r="AO36" s="1">
        <f>$D36*'Demand model'!AQ37*'Assumptions and results'!$K$7*12</f>
        <v>617404199.99760842</v>
      </c>
      <c r="AP36" s="1">
        <f>$D36*'Demand model'!AR37*'Assumptions and results'!$K$7*12</f>
        <v>617404199.99882448</v>
      </c>
      <c r="AQ36" s="1">
        <f>$D36*'Demand model'!AS37*'Assumptions and results'!$K$7*12</f>
        <v>617404199.99942231</v>
      </c>
      <c r="AR36" s="1">
        <f>$D36*'Demand model'!AT37*'Assumptions and results'!$K$7*12</f>
        <v>617404199.99971616</v>
      </c>
      <c r="AS36" s="1">
        <f>$D36*'Demand model'!AU37*'Assumptions and results'!$K$7*12</f>
        <v>617404199.99986053</v>
      </c>
      <c r="AT36" s="1">
        <f>$D36*'Demand model'!AV37*'Assumptions and results'!$K$7*12</f>
        <v>617404199.99993157</v>
      </c>
      <c r="AU36" s="1">
        <f>$D36*'Demand model'!AW37*'Assumptions and results'!$K$7*12</f>
        <v>617404199.9999665</v>
      </c>
      <c r="AV36" s="1">
        <f>$D36*'Demand model'!AX37*'Assumptions and results'!$K$7*12</f>
        <v>617404199.99998367</v>
      </c>
      <c r="AW36" s="1">
        <f>$D36*'Demand model'!AY37*'Assumptions and results'!$K$7*12</f>
        <v>617404199.99999201</v>
      </c>
      <c r="AX36" s="1">
        <f>$D36*'Demand model'!AZ37*'Assumptions and results'!$K$7*12</f>
        <v>617404199.99999619</v>
      </c>
      <c r="AY36" s="1">
        <f>$D36*'Demand model'!BA37*'Assumptions and results'!$K$7*12</f>
        <v>617404199.99999821</v>
      </c>
      <c r="AZ36" s="1">
        <f>$D36*'Demand model'!BB37*'Assumptions and results'!$K$7*12</f>
        <v>617404199.99999917</v>
      </c>
      <c r="BA36" s="1">
        <f>$D36*'Demand model'!BC37*'Assumptions and results'!$K$7*12</f>
        <v>617404199.99999976</v>
      </c>
      <c r="BB36" s="1">
        <f>$D36*'Demand model'!BD37*'Assumptions and results'!$K$7*12</f>
        <v>617404200</v>
      </c>
      <c r="BC36" s="1">
        <f>$D36*'Demand model'!BE37*'Assumptions and results'!$K$7*12</f>
        <v>617404200.00000012</v>
      </c>
      <c r="BD36" s="1">
        <f>$D36*'Demand model'!BF37*'Assumptions and results'!$K$7*12</f>
        <v>617404200.00000012</v>
      </c>
      <c r="BE36" s="1">
        <f>$D36*'Demand model'!BG37*'Assumptions and results'!$K$7*12</f>
        <v>617404200.00000024</v>
      </c>
      <c r="BF36" s="1">
        <f>$D36*'Demand model'!BH37*'Assumptions and results'!$K$7*12</f>
        <v>617404200.00000024</v>
      </c>
      <c r="BG36" s="1">
        <f>$D36*'Demand model'!BI37*'Assumptions and results'!$K$7*12</f>
        <v>617404200.00000024</v>
      </c>
      <c r="BH36" s="1">
        <f>$D36*'Demand model'!BJ37*'Assumptions and results'!$K$7*12</f>
        <v>617404200.00000024</v>
      </c>
      <c r="BI36" s="1">
        <f>$D36*'Demand model'!BK37*'Assumptions and results'!$K$7*12</f>
        <v>617404200.00000024</v>
      </c>
      <c r="BJ36" s="1">
        <f>$D36*'Demand model'!BL37*'Assumptions and results'!$K$7*12</f>
        <v>617404200.00000024</v>
      </c>
      <c r="BK36" s="1">
        <f>$D36*'Demand model'!BM37*'Assumptions and results'!$K$7*12</f>
        <v>617404200.00000024</v>
      </c>
      <c r="BL36" s="1">
        <f>$D36*'Demand model'!BN37*'Assumptions and results'!$K$7*12</f>
        <v>617404200.00000024</v>
      </c>
      <c r="BM36" s="1">
        <f>$D36*'Demand model'!BO37*'Assumptions and results'!$K$7*12</f>
        <v>617404200.00000024</v>
      </c>
      <c r="BN36" s="1">
        <f>$D36*'Demand model'!BP37*'Assumptions and results'!$K$7*12</f>
        <v>617404200.00000024</v>
      </c>
      <c r="BO36" s="1">
        <f>$D36*'Demand model'!BQ37*'Assumptions and results'!$K$7*12</f>
        <v>617404200.00000024</v>
      </c>
      <c r="BP36" s="1">
        <f>$D36*'Demand model'!BR37*'Assumptions and results'!$K$7*12</f>
        <v>617404200.00000024</v>
      </c>
      <c r="BQ36" s="1">
        <f>$D36*'Demand model'!BS37*'Assumptions and results'!$K$7*12</f>
        <v>617404200.00000024</v>
      </c>
      <c r="BR36" s="1">
        <f>$D36*'Demand model'!BT37*'Assumptions and results'!$K$7*12</f>
        <v>617404200.00000024</v>
      </c>
      <c r="BS36" s="1">
        <f>$D36*'Demand model'!BU37*'Assumptions and results'!$K$7*12</f>
        <v>617404200.00000024</v>
      </c>
      <c r="BT36" s="1">
        <f>$D36*'Demand model'!BV37*'Assumptions and results'!$K$7*12</f>
        <v>617404200.00000024</v>
      </c>
      <c r="BU36" s="1">
        <f>$D36*'Demand model'!BW37*'Assumptions and results'!$K$7*12</f>
        <v>617404200.00000024</v>
      </c>
      <c r="BV36" s="1">
        <f>$D36*'Demand model'!BX37*'Assumptions and results'!$K$7*12</f>
        <v>617404200.00000024</v>
      </c>
      <c r="BW36" s="1">
        <f>$D36*'Demand model'!BY37*'Assumptions and results'!$K$7*12</f>
        <v>617404200.00000024</v>
      </c>
      <c r="BX36" s="1">
        <f>$D36*'Demand model'!BZ37*'Assumptions and results'!$K$7*12</f>
        <v>617404200.00000024</v>
      </c>
      <c r="BY36" s="1">
        <f>$D36*'Demand model'!CA37*'Assumptions and results'!$K$7*12</f>
        <v>617404200.00000024</v>
      </c>
      <c r="BZ36" s="1">
        <f>$D36*'Demand model'!CB37*'Assumptions and results'!$K$7*12</f>
        <v>617404200.00000024</v>
      </c>
      <c r="CA36" s="1">
        <f>$D36*'Demand model'!CC37*'Assumptions and results'!$K$7*12</f>
        <v>617404200.00000024</v>
      </c>
      <c r="CB36" s="1">
        <f>$D36*'Demand model'!CD37*'Assumptions and results'!$K$7*12</f>
        <v>617404200.00000024</v>
      </c>
      <c r="CC36" s="1">
        <f>$D36*'Demand model'!CE37*'Assumptions and results'!$K$7*12</f>
        <v>617404200.00000024</v>
      </c>
      <c r="CD36" s="1">
        <f>$D36*'Demand model'!CF37*'Assumptions and results'!$K$7*12</f>
        <v>617404200.00000024</v>
      </c>
      <c r="CE36" s="1">
        <f>$D36*'Demand model'!CG37*'Assumptions and results'!$K$7*12</f>
        <v>617404200.00000024</v>
      </c>
      <c r="CF36" s="1">
        <f>$D36*'Demand model'!CH37*'Assumptions and results'!$K$7*12</f>
        <v>617404200.00000024</v>
      </c>
      <c r="CG36" s="1">
        <f>$D36*'Demand model'!CI37*'Assumptions and results'!$K$7*12</f>
        <v>617404200.00000024</v>
      </c>
      <c r="CH36" s="1">
        <f>$D36*'Demand model'!CJ37*'Assumptions and results'!$K$7*12</f>
        <v>617404200.00000024</v>
      </c>
      <c r="CI36" s="1">
        <f>$D36*'Demand model'!CK37*'Assumptions and results'!$K$7*12</f>
        <v>617404200.00000024</v>
      </c>
      <c r="CJ36" s="1">
        <f>$D36*'Demand model'!CL37*'Assumptions and results'!$K$7*12</f>
        <v>617404200.00000024</v>
      </c>
      <c r="CK36" s="1">
        <f>$D36*'Demand model'!CM37*'Assumptions and results'!$K$7*12</f>
        <v>617404200.00000024</v>
      </c>
      <c r="CL36" s="1">
        <f>$D36*'Demand model'!CN37*'Assumptions and results'!$K$7*12</f>
        <v>617404200.00000024</v>
      </c>
      <c r="CM36" s="1">
        <f>$D36*'Demand model'!CO37*'Assumptions and results'!$K$7*12</f>
        <v>617404200.00000024</v>
      </c>
      <c r="CN36" s="1">
        <f>$D36*'Demand model'!CP37*'Assumptions and results'!$K$7*12</f>
        <v>617404200.00000024</v>
      </c>
      <c r="CO36" s="1">
        <f>$D36*'Demand model'!CQ37*'Assumptions and results'!$K$7*12</f>
        <v>617404200.00000024</v>
      </c>
      <c r="CP36" s="1">
        <f>$D36*'Demand model'!CR37*'Assumptions and results'!$K$7*12</f>
        <v>617404200.00000024</v>
      </c>
      <c r="CQ36" s="1">
        <f>$D36*'Demand model'!CS37*'Assumptions and results'!$K$7*12</f>
        <v>617404200.00000024</v>
      </c>
      <c r="CR36" s="1">
        <f>$D36*'Demand model'!CT37*'Assumptions and results'!$K$7*12</f>
        <v>617404200.00000024</v>
      </c>
      <c r="CS36" s="1">
        <f>$D36*'Demand model'!CU37*'Assumptions and results'!$K$7*12</f>
        <v>617404200.00000024</v>
      </c>
      <c r="CT36" s="1">
        <f>$D36*'Demand model'!CV37*'Assumptions and results'!$K$7*12</f>
        <v>617404200.00000024</v>
      </c>
      <c r="CU36" s="1">
        <f>$D36*'Demand model'!CW37*'Assumptions and results'!$K$7*12</f>
        <v>617404200.00000024</v>
      </c>
      <c r="CV36" s="1">
        <f>$D36*'Demand model'!CX37*'Assumptions and results'!$K$7*12</f>
        <v>617404200.00000024</v>
      </c>
      <c r="CW36" s="1">
        <f>$D36*'Demand model'!CY37*'Assumptions and results'!$K$7*12</f>
        <v>617404200.00000024</v>
      </c>
      <c r="CX36" s="1">
        <f>$D36*'Demand model'!CZ37*'Assumptions and results'!$K$7*12</f>
        <v>617404200.00000024</v>
      </c>
      <c r="CY36" s="1">
        <f>$D36*'Demand model'!DA37*'Assumptions and results'!$K$7*12</f>
        <v>617404200.00000024</v>
      </c>
      <c r="CZ36" s="1">
        <f>$D36*'Demand model'!DB37*'Assumptions and results'!$K$7*12</f>
        <v>617404200.00000024</v>
      </c>
      <c r="DA36" s="1">
        <f>$D36*'Demand model'!DC37*'Assumptions and results'!$K$7*12</f>
        <v>617404200.00000024</v>
      </c>
      <c r="DB36" s="1">
        <f>$D36*'Demand model'!DD37*'Assumptions and results'!$K$7*12</f>
        <v>617404200.00000024</v>
      </c>
      <c r="DC36" s="1">
        <f>$D36*'Demand model'!DE37*'Assumptions and results'!$K$7*12</f>
        <v>617404200.00000024</v>
      </c>
      <c r="DD36" s="1">
        <f>$D36*'Demand model'!DF37*'Assumptions and results'!$K$7*12</f>
        <v>617404200.00000024</v>
      </c>
      <c r="DE36" s="1">
        <f>$D36*'Demand model'!DG37*'Assumptions and results'!$K$7*12</f>
        <v>617404200.00000024</v>
      </c>
      <c r="DF36" s="1">
        <f>$D36*'Demand model'!DH37*'Assumptions and results'!$K$7*12</f>
        <v>617404200.00000024</v>
      </c>
      <c r="DG36" s="1">
        <f>$D36*'Demand model'!DI37*'Assumptions and results'!$K$7*12</f>
        <v>617404200.00000024</v>
      </c>
      <c r="DH36" s="1">
        <f>$D36*'Demand model'!DJ37*'Assumptions and results'!$K$7*12</f>
        <v>617404200.00000024</v>
      </c>
      <c r="DI36" s="1">
        <f>$D36*'Demand model'!DK37*'Assumptions and results'!$K$7*12</f>
        <v>617404200.00000024</v>
      </c>
      <c r="DJ36" s="1">
        <f>$D36*'Demand model'!DL37*'Assumptions and results'!$K$7*12</f>
        <v>617404200.00000024</v>
      </c>
      <c r="DK36" s="1">
        <f>$D36*'Demand model'!DM37*'Assumptions and results'!$K$7*12</f>
        <v>617404200.00000024</v>
      </c>
      <c r="DL36" s="1">
        <f>$D36*'Demand model'!DN37*'Assumptions and results'!$K$7*12</f>
        <v>617404200.00000024</v>
      </c>
      <c r="DM36" s="1">
        <f>$D36*'Demand model'!DO37*'Assumptions and results'!$K$7*12</f>
        <v>617404200.00000024</v>
      </c>
      <c r="DN36" s="1">
        <f>$D36*'Demand model'!DP37*'Assumptions and results'!$K$7*12</f>
        <v>617404200.00000024</v>
      </c>
      <c r="DO36" s="1">
        <f>$D36*'Demand model'!DQ37*'Assumptions and results'!$K$7*12</f>
        <v>617404200.00000024</v>
      </c>
      <c r="DP36" s="1">
        <f>$D36*'Demand model'!DR37*'Assumptions and results'!$K$7*12</f>
        <v>617404200.00000024</v>
      </c>
      <c r="DQ36" s="1">
        <f>$D36*'Demand model'!DS37*'Assumptions and results'!$K$7*12</f>
        <v>617404200.00000024</v>
      </c>
      <c r="DR36" s="1">
        <f>$D36*'Demand model'!DT37*'Assumptions and results'!$K$7*12</f>
        <v>617404200.00000024</v>
      </c>
      <c r="DS36" s="1">
        <f>$D36*'Demand model'!DU37*'Assumptions and results'!$K$7*12</f>
        <v>617404200.00000024</v>
      </c>
      <c r="DT36" s="1">
        <f>$D36*'Demand model'!DV37*'Assumptions and results'!$K$7*12</f>
        <v>617404200.00000024</v>
      </c>
      <c r="DU36" s="1">
        <f>$D36*'Demand model'!DW37*'Assumptions and results'!$K$7*12</f>
        <v>617404200.00000024</v>
      </c>
      <c r="DV36" s="1">
        <f>$D36*'Demand model'!DX37*'Assumptions and results'!$K$7*12</f>
        <v>617404200.00000024</v>
      </c>
      <c r="DW36" s="1">
        <f>$D36*'Demand model'!DY37*'Assumptions and results'!$K$7*12</f>
        <v>617404200.00000024</v>
      </c>
      <c r="DX36" s="1">
        <f>$D36*'Demand model'!DZ37*'Assumptions and results'!$K$7*12</f>
        <v>617404200.00000024</v>
      </c>
      <c r="DY36" s="1">
        <f>$D36*'Demand model'!EA37*'Assumptions and results'!$K$7*12</f>
        <v>617404200.00000024</v>
      </c>
      <c r="DZ36" s="1">
        <f>$D36*'Demand model'!EB37*'Assumptions and results'!$K$7*12</f>
        <v>617404200.00000024</v>
      </c>
      <c r="EA36" s="1">
        <f>$D36*'Demand model'!EC37*'Assumptions and results'!$K$7*12</f>
        <v>617404200.00000024</v>
      </c>
      <c r="EB36" s="1">
        <f>$D36*'Demand model'!ED37*'Assumptions and results'!$K$7*12</f>
        <v>617404200.00000024</v>
      </c>
      <c r="EC36" s="1">
        <f>$D36*'Demand model'!EE37*'Assumptions and results'!$K$7*12</f>
        <v>617404200.00000024</v>
      </c>
      <c r="ED36" s="1">
        <f>$D36*'Demand model'!EF37*'Assumptions and results'!$K$7*12</f>
        <v>617404200.00000024</v>
      </c>
      <c r="EE36" s="1">
        <f>$D36*'Demand model'!EG37*'Assumptions and results'!$K$7*12</f>
        <v>617404200.00000024</v>
      </c>
      <c r="EF36" s="1">
        <f>$D36*'Demand model'!EH37*'Assumptions and results'!$K$7*12</f>
        <v>617404200.00000024</v>
      </c>
      <c r="EG36" s="1">
        <f>$D36*'Demand model'!EI37*'Assumptions and results'!$K$7*12</f>
        <v>617404200.00000024</v>
      </c>
      <c r="EH36" s="1">
        <f>$D36*'Demand model'!EJ37*'Assumptions and results'!$K$7*12</f>
        <v>617404200.00000024</v>
      </c>
      <c r="EI36" s="1">
        <f>$D36*'Demand model'!EK37*'Assumptions and results'!$K$7*12</f>
        <v>617404200.00000024</v>
      </c>
      <c r="EJ36" s="1">
        <f>$D36*'Demand model'!EL37*'Assumptions and results'!$K$7*12</f>
        <v>617404200.00000024</v>
      </c>
      <c r="EK36" s="1">
        <f>$D36*'Demand model'!EM37*'Assumptions and results'!$K$7*12</f>
        <v>617404200.00000024</v>
      </c>
      <c r="EL36" s="1">
        <f>$D36*'Demand model'!EN37*'Assumptions and results'!$K$7*12</f>
        <v>617404200.00000024</v>
      </c>
      <c r="EM36" s="1">
        <f>$D36*'Demand model'!EO37*'Assumptions and results'!$K$7*12</f>
        <v>617404200.00000024</v>
      </c>
      <c r="EN36" s="1">
        <f>$D36*'Demand model'!EP37*'Assumptions and results'!$K$7*12</f>
        <v>617404200.00000024</v>
      </c>
      <c r="EO36" s="1">
        <f>$D36*'Demand model'!EQ37*'Assumptions and results'!$K$7*12</f>
        <v>617404200.00000024</v>
      </c>
      <c r="EP36" s="1">
        <f>$D36*'Demand model'!ER37*'Assumptions and results'!$K$7*12</f>
        <v>617404200.00000024</v>
      </c>
      <c r="EQ36" s="1">
        <f>$D36*'Demand model'!ES37*'Assumptions and results'!$K$7*12</f>
        <v>617404200.00000024</v>
      </c>
      <c r="ER36" s="1">
        <f>$D36*'Demand model'!ET37*'Assumptions and results'!$K$7*12</f>
        <v>617404200.00000024</v>
      </c>
      <c r="ES36" s="1">
        <f>$D36*'Demand model'!EU37*'Assumptions and results'!$K$7*12</f>
        <v>617404200.00000024</v>
      </c>
      <c r="ET36" s="1">
        <f>$D36*'Demand model'!EV37*'Assumptions and results'!$K$7*12</f>
        <v>617404200.00000024</v>
      </c>
      <c r="EU36" s="1">
        <f>$D36*'Demand model'!EW37*'Assumptions and results'!$K$7*12</f>
        <v>617404200.00000024</v>
      </c>
      <c r="EV36" s="1">
        <f>$D36*'Demand model'!EX37*'Assumptions and results'!$K$7*12</f>
        <v>617404200.00000024</v>
      </c>
      <c r="EW36" s="1">
        <f>$D36*'Demand model'!EY37*'Assumptions and results'!$K$7*12</f>
        <v>617404200.00000024</v>
      </c>
      <c r="EX36" s="1">
        <f>$D36*'Demand model'!EZ37*'Assumptions and results'!$K$7*12</f>
        <v>617404200.00000024</v>
      </c>
      <c r="EY36" s="1">
        <f>$D36*'Demand model'!FA37*'Assumptions and results'!$K$7*12</f>
        <v>617404200.00000024</v>
      </c>
      <c r="EZ36" s="1">
        <f>$D36*'Demand model'!FB37*'Assumptions and results'!$K$7*12</f>
        <v>617404200.00000024</v>
      </c>
      <c r="FA36" s="1">
        <f>$D36*'Demand model'!FC37*'Assumptions and results'!$K$7*12</f>
        <v>617404200.00000024</v>
      </c>
      <c r="FB36" s="1">
        <f>$D36*'Demand model'!FD37*'Assumptions and results'!$K$7*12</f>
        <v>617404200.00000024</v>
      </c>
      <c r="FC36" s="1">
        <f>$D36*'Demand model'!FE37*'Assumptions and results'!$K$7*12</f>
        <v>617404200.00000024</v>
      </c>
      <c r="FD36" s="1">
        <f>$D36*'Demand model'!FF37*'Assumptions and results'!$K$7*12</f>
        <v>617404200.00000024</v>
      </c>
      <c r="FE36" s="1">
        <f>$D36*'Demand model'!FG37*'Assumptions and results'!$K$7*12</f>
        <v>617404200.00000024</v>
      </c>
      <c r="FF36" s="1">
        <f>$D36*'Demand model'!FH37*'Assumptions and results'!$K$7*12</f>
        <v>617404200.00000024</v>
      </c>
      <c r="FG36" s="1">
        <f>$D36*'Demand model'!FI37*'Assumptions and results'!$K$7*12</f>
        <v>617404200.00000024</v>
      </c>
      <c r="FH36" s="1">
        <f>$D36*'Demand model'!FJ37*'Assumptions and results'!$K$7*12</f>
        <v>617404200.00000024</v>
      </c>
      <c r="FI36" s="1">
        <f>$D36*'Demand model'!FK37*'Assumptions and results'!$K$7*12</f>
        <v>617404200.00000024</v>
      </c>
      <c r="FJ36" s="1">
        <f>$D36*'Demand model'!FL37*'Assumptions and results'!$K$7*12</f>
        <v>617404200.00000024</v>
      </c>
      <c r="FK36" s="1">
        <f>$D36*'Demand model'!FM37*'Assumptions and results'!$K$7*12</f>
        <v>617404200.00000024</v>
      </c>
      <c r="FL36" s="1">
        <f>$D36*'Demand model'!FN37*'Assumptions and results'!$K$7*12</f>
        <v>617404200.00000024</v>
      </c>
      <c r="FM36" s="1">
        <f>$D36*'Demand model'!FO37*'Assumptions and results'!$K$7*12</f>
        <v>617404200.00000024</v>
      </c>
      <c r="FN36" s="1">
        <f>$D36*'Demand model'!FP37*'Assumptions and results'!$K$7*12</f>
        <v>617404200.00000024</v>
      </c>
      <c r="FO36" s="1">
        <f>$D36*'Demand model'!FQ37*'Assumptions and results'!$K$7*12</f>
        <v>617404200.00000024</v>
      </c>
      <c r="FP36" s="1">
        <f>$D36*'Demand model'!FR37*'Assumptions and results'!$K$7*12</f>
        <v>617404200.00000024</v>
      </c>
      <c r="FQ36" s="1">
        <f>$D36*'Demand model'!FS37*'Assumptions and results'!$K$7*12</f>
        <v>617404200.00000024</v>
      </c>
      <c r="FR36" s="1">
        <f>$D36*'Demand model'!FT37*'Assumptions and results'!$K$7*12</f>
        <v>617404200.00000024</v>
      </c>
      <c r="FS36" s="1">
        <f>$D36*'Demand model'!FU37*'Assumptions and results'!$K$7*12</f>
        <v>617404200.00000024</v>
      </c>
      <c r="FT36" s="1">
        <f>$D36*'Demand model'!FV37*'Assumptions and results'!$K$7*12</f>
        <v>617404200.00000024</v>
      </c>
      <c r="FU36" s="1">
        <f>$D36*'Demand model'!FW37*'Assumptions and results'!$K$7*12</f>
        <v>617404200.00000024</v>
      </c>
      <c r="FV36" s="1">
        <f>$D36*'Demand model'!FX37*'Assumptions and results'!$K$7*12</f>
        <v>617404200.00000024</v>
      </c>
      <c r="FW36" s="1">
        <f>$D36*'Demand model'!FY37*'Assumptions and results'!$K$7*12</f>
        <v>617404200.00000024</v>
      </c>
      <c r="FX36" s="1">
        <f>$D36*'Demand model'!FZ37*'Assumptions and results'!$K$7*12</f>
        <v>617404200.00000024</v>
      </c>
      <c r="FY36" s="1">
        <f>$D36*'Demand model'!GA37*'Assumptions and results'!$K$7*12</f>
        <v>617404200.00000024</v>
      </c>
      <c r="FZ36" s="1">
        <f>$D36*'Demand model'!GB37*'Assumptions and results'!$K$7*12</f>
        <v>617404200.00000024</v>
      </c>
      <c r="GA36" s="1">
        <f>$D36*'Demand model'!GC37*'Assumptions and results'!$K$7*12</f>
        <v>617404200.00000024</v>
      </c>
      <c r="GB36" s="1">
        <f>$D36*'Demand model'!GD37*'Assumptions and results'!$K$7*12</f>
        <v>617404200.00000024</v>
      </c>
      <c r="GC36" s="1">
        <f>$D36*'Demand model'!GE37*'Assumptions and results'!$K$7*12</f>
        <v>617404200.00000024</v>
      </c>
      <c r="GD36" s="1">
        <f>$D36*'Demand model'!GF37*'Assumptions and results'!$K$7*12</f>
        <v>617404200.00000024</v>
      </c>
      <c r="GE36" s="1">
        <f>$D36*'Demand model'!GG37*'Assumptions and results'!$K$7*12</f>
        <v>617404200.00000024</v>
      </c>
      <c r="GF36" s="1">
        <f>$D36*'Demand model'!GH37*'Assumptions and results'!$K$7*12</f>
        <v>617404200.00000024</v>
      </c>
      <c r="GG36" s="1">
        <f>$D36*'Demand model'!GI37*'Assumptions and results'!$K$7*12</f>
        <v>617404200.00000024</v>
      </c>
      <c r="GH36" s="1">
        <f>$D36*'Demand model'!GJ37*'Assumptions and results'!$K$7*12</f>
        <v>617404200.00000024</v>
      </c>
      <c r="GI36" s="1">
        <f>$D36*'Demand model'!GK37*'Assumptions and results'!$K$7*12</f>
        <v>617404200.00000024</v>
      </c>
      <c r="GJ36" s="1">
        <f>$D36*'Demand model'!GL37*'Assumptions and results'!$K$7*12</f>
        <v>617404200.00000024</v>
      </c>
      <c r="GK36" s="1">
        <f>$D36*'Demand model'!GM37*'Assumptions and results'!$K$7*12</f>
        <v>617404200.00000024</v>
      </c>
      <c r="GL36" s="1">
        <f>$D36*'Demand model'!GN37*'Assumptions and results'!$K$7*12</f>
        <v>617404200.00000024</v>
      </c>
      <c r="GM36" s="1">
        <f>$D36*'Demand model'!GO37*'Assumptions and results'!$K$7*12</f>
        <v>617404200.00000024</v>
      </c>
      <c r="GN36" s="1">
        <f>$D36*'Demand model'!GP37*'Assumptions and results'!$K$7*12</f>
        <v>617404200.00000024</v>
      </c>
      <c r="GO36" s="1">
        <f>$D36*'Demand model'!GQ37*'Assumptions and results'!$K$7*12</f>
        <v>617404200.00000024</v>
      </c>
      <c r="GP36" s="1">
        <f>$D36*'Demand model'!GR37*'Assumptions and results'!$K$7*12</f>
        <v>617404200.00000024</v>
      </c>
      <c r="GQ36" s="1">
        <f>$D36*'Demand model'!GS37*'Assumptions and results'!$K$7*12</f>
        <v>617404200.00000024</v>
      </c>
      <c r="GR36" s="1">
        <f>$D36*'Demand model'!GT37*'Assumptions and results'!$K$7*12</f>
        <v>617404200.00000024</v>
      </c>
      <c r="GS36" s="1">
        <f>$D36*'Demand model'!GU37*'Assumptions and results'!$K$7*12</f>
        <v>617404200.00000024</v>
      </c>
      <c r="GT36" s="1">
        <f>$D36*'Demand model'!GV37*'Assumptions and results'!$K$7*12</f>
        <v>617404200.00000024</v>
      </c>
      <c r="GU36" s="1">
        <f>$D36*'Demand model'!GW37*'Assumptions and results'!$K$7*12</f>
        <v>617404200.00000024</v>
      </c>
      <c r="GV36" s="1">
        <f>$D36*'Demand model'!GX37*'Assumptions and results'!$K$7*12</f>
        <v>617404200.00000024</v>
      </c>
      <c r="GW36" s="1">
        <f>$D36*'Demand model'!GY37*'Assumptions and results'!$K$7*12</f>
        <v>617404200.00000024</v>
      </c>
      <c r="GX36" s="1">
        <f>$D36*'Demand model'!GZ37*'Assumptions and results'!$K$7*12</f>
        <v>617404200.00000024</v>
      </c>
      <c r="GY36" s="1">
        <f>$D36*'Demand model'!HA37*'Assumptions and results'!$K$7*12</f>
        <v>617404200.00000024</v>
      </c>
      <c r="GZ36" s="1">
        <f>$D36*'Demand model'!HB37*'Assumptions and results'!$K$7*12</f>
        <v>617404200.00000024</v>
      </c>
      <c r="HA36" s="1">
        <f>$D36*'Demand model'!HC37*'Assumptions and results'!$K$7*12</f>
        <v>617404200.00000024</v>
      </c>
      <c r="HB36" s="1">
        <f>$D36*'Demand model'!HD37*'Assumptions and results'!$K$7*12</f>
        <v>617404200.00000024</v>
      </c>
      <c r="HC36" s="1">
        <f>$D36*'Demand model'!HE37*'Assumptions and results'!$K$7*12</f>
        <v>617404200.00000024</v>
      </c>
      <c r="HD36" s="1">
        <f>$D36*'Demand model'!HF37*'Assumptions and results'!$K$7*12</f>
        <v>617404200.00000024</v>
      </c>
      <c r="HE36" s="1">
        <f>$D36*'Demand model'!HG37*'Assumptions and results'!$K$7*12</f>
        <v>617404200.00000024</v>
      </c>
      <c r="HF36" s="1">
        <f>$D36*'Demand model'!HH37*'Assumptions and results'!$K$7*12</f>
        <v>617404200.00000024</v>
      </c>
      <c r="HG36" s="1">
        <f>$D36*'Demand model'!HI37*'Assumptions and results'!$K$7*12</f>
        <v>617404200.00000024</v>
      </c>
      <c r="HH36" s="1">
        <f>$D36*'Demand model'!HJ37*'Assumptions and results'!$K$7*12</f>
        <v>617404200.00000024</v>
      </c>
      <c r="HI36" s="1">
        <f>$D36*'Demand model'!HK37*'Assumptions and results'!$K$7*12</f>
        <v>617404200.00000024</v>
      </c>
      <c r="HJ36" s="1">
        <f>$D36*'Demand model'!HL37*'Assumptions and results'!$K$7*12</f>
        <v>617404200.00000024</v>
      </c>
      <c r="HK36" s="1">
        <f>$D36*'Demand model'!HM37*'Assumptions and results'!$K$7*12</f>
        <v>617404200.00000024</v>
      </c>
      <c r="HL36" s="1">
        <f>$D36*'Demand model'!HN37*'Assumptions and results'!$K$7*12</f>
        <v>617404200.00000024</v>
      </c>
      <c r="HM36" s="1">
        <f>$D36*'Demand model'!HO37*'Assumptions and results'!$K$7*12</f>
        <v>617404200.00000024</v>
      </c>
      <c r="HN36" s="1">
        <f>$D36*'Demand model'!HP37*'Assumptions and results'!$K$7*12</f>
        <v>617404200.00000024</v>
      </c>
      <c r="HO36" s="1">
        <f>$D36*'Demand model'!HQ37*'Assumptions and results'!$K$7*12</f>
        <v>617404200.00000024</v>
      </c>
      <c r="HP36" s="1">
        <f>$D36*'Demand model'!HR37*'Assumptions and results'!$K$7*12</f>
        <v>617404200.00000024</v>
      </c>
      <c r="HQ36" s="1">
        <f>$D36*'Demand model'!HS37*'Assumptions and results'!$K$7*12</f>
        <v>617404200.00000024</v>
      </c>
      <c r="HR36" s="1">
        <f>$D36*'Demand model'!HT37*'Assumptions and results'!$K$7*12</f>
        <v>617404200.00000024</v>
      </c>
      <c r="HS36" s="1">
        <f>$D36*'Demand model'!HU37*'Assumptions and results'!$K$7*12</f>
        <v>617404200.00000024</v>
      </c>
      <c r="HT36" s="1">
        <f>$D36*'Demand model'!HV37*'Assumptions and results'!$K$7*12</f>
        <v>617404200.00000024</v>
      </c>
      <c r="HU36" s="1">
        <f>$D36*'Demand model'!HW37*'Assumptions and results'!$K$7*12</f>
        <v>617404200.00000024</v>
      </c>
      <c r="HV36" s="1">
        <f>$D36*'Demand model'!HX37*'Assumptions and results'!$K$7*12</f>
        <v>617404200.00000024</v>
      </c>
      <c r="HW36" s="1">
        <f>$D36*'Demand model'!HY37*'Assumptions and results'!$K$7*12</f>
        <v>617404200.00000024</v>
      </c>
      <c r="HX36" s="1">
        <f>$D36*'Demand model'!HZ37*'Assumptions and results'!$K$7*12</f>
        <v>617404200.00000024</v>
      </c>
      <c r="HY36" s="1">
        <f>$D36*'Demand model'!IA37*'Assumptions and results'!$K$7*12</f>
        <v>617404200.00000024</v>
      </c>
      <c r="HZ36" s="1">
        <f>$D36*'Demand model'!IB37*'Assumptions and results'!$K$7*12</f>
        <v>617404200.00000024</v>
      </c>
      <c r="IA36" s="1">
        <f>$D36*'Demand model'!IC37*'Assumptions and results'!$K$7*12</f>
        <v>617404200.00000024</v>
      </c>
      <c r="IB36" s="1">
        <f>$D36*'Demand model'!ID37*'Assumptions and results'!$K$7*12</f>
        <v>617404200.00000024</v>
      </c>
      <c r="IC36" s="1">
        <f>$D36*'Demand model'!IE37*'Assumptions and results'!$K$7*12</f>
        <v>617404200.00000024</v>
      </c>
      <c r="ID36" s="1">
        <f>$D36*'Demand model'!IF37*'Assumptions and results'!$K$7*12</f>
        <v>617404200.00000024</v>
      </c>
      <c r="IE36" s="1">
        <f>$D36*'Demand model'!IG37*'Assumptions and results'!$K$7*12</f>
        <v>617404200.00000024</v>
      </c>
      <c r="IF36" s="1">
        <f>$D36*'Demand model'!IH37*'Assumptions and results'!$K$7*12</f>
        <v>617404200.00000024</v>
      </c>
      <c r="IG36" s="1">
        <f>$D36*'Demand model'!II37*'Assumptions and results'!$K$7*12</f>
        <v>617404200.00000024</v>
      </c>
      <c r="IH36" s="1">
        <f>$D36*'Demand model'!IJ37*'Assumptions and results'!$K$7*12</f>
        <v>617404200.00000024</v>
      </c>
      <c r="II36" s="1">
        <f>$D36*'Demand model'!IK37*'Assumptions and results'!$K$7*12</f>
        <v>617404200.00000024</v>
      </c>
      <c r="IJ36" s="1">
        <f>$D36*'Demand model'!IL37*'Assumptions and results'!$K$7*12</f>
        <v>617404200.00000024</v>
      </c>
      <c r="IK36" s="1">
        <f>$D36*'Demand model'!IM37*'Assumptions and results'!$K$7*12</f>
        <v>617404200.00000024</v>
      </c>
      <c r="IL36" s="1">
        <f>$D36*'Demand model'!IN37*'Assumptions and results'!$K$7*12</f>
        <v>617404200.00000024</v>
      </c>
      <c r="IM36" s="1">
        <f>$D36*'Demand model'!IO37*'Assumptions and results'!$K$7*12</f>
        <v>617404200.00000024</v>
      </c>
      <c r="IN36" s="1">
        <f>$D36*'Demand model'!IP37*'Assumptions and results'!$K$7*12</f>
        <v>617404200.00000024</v>
      </c>
      <c r="IO36" s="1">
        <f>$D36*'Demand model'!IQ37*'Assumptions and results'!$K$7*12</f>
        <v>617404200.00000024</v>
      </c>
      <c r="IP36" s="1">
        <f>$D36*'Demand model'!IR37*'Assumptions and results'!$K$7*12</f>
        <v>617404200.00000024</v>
      </c>
      <c r="IQ36" s="1">
        <f>$D36*'Demand model'!IS37*'Assumptions and results'!$K$7*12</f>
        <v>617404200.00000024</v>
      </c>
      <c r="IR36" s="1">
        <f>$D36*'Demand model'!IT37*'Assumptions and results'!$K$7*12</f>
        <v>617404200.00000024</v>
      </c>
      <c r="IS36" s="1">
        <f>$D36*'Demand model'!IU37*'Assumptions and results'!$K$7*12</f>
        <v>617404200.00000024</v>
      </c>
      <c r="IT36" s="1">
        <f>$D36*'Demand model'!IV37*'Assumptions and results'!$K$7*12</f>
        <v>617404200.00000024</v>
      </c>
      <c r="IU36" s="1">
        <f>$D36*'Demand model'!IW37*'Assumptions and results'!$K$7*12</f>
        <v>617404200.00000024</v>
      </c>
      <c r="IV36" s="1">
        <f>$D36*'Demand model'!IX37*'Assumptions and results'!$K$7*12</f>
        <v>617404200.00000024</v>
      </c>
      <c r="IW36" s="1">
        <f>$D36*'Demand model'!IY37*'Assumptions and results'!$K$7*12</f>
        <v>617404200.00000024</v>
      </c>
      <c r="IX36" s="1">
        <f>$D36*'Demand model'!IZ37*'Assumptions and results'!$K$7*12</f>
        <v>617404200.00000024</v>
      </c>
      <c r="IY36" s="1">
        <f>$D36*'Demand model'!JA37*'Assumptions and results'!$K$7*12</f>
        <v>617404200.00000024</v>
      </c>
      <c r="IZ36" s="1">
        <f>$D36*'Demand model'!JB37*'Assumptions and results'!$K$7*12</f>
        <v>617404200.00000024</v>
      </c>
      <c r="JA36" s="1">
        <f>$D36*'Demand model'!JC37*'Assumptions and results'!$K$7*12</f>
        <v>617404200.00000024</v>
      </c>
      <c r="JB36" s="1">
        <f>$D36*'Demand model'!JD37*'Assumptions and results'!$K$7*12</f>
        <v>617404200.00000024</v>
      </c>
      <c r="JC36" s="1">
        <f>$D36*'Demand model'!JE37*'Assumptions and results'!$K$7*12</f>
        <v>617404200.00000024</v>
      </c>
      <c r="JD36" s="1">
        <f>$D36*'Demand model'!JF37*'Assumptions and results'!$K$7*12</f>
        <v>617404200.00000024</v>
      </c>
      <c r="JE36" s="1">
        <f>$D36*'Demand model'!JG37*'Assumptions and results'!$K$7*12</f>
        <v>617404200.00000024</v>
      </c>
    </row>
    <row r="37" spans="2:265" x14ac:dyDescent="0.3">
      <c r="C37">
        <v>11</v>
      </c>
      <c r="D37" s="3">
        <f>'Cost inputs'!F15</f>
        <v>2038700</v>
      </c>
      <c r="E37" s="1">
        <f>$D37*'Demand model'!G38*'Assumptions and results'!$K$7*12</f>
        <v>317830208.87127757</v>
      </c>
      <c r="F37" s="1">
        <f>$D37*'Demand model'!H38*'Assumptions and results'!$K$7*12</f>
        <v>473818296.94265676</v>
      </c>
      <c r="G37" s="1">
        <f>$D37*'Demand model'!I38*'Assumptions and results'!$K$7*12</f>
        <v>550375788.77635145</v>
      </c>
      <c r="H37" s="1">
        <f>$D37*'Demand model'!J38*'Assumptions and results'!$K$7*12</f>
        <v>587949488.33464253</v>
      </c>
      <c r="I37" s="1">
        <f>$D37*'Demand model'!K38*'Assumptions and results'!$K$7*12</f>
        <v>606390307.96812165</v>
      </c>
      <c r="J37" s="1">
        <f>$D37*'Demand model'!L38*'Assumptions and results'!$K$7*12</f>
        <v>615440889.43207741</v>
      </c>
      <c r="K37" s="1">
        <f>$D37*'Demand model'!M38*'Assumptions and results'!$K$7*12</f>
        <v>619882830.00000024</v>
      </c>
      <c r="L37" s="1">
        <f>$D37*'Demand model'!N38*'Assumptions and results'!$K$7*12</f>
        <v>622062892.80453253</v>
      </c>
      <c r="M37" s="1">
        <f>$D37*'Demand model'!O38*'Assumptions and results'!$K$7*12</f>
        <v>623132847.19924593</v>
      </c>
      <c r="N37" s="1">
        <f>$D37*'Demand model'!P38*'Assumptions and results'!$K$7*12</f>
        <v>623657970.78944099</v>
      </c>
      <c r="O37" s="1">
        <f>$D37*'Demand model'!Q38*'Assumptions and results'!$K$7*12</f>
        <v>623915696.5264833</v>
      </c>
      <c r="P37" s="1">
        <f>$D37*'Demand model'!R38*'Assumptions and results'!$K$7*12</f>
        <v>624042185.90303063</v>
      </c>
      <c r="Q37" s="1">
        <f>$D37*'Demand model'!S38*'Assumptions and results'!$K$7*12</f>
        <v>624104265.703686</v>
      </c>
      <c r="R37" s="1">
        <f>$D37*'Demand model'!T38*'Assumptions and results'!$K$7*12</f>
        <v>624134733.88808692</v>
      </c>
      <c r="S37" s="1">
        <f>$D37*'Demand model'!U38*'Assumptions and results'!$K$7*12</f>
        <v>624149687.3874681</v>
      </c>
      <c r="T37" s="1">
        <f>$D37*'Demand model'!V38*'Assumptions and results'!$K$7*12</f>
        <v>624157026.42483258</v>
      </c>
      <c r="U37" s="1">
        <f>$D37*'Demand model'!W38*'Assumptions and results'!$K$7*12</f>
        <v>624160628.35559559</v>
      </c>
      <c r="V37" s="1">
        <f>$D37*'Demand model'!X38*'Assumptions and results'!$K$7*12</f>
        <v>624162396.14945996</v>
      </c>
      <c r="W37" s="1">
        <f>$D37*'Demand model'!Y38*'Assumptions and results'!$K$7*12</f>
        <v>624163263.7661221</v>
      </c>
      <c r="X37" s="1">
        <f>$D37*'Demand model'!Z38*'Assumptions and results'!$K$7*12</f>
        <v>624163689.58424926</v>
      </c>
      <c r="Y37" s="1">
        <f>$D37*'Demand model'!AA38*'Assumptions and results'!$K$7*12</f>
        <v>624163898.5717957</v>
      </c>
      <c r="Z37" s="1">
        <f>$D37*'Demand model'!AB38*'Assumptions and results'!$K$7*12</f>
        <v>624164001.14092505</v>
      </c>
      <c r="AA37" s="1">
        <f>$D37*'Demand model'!AC38*'Assumptions and results'!$K$7*12</f>
        <v>624164051.48089266</v>
      </c>
      <c r="AB37" s="1">
        <f>$D37*'Demand model'!AD38*'Assumptions and results'!$K$7*12</f>
        <v>624164076.18727696</v>
      </c>
      <c r="AC37" s="1">
        <f>$D37*'Demand model'!AE38*'Assumptions and results'!$K$7*12</f>
        <v>624164088.31293881</v>
      </c>
      <c r="AD37" s="1">
        <f>$D37*'Demand model'!AF38*'Assumptions and results'!$K$7*12</f>
        <v>624164094.26410007</v>
      </c>
      <c r="AE37" s="1">
        <f>$D37*'Demand model'!AG38*'Assumptions and results'!$K$7*12</f>
        <v>624164097.18487406</v>
      </c>
      <c r="AF37" s="1">
        <f>$D37*'Demand model'!AH38*'Assumptions and results'!$K$7*12</f>
        <v>624164098.61836278</v>
      </c>
      <c r="AG37" s="1">
        <f>$D37*'Demand model'!AI38*'Assumptions and results'!$K$7*12</f>
        <v>624164099.32190549</v>
      </c>
      <c r="AH37" s="1">
        <f>$D37*'Demand model'!AJ38*'Assumptions and results'!$K$7*12</f>
        <v>624164099.6671977</v>
      </c>
      <c r="AI37" s="1">
        <f>$D37*'Demand model'!AK38*'Assumptions and results'!$K$7*12</f>
        <v>624164099.83666384</v>
      </c>
      <c r="AJ37" s="1">
        <f>$D37*'Demand model'!AL38*'Assumptions and results'!$K$7*12</f>
        <v>624164099.91983628</v>
      </c>
      <c r="AK37" s="1">
        <f>$D37*'Demand model'!AM38*'Assumptions and results'!$K$7*12</f>
        <v>624164099.9606564</v>
      </c>
      <c r="AL37" s="1">
        <f>$D37*'Demand model'!AN38*'Assumptions and results'!$K$7*12</f>
        <v>624164099.98069072</v>
      </c>
      <c r="AM37" s="1">
        <f>$D37*'Demand model'!AO38*'Assumptions and results'!$K$7*12</f>
        <v>624164099.99052334</v>
      </c>
      <c r="AN37" s="1">
        <f>$D37*'Demand model'!AP38*'Assumptions and results'!$K$7*12</f>
        <v>624164099.99534905</v>
      </c>
      <c r="AO37" s="1">
        <f>$D37*'Demand model'!AQ38*'Assumptions and results'!$K$7*12</f>
        <v>624164099.9977175</v>
      </c>
      <c r="AP37" s="1">
        <f>$D37*'Demand model'!AR38*'Assumptions and results'!$K$7*12</f>
        <v>624164099.99887991</v>
      </c>
      <c r="AQ37" s="1">
        <f>$D37*'Demand model'!AS38*'Assumptions and results'!$K$7*12</f>
        <v>624164099.99945045</v>
      </c>
      <c r="AR37" s="1">
        <f>$D37*'Demand model'!AT38*'Assumptions and results'!$K$7*12</f>
        <v>624164099.99973023</v>
      </c>
      <c r="AS37" s="1">
        <f>$D37*'Demand model'!AU38*'Assumptions and results'!$K$7*12</f>
        <v>624164099.9998678</v>
      </c>
      <c r="AT37" s="1">
        <f>$D37*'Demand model'!AV38*'Assumptions and results'!$K$7*12</f>
        <v>624164099.99993515</v>
      </c>
      <c r="AU37" s="1">
        <f>$D37*'Demand model'!AW38*'Assumptions and results'!$K$7*12</f>
        <v>624164099.99996829</v>
      </c>
      <c r="AV37" s="1">
        <f>$D37*'Demand model'!AX38*'Assumptions and results'!$K$7*12</f>
        <v>624164099.9999845</v>
      </c>
      <c r="AW37" s="1">
        <f>$D37*'Demand model'!AY38*'Assumptions and results'!$K$7*12</f>
        <v>624164099.99999261</v>
      </c>
      <c r="AX37" s="1">
        <f>$D37*'Demand model'!AZ38*'Assumptions and results'!$K$7*12</f>
        <v>624164099.99999642</v>
      </c>
      <c r="AY37" s="1">
        <f>$D37*'Demand model'!BA38*'Assumptions and results'!$K$7*12</f>
        <v>624164099.99999833</v>
      </c>
      <c r="AZ37" s="1">
        <f>$D37*'Demand model'!BB38*'Assumptions and results'!$K$7*12</f>
        <v>624164099.99999928</v>
      </c>
      <c r="BA37" s="1">
        <f>$D37*'Demand model'!BC38*'Assumptions and results'!$K$7*12</f>
        <v>624164099.99999976</v>
      </c>
      <c r="BB37" s="1">
        <f>$D37*'Demand model'!BD38*'Assumptions and results'!$K$7*12</f>
        <v>624164100</v>
      </c>
      <c r="BC37" s="1">
        <f>$D37*'Demand model'!BE38*'Assumptions and results'!$K$7*12</f>
        <v>624164100.00000012</v>
      </c>
      <c r="BD37" s="1">
        <f>$D37*'Demand model'!BF38*'Assumptions and results'!$K$7*12</f>
        <v>624164100.00000012</v>
      </c>
      <c r="BE37" s="1">
        <f>$D37*'Demand model'!BG38*'Assumptions and results'!$K$7*12</f>
        <v>624164100.00000024</v>
      </c>
      <c r="BF37" s="1">
        <f>$D37*'Demand model'!BH38*'Assumptions and results'!$K$7*12</f>
        <v>624164100.00000024</v>
      </c>
      <c r="BG37" s="1">
        <f>$D37*'Demand model'!BI38*'Assumptions and results'!$K$7*12</f>
        <v>624164100.00000024</v>
      </c>
      <c r="BH37" s="1">
        <f>$D37*'Demand model'!BJ38*'Assumptions and results'!$K$7*12</f>
        <v>624164100.00000024</v>
      </c>
      <c r="BI37" s="1">
        <f>$D37*'Demand model'!BK38*'Assumptions and results'!$K$7*12</f>
        <v>624164100.00000024</v>
      </c>
      <c r="BJ37" s="1">
        <f>$D37*'Demand model'!BL38*'Assumptions and results'!$K$7*12</f>
        <v>624164100.00000024</v>
      </c>
      <c r="BK37" s="1">
        <f>$D37*'Demand model'!BM38*'Assumptions and results'!$K$7*12</f>
        <v>624164100.00000024</v>
      </c>
      <c r="BL37" s="1">
        <f>$D37*'Demand model'!BN38*'Assumptions and results'!$K$7*12</f>
        <v>624164100.00000024</v>
      </c>
      <c r="BM37" s="1">
        <f>$D37*'Demand model'!BO38*'Assumptions and results'!$K$7*12</f>
        <v>624164100.00000024</v>
      </c>
      <c r="BN37" s="1">
        <f>$D37*'Demand model'!BP38*'Assumptions and results'!$K$7*12</f>
        <v>624164100.00000024</v>
      </c>
      <c r="BO37" s="1">
        <f>$D37*'Demand model'!BQ38*'Assumptions and results'!$K$7*12</f>
        <v>624164100.00000024</v>
      </c>
      <c r="BP37" s="1">
        <f>$D37*'Demand model'!BR38*'Assumptions and results'!$K$7*12</f>
        <v>624164100.00000024</v>
      </c>
      <c r="BQ37" s="1">
        <f>$D37*'Demand model'!BS38*'Assumptions and results'!$K$7*12</f>
        <v>624164100.00000024</v>
      </c>
      <c r="BR37" s="1">
        <f>$D37*'Demand model'!BT38*'Assumptions and results'!$K$7*12</f>
        <v>624164100.00000024</v>
      </c>
      <c r="BS37" s="1">
        <f>$D37*'Demand model'!BU38*'Assumptions and results'!$K$7*12</f>
        <v>624164100.00000024</v>
      </c>
      <c r="BT37" s="1">
        <f>$D37*'Demand model'!BV38*'Assumptions and results'!$K$7*12</f>
        <v>624164100.00000024</v>
      </c>
      <c r="BU37" s="1">
        <f>$D37*'Demand model'!BW38*'Assumptions and results'!$K$7*12</f>
        <v>624164100.00000024</v>
      </c>
      <c r="BV37" s="1">
        <f>$D37*'Demand model'!BX38*'Assumptions and results'!$K$7*12</f>
        <v>624164100.00000024</v>
      </c>
      <c r="BW37" s="1">
        <f>$D37*'Demand model'!BY38*'Assumptions and results'!$K$7*12</f>
        <v>624164100.00000024</v>
      </c>
      <c r="BX37" s="1">
        <f>$D37*'Demand model'!BZ38*'Assumptions and results'!$K$7*12</f>
        <v>624164100.00000024</v>
      </c>
      <c r="BY37" s="1">
        <f>$D37*'Demand model'!CA38*'Assumptions and results'!$K$7*12</f>
        <v>624164100.00000024</v>
      </c>
      <c r="BZ37" s="1">
        <f>$D37*'Demand model'!CB38*'Assumptions and results'!$K$7*12</f>
        <v>624164100.00000024</v>
      </c>
      <c r="CA37" s="1">
        <f>$D37*'Demand model'!CC38*'Assumptions and results'!$K$7*12</f>
        <v>624164100.00000024</v>
      </c>
      <c r="CB37" s="1">
        <f>$D37*'Demand model'!CD38*'Assumptions and results'!$K$7*12</f>
        <v>624164100.00000024</v>
      </c>
      <c r="CC37" s="1">
        <f>$D37*'Demand model'!CE38*'Assumptions and results'!$K$7*12</f>
        <v>624164100.00000024</v>
      </c>
      <c r="CD37" s="1">
        <f>$D37*'Demand model'!CF38*'Assumptions and results'!$K$7*12</f>
        <v>624164100.00000024</v>
      </c>
      <c r="CE37" s="1">
        <f>$D37*'Demand model'!CG38*'Assumptions and results'!$K$7*12</f>
        <v>624164100.00000024</v>
      </c>
      <c r="CF37" s="1">
        <f>$D37*'Demand model'!CH38*'Assumptions and results'!$K$7*12</f>
        <v>624164100.00000024</v>
      </c>
      <c r="CG37" s="1">
        <f>$D37*'Demand model'!CI38*'Assumptions and results'!$K$7*12</f>
        <v>624164100.00000024</v>
      </c>
      <c r="CH37" s="1">
        <f>$D37*'Demand model'!CJ38*'Assumptions and results'!$K$7*12</f>
        <v>624164100.00000024</v>
      </c>
      <c r="CI37" s="1">
        <f>$D37*'Demand model'!CK38*'Assumptions and results'!$K$7*12</f>
        <v>624164100.00000024</v>
      </c>
      <c r="CJ37" s="1">
        <f>$D37*'Demand model'!CL38*'Assumptions and results'!$K$7*12</f>
        <v>624164100.00000024</v>
      </c>
      <c r="CK37" s="1">
        <f>$D37*'Demand model'!CM38*'Assumptions and results'!$K$7*12</f>
        <v>624164100.00000024</v>
      </c>
      <c r="CL37" s="1">
        <f>$D37*'Demand model'!CN38*'Assumptions and results'!$K$7*12</f>
        <v>624164100.00000024</v>
      </c>
      <c r="CM37" s="1">
        <f>$D37*'Demand model'!CO38*'Assumptions and results'!$K$7*12</f>
        <v>624164100.00000024</v>
      </c>
      <c r="CN37" s="1">
        <f>$D37*'Demand model'!CP38*'Assumptions and results'!$K$7*12</f>
        <v>624164100.00000024</v>
      </c>
      <c r="CO37" s="1">
        <f>$D37*'Demand model'!CQ38*'Assumptions and results'!$K$7*12</f>
        <v>624164100.00000024</v>
      </c>
      <c r="CP37" s="1">
        <f>$D37*'Demand model'!CR38*'Assumptions and results'!$K$7*12</f>
        <v>624164100.00000024</v>
      </c>
      <c r="CQ37" s="1">
        <f>$D37*'Demand model'!CS38*'Assumptions and results'!$K$7*12</f>
        <v>624164100.00000024</v>
      </c>
      <c r="CR37" s="1">
        <f>$D37*'Demand model'!CT38*'Assumptions and results'!$K$7*12</f>
        <v>624164100.00000024</v>
      </c>
      <c r="CS37" s="1">
        <f>$D37*'Demand model'!CU38*'Assumptions and results'!$K$7*12</f>
        <v>624164100.00000024</v>
      </c>
      <c r="CT37" s="1">
        <f>$D37*'Demand model'!CV38*'Assumptions and results'!$K$7*12</f>
        <v>624164100.00000024</v>
      </c>
      <c r="CU37" s="1">
        <f>$D37*'Demand model'!CW38*'Assumptions and results'!$K$7*12</f>
        <v>624164100.00000024</v>
      </c>
      <c r="CV37" s="1">
        <f>$D37*'Demand model'!CX38*'Assumptions and results'!$K$7*12</f>
        <v>624164100.00000024</v>
      </c>
      <c r="CW37" s="1">
        <f>$D37*'Demand model'!CY38*'Assumptions and results'!$K$7*12</f>
        <v>624164100.00000024</v>
      </c>
      <c r="CX37" s="1">
        <f>$D37*'Demand model'!CZ38*'Assumptions and results'!$K$7*12</f>
        <v>624164100.00000024</v>
      </c>
      <c r="CY37" s="1">
        <f>$D37*'Demand model'!DA38*'Assumptions and results'!$K$7*12</f>
        <v>624164100.00000024</v>
      </c>
      <c r="CZ37" s="1">
        <f>$D37*'Demand model'!DB38*'Assumptions and results'!$K$7*12</f>
        <v>624164100.00000024</v>
      </c>
      <c r="DA37" s="1">
        <f>$D37*'Demand model'!DC38*'Assumptions and results'!$K$7*12</f>
        <v>624164100.00000024</v>
      </c>
      <c r="DB37" s="1">
        <f>$D37*'Demand model'!DD38*'Assumptions and results'!$K$7*12</f>
        <v>624164100.00000024</v>
      </c>
      <c r="DC37" s="1">
        <f>$D37*'Demand model'!DE38*'Assumptions and results'!$K$7*12</f>
        <v>624164100.00000024</v>
      </c>
      <c r="DD37" s="1">
        <f>$D37*'Demand model'!DF38*'Assumptions and results'!$K$7*12</f>
        <v>624164100.00000024</v>
      </c>
      <c r="DE37" s="1">
        <f>$D37*'Demand model'!DG38*'Assumptions and results'!$K$7*12</f>
        <v>624164100.00000024</v>
      </c>
      <c r="DF37" s="1">
        <f>$D37*'Demand model'!DH38*'Assumptions and results'!$K$7*12</f>
        <v>624164100.00000024</v>
      </c>
      <c r="DG37" s="1">
        <f>$D37*'Demand model'!DI38*'Assumptions and results'!$K$7*12</f>
        <v>624164100.00000024</v>
      </c>
      <c r="DH37" s="1">
        <f>$D37*'Demand model'!DJ38*'Assumptions and results'!$K$7*12</f>
        <v>624164100.00000024</v>
      </c>
      <c r="DI37" s="1">
        <f>$D37*'Demand model'!DK38*'Assumptions and results'!$K$7*12</f>
        <v>624164100.00000024</v>
      </c>
      <c r="DJ37" s="1">
        <f>$D37*'Demand model'!DL38*'Assumptions and results'!$K$7*12</f>
        <v>624164100.00000024</v>
      </c>
      <c r="DK37" s="1">
        <f>$D37*'Demand model'!DM38*'Assumptions and results'!$K$7*12</f>
        <v>624164100.00000024</v>
      </c>
      <c r="DL37" s="1">
        <f>$D37*'Demand model'!DN38*'Assumptions and results'!$K$7*12</f>
        <v>624164100.00000024</v>
      </c>
      <c r="DM37" s="1">
        <f>$D37*'Demand model'!DO38*'Assumptions and results'!$K$7*12</f>
        <v>624164100.00000024</v>
      </c>
      <c r="DN37" s="1">
        <f>$D37*'Demand model'!DP38*'Assumptions and results'!$K$7*12</f>
        <v>624164100.00000024</v>
      </c>
      <c r="DO37" s="1">
        <f>$D37*'Demand model'!DQ38*'Assumptions and results'!$K$7*12</f>
        <v>624164100.00000024</v>
      </c>
      <c r="DP37" s="1">
        <f>$D37*'Demand model'!DR38*'Assumptions and results'!$K$7*12</f>
        <v>624164100.00000024</v>
      </c>
      <c r="DQ37" s="1">
        <f>$D37*'Demand model'!DS38*'Assumptions and results'!$K$7*12</f>
        <v>624164100.00000024</v>
      </c>
      <c r="DR37" s="1">
        <f>$D37*'Demand model'!DT38*'Assumptions and results'!$K$7*12</f>
        <v>624164100.00000024</v>
      </c>
      <c r="DS37" s="1">
        <f>$D37*'Demand model'!DU38*'Assumptions and results'!$K$7*12</f>
        <v>624164100.00000024</v>
      </c>
      <c r="DT37" s="1">
        <f>$D37*'Demand model'!DV38*'Assumptions and results'!$K$7*12</f>
        <v>624164100.00000024</v>
      </c>
      <c r="DU37" s="1">
        <f>$D37*'Demand model'!DW38*'Assumptions and results'!$K$7*12</f>
        <v>624164100.00000024</v>
      </c>
      <c r="DV37" s="1">
        <f>$D37*'Demand model'!DX38*'Assumptions and results'!$K$7*12</f>
        <v>624164100.00000024</v>
      </c>
      <c r="DW37" s="1">
        <f>$D37*'Demand model'!DY38*'Assumptions and results'!$K$7*12</f>
        <v>624164100.00000024</v>
      </c>
      <c r="DX37" s="1">
        <f>$D37*'Demand model'!DZ38*'Assumptions and results'!$K$7*12</f>
        <v>624164100.00000024</v>
      </c>
      <c r="DY37" s="1">
        <f>$D37*'Demand model'!EA38*'Assumptions and results'!$K$7*12</f>
        <v>624164100.00000024</v>
      </c>
      <c r="DZ37" s="1">
        <f>$D37*'Demand model'!EB38*'Assumptions and results'!$K$7*12</f>
        <v>624164100.00000024</v>
      </c>
      <c r="EA37" s="1">
        <f>$D37*'Demand model'!EC38*'Assumptions and results'!$K$7*12</f>
        <v>624164100.00000024</v>
      </c>
      <c r="EB37" s="1">
        <f>$D37*'Demand model'!ED38*'Assumptions and results'!$K$7*12</f>
        <v>624164100.00000024</v>
      </c>
      <c r="EC37" s="1">
        <f>$D37*'Demand model'!EE38*'Assumptions and results'!$K$7*12</f>
        <v>624164100.00000024</v>
      </c>
      <c r="ED37" s="1">
        <f>$D37*'Demand model'!EF38*'Assumptions and results'!$K$7*12</f>
        <v>624164100.00000024</v>
      </c>
      <c r="EE37" s="1">
        <f>$D37*'Demand model'!EG38*'Assumptions and results'!$K$7*12</f>
        <v>624164100.00000024</v>
      </c>
      <c r="EF37" s="1">
        <f>$D37*'Demand model'!EH38*'Assumptions and results'!$K$7*12</f>
        <v>624164100.00000024</v>
      </c>
      <c r="EG37" s="1">
        <f>$D37*'Demand model'!EI38*'Assumptions and results'!$K$7*12</f>
        <v>624164100.00000024</v>
      </c>
      <c r="EH37" s="1">
        <f>$D37*'Demand model'!EJ38*'Assumptions and results'!$K$7*12</f>
        <v>624164100.00000024</v>
      </c>
      <c r="EI37" s="1">
        <f>$D37*'Demand model'!EK38*'Assumptions and results'!$K$7*12</f>
        <v>624164100.00000024</v>
      </c>
      <c r="EJ37" s="1">
        <f>$D37*'Demand model'!EL38*'Assumptions and results'!$K$7*12</f>
        <v>624164100.00000024</v>
      </c>
      <c r="EK37" s="1">
        <f>$D37*'Demand model'!EM38*'Assumptions and results'!$K$7*12</f>
        <v>624164100.00000024</v>
      </c>
      <c r="EL37" s="1">
        <f>$D37*'Demand model'!EN38*'Assumptions and results'!$K$7*12</f>
        <v>624164100.00000024</v>
      </c>
      <c r="EM37" s="1">
        <f>$D37*'Demand model'!EO38*'Assumptions and results'!$K$7*12</f>
        <v>624164100.00000024</v>
      </c>
      <c r="EN37" s="1">
        <f>$D37*'Demand model'!EP38*'Assumptions and results'!$K$7*12</f>
        <v>624164100.00000024</v>
      </c>
      <c r="EO37" s="1">
        <f>$D37*'Demand model'!EQ38*'Assumptions and results'!$K$7*12</f>
        <v>624164100.00000024</v>
      </c>
      <c r="EP37" s="1">
        <f>$D37*'Demand model'!ER38*'Assumptions and results'!$K$7*12</f>
        <v>624164100.00000024</v>
      </c>
      <c r="EQ37" s="1">
        <f>$D37*'Demand model'!ES38*'Assumptions and results'!$K$7*12</f>
        <v>624164100.00000024</v>
      </c>
      <c r="ER37" s="1">
        <f>$D37*'Demand model'!ET38*'Assumptions and results'!$K$7*12</f>
        <v>624164100.00000024</v>
      </c>
      <c r="ES37" s="1">
        <f>$D37*'Demand model'!EU38*'Assumptions and results'!$K$7*12</f>
        <v>624164100.00000024</v>
      </c>
      <c r="ET37" s="1">
        <f>$D37*'Demand model'!EV38*'Assumptions and results'!$K$7*12</f>
        <v>624164100.00000024</v>
      </c>
      <c r="EU37" s="1">
        <f>$D37*'Demand model'!EW38*'Assumptions and results'!$K$7*12</f>
        <v>624164100.00000024</v>
      </c>
      <c r="EV37" s="1">
        <f>$D37*'Demand model'!EX38*'Assumptions and results'!$K$7*12</f>
        <v>624164100.00000024</v>
      </c>
      <c r="EW37" s="1">
        <f>$D37*'Demand model'!EY38*'Assumptions and results'!$K$7*12</f>
        <v>624164100.00000024</v>
      </c>
      <c r="EX37" s="1">
        <f>$D37*'Demand model'!EZ38*'Assumptions and results'!$K$7*12</f>
        <v>624164100.00000024</v>
      </c>
      <c r="EY37" s="1">
        <f>$D37*'Demand model'!FA38*'Assumptions and results'!$K$7*12</f>
        <v>624164100.00000024</v>
      </c>
      <c r="EZ37" s="1">
        <f>$D37*'Demand model'!FB38*'Assumptions and results'!$K$7*12</f>
        <v>624164100.00000024</v>
      </c>
      <c r="FA37" s="1">
        <f>$D37*'Demand model'!FC38*'Assumptions and results'!$K$7*12</f>
        <v>624164100.00000024</v>
      </c>
      <c r="FB37" s="1">
        <f>$D37*'Demand model'!FD38*'Assumptions and results'!$K$7*12</f>
        <v>624164100.00000024</v>
      </c>
      <c r="FC37" s="1">
        <f>$D37*'Demand model'!FE38*'Assumptions and results'!$K$7*12</f>
        <v>624164100.00000024</v>
      </c>
      <c r="FD37" s="1">
        <f>$D37*'Demand model'!FF38*'Assumptions and results'!$K$7*12</f>
        <v>624164100.00000024</v>
      </c>
      <c r="FE37" s="1">
        <f>$D37*'Demand model'!FG38*'Assumptions and results'!$K$7*12</f>
        <v>624164100.00000024</v>
      </c>
      <c r="FF37" s="1">
        <f>$D37*'Demand model'!FH38*'Assumptions and results'!$K$7*12</f>
        <v>624164100.00000024</v>
      </c>
      <c r="FG37" s="1">
        <f>$D37*'Demand model'!FI38*'Assumptions and results'!$K$7*12</f>
        <v>624164100.00000024</v>
      </c>
      <c r="FH37" s="1">
        <f>$D37*'Demand model'!FJ38*'Assumptions and results'!$K$7*12</f>
        <v>624164100.00000024</v>
      </c>
      <c r="FI37" s="1">
        <f>$D37*'Demand model'!FK38*'Assumptions and results'!$K$7*12</f>
        <v>624164100.00000024</v>
      </c>
      <c r="FJ37" s="1">
        <f>$D37*'Demand model'!FL38*'Assumptions and results'!$K$7*12</f>
        <v>624164100.00000024</v>
      </c>
      <c r="FK37" s="1">
        <f>$D37*'Demand model'!FM38*'Assumptions and results'!$K$7*12</f>
        <v>624164100.00000024</v>
      </c>
      <c r="FL37" s="1">
        <f>$D37*'Demand model'!FN38*'Assumptions and results'!$K$7*12</f>
        <v>624164100.00000024</v>
      </c>
      <c r="FM37" s="1">
        <f>$D37*'Demand model'!FO38*'Assumptions and results'!$K$7*12</f>
        <v>624164100.00000024</v>
      </c>
      <c r="FN37" s="1">
        <f>$D37*'Demand model'!FP38*'Assumptions and results'!$K$7*12</f>
        <v>624164100.00000024</v>
      </c>
      <c r="FO37" s="1">
        <f>$D37*'Demand model'!FQ38*'Assumptions and results'!$K$7*12</f>
        <v>624164100.00000024</v>
      </c>
      <c r="FP37" s="1">
        <f>$D37*'Demand model'!FR38*'Assumptions and results'!$K$7*12</f>
        <v>624164100.00000024</v>
      </c>
      <c r="FQ37" s="1">
        <f>$D37*'Demand model'!FS38*'Assumptions and results'!$K$7*12</f>
        <v>624164100.00000024</v>
      </c>
      <c r="FR37" s="1">
        <f>$D37*'Demand model'!FT38*'Assumptions and results'!$K$7*12</f>
        <v>624164100.00000024</v>
      </c>
      <c r="FS37" s="1">
        <f>$D37*'Demand model'!FU38*'Assumptions and results'!$K$7*12</f>
        <v>624164100.00000024</v>
      </c>
      <c r="FT37" s="1">
        <f>$D37*'Demand model'!FV38*'Assumptions and results'!$K$7*12</f>
        <v>624164100.00000024</v>
      </c>
      <c r="FU37" s="1">
        <f>$D37*'Demand model'!FW38*'Assumptions and results'!$K$7*12</f>
        <v>624164100.00000024</v>
      </c>
      <c r="FV37" s="1">
        <f>$D37*'Demand model'!FX38*'Assumptions and results'!$K$7*12</f>
        <v>624164100.00000024</v>
      </c>
      <c r="FW37" s="1">
        <f>$D37*'Demand model'!FY38*'Assumptions and results'!$K$7*12</f>
        <v>624164100.00000024</v>
      </c>
      <c r="FX37" s="1">
        <f>$D37*'Demand model'!FZ38*'Assumptions and results'!$K$7*12</f>
        <v>624164100.00000024</v>
      </c>
      <c r="FY37" s="1">
        <f>$D37*'Demand model'!GA38*'Assumptions and results'!$K$7*12</f>
        <v>624164100.00000024</v>
      </c>
      <c r="FZ37" s="1">
        <f>$D37*'Demand model'!GB38*'Assumptions and results'!$K$7*12</f>
        <v>624164100.00000024</v>
      </c>
      <c r="GA37" s="1">
        <f>$D37*'Demand model'!GC38*'Assumptions and results'!$K$7*12</f>
        <v>624164100.00000024</v>
      </c>
      <c r="GB37" s="1">
        <f>$D37*'Demand model'!GD38*'Assumptions and results'!$K$7*12</f>
        <v>624164100.00000024</v>
      </c>
      <c r="GC37" s="1">
        <f>$D37*'Demand model'!GE38*'Assumptions and results'!$K$7*12</f>
        <v>624164100.00000024</v>
      </c>
      <c r="GD37" s="1">
        <f>$D37*'Demand model'!GF38*'Assumptions and results'!$K$7*12</f>
        <v>624164100.00000024</v>
      </c>
      <c r="GE37" s="1">
        <f>$D37*'Demand model'!GG38*'Assumptions and results'!$K$7*12</f>
        <v>624164100.00000024</v>
      </c>
      <c r="GF37" s="1">
        <f>$D37*'Demand model'!GH38*'Assumptions and results'!$K$7*12</f>
        <v>624164100.00000024</v>
      </c>
      <c r="GG37" s="1">
        <f>$D37*'Demand model'!GI38*'Assumptions and results'!$K$7*12</f>
        <v>624164100.00000024</v>
      </c>
      <c r="GH37" s="1">
        <f>$D37*'Demand model'!GJ38*'Assumptions and results'!$K$7*12</f>
        <v>624164100.00000024</v>
      </c>
      <c r="GI37" s="1">
        <f>$D37*'Demand model'!GK38*'Assumptions and results'!$K$7*12</f>
        <v>624164100.00000024</v>
      </c>
      <c r="GJ37" s="1">
        <f>$D37*'Demand model'!GL38*'Assumptions and results'!$K$7*12</f>
        <v>624164100.00000024</v>
      </c>
      <c r="GK37" s="1">
        <f>$D37*'Demand model'!GM38*'Assumptions and results'!$K$7*12</f>
        <v>624164100.00000024</v>
      </c>
      <c r="GL37" s="1">
        <f>$D37*'Demand model'!GN38*'Assumptions and results'!$K$7*12</f>
        <v>624164100.00000024</v>
      </c>
      <c r="GM37" s="1">
        <f>$D37*'Demand model'!GO38*'Assumptions and results'!$K$7*12</f>
        <v>624164100.00000024</v>
      </c>
      <c r="GN37" s="1">
        <f>$D37*'Demand model'!GP38*'Assumptions and results'!$K$7*12</f>
        <v>624164100.00000024</v>
      </c>
      <c r="GO37" s="1">
        <f>$D37*'Demand model'!GQ38*'Assumptions and results'!$K$7*12</f>
        <v>624164100.00000024</v>
      </c>
      <c r="GP37" s="1">
        <f>$D37*'Demand model'!GR38*'Assumptions and results'!$K$7*12</f>
        <v>624164100.00000024</v>
      </c>
      <c r="GQ37" s="1">
        <f>$D37*'Demand model'!GS38*'Assumptions and results'!$K$7*12</f>
        <v>624164100.00000024</v>
      </c>
      <c r="GR37" s="1">
        <f>$D37*'Demand model'!GT38*'Assumptions and results'!$K$7*12</f>
        <v>624164100.00000024</v>
      </c>
      <c r="GS37" s="1">
        <f>$D37*'Demand model'!GU38*'Assumptions and results'!$K$7*12</f>
        <v>624164100.00000024</v>
      </c>
      <c r="GT37" s="1">
        <f>$D37*'Demand model'!GV38*'Assumptions and results'!$K$7*12</f>
        <v>624164100.00000024</v>
      </c>
      <c r="GU37" s="1">
        <f>$D37*'Demand model'!GW38*'Assumptions and results'!$K$7*12</f>
        <v>624164100.00000024</v>
      </c>
      <c r="GV37" s="1">
        <f>$D37*'Demand model'!GX38*'Assumptions and results'!$K$7*12</f>
        <v>624164100.00000024</v>
      </c>
      <c r="GW37" s="1">
        <f>$D37*'Demand model'!GY38*'Assumptions and results'!$K$7*12</f>
        <v>624164100.00000024</v>
      </c>
      <c r="GX37" s="1">
        <f>$D37*'Demand model'!GZ38*'Assumptions and results'!$K$7*12</f>
        <v>624164100.00000024</v>
      </c>
      <c r="GY37" s="1">
        <f>$D37*'Demand model'!HA38*'Assumptions and results'!$K$7*12</f>
        <v>624164100.00000024</v>
      </c>
      <c r="GZ37" s="1">
        <f>$D37*'Demand model'!HB38*'Assumptions and results'!$K$7*12</f>
        <v>624164100.00000024</v>
      </c>
      <c r="HA37" s="1">
        <f>$D37*'Demand model'!HC38*'Assumptions and results'!$K$7*12</f>
        <v>624164100.00000024</v>
      </c>
      <c r="HB37" s="1">
        <f>$D37*'Demand model'!HD38*'Assumptions and results'!$K$7*12</f>
        <v>624164100.00000024</v>
      </c>
      <c r="HC37" s="1">
        <f>$D37*'Demand model'!HE38*'Assumptions and results'!$K$7*12</f>
        <v>624164100.00000024</v>
      </c>
      <c r="HD37" s="1">
        <f>$D37*'Demand model'!HF38*'Assumptions and results'!$K$7*12</f>
        <v>624164100.00000024</v>
      </c>
      <c r="HE37" s="1">
        <f>$D37*'Demand model'!HG38*'Assumptions and results'!$K$7*12</f>
        <v>624164100.00000024</v>
      </c>
      <c r="HF37" s="1">
        <f>$D37*'Demand model'!HH38*'Assumptions and results'!$K$7*12</f>
        <v>624164100.00000024</v>
      </c>
      <c r="HG37" s="1">
        <f>$D37*'Demand model'!HI38*'Assumptions and results'!$K$7*12</f>
        <v>624164100.00000024</v>
      </c>
      <c r="HH37" s="1">
        <f>$D37*'Demand model'!HJ38*'Assumptions and results'!$K$7*12</f>
        <v>624164100.00000024</v>
      </c>
      <c r="HI37" s="1">
        <f>$D37*'Demand model'!HK38*'Assumptions and results'!$K$7*12</f>
        <v>624164100.00000024</v>
      </c>
      <c r="HJ37" s="1">
        <f>$D37*'Demand model'!HL38*'Assumptions and results'!$K$7*12</f>
        <v>624164100.00000024</v>
      </c>
      <c r="HK37" s="1">
        <f>$D37*'Demand model'!HM38*'Assumptions and results'!$K$7*12</f>
        <v>624164100.00000024</v>
      </c>
      <c r="HL37" s="1">
        <f>$D37*'Demand model'!HN38*'Assumptions and results'!$K$7*12</f>
        <v>624164100.00000024</v>
      </c>
      <c r="HM37" s="1">
        <f>$D37*'Demand model'!HO38*'Assumptions and results'!$K$7*12</f>
        <v>624164100.00000024</v>
      </c>
      <c r="HN37" s="1">
        <f>$D37*'Demand model'!HP38*'Assumptions and results'!$K$7*12</f>
        <v>624164100.00000024</v>
      </c>
      <c r="HO37" s="1">
        <f>$D37*'Demand model'!HQ38*'Assumptions and results'!$K$7*12</f>
        <v>624164100.00000024</v>
      </c>
      <c r="HP37" s="1">
        <f>$D37*'Demand model'!HR38*'Assumptions and results'!$K$7*12</f>
        <v>624164100.00000024</v>
      </c>
      <c r="HQ37" s="1">
        <f>$D37*'Demand model'!HS38*'Assumptions and results'!$K$7*12</f>
        <v>624164100.00000024</v>
      </c>
      <c r="HR37" s="1">
        <f>$D37*'Demand model'!HT38*'Assumptions and results'!$K$7*12</f>
        <v>624164100.00000024</v>
      </c>
      <c r="HS37" s="1">
        <f>$D37*'Demand model'!HU38*'Assumptions and results'!$K$7*12</f>
        <v>624164100.00000024</v>
      </c>
      <c r="HT37" s="1">
        <f>$D37*'Demand model'!HV38*'Assumptions and results'!$K$7*12</f>
        <v>624164100.00000024</v>
      </c>
      <c r="HU37" s="1">
        <f>$D37*'Demand model'!HW38*'Assumptions and results'!$K$7*12</f>
        <v>624164100.00000024</v>
      </c>
      <c r="HV37" s="1">
        <f>$D37*'Demand model'!HX38*'Assumptions and results'!$K$7*12</f>
        <v>624164100.00000024</v>
      </c>
      <c r="HW37" s="1">
        <f>$D37*'Demand model'!HY38*'Assumptions and results'!$K$7*12</f>
        <v>624164100.00000024</v>
      </c>
      <c r="HX37" s="1">
        <f>$D37*'Demand model'!HZ38*'Assumptions and results'!$K$7*12</f>
        <v>624164100.00000024</v>
      </c>
      <c r="HY37" s="1">
        <f>$D37*'Demand model'!IA38*'Assumptions and results'!$K$7*12</f>
        <v>624164100.00000024</v>
      </c>
      <c r="HZ37" s="1">
        <f>$D37*'Demand model'!IB38*'Assumptions and results'!$K$7*12</f>
        <v>624164100.00000024</v>
      </c>
      <c r="IA37" s="1">
        <f>$D37*'Demand model'!IC38*'Assumptions and results'!$K$7*12</f>
        <v>624164100.00000024</v>
      </c>
      <c r="IB37" s="1">
        <f>$D37*'Demand model'!ID38*'Assumptions and results'!$K$7*12</f>
        <v>624164100.00000024</v>
      </c>
      <c r="IC37" s="1">
        <f>$D37*'Demand model'!IE38*'Assumptions and results'!$K$7*12</f>
        <v>624164100.00000024</v>
      </c>
      <c r="ID37" s="1">
        <f>$D37*'Demand model'!IF38*'Assumptions and results'!$K$7*12</f>
        <v>624164100.00000024</v>
      </c>
      <c r="IE37" s="1">
        <f>$D37*'Demand model'!IG38*'Assumptions and results'!$K$7*12</f>
        <v>624164100.00000024</v>
      </c>
      <c r="IF37" s="1">
        <f>$D37*'Demand model'!IH38*'Assumptions and results'!$K$7*12</f>
        <v>624164100.00000024</v>
      </c>
      <c r="IG37" s="1">
        <f>$D37*'Demand model'!II38*'Assumptions and results'!$K$7*12</f>
        <v>624164100.00000024</v>
      </c>
      <c r="IH37" s="1">
        <f>$D37*'Demand model'!IJ38*'Assumptions and results'!$K$7*12</f>
        <v>624164100.00000024</v>
      </c>
      <c r="II37" s="1">
        <f>$D37*'Demand model'!IK38*'Assumptions and results'!$K$7*12</f>
        <v>624164100.00000024</v>
      </c>
      <c r="IJ37" s="1">
        <f>$D37*'Demand model'!IL38*'Assumptions and results'!$K$7*12</f>
        <v>624164100.00000024</v>
      </c>
      <c r="IK37" s="1">
        <f>$D37*'Demand model'!IM38*'Assumptions and results'!$K$7*12</f>
        <v>624164100.00000024</v>
      </c>
      <c r="IL37" s="1">
        <f>$D37*'Demand model'!IN38*'Assumptions and results'!$K$7*12</f>
        <v>624164100.00000024</v>
      </c>
      <c r="IM37" s="1">
        <f>$D37*'Demand model'!IO38*'Assumptions and results'!$K$7*12</f>
        <v>624164100.00000024</v>
      </c>
      <c r="IN37" s="1">
        <f>$D37*'Demand model'!IP38*'Assumptions and results'!$K$7*12</f>
        <v>624164100.00000024</v>
      </c>
      <c r="IO37" s="1">
        <f>$D37*'Demand model'!IQ38*'Assumptions and results'!$K$7*12</f>
        <v>624164100.00000024</v>
      </c>
      <c r="IP37" s="1">
        <f>$D37*'Demand model'!IR38*'Assumptions and results'!$K$7*12</f>
        <v>624164100.00000024</v>
      </c>
      <c r="IQ37" s="1">
        <f>$D37*'Demand model'!IS38*'Assumptions and results'!$K$7*12</f>
        <v>624164100.00000024</v>
      </c>
      <c r="IR37" s="1">
        <f>$D37*'Demand model'!IT38*'Assumptions and results'!$K$7*12</f>
        <v>624164100.00000024</v>
      </c>
      <c r="IS37" s="1">
        <f>$D37*'Demand model'!IU38*'Assumptions and results'!$K$7*12</f>
        <v>624164100.00000024</v>
      </c>
      <c r="IT37" s="1">
        <f>$D37*'Demand model'!IV38*'Assumptions and results'!$K$7*12</f>
        <v>624164100.00000024</v>
      </c>
      <c r="IU37" s="1">
        <f>$D37*'Demand model'!IW38*'Assumptions and results'!$K$7*12</f>
        <v>624164100.00000024</v>
      </c>
      <c r="IV37" s="1">
        <f>$D37*'Demand model'!IX38*'Assumptions and results'!$K$7*12</f>
        <v>624164100.00000024</v>
      </c>
      <c r="IW37" s="1">
        <f>$D37*'Demand model'!IY38*'Assumptions and results'!$K$7*12</f>
        <v>624164100.00000024</v>
      </c>
      <c r="IX37" s="1">
        <f>$D37*'Demand model'!IZ38*'Assumptions and results'!$K$7*12</f>
        <v>624164100.00000024</v>
      </c>
      <c r="IY37" s="1">
        <f>$D37*'Demand model'!JA38*'Assumptions and results'!$K$7*12</f>
        <v>624164100.00000024</v>
      </c>
      <c r="IZ37" s="1">
        <f>$D37*'Demand model'!JB38*'Assumptions and results'!$K$7*12</f>
        <v>624164100.00000024</v>
      </c>
      <c r="JA37" s="1">
        <f>$D37*'Demand model'!JC38*'Assumptions and results'!$K$7*12</f>
        <v>624164100.00000024</v>
      </c>
      <c r="JB37" s="1">
        <f>$D37*'Demand model'!JD38*'Assumptions and results'!$K$7*12</f>
        <v>624164100.00000024</v>
      </c>
      <c r="JC37" s="1">
        <f>$D37*'Demand model'!JE38*'Assumptions and results'!$K$7*12</f>
        <v>624164100.00000024</v>
      </c>
      <c r="JD37" s="1">
        <f>$D37*'Demand model'!JF38*'Assumptions and results'!$K$7*12</f>
        <v>624164100.00000024</v>
      </c>
      <c r="JE37" s="1">
        <f>$D37*'Demand model'!JG38*'Assumptions and results'!$K$7*12</f>
        <v>624164100.00000024</v>
      </c>
    </row>
    <row r="38" spans="2:265" x14ac:dyDescent="0.3">
      <c r="C38">
        <v>12</v>
      </c>
      <c r="D38" s="3">
        <f>'Cost inputs'!F16</f>
        <v>2038700</v>
      </c>
      <c r="E38" s="1">
        <f>$D38*'Demand model'!G39*'Assumptions and results'!$K$7*12</f>
        <v>321748560.68689638</v>
      </c>
      <c r="F38" s="1">
        <f>$D38*'Demand model'!H39*'Assumptions and results'!$K$7*12</f>
        <v>479416921.05792367</v>
      </c>
      <c r="G38" s="1">
        <f>$D38*'Demand model'!I39*'Assumptions and results'!$K$7*12</f>
        <v>556680085.21634698</v>
      </c>
      <c r="H38" s="1">
        <f>$D38*'Demand model'!J39*'Assumptions and results'!$K$7*12</f>
        <v>594541812.97024608</v>
      </c>
      <c r="I38" s="1">
        <f>$D38*'Demand model'!K39*'Assumptions and results'!$K$7*12</f>
        <v>613095420.55446362</v>
      </c>
      <c r="J38" s="1">
        <f>$D38*'Demand model'!L39*'Assumptions and results'!$K$7*12</f>
        <v>622187355.2022078</v>
      </c>
      <c r="K38" s="1">
        <f>$D38*'Demand model'!M39*'Assumptions and results'!$K$7*12</f>
        <v>626642730.00000024</v>
      </c>
      <c r="L38" s="1">
        <f>$D38*'Demand model'!N39*'Assumptions and results'!$K$7*12</f>
        <v>628826023.80466127</v>
      </c>
      <c r="M38" s="1">
        <f>$D38*'Demand model'!O39*'Assumptions and results'!$K$7*12</f>
        <v>629895916.25003624</v>
      </c>
      <c r="N38" s="1">
        <f>$D38*'Demand model'!P39*'Assumptions and results'!$K$7*12</f>
        <v>630420202.00682545</v>
      </c>
      <c r="O38" s="1">
        <f>$D38*'Demand model'!Q39*'Assumptions and results'!$K$7*12</f>
        <v>630677120.87372696</v>
      </c>
      <c r="P38" s="1">
        <f>$D38*'Demand model'!R39*'Assumptions and results'!$K$7*12</f>
        <v>630803020.35376263</v>
      </c>
      <c r="Q38" s="1">
        <f>$D38*'Demand model'!S39*'Assumptions and results'!$K$7*12</f>
        <v>630864715.62458658</v>
      </c>
      <c r="R38" s="1">
        <f>$D38*'Demand model'!T39*'Assumptions and results'!$K$7*12</f>
        <v>630894948.52500033</v>
      </c>
      <c r="S38" s="1">
        <f>$D38*'Demand model'!U39*'Assumptions and results'!$K$7*12</f>
        <v>630909763.73296046</v>
      </c>
      <c r="T38" s="1">
        <f>$D38*'Demand model'!V39*'Assumptions and results'!$K$7*12</f>
        <v>630917023.71741128</v>
      </c>
      <c r="U38" s="1">
        <f>$D38*'Demand model'!W39*'Assumptions and results'!$K$7*12</f>
        <v>630920581.37076092</v>
      </c>
      <c r="V38" s="1">
        <f>$D38*'Demand model'!X39*'Assumptions and results'!$K$7*12</f>
        <v>630922324.74878621</v>
      </c>
      <c r="W38" s="1">
        <f>$D38*'Demand model'!Y39*'Assumptions and results'!$K$7*12</f>
        <v>630923179.06668639</v>
      </c>
      <c r="X38" s="1">
        <f>$D38*'Demand model'!Z39*'Assumptions and results'!$K$7*12</f>
        <v>630923597.71316707</v>
      </c>
      <c r="Y38" s="1">
        <f>$D38*'Demand model'!AA39*'Assumptions and results'!$K$7*12</f>
        <v>630923802.86499131</v>
      </c>
      <c r="Z38" s="1">
        <f>$D38*'Demand model'!AB39*'Assumptions and results'!$K$7*12</f>
        <v>630923903.39675963</v>
      </c>
      <c r="AA38" s="1">
        <f>$D38*'Demand model'!AC39*'Assumptions and results'!$K$7*12</f>
        <v>630923952.66093969</v>
      </c>
      <c r="AB38" s="1">
        <f>$D38*'Demand model'!AD39*'Assumptions and results'!$K$7*12</f>
        <v>630923976.80215907</v>
      </c>
      <c r="AC38" s="1">
        <f>$D38*'Demand model'!AE39*'Assumptions and results'!$K$7*12</f>
        <v>630923988.63222408</v>
      </c>
      <c r="AD38" s="1">
        <f>$D38*'Demand model'!AF39*'Assumptions and results'!$K$7*12</f>
        <v>630923994.42938137</v>
      </c>
      <c r="AE38" s="1">
        <f>$D38*'Demand model'!AG39*'Assumptions and results'!$K$7*12</f>
        <v>630923997.27019668</v>
      </c>
      <c r="AF38" s="1">
        <f>$D38*'Demand model'!AH39*'Assumptions and results'!$K$7*12</f>
        <v>630923998.66229844</v>
      </c>
      <c r="AG38" s="1">
        <f>$D38*'Demand model'!AI39*'Assumptions and results'!$K$7*12</f>
        <v>630923999.34447837</v>
      </c>
      <c r="AH38" s="1">
        <f>$D38*'Demand model'!AJ39*'Assumptions and results'!$K$7*12</f>
        <v>630923999.6787709</v>
      </c>
      <c r="AI38" s="1">
        <f>$D38*'Demand model'!AK39*'Assumptions and results'!$K$7*12</f>
        <v>630923999.8425864</v>
      </c>
      <c r="AJ38" s="1">
        <f>$D38*'Demand model'!AL39*'Assumptions and results'!$K$7*12</f>
        <v>630923999.92286181</v>
      </c>
      <c r="AK38" s="1">
        <f>$D38*'Demand model'!AM39*'Assumptions and results'!$K$7*12</f>
        <v>630923999.96219969</v>
      </c>
      <c r="AL38" s="1">
        <f>$D38*'Demand model'!AN39*'Assumptions and results'!$K$7*12</f>
        <v>630923999.98147666</v>
      </c>
      <c r="AM38" s="1">
        <f>$D38*'Demand model'!AO39*'Assumptions and results'!$K$7*12</f>
        <v>630923999.99092293</v>
      </c>
      <c r="AN38" s="1">
        <f>$D38*'Demand model'!AP39*'Assumptions and results'!$K$7*12</f>
        <v>630923999.99555206</v>
      </c>
      <c r="AO38" s="1">
        <f>$D38*'Demand model'!AQ39*'Assumptions and results'!$K$7*12</f>
        <v>630923999.99782038</v>
      </c>
      <c r="AP38" s="1">
        <f>$D38*'Demand model'!AR39*'Assumptions and results'!$K$7*12</f>
        <v>630923999.99893212</v>
      </c>
      <c r="AQ38" s="1">
        <f>$D38*'Demand model'!AS39*'Assumptions and results'!$K$7*12</f>
        <v>630923999.99947679</v>
      </c>
      <c r="AR38" s="1">
        <f>$D38*'Demand model'!AT39*'Assumptions and results'!$K$7*12</f>
        <v>630923999.9997437</v>
      </c>
      <c r="AS38" s="1">
        <f>$D38*'Demand model'!AU39*'Assumptions and results'!$K$7*12</f>
        <v>630923999.99987459</v>
      </c>
      <c r="AT38" s="1">
        <f>$D38*'Demand model'!AV39*'Assumptions and results'!$K$7*12</f>
        <v>630923999.99993873</v>
      </c>
      <c r="AU38" s="1">
        <f>$D38*'Demand model'!AW39*'Assumptions and results'!$K$7*12</f>
        <v>630923999.99996996</v>
      </c>
      <c r="AV38" s="1">
        <f>$D38*'Demand model'!AX39*'Assumptions and results'!$K$7*12</f>
        <v>630923999.99998546</v>
      </c>
      <c r="AW38" s="1">
        <f>$D38*'Demand model'!AY39*'Assumptions and results'!$K$7*12</f>
        <v>630923999.99999309</v>
      </c>
      <c r="AX38" s="1">
        <f>$D38*'Demand model'!AZ39*'Assumptions and results'!$K$7*12</f>
        <v>630923999.99999678</v>
      </c>
      <c r="AY38" s="1">
        <f>$D38*'Demand model'!BA39*'Assumptions and results'!$K$7*12</f>
        <v>630923999.99999857</v>
      </c>
      <c r="AZ38" s="1">
        <f>$D38*'Demand model'!BB39*'Assumptions and results'!$K$7*12</f>
        <v>630923999.9999994</v>
      </c>
      <c r="BA38" s="1">
        <f>$D38*'Demand model'!BC39*'Assumptions and results'!$K$7*12</f>
        <v>630923999.99999988</v>
      </c>
      <c r="BB38" s="1">
        <f>$D38*'Demand model'!BD39*'Assumptions and results'!$K$7*12</f>
        <v>630924000.00000012</v>
      </c>
      <c r="BC38" s="1">
        <f>$D38*'Demand model'!BE39*'Assumptions and results'!$K$7*12</f>
        <v>630924000.00000024</v>
      </c>
      <c r="BD38" s="1">
        <f>$D38*'Demand model'!BF39*'Assumptions and results'!$K$7*12</f>
        <v>630924000.00000024</v>
      </c>
      <c r="BE38" s="1">
        <f>$D38*'Demand model'!BG39*'Assumptions and results'!$K$7*12</f>
        <v>630924000.00000024</v>
      </c>
      <c r="BF38" s="1">
        <f>$D38*'Demand model'!BH39*'Assumptions and results'!$K$7*12</f>
        <v>630924000.00000024</v>
      </c>
      <c r="BG38" s="1">
        <f>$D38*'Demand model'!BI39*'Assumptions and results'!$K$7*12</f>
        <v>630924000.00000024</v>
      </c>
      <c r="BH38" s="1">
        <f>$D38*'Demand model'!BJ39*'Assumptions and results'!$K$7*12</f>
        <v>630924000.00000024</v>
      </c>
      <c r="BI38" s="1">
        <f>$D38*'Demand model'!BK39*'Assumptions and results'!$K$7*12</f>
        <v>630924000.00000024</v>
      </c>
      <c r="BJ38" s="1">
        <f>$D38*'Demand model'!BL39*'Assumptions and results'!$K$7*12</f>
        <v>630924000.00000024</v>
      </c>
      <c r="BK38" s="1">
        <f>$D38*'Demand model'!BM39*'Assumptions and results'!$K$7*12</f>
        <v>630924000.00000024</v>
      </c>
      <c r="BL38" s="1">
        <f>$D38*'Demand model'!BN39*'Assumptions and results'!$K$7*12</f>
        <v>630924000.00000024</v>
      </c>
      <c r="BM38" s="1">
        <f>$D38*'Demand model'!BO39*'Assumptions and results'!$K$7*12</f>
        <v>630924000.00000024</v>
      </c>
      <c r="BN38" s="1">
        <f>$D38*'Demand model'!BP39*'Assumptions and results'!$K$7*12</f>
        <v>630924000.00000024</v>
      </c>
      <c r="BO38" s="1">
        <f>$D38*'Demand model'!BQ39*'Assumptions and results'!$K$7*12</f>
        <v>630924000.00000024</v>
      </c>
      <c r="BP38" s="1">
        <f>$D38*'Demand model'!BR39*'Assumptions and results'!$K$7*12</f>
        <v>630924000.00000024</v>
      </c>
      <c r="BQ38" s="1">
        <f>$D38*'Demand model'!BS39*'Assumptions and results'!$K$7*12</f>
        <v>630924000.00000024</v>
      </c>
      <c r="BR38" s="1">
        <f>$D38*'Demand model'!BT39*'Assumptions and results'!$K$7*12</f>
        <v>630924000.00000024</v>
      </c>
      <c r="BS38" s="1">
        <f>$D38*'Demand model'!BU39*'Assumptions and results'!$K$7*12</f>
        <v>630924000.00000024</v>
      </c>
      <c r="BT38" s="1">
        <f>$D38*'Demand model'!BV39*'Assumptions and results'!$K$7*12</f>
        <v>630924000.00000024</v>
      </c>
      <c r="BU38" s="1">
        <f>$D38*'Demand model'!BW39*'Assumptions and results'!$K$7*12</f>
        <v>630924000.00000024</v>
      </c>
      <c r="BV38" s="1">
        <f>$D38*'Demand model'!BX39*'Assumptions and results'!$K$7*12</f>
        <v>630924000.00000024</v>
      </c>
      <c r="BW38" s="1">
        <f>$D38*'Demand model'!BY39*'Assumptions and results'!$K$7*12</f>
        <v>630924000.00000024</v>
      </c>
      <c r="BX38" s="1">
        <f>$D38*'Demand model'!BZ39*'Assumptions and results'!$K$7*12</f>
        <v>630924000.00000024</v>
      </c>
      <c r="BY38" s="1">
        <f>$D38*'Demand model'!CA39*'Assumptions and results'!$K$7*12</f>
        <v>630924000.00000024</v>
      </c>
      <c r="BZ38" s="1">
        <f>$D38*'Demand model'!CB39*'Assumptions and results'!$K$7*12</f>
        <v>630924000.00000024</v>
      </c>
      <c r="CA38" s="1">
        <f>$D38*'Demand model'!CC39*'Assumptions and results'!$K$7*12</f>
        <v>630924000.00000024</v>
      </c>
      <c r="CB38" s="1">
        <f>$D38*'Demand model'!CD39*'Assumptions and results'!$K$7*12</f>
        <v>630924000.00000024</v>
      </c>
      <c r="CC38" s="1">
        <f>$D38*'Demand model'!CE39*'Assumptions and results'!$K$7*12</f>
        <v>630924000.00000024</v>
      </c>
      <c r="CD38" s="1">
        <f>$D38*'Demand model'!CF39*'Assumptions and results'!$K$7*12</f>
        <v>630924000.00000024</v>
      </c>
      <c r="CE38" s="1">
        <f>$D38*'Demand model'!CG39*'Assumptions and results'!$K$7*12</f>
        <v>630924000.00000024</v>
      </c>
      <c r="CF38" s="1">
        <f>$D38*'Demand model'!CH39*'Assumptions and results'!$K$7*12</f>
        <v>630924000.00000024</v>
      </c>
      <c r="CG38" s="1">
        <f>$D38*'Demand model'!CI39*'Assumptions and results'!$K$7*12</f>
        <v>630924000.00000024</v>
      </c>
      <c r="CH38" s="1">
        <f>$D38*'Demand model'!CJ39*'Assumptions and results'!$K$7*12</f>
        <v>630924000.00000024</v>
      </c>
      <c r="CI38" s="1">
        <f>$D38*'Demand model'!CK39*'Assumptions and results'!$K$7*12</f>
        <v>630924000.00000024</v>
      </c>
      <c r="CJ38" s="1">
        <f>$D38*'Demand model'!CL39*'Assumptions and results'!$K$7*12</f>
        <v>630924000.00000024</v>
      </c>
      <c r="CK38" s="1">
        <f>$D38*'Demand model'!CM39*'Assumptions and results'!$K$7*12</f>
        <v>630924000.00000024</v>
      </c>
      <c r="CL38" s="1">
        <f>$D38*'Demand model'!CN39*'Assumptions and results'!$K$7*12</f>
        <v>630924000.00000024</v>
      </c>
      <c r="CM38" s="1">
        <f>$D38*'Demand model'!CO39*'Assumptions and results'!$K$7*12</f>
        <v>630924000.00000024</v>
      </c>
      <c r="CN38" s="1">
        <f>$D38*'Demand model'!CP39*'Assumptions and results'!$K$7*12</f>
        <v>630924000.00000024</v>
      </c>
      <c r="CO38" s="1">
        <f>$D38*'Demand model'!CQ39*'Assumptions and results'!$K$7*12</f>
        <v>630924000.00000024</v>
      </c>
      <c r="CP38" s="1">
        <f>$D38*'Demand model'!CR39*'Assumptions and results'!$K$7*12</f>
        <v>630924000.00000024</v>
      </c>
      <c r="CQ38" s="1">
        <f>$D38*'Demand model'!CS39*'Assumptions and results'!$K$7*12</f>
        <v>630924000.00000024</v>
      </c>
      <c r="CR38" s="1">
        <f>$D38*'Demand model'!CT39*'Assumptions and results'!$K$7*12</f>
        <v>630924000.00000024</v>
      </c>
      <c r="CS38" s="1">
        <f>$D38*'Demand model'!CU39*'Assumptions and results'!$K$7*12</f>
        <v>630924000.00000024</v>
      </c>
      <c r="CT38" s="1">
        <f>$D38*'Demand model'!CV39*'Assumptions and results'!$K$7*12</f>
        <v>630924000.00000024</v>
      </c>
      <c r="CU38" s="1">
        <f>$D38*'Demand model'!CW39*'Assumptions and results'!$K$7*12</f>
        <v>630924000.00000024</v>
      </c>
      <c r="CV38" s="1">
        <f>$D38*'Demand model'!CX39*'Assumptions and results'!$K$7*12</f>
        <v>630924000.00000024</v>
      </c>
      <c r="CW38" s="1">
        <f>$D38*'Demand model'!CY39*'Assumptions and results'!$K$7*12</f>
        <v>630924000.00000024</v>
      </c>
      <c r="CX38" s="1">
        <f>$D38*'Demand model'!CZ39*'Assumptions and results'!$K$7*12</f>
        <v>630924000.00000024</v>
      </c>
      <c r="CY38" s="1">
        <f>$D38*'Demand model'!DA39*'Assumptions and results'!$K$7*12</f>
        <v>630924000.00000024</v>
      </c>
      <c r="CZ38" s="1">
        <f>$D38*'Demand model'!DB39*'Assumptions and results'!$K$7*12</f>
        <v>630924000.00000024</v>
      </c>
      <c r="DA38" s="1">
        <f>$D38*'Demand model'!DC39*'Assumptions and results'!$K$7*12</f>
        <v>630924000.00000024</v>
      </c>
      <c r="DB38" s="1">
        <f>$D38*'Demand model'!DD39*'Assumptions and results'!$K$7*12</f>
        <v>630924000.00000024</v>
      </c>
      <c r="DC38" s="1">
        <f>$D38*'Demand model'!DE39*'Assumptions and results'!$K$7*12</f>
        <v>630924000.00000024</v>
      </c>
      <c r="DD38" s="1">
        <f>$D38*'Demand model'!DF39*'Assumptions and results'!$K$7*12</f>
        <v>630924000.00000024</v>
      </c>
      <c r="DE38" s="1">
        <f>$D38*'Demand model'!DG39*'Assumptions and results'!$K$7*12</f>
        <v>630924000.00000024</v>
      </c>
      <c r="DF38" s="1">
        <f>$D38*'Demand model'!DH39*'Assumptions and results'!$K$7*12</f>
        <v>630924000.00000024</v>
      </c>
      <c r="DG38" s="1">
        <f>$D38*'Demand model'!DI39*'Assumptions and results'!$K$7*12</f>
        <v>630924000.00000024</v>
      </c>
      <c r="DH38" s="1">
        <f>$D38*'Demand model'!DJ39*'Assumptions and results'!$K$7*12</f>
        <v>630924000.00000024</v>
      </c>
      <c r="DI38" s="1">
        <f>$D38*'Demand model'!DK39*'Assumptions and results'!$K$7*12</f>
        <v>630924000.00000024</v>
      </c>
      <c r="DJ38" s="1">
        <f>$D38*'Demand model'!DL39*'Assumptions and results'!$K$7*12</f>
        <v>630924000.00000024</v>
      </c>
      <c r="DK38" s="1">
        <f>$D38*'Demand model'!DM39*'Assumptions and results'!$K$7*12</f>
        <v>630924000.00000024</v>
      </c>
      <c r="DL38" s="1">
        <f>$D38*'Demand model'!DN39*'Assumptions and results'!$K$7*12</f>
        <v>630924000.00000024</v>
      </c>
      <c r="DM38" s="1">
        <f>$D38*'Demand model'!DO39*'Assumptions and results'!$K$7*12</f>
        <v>630924000.00000024</v>
      </c>
      <c r="DN38" s="1">
        <f>$D38*'Demand model'!DP39*'Assumptions and results'!$K$7*12</f>
        <v>630924000.00000024</v>
      </c>
      <c r="DO38" s="1">
        <f>$D38*'Demand model'!DQ39*'Assumptions and results'!$K$7*12</f>
        <v>630924000.00000024</v>
      </c>
      <c r="DP38" s="1">
        <f>$D38*'Demand model'!DR39*'Assumptions and results'!$K$7*12</f>
        <v>630924000.00000024</v>
      </c>
      <c r="DQ38" s="1">
        <f>$D38*'Demand model'!DS39*'Assumptions and results'!$K$7*12</f>
        <v>630924000.00000024</v>
      </c>
      <c r="DR38" s="1">
        <f>$D38*'Demand model'!DT39*'Assumptions and results'!$K$7*12</f>
        <v>630924000.00000024</v>
      </c>
      <c r="DS38" s="1">
        <f>$D38*'Demand model'!DU39*'Assumptions and results'!$K$7*12</f>
        <v>630924000.00000024</v>
      </c>
      <c r="DT38" s="1">
        <f>$D38*'Demand model'!DV39*'Assumptions and results'!$K$7*12</f>
        <v>630924000.00000024</v>
      </c>
      <c r="DU38" s="1">
        <f>$D38*'Demand model'!DW39*'Assumptions and results'!$K$7*12</f>
        <v>630924000.00000024</v>
      </c>
      <c r="DV38" s="1">
        <f>$D38*'Demand model'!DX39*'Assumptions and results'!$K$7*12</f>
        <v>630924000.00000024</v>
      </c>
      <c r="DW38" s="1">
        <f>$D38*'Demand model'!DY39*'Assumptions and results'!$K$7*12</f>
        <v>630924000.00000024</v>
      </c>
      <c r="DX38" s="1">
        <f>$D38*'Demand model'!DZ39*'Assumptions and results'!$K$7*12</f>
        <v>630924000.00000024</v>
      </c>
      <c r="DY38" s="1">
        <f>$D38*'Demand model'!EA39*'Assumptions and results'!$K$7*12</f>
        <v>630924000.00000024</v>
      </c>
      <c r="DZ38" s="1">
        <f>$D38*'Demand model'!EB39*'Assumptions and results'!$K$7*12</f>
        <v>630924000.00000024</v>
      </c>
      <c r="EA38" s="1">
        <f>$D38*'Demand model'!EC39*'Assumptions and results'!$K$7*12</f>
        <v>630924000.00000024</v>
      </c>
      <c r="EB38" s="1">
        <f>$D38*'Demand model'!ED39*'Assumptions and results'!$K$7*12</f>
        <v>630924000.00000024</v>
      </c>
      <c r="EC38" s="1">
        <f>$D38*'Demand model'!EE39*'Assumptions and results'!$K$7*12</f>
        <v>630924000.00000024</v>
      </c>
      <c r="ED38" s="1">
        <f>$D38*'Demand model'!EF39*'Assumptions and results'!$K$7*12</f>
        <v>630924000.00000024</v>
      </c>
      <c r="EE38" s="1">
        <f>$D38*'Demand model'!EG39*'Assumptions and results'!$K$7*12</f>
        <v>630924000.00000024</v>
      </c>
      <c r="EF38" s="1">
        <f>$D38*'Demand model'!EH39*'Assumptions and results'!$K$7*12</f>
        <v>630924000.00000024</v>
      </c>
      <c r="EG38" s="1">
        <f>$D38*'Demand model'!EI39*'Assumptions and results'!$K$7*12</f>
        <v>630924000.00000024</v>
      </c>
      <c r="EH38" s="1">
        <f>$D38*'Demand model'!EJ39*'Assumptions and results'!$K$7*12</f>
        <v>630924000.00000024</v>
      </c>
      <c r="EI38" s="1">
        <f>$D38*'Demand model'!EK39*'Assumptions and results'!$K$7*12</f>
        <v>630924000.00000024</v>
      </c>
      <c r="EJ38" s="1">
        <f>$D38*'Demand model'!EL39*'Assumptions and results'!$K$7*12</f>
        <v>630924000.00000024</v>
      </c>
      <c r="EK38" s="1">
        <f>$D38*'Demand model'!EM39*'Assumptions and results'!$K$7*12</f>
        <v>630924000.00000024</v>
      </c>
      <c r="EL38" s="1">
        <f>$D38*'Demand model'!EN39*'Assumptions and results'!$K$7*12</f>
        <v>630924000.00000024</v>
      </c>
      <c r="EM38" s="1">
        <f>$D38*'Demand model'!EO39*'Assumptions and results'!$K$7*12</f>
        <v>630924000.00000024</v>
      </c>
      <c r="EN38" s="1">
        <f>$D38*'Demand model'!EP39*'Assumptions and results'!$K$7*12</f>
        <v>630924000.00000024</v>
      </c>
      <c r="EO38" s="1">
        <f>$D38*'Demand model'!EQ39*'Assumptions and results'!$K$7*12</f>
        <v>630924000.00000024</v>
      </c>
      <c r="EP38" s="1">
        <f>$D38*'Demand model'!ER39*'Assumptions and results'!$K$7*12</f>
        <v>630924000.00000024</v>
      </c>
      <c r="EQ38" s="1">
        <f>$D38*'Demand model'!ES39*'Assumptions and results'!$K$7*12</f>
        <v>630924000.00000024</v>
      </c>
      <c r="ER38" s="1">
        <f>$D38*'Demand model'!ET39*'Assumptions and results'!$K$7*12</f>
        <v>630924000.00000024</v>
      </c>
      <c r="ES38" s="1">
        <f>$D38*'Demand model'!EU39*'Assumptions and results'!$K$7*12</f>
        <v>630924000.00000024</v>
      </c>
      <c r="ET38" s="1">
        <f>$D38*'Demand model'!EV39*'Assumptions and results'!$K$7*12</f>
        <v>630924000.00000024</v>
      </c>
      <c r="EU38" s="1">
        <f>$D38*'Demand model'!EW39*'Assumptions and results'!$K$7*12</f>
        <v>630924000.00000024</v>
      </c>
      <c r="EV38" s="1">
        <f>$D38*'Demand model'!EX39*'Assumptions and results'!$K$7*12</f>
        <v>630924000.00000024</v>
      </c>
      <c r="EW38" s="1">
        <f>$D38*'Demand model'!EY39*'Assumptions and results'!$K$7*12</f>
        <v>630924000.00000024</v>
      </c>
      <c r="EX38" s="1">
        <f>$D38*'Demand model'!EZ39*'Assumptions and results'!$K$7*12</f>
        <v>630924000.00000024</v>
      </c>
      <c r="EY38" s="1">
        <f>$D38*'Demand model'!FA39*'Assumptions and results'!$K$7*12</f>
        <v>630924000.00000024</v>
      </c>
      <c r="EZ38" s="1">
        <f>$D38*'Demand model'!FB39*'Assumptions and results'!$K$7*12</f>
        <v>630924000.00000024</v>
      </c>
      <c r="FA38" s="1">
        <f>$D38*'Demand model'!FC39*'Assumptions and results'!$K$7*12</f>
        <v>630924000.00000024</v>
      </c>
      <c r="FB38" s="1">
        <f>$D38*'Demand model'!FD39*'Assumptions and results'!$K$7*12</f>
        <v>630924000.00000024</v>
      </c>
      <c r="FC38" s="1">
        <f>$D38*'Demand model'!FE39*'Assumptions and results'!$K$7*12</f>
        <v>630924000.00000024</v>
      </c>
      <c r="FD38" s="1">
        <f>$D38*'Demand model'!FF39*'Assumptions and results'!$K$7*12</f>
        <v>630924000.00000024</v>
      </c>
      <c r="FE38" s="1">
        <f>$D38*'Demand model'!FG39*'Assumptions and results'!$K$7*12</f>
        <v>630924000.00000024</v>
      </c>
      <c r="FF38" s="1">
        <f>$D38*'Demand model'!FH39*'Assumptions and results'!$K$7*12</f>
        <v>630924000.00000024</v>
      </c>
      <c r="FG38" s="1">
        <f>$D38*'Demand model'!FI39*'Assumptions and results'!$K$7*12</f>
        <v>630924000.00000024</v>
      </c>
      <c r="FH38" s="1">
        <f>$D38*'Demand model'!FJ39*'Assumptions and results'!$K$7*12</f>
        <v>630924000.00000024</v>
      </c>
      <c r="FI38" s="1">
        <f>$D38*'Demand model'!FK39*'Assumptions and results'!$K$7*12</f>
        <v>630924000.00000024</v>
      </c>
      <c r="FJ38" s="1">
        <f>$D38*'Demand model'!FL39*'Assumptions and results'!$K$7*12</f>
        <v>630924000.00000024</v>
      </c>
      <c r="FK38" s="1">
        <f>$D38*'Demand model'!FM39*'Assumptions and results'!$K$7*12</f>
        <v>630924000.00000024</v>
      </c>
      <c r="FL38" s="1">
        <f>$D38*'Demand model'!FN39*'Assumptions and results'!$K$7*12</f>
        <v>630924000.00000024</v>
      </c>
      <c r="FM38" s="1">
        <f>$D38*'Demand model'!FO39*'Assumptions and results'!$K$7*12</f>
        <v>630924000.00000024</v>
      </c>
      <c r="FN38" s="1">
        <f>$D38*'Demand model'!FP39*'Assumptions and results'!$K$7*12</f>
        <v>630924000.00000024</v>
      </c>
      <c r="FO38" s="1">
        <f>$D38*'Demand model'!FQ39*'Assumptions and results'!$K$7*12</f>
        <v>630924000.00000024</v>
      </c>
      <c r="FP38" s="1">
        <f>$D38*'Demand model'!FR39*'Assumptions and results'!$K$7*12</f>
        <v>630924000.00000024</v>
      </c>
      <c r="FQ38" s="1">
        <f>$D38*'Demand model'!FS39*'Assumptions and results'!$K$7*12</f>
        <v>630924000.00000024</v>
      </c>
      <c r="FR38" s="1">
        <f>$D38*'Demand model'!FT39*'Assumptions and results'!$K$7*12</f>
        <v>630924000.00000024</v>
      </c>
      <c r="FS38" s="1">
        <f>$D38*'Demand model'!FU39*'Assumptions and results'!$K$7*12</f>
        <v>630924000.00000024</v>
      </c>
      <c r="FT38" s="1">
        <f>$D38*'Demand model'!FV39*'Assumptions and results'!$K$7*12</f>
        <v>630924000.00000024</v>
      </c>
      <c r="FU38" s="1">
        <f>$D38*'Demand model'!FW39*'Assumptions and results'!$K$7*12</f>
        <v>630924000.00000024</v>
      </c>
      <c r="FV38" s="1">
        <f>$D38*'Demand model'!FX39*'Assumptions and results'!$K$7*12</f>
        <v>630924000.00000024</v>
      </c>
      <c r="FW38" s="1">
        <f>$D38*'Demand model'!FY39*'Assumptions and results'!$K$7*12</f>
        <v>630924000.00000024</v>
      </c>
      <c r="FX38" s="1">
        <f>$D38*'Demand model'!FZ39*'Assumptions and results'!$K$7*12</f>
        <v>630924000.00000024</v>
      </c>
      <c r="FY38" s="1">
        <f>$D38*'Demand model'!GA39*'Assumptions and results'!$K$7*12</f>
        <v>630924000.00000024</v>
      </c>
      <c r="FZ38" s="1">
        <f>$D38*'Demand model'!GB39*'Assumptions and results'!$K$7*12</f>
        <v>630924000.00000024</v>
      </c>
      <c r="GA38" s="1">
        <f>$D38*'Demand model'!GC39*'Assumptions and results'!$K$7*12</f>
        <v>630924000.00000024</v>
      </c>
      <c r="GB38" s="1">
        <f>$D38*'Demand model'!GD39*'Assumptions and results'!$K$7*12</f>
        <v>630924000.00000024</v>
      </c>
      <c r="GC38" s="1">
        <f>$D38*'Demand model'!GE39*'Assumptions and results'!$K$7*12</f>
        <v>630924000.00000024</v>
      </c>
      <c r="GD38" s="1">
        <f>$D38*'Demand model'!GF39*'Assumptions and results'!$K$7*12</f>
        <v>630924000.00000024</v>
      </c>
      <c r="GE38" s="1">
        <f>$D38*'Demand model'!GG39*'Assumptions and results'!$K$7*12</f>
        <v>630924000.00000024</v>
      </c>
      <c r="GF38" s="1">
        <f>$D38*'Demand model'!GH39*'Assumptions and results'!$K$7*12</f>
        <v>630924000.00000024</v>
      </c>
      <c r="GG38" s="1">
        <f>$D38*'Demand model'!GI39*'Assumptions and results'!$K$7*12</f>
        <v>630924000.00000024</v>
      </c>
      <c r="GH38" s="1">
        <f>$D38*'Demand model'!GJ39*'Assumptions and results'!$K$7*12</f>
        <v>630924000.00000024</v>
      </c>
      <c r="GI38" s="1">
        <f>$D38*'Demand model'!GK39*'Assumptions and results'!$K$7*12</f>
        <v>630924000.00000024</v>
      </c>
      <c r="GJ38" s="1">
        <f>$D38*'Demand model'!GL39*'Assumptions and results'!$K$7*12</f>
        <v>630924000.00000024</v>
      </c>
      <c r="GK38" s="1">
        <f>$D38*'Demand model'!GM39*'Assumptions and results'!$K$7*12</f>
        <v>630924000.00000024</v>
      </c>
      <c r="GL38" s="1">
        <f>$D38*'Demand model'!GN39*'Assumptions and results'!$K$7*12</f>
        <v>630924000.00000024</v>
      </c>
      <c r="GM38" s="1">
        <f>$D38*'Demand model'!GO39*'Assumptions and results'!$K$7*12</f>
        <v>630924000.00000024</v>
      </c>
      <c r="GN38" s="1">
        <f>$D38*'Demand model'!GP39*'Assumptions and results'!$K$7*12</f>
        <v>630924000.00000024</v>
      </c>
      <c r="GO38" s="1">
        <f>$D38*'Demand model'!GQ39*'Assumptions and results'!$K$7*12</f>
        <v>630924000.00000024</v>
      </c>
      <c r="GP38" s="1">
        <f>$D38*'Demand model'!GR39*'Assumptions and results'!$K$7*12</f>
        <v>630924000.00000024</v>
      </c>
      <c r="GQ38" s="1">
        <f>$D38*'Demand model'!GS39*'Assumptions and results'!$K$7*12</f>
        <v>630924000.00000024</v>
      </c>
      <c r="GR38" s="1">
        <f>$D38*'Demand model'!GT39*'Assumptions and results'!$K$7*12</f>
        <v>630924000.00000024</v>
      </c>
      <c r="GS38" s="1">
        <f>$D38*'Demand model'!GU39*'Assumptions and results'!$K$7*12</f>
        <v>630924000.00000024</v>
      </c>
      <c r="GT38" s="1">
        <f>$D38*'Demand model'!GV39*'Assumptions and results'!$K$7*12</f>
        <v>630924000.00000024</v>
      </c>
      <c r="GU38" s="1">
        <f>$D38*'Demand model'!GW39*'Assumptions and results'!$K$7*12</f>
        <v>630924000.00000024</v>
      </c>
      <c r="GV38" s="1">
        <f>$D38*'Demand model'!GX39*'Assumptions and results'!$K$7*12</f>
        <v>630924000.00000024</v>
      </c>
      <c r="GW38" s="1">
        <f>$D38*'Demand model'!GY39*'Assumptions and results'!$K$7*12</f>
        <v>630924000.00000024</v>
      </c>
      <c r="GX38" s="1">
        <f>$D38*'Demand model'!GZ39*'Assumptions and results'!$K$7*12</f>
        <v>630924000.00000024</v>
      </c>
      <c r="GY38" s="1">
        <f>$D38*'Demand model'!HA39*'Assumptions and results'!$K$7*12</f>
        <v>630924000.00000024</v>
      </c>
      <c r="GZ38" s="1">
        <f>$D38*'Demand model'!HB39*'Assumptions and results'!$K$7*12</f>
        <v>630924000.00000024</v>
      </c>
      <c r="HA38" s="1">
        <f>$D38*'Demand model'!HC39*'Assumptions and results'!$K$7*12</f>
        <v>630924000.00000024</v>
      </c>
      <c r="HB38" s="1">
        <f>$D38*'Demand model'!HD39*'Assumptions and results'!$K$7*12</f>
        <v>630924000.00000024</v>
      </c>
      <c r="HC38" s="1">
        <f>$D38*'Demand model'!HE39*'Assumptions and results'!$K$7*12</f>
        <v>630924000.00000024</v>
      </c>
      <c r="HD38" s="1">
        <f>$D38*'Demand model'!HF39*'Assumptions and results'!$K$7*12</f>
        <v>630924000.00000024</v>
      </c>
      <c r="HE38" s="1">
        <f>$D38*'Demand model'!HG39*'Assumptions and results'!$K$7*12</f>
        <v>630924000.00000024</v>
      </c>
      <c r="HF38" s="1">
        <f>$D38*'Demand model'!HH39*'Assumptions and results'!$K$7*12</f>
        <v>630924000.00000024</v>
      </c>
      <c r="HG38" s="1">
        <f>$D38*'Demand model'!HI39*'Assumptions and results'!$K$7*12</f>
        <v>630924000.00000024</v>
      </c>
      <c r="HH38" s="1">
        <f>$D38*'Demand model'!HJ39*'Assumptions and results'!$K$7*12</f>
        <v>630924000.00000024</v>
      </c>
      <c r="HI38" s="1">
        <f>$D38*'Demand model'!HK39*'Assumptions and results'!$K$7*12</f>
        <v>630924000.00000024</v>
      </c>
      <c r="HJ38" s="1">
        <f>$D38*'Demand model'!HL39*'Assumptions and results'!$K$7*12</f>
        <v>630924000.00000024</v>
      </c>
      <c r="HK38" s="1">
        <f>$D38*'Demand model'!HM39*'Assumptions and results'!$K$7*12</f>
        <v>630924000.00000024</v>
      </c>
      <c r="HL38" s="1">
        <f>$D38*'Demand model'!HN39*'Assumptions and results'!$K$7*12</f>
        <v>630924000.00000024</v>
      </c>
      <c r="HM38" s="1">
        <f>$D38*'Demand model'!HO39*'Assumptions and results'!$K$7*12</f>
        <v>630924000.00000024</v>
      </c>
      <c r="HN38" s="1">
        <f>$D38*'Demand model'!HP39*'Assumptions and results'!$K$7*12</f>
        <v>630924000.00000024</v>
      </c>
      <c r="HO38" s="1">
        <f>$D38*'Demand model'!HQ39*'Assumptions and results'!$K$7*12</f>
        <v>630924000.00000024</v>
      </c>
      <c r="HP38" s="1">
        <f>$D38*'Demand model'!HR39*'Assumptions and results'!$K$7*12</f>
        <v>630924000.00000024</v>
      </c>
      <c r="HQ38" s="1">
        <f>$D38*'Demand model'!HS39*'Assumptions and results'!$K$7*12</f>
        <v>630924000.00000024</v>
      </c>
      <c r="HR38" s="1">
        <f>$D38*'Demand model'!HT39*'Assumptions and results'!$K$7*12</f>
        <v>630924000.00000024</v>
      </c>
      <c r="HS38" s="1">
        <f>$D38*'Demand model'!HU39*'Assumptions and results'!$K$7*12</f>
        <v>630924000.00000024</v>
      </c>
      <c r="HT38" s="1">
        <f>$D38*'Demand model'!HV39*'Assumptions and results'!$K$7*12</f>
        <v>630924000.00000024</v>
      </c>
      <c r="HU38" s="1">
        <f>$D38*'Demand model'!HW39*'Assumptions and results'!$K$7*12</f>
        <v>630924000.00000024</v>
      </c>
      <c r="HV38" s="1">
        <f>$D38*'Demand model'!HX39*'Assumptions and results'!$K$7*12</f>
        <v>630924000.00000024</v>
      </c>
      <c r="HW38" s="1">
        <f>$D38*'Demand model'!HY39*'Assumptions and results'!$K$7*12</f>
        <v>630924000.00000024</v>
      </c>
      <c r="HX38" s="1">
        <f>$D38*'Demand model'!HZ39*'Assumptions and results'!$K$7*12</f>
        <v>630924000.00000024</v>
      </c>
      <c r="HY38" s="1">
        <f>$D38*'Demand model'!IA39*'Assumptions and results'!$K$7*12</f>
        <v>630924000.00000024</v>
      </c>
      <c r="HZ38" s="1">
        <f>$D38*'Demand model'!IB39*'Assumptions and results'!$K$7*12</f>
        <v>630924000.00000024</v>
      </c>
      <c r="IA38" s="1">
        <f>$D38*'Demand model'!IC39*'Assumptions and results'!$K$7*12</f>
        <v>630924000.00000024</v>
      </c>
      <c r="IB38" s="1">
        <f>$D38*'Demand model'!ID39*'Assumptions and results'!$K$7*12</f>
        <v>630924000.00000024</v>
      </c>
      <c r="IC38" s="1">
        <f>$D38*'Demand model'!IE39*'Assumptions and results'!$K$7*12</f>
        <v>630924000.00000024</v>
      </c>
      <c r="ID38" s="1">
        <f>$D38*'Demand model'!IF39*'Assumptions and results'!$K$7*12</f>
        <v>630924000.00000024</v>
      </c>
      <c r="IE38" s="1">
        <f>$D38*'Demand model'!IG39*'Assumptions and results'!$K$7*12</f>
        <v>630924000.00000024</v>
      </c>
      <c r="IF38" s="1">
        <f>$D38*'Demand model'!IH39*'Assumptions and results'!$K$7*12</f>
        <v>630924000.00000024</v>
      </c>
      <c r="IG38" s="1">
        <f>$D38*'Demand model'!II39*'Assumptions and results'!$K$7*12</f>
        <v>630924000.00000024</v>
      </c>
      <c r="IH38" s="1">
        <f>$D38*'Demand model'!IJ39*'Assumptions and results'!$K$7*12</f>
        <v>630924000.00000024</v>
      </c>
      <c r="II38" s="1">
        <f>$D38*'Demand model'!IK39*'Assumptions and results'!$K$7*12</f>
        <v>630924000.00000024</v>
      </c>
      <c r="IJ38" s="1">
        <f>$D38*'Demand model'!IL39*'Assumptions and results'!$K$7*12</f>
        <v>630924000.00000024</v>
      </c>
      <c r="IK38" s="1">
        <f>$D38*'Demand model'!IM39*'Assumptions and results'!$K$7*12</f>
        <v>630924000.00000024</v>
      </c>
      <c r="IL38" s="1">
        <f>$D38*'Demand model'!IN39*'Assumptions and results'!$K$7*12</f>
        <v>630924000.00000024</v>
      </c>
      <c r="IM38" s="1">
        <f>$D38*'Demand model'!IO39*'Assumptions and results'!$K$7*12</f>
        <v>630924000.00000024</v>
      </c>
      <c r="IN38" s="1">
        <f>$D38*'Demand model'!IP39*'Assumptions and results'!$K$7*12</f>
        <v>630924000.00000024</v>
      </c>
      <c r="IO38" s="1">
        <f>$D38*'Demand model'!IQ39*'Assumptions and results'!$K$7*12</f>
        <v>630924000.00000024</v>
      </c>
      <c r="IP38" s="1">
        <f>$D38*'Demand model'!IR39*'Assumptions and results'!$K$7*12</f>
        <v>630924000.00000024</v>
      </c>
      <c r="IQ38" s="1">
        <f>$D38*'Demand model'!IS39*'Assumptions and results'!$K$7*12</f>
        <v>630924000.00000024</v>
      </c>
      <c r="IR38" s="1">
        <f>$D38*'Demand model'!IT39*'Assumptions and results'!$K$7*12</f>
        <v>630924000.00000024</v>
      </c>
      <c r="IS38" s="1">
        <f>$D38*'Demand model'!IU39*'Assumptions and results'!$K$7*12</f>
        <v>630924000.00000024</v>
      </c>
      <c r="IT38" s="1">
        <f>$D38*'Demand model'!IV39*'Assumptions and results'!$K$7*12</f>
        <v>630924000.00000024</v>
      </c>
      <c r="IU38" s="1">
        <f>$D38*'Demand model'!IW39*'Assumptions and results'!$K$7*12</f>
        <v>630924000.00000024</v>
      </c>
      <c r="IV38" s="1">
        <f>$D38*'Demand model'!IX39*'Assumptions and results'!$K$7*12</f>
        <v>630924000.00000024</v>
      </c>
      <c r="IW38" s="1">
        <f>$D38*'Demand model'!IY39*'Assumptions and results'!$K$7*12</f>
        <v>630924000.00000024</v>
      </c>
      <c r="IX38" s="1">
        <f>$D38*'Demand model'!IZ39*'Assumptions and results'!$K$7*12</f>
        <v>630924000.00000024</v>
      </c>
      <c r="IY38" s="1">
        <f>$D38*'Demand model'!JA39*'Assumptions and results'!$K$7*12</f>
        <v>630924000.00000024</v>
      </c>
      <c r="IZ38" s="1">
        <f>$D38*'Demand model'!JB39*'Assumptions and results'!$K$7*12</f>
        <v>630924000.00000024</v>
      </c>
      <c r="JA38" s="1">
        <f>$D38*'Demand model'!JC39*'Assumptions and results'!$K$7*12</f>
        <v>630924000.00000024</v>
      </c>
      <c r="JB38" s="1">
        <f>$D38*'Demand model'!JD39*'Assumptions and results'!$K$7*12</f>
        <v>630924000.00000024</v>
      </c>
      <c r="JC38" s="1">
        <f>$D38*'Demand model'!JE39*'Assumptions and results'!$K$7*12</f>
        <v>630924000.00000024</v>
      </c>
      <c r="JD38" s="1">
        <f>$D38*'Demand model'!JF39*'Assumptions and results'!$K$7*12</f>
        <v>630924000.00000024</v>
      </c>
      <c r="JE38" s="1">
        <f>$D38*'Demand model'!JG39*'Assumptions and results'!$K$7*12</f>
        <v>630924000.00000024</v>
      </c>
    </row>
    <row r="39" spans="2:265" x14ac:dyDescent="0.3">
      <c r="C39">
        <v>13</v>
      </c>
      <c r="D39" s="3">
        <f>'Cost inputs'!F17</f>
        <v>2038700</v>
      </c>
      <c r="E39" s="1">
        <f>$D39*'Demand model'!G40*'Assumptions and results'!$K$7*12</f>
        <v>325671258.57313162</v>
      </c>
      <c r="F39" s="1">
        <f>$D39*'Demand model'!H40*'Assumptions and results'!$K$7*12</f>
        <v>485019094.74120092</v>
      </c>
      <c r="G39" s="1">
        <f>$D39*'Demand model'!I40*'Assumptions and results'!$K$7*12</f>
        <v>562986468.96604049</v>
      </c>
      <c r="H39" s="1">
        <f>$D39*'Demand model'!J40*'Assumptions and results'!$K$7*12</f>
        <v>601135160.46822417</v>
      </c>
      <c r="I39" s="1">
        <f>$D39*'Demand model'!K40*'Assumptions and results'!$K$7*12</f>
        <v>619800950.84269512</v>
      </c>
      <c r="J39" s="1">
        <f>$D39*'Demand model'!L40*'Assumptions and results'!$K$7*12</f>
        <v>628933943.78647017</v>
      </c>
      <c r="K39" s="1">
        <f>$D39*'Demand model'!M40*'Assumptions and results'!$K$7*12</f>
        <v>633402630.00000024</v>
      </c>
      <c r="L39" s="1">
        <f>$D39*'Demand model'!N40*'Assumptions and results'!$K$7*12</f>
        <v>635589115.48158669</v>
      </c>
      <c r="M39" s="1">
        <f>$D39*'Demand model'!O40*'Assumptions and results'!$K$7*12</f>
        <v>636658941.94349241</v>
      </c>
      <c r="N39" s="1">
        <f>$D39*'Demand model'!P40*'Assumptions and results'!$K$7*12</f>
        <v>637182397.81284654</v>
      </c>
      <c r="O39" s="1">
        <f>$D39*'Demand model'!Q40*'Assumptions and results'!$K$7*12</f>
        <v>637438519.76992834</v>
      </c>
      <c r="P39" s="1">
        <f>$D39*'Demand model'!R40*'Assumptions and results'!$K$7*12</f>
        <v>637563837.79717731</v>
      </c>
      <c r="Q39" s="1">
        <f>$D39*'Demand model'!S40*'Assumptions and results'!$K$7*12</f>
        <v>637625154.71093416</v>
      </c>
      <c r="R39" s="1">
        <f>$D39*'Demand model'!T40*'Assumptions and results'!$K$7*12</f>
        <v>637655156.49116647</v>
      </c>
      <c r="S39" s="1">
        <f>$D39*'Demand model'!U40*'Assumptions and results'!$K$7*12</f>
        <v>637669836.07567167</v>
      </c>
      <c r="T39" s="1">
        <f>$D39*'Demand model'!V40*'Assumptions and results'!$K$7*12</f>
        <v>637677018.65615797</v>
      </c>
      <c r="U39" s="1">
        <f>$D39*'Demand model'!W40*'Assumptions and results'!$K$7*12</f>
        <v>637680533.02418542</v>
      </c>
      <c r="V39" s="1">
        <f>$D39*'Demand model'!X40*'Assumptions and results'!$K$7*12</f>
        <v>637682252.57089388</v>
      </c>
      <c r="W39" s="1">
        <f>$D39*'Demand model'!Y40*'Assumptions and results'!$K$7*12</f>
        <v>637683093.92867398</v>
      </c>
      <c r="X39" s="1">
        <f>$D39*'Demand model'!Z40*'Assumptions and results'!$K$7*12</f>
        <v>637683505.59699965</v>
      </c>
      <c r="Y39" s="1">
        <f>$D39*'Demand model'!AA40*'Assumptions and results'!$K$7*12</f>
        <v>637683707.02237916</v>
      </c>
      <c r="Z39" s="1">
        <f>$D39*'Demand model'!AB40*'Assumptions and results'!$K$7*12</f>
        <v>637683805.57789338</v>
      </c>
      <c r="AA39" s="1">
        <f>$D39*'Demand model'!AC40*'Assumptions and results'!$K$7*12</f>
        <v>637683853.80016518</v>
      </c>
      <c r="AB39" s="1">
        <f>$D39*'Demand model'!AD40*'Assumptions and results'!$K$7*12</f>
        <v>637683877.39486217</v>
      </c>
      <c r="AC39" s="1">
        <f>$D39*'Demand model'!AE40*'Assumptions and results'!$K$7*12</f>
        <v>637683888.93952215</v>
      </c>
      <c r="AD39" s="1">
        <f>$D39*'Demand model'!AF40*'Assumptions and results'!$K$7*12</f>
        <v>637683894.58821392</v>
      </c>
      <c r="AE39" s="1">
        <f>$D39*'Demand model'!AG40*'Assumptions and results'!$K$7*12</f>
        <v>637683897.35206497</v>
      </c>
      <c r="AF39" s="1">
        <f>$D39*'Demand model'!AH40*'Assumptions and results'!$K$7*12</f>
        <v>637683898.70439076</v>
      </c>
      <c r="AG39" s="1">
        <f>$D39*'Demand model'!AI40*'Assumptions and results'!$K$7*12</f>
        <v>637683899.36607087</v>
      </c>
      <c r="AH39" s="1">
        <f>$D39*'Demand model'!AJ40*'Assumptions and results'!$K$7*12</f>
        <v>637683899.68982482</v>
      </c>
      <c r="AI39" s="1">
        <f>$D39*'Demand model'!AK40*'Assumptions and results'!$K$7*12</f>
        <v>637683899.84823442</v>
      </c>
      <c r="AJ39" s="1">
        <f>$D39*'Demand model'!AL40*'Assumptions and results'!$K$7*12</f>
        <v>637683899.92574263</v>
      </c>
      <c r="AK39" s="1">
        <f>$D39*'Demand model'!AM40*'Assumptions and results'!$K$7*12</f>
        <v>637683899.96366668</v>
      </c>
      <c r="AL39" s="1">
        <f>$D39*'Demand model'!AN40*'Assumptions and results'!$K$7*12</f>
        <v>637683899.98222256</v>
      </c>
      <c r="AM39" s="1">
        <f>$D39*'Demand model'!AO40*'Assumptions and results'!$K$7*12</f>
        <v>637683899.99130177</v>
      </c>
      <c r="AN39" s="1">
        <f>$D39*'Demand model'!AP40*'Assumptions and results'!$K$7*12</f>
        <v>637683899.99574423</v>
      </c>
      <c r="AO39" s="1">
        <f>$D39*'Demand model'!AQ40*'Assumptions and results'!$K$7*12</f>
        <v>637683899.99791777</v>
      </c>
      <c r="AP39" s="1">
        <f>$D39*'Demand model'!AR40*'Assumptions and results'!$K$7*12</f>
        <v>637683899.99898148</v>
      </c>
      <c r="AQ39" s="1">
        <f>$D39*'Demand model'!AS40*'Assumptions and results'!$K$7*12</f>
        <v>637683899.99950171</v>
      </c>
      <c r="AR39" s="1">
        <f>$D39*'Demand model'!AT40*'Assumptions and results'!$K$7*12</f>
        <v>637683899.99975634</v>
      </c>
      <c r="AS39" s="1">
        <f>$D39*'Demand model'!AU40*'Assumptions and results'!$K$7*12</f>
        <v>637683899.99988091</v>
      </c>
      <c r="AT39" s="1">
        <f>$D39*'Demand model'!AV40*'Assumptions and results'!$K$7*12</f>
        <v>637683899.99994183</v>
      </c>
      <c r="AU39" s="1">
        <f>$D39*'Demand model'!AW40*'Assumptions and results'!$K$7*12</f>
        <v>637683899.99997163</v>
      </c>
      <c r="AV39" s="1">
        <f>$D39*'Demand model'!AX40*'Assumptions and results'!$K$7*12</f>
        <v>637683899.99998629</v>
      </c>
      <c r="AW39" s="1">
        <f>$D39*'Demand model'!AY40*'Assumptions and results'!$K$7*12</f>
        <v>637683899.99999344</v>
      </c>
      <c r="AX39" s="1">
        <f>$D39*'Demand model'!AZ40*'Assumptions and results'!$K$7*12</f>
        <v>637683899.9999969</v>
      </c>
      <c r="AY39" s="1">
        <f>$D39*'Demand model'!BA40*'Assumptions and results'!$K$7*12</f>
        <v>637683899.99999869</v>
      </c>
      <c r="AZ39" s="1">
        <f>$D39*'Demand model'!BB40*'Assumptions and results'!$K$7*12</f>
        <v>637683899.99999952</v>
      </c>
      <c r="BA39" s="1">
        <f>$D39*'Demand model'!BC40*'Assumptions and results'!$K$7*12</f>
        <v>637683899.99999988</v>
      </c>
      <c r="BB39" s="1">
        <f>$D39*'Demand model'!BD40*'Assumptions and results'!$K$7*12</f>
        <v>637683900.00000012</v>
      </c>
      <c r="BC39" s="1">
        <f>$D39*'Demand model'!BE40*'Assumptions and results'!$K$7*12</f>
        <v>637683900.00000024</v>
      </c>
      <c r="BD39" s="1">
        <f>$D39*'Demand model'!BF40*'Assumptions and results'!$K$7*12</f>
        <v>637683900.00000024</v>
      </c>
      <c r="BE39" s="1">
        <f>$D39*'Demand model'!BG40*'Assumptions and results'!$K$7*12</f>
        <v>637683900.00000024</v>
      </c>
      <c r="BF39" s="1">
        <f>$D39*'Demand model'!BH40*'Assumptions and results'!$K$7*12</f>
        <v>637683900.00000024</v>
      </c>
      <c r="BG39" s="1">
        <f>$D39*'Demand model'!BI40*'Assumptions and results'!$K$7*12</f>
        <v>637683900.00000024</v>
      </c>
      <c r="BH39" s="1">
        <f>$D39*'Demand model'!BJ40*'Assumptions and results'!$K$7*12</f>
        <v>637683900.00000024</v>
      </c>
      <c r="BI39" s="1">
        <f>$D39*'Demand model'!BK40*'Assumptions and results'!$K$7*12</f>
        <v>637683900.00000024</v>
      </c>
      <c r="BJ39" s="1">
        <f>$D39*'Demand model'!BL40*'Assumptions and results'!$K$7*12</f>
        <v>637683900.00000024</v>
      </c>
      <c r="BK39" s="1">
        <f>$D39*'Demand model'!BM40*'Assumptions and results'!$K$7*12</f>
        <v>637683900.00000024</v>
      </c>
      <c r="BL39" s="1">
        <f>$D39*'Demand model'!BN40*'Assumptions and results'!$K$7*12</f>
        <v>637683900.00000024</v>
      </c>
      <c r="BM39" s="1">
        <f>$D39*'Demand model'!BO40*'Assumptions and results'!$K$7*12</f>
        <v>637683900.00000024</v>
      </c>
      <c r="BN39" s="1">
        <f>$D39*'Demand model'!BP40*'Assumptions and results'!$K$7*12</f>
        <v>637683900.00000024</v>
      </c>
      <c r="BO39" s="1">
        <f>$D39*'Demand model'!BQ40*'Assumptions and results'!$K$7*12</f>
        <v>637683900.00000024</v>
      </c>
      <c r="BP39" s="1">
        <f>$D39*'Demand model'!BR40*'Assumptions and results'!$K$7*12</f>
        <v>637683900.00000024</v>
      </c>
      <c r="BQ39" s="1">
        <f>$D39*'Demand model'!BS40*'Assumptions and results'!$K$7*12</f>
        <v>637683900.00000024</v>
      </c>
      <c r="BR39" s="1">
        <f>$D39*'Demand model'!BT40*'Assumptions and results'!$K$7*12</f>
        <v>637683900.00000024</v>
      </c>
      <c r="BS39" s="1">
        <f>$D39*'Demand model'!BU40*'Assumptions and results'!$K$7*12</f>
        <v>637683900.00000024</v>
      </c>
      <c r="BT39" s="1">
        <f>$D39*'Demand model'!BV40*'Assumptions and results'!$K$7*12</f>
        <v>637683900.00000024</v>
      </c>
      <c r="BU39" s="1">
        <f>$D39*'Demand model'!BW40*'Assumptions and results'!$K$7*12</f>
        <v>637683900.00000024</v>
      </c>
      <c r="BV39" s="1">
        <f>$D39*'Demand model'!BX40*'Assumptions and results'!$K$7*12</f>
        <v>637683900.00000024</v>
      </c>
      <c r="BW39" s="1">
        <f>$D39*'Demand model'!BY40*'Assumptions and results'!$K$7*12</f>
        <v>637683900.00000024</v>
      </c>
      <c r="BX39" s="1">
        <f>$D39*'Demand model'!BZ40*'Assumptions and results'!$K$7*12</f>
        <v>637683900.00000024</v>
      </c>
      <c r="BY39" s="1">
        <f>$D39*'Demand model'!CA40*'Assumptions and results'!$K$7*12</f>
        <v>637683900.00000024</v>
      </c>
      <c r="BZ39" s="1">
        <f>$D39*'Demand model'!CB40*'Assumptions and results'!$K$7*12</f>
        <v>637683900.00000024</v>
      </c>
      <c r="CA39" s="1">
        <f>$D39*'Demand model'!CC40*'Assumptions and results'!$K$7*12</f>
        <v>637683900.00000024</v>
      </c>
      <c r="CB39" s="1">
        <f>$D39*'Demand model'!CD40*'Assumptions and results'!$K$7*12</f>
        <v>637683900.00000024</v>
      </c>
      <c r="CC39" s="1">
        <f>$D39*'Demand model'!CE40*'Assumptions and results'!$K$7*12</f>
        <v>637683900.00000024</v>
      </c>
      <c r="CD39" s="1">
        <f>$D39*'Demand model'!CF40*'Assumptions and results'!$K$7*12</f>
        <v>637683900.00000024</v>
      </c>
      <c r="CE39" s="1">
        <f>$D39*'Demand model'!CG40*'Assumptions and results'!$K$7*12</f>
        <v>637683900.00000024</v>
      </c>
      <c r="CF39" s="1">
        <f>$D39*'Demand model'!CH40*'Assumptions and results'!$K$7*12</f>
        <v>637683900.00000024</v>
      </c>
      <c r="CG39" s="1">
        <f>$D39*'Demand model'!CI40*'Assumptions and results'!$K$7*12</f>
        <v>637683900.00000024</v>
      </c>
      <c r="CH39" s="1">
        <f>$D39*'Demand model'!CJ40*'Assumptions and results'!$K$7*12</f>
        <v>637683900.00000024</v>
      </c>
      <c r="CI39" s="1">
        <f>$D39*'Demand model'!CK40*'Assumptions and results'!$K$7*12</f>
        <v>637683900.00000024</v>
      </c>
      <c r="CJ39" s="1">
        <f>$D39*'Demand model'!CL40*'Assumptions and results'!$K$7*12</f>
        <v>637683900.00000024</v>
      </c>
      <c r="CK39" s="1">
        <f>$D39*'Demand model'!CM40*'Assumptions and results'!$K$7*12</f>
        <v>637683900.00000024</v>
      </c>
      <c r="CL39" s="1">
        <f>$D39*'Demand model'!CN40*'Assumptions and results'!$K$7*12</f>
        <v>637683900.00000024</v>
      </c>
      <c r="CM39" s="1">
        <f>$D39*'Demand model'!CO40*'Assumptions and results'!$K$7*12</f>
        <v>637683900.00000024</v>
      </c>
      <c r="CN39" s="1">
        <f>$D39*'Demand model'!CP40*'Assumptions and results'!$K$7*12</f>
        <v>637683900.00000024</v>
      </c>
      <c r="CO39" s="1">
        <f>$D39*'Demand model'!CQ40*'Assumptions and results'!$K$7*12</f>
        <v>637683900.00000024</v>
      </c>
      <c r="CP39" s="1">
        <f>$D39*'Demand model'!CR40*'Assumptions and results'!$K$7*12</f>
        <v>637683900.00000024</v>
      </c>
      <c r="CQ39" s="1">
        <f>$D39*'Demand model'!CS40*'Assumptions and results'!$K$7*12</f>
        <v>637683900.00000024</v>
      </c>
      <c r="CR39" s="1">
        <f>$D39*'Demand model'!CT40*'Assumptions and results'!$K$7*12</f>
        <v>637683900.00000024</v>
      </c>
      <c r="CS39" s="1">
        <f>$D39*'Demand model'!CU40*'Assumptions and results'!$K$7*12</f>
        <v>637683900.00000024</v>
      </c>
      <c r="CT39" s="1">
        <f>$D39*'Demand model'!CV40*'Assumptions and results'!$K$7*12</f>
        <v>637683900.00000024</v>
      </c>
      <c r="CU39" s="1">
        <f>$D39*'Demand model'!CW40*'Assumptions and results'!$K$7*12</f>
        <v>637683900.00000024</v>
      </c>
      <c r="CV39" s="1">
        <f>$D39*'Demand model'!CX40*'Assumptions and results'!$K$7*12</f>
        <v>637683900.00000024</v>
      </c>
      <c r="CW39" s="1">
        <f>$D39*'Demand model'!CY40*'Assumptions and results'!$K$7*12</f>
        <v>637683900.00000024</v>
      </c>
      <c r="CX39" s="1">
        <f>$D39*'Demand model'!CZ40*'Assumptions and results'!$K$7*12</f>
        <v>637683900.00000024</v>
      </c>
      <c r="CY39" s="1">
        <f>$D39*'Demand model'!DA40*'Assumptions and results'!$K$7*12</f>
        <v>637683900.00000024</v>
      </c>
      <c r="CZ39" s="1">
        <f>$D39*'Demand model'!DB40*'Assumptions and results'!$K$7*12</f>
        <v>637683900.00000024</v>
      </c>
      <c r="DA39" s="1">
        <f>$D39*'Demand model'!DC40*'Assumptions and results'!$K$7*12</f>
        <v>637683900.00000024</v>
      </c>
      <c r="DB39" s="1">
        <f>$D39*'Demand model'!DD40*'Assumptions and results'!$K$7*12</f>
        <v>637683900.00000024</v>
      </c>
      <c r="DC39" s="1">
        <f>$D39*'Demand model'!DE40*'Assumptions and results'!$K$7*12</f>
        <v>637683900.00000024</v>
      </c>
      <c r="DD39" s="1">
        <f>$D39*'Demand model'!DF40*'Assumptions and results'!$K$7*12</f>
        <v>637683900.00000024</v>
      </c>
      <c r="DE39" s="1">
        <f>$D39*'Demand model'!DG40*'Assumptions and results'!$K$7*12</f>
        <v>637683900.00000024</v>
      </c>
      <c r="DF39" s="1">
        <f>$D39*'Demand model'!DH40*'Assumptions and results'!$K$7*12</f>
        <v>637683900.00000024</v>
      </c>
      <c r="DG39" s="1">
        <f>$D39*'Demand model'!DI40*'Assumptions and results'!$K$7*12</f>
        <v>637683900.00000024</v>
      </c>
      <c r="DH39" s="1">
        <f>$D39*'Demand model'!DJ40*'Assumptions and results'!$K$7*12</f>
        <v>637683900.00000024</v>
      </c>
      <c r="DI39" s="1">
        <f>$D39*'Demand model'!DK40*'Assumptions and results'!$K$7*12</f>
        <v>637683900.00000024</v>
      </c>
      <c r="DJ39" s="1">
        <f>$D39*'Demand model'!DL40*'Assumptions and results'!$K$7*12</f>
        <v>637683900.00000024</v>
      </c>
      <c r="DK39" s="1">
        <f>$D39*'Demand model'!DM40*'Assumptions and results'!$K$7*12</f>
        <v>637683900.00000024</v>
      </c>
      <c r="DL39" s="1">
        <f>$D39*'Demand model'!DN40*'Assumptions and results'!$K$7*12</f>
        <v>637683900.00000024</v>
      </c>
      <c r="DM39" s="1">
        <f>$D39*'Demand model'!DO40*'Assumptions and results'!$K$7*12</f>
        <v>637683900.00000024</v>
      </c>
      <c r="DN39" s="1">
        <f>$D39*'Demand model'!DP40*'Assumptions and results'!$K$7*12</f>
        <v>637683900.00000024</v>
      </c>
      <c r="DO39" s="1">
        <f>$D39*'Demand model'!DQ40*'Assumptions and results'!$K$7*12</f>
        <v>637683900.00000024</v>
      </c>
      <c r="DP39" s="1">
        <f>$D39*'Demand model'!DR40*'Assumptions and results'!$K$7*12</f>
        <v>637683900.00000024</v>
      </c>
      <c r="DQ39" s="1">
        <f>$D39*'Demand model'!DS40*'Assumptions and results'!$K$7*12</f>
        <v>637683900.00000024</v>
      </c>
      <c r="DR39" s="1">
        <f>$D39*'Demand model'!DT40*'Assumptions and results'!$K$7*12</f>
        <v>637683900.00000024</v>
      </c>
      <c r="DS39" s="1">
        <f>$D39*'Demand model'!DU40*'Assumptions and results'!$K$7*12</f>
        <v>637683900.00000024</v>
      </c>
      <c r="DT39" s="1">
        <f>$D39*'Demand model'!DV40*'Assumptions and results'!$K$7*12</f>
        <v>637683900.00000024</v>
      </c>
      <c r="DU39" s="1">
        <f>$D39*'Demand model'!DW40*'Assumptions and results'!$K$7*12</f>
        <v>637683900.00000024</v>
      </c>
      <c r="DV39" s="1">
        <f>$D39*'Demand model'!DX40*'Assumptions and results'!$K$7*12</f>
        <v>637683900.00000024</v>
      </c>
      <c r="DW39" s="1">
        <f>$D39*'Demand model'!DY40*'Assumptions and results'!$K$7*12</f>
        <v>637683900.00000024</v>
      </c>
      <c r="DX39" s="1">
        <f>$D39*'Demand model'!DZ40*'Assumptions and results'!$K$7*12</f>
        <v>637683900.00000024</v>
      </c>
      <c r="DY39" s="1">
        <f>$D39*'Demand model'!EA40*'Assumptions and results'!$K$7*12</f>
        <v>637683900.00000024</v>
      </c>
      <c r="DZ39" s="1">
        <f>$D39*'Demand model'!EB40*'Assumptions and results'!$K$7*12</f>
        <v>637683900.00000024</v>
      </c>
      <c r="EA39" s="1">
        <f>$D39*'Demand model'!EC40*'Assumptions and results'!$K$7*12</f>
        <v>637683900.00000024</v>
      </c>
      <c r="EB39" s="1">
        <f>$D39*'Demand model'!ED40*'Assumptions and results'!$K$7*12</f>
        <v>637683900.00000024</v>
      </c>
      <c r="EC39" s="1">
        <f>$D39*'Demand model'!EE40*'Assumptions and results'!$K$7*12</f>
        <v>637683900.00000024</v>
      </c>
      <c r="ED39" s="1">
        <f>$D39*'Demand model'!EF40*'Assumptions and results'!$K$7*12</f>
        <v>637683900.00000024</v>
      </c>
      <c r="EE39" s="1">
        <f>$D39*'Demand model'!EG40*'Assumptions and results'!$K$7*12</f>
        <v>637683900.00000024</v>
      </c>
      <c r="EF39" s="1">
        <f>$D39*'Demand model'!EH40*'Assumptions and results'!$K$7*12</f>
        <v>637683900.00000024</v>
      </c>
      <c r="EG39" s="1">
        <f>$D39*'Demand model'!EI40*'Assumptions and results'!$K$7*12</f>
        <v>637683900.00000024</v>
      </c>
      <c r="EH39" s="1">
        <f>$D39*'Demand model'!EJ40*'Assumptions and results'!$K$7*12</f>
        <v>637683900.00000024</v>
      </c>
      <c r="EI39" s="1">
        <f>$D39*'Demand model'!EK40*'Assumptions and results'!$K$7*12</f>
        <v>637683900.00000024</v>
      </c>
      <c r="EJ39" s="1">
        <f>$D39*'Demand model'!EL40*'Assumptions and results'!$K$7*12</f>
        <v>637683900.00000024</v>
      </c>
      <c r="EK39" s="1">
        <f>$D39*'Demand model'!EM40*'Assumptions and results'!$K$7*12</f>
        <v>637683900.00000024</v>
      </c>
      <c r="EL39" s="1">
        <f>$D39*'Demand model'!EN40*'Assumptions and results'!$K$7*12</f>
        <v>637683900.00000024</v>
      </c>
      <c r="EM39" s="1">
        <f>$D39*'Demand model'!EO40*'Assumptions and results'!$K$7*12</f>
        <v>637683900.00000024</v>
      </c>
      <c r="EN39" s="1">
        <f>$D39*'Demand model'!EP40*'Assumptions and results'!$K$7*12</f>
        <v>637683900.00000024</v>
      </c>
      <c r="EO39" s="1">
        <f>$D39*'Demand model'!EQ40*'Assumptions and results'!$K$7*12</f>
        <v>637683900.00000024</v>
      </c>
      <c r="EP39" s="1">
        <f>$D39*'Demand model'!ER40*'Assumptions and results'!$K$7*12</f>
        <v>637683900.00000024</v>
      </c>
      <c r="EQ39" s="1">
        <f>$D39*'Demand model'!ES40*'Assumptions and results'!$K$7*12</f>
        <v>637683900.00000024</v>
      </c>
      <c r="ER39" s="1">
        <f>$D39*'Demand model'!ET40*'Assumptions and results'!$K$7*12</f>
        <v>637683900.00000024</v>
      </c>
      <c r="ES39" s="1">
        <f>$D39*'Demand model'!EU40*'Assumptions and results'!$K$7*12</f>
        <v>637683900.00000024</v>
      </c>
      <c r="ET39" s="1">
        <f>$D39*'Demand model'!EV40*'Assumptions and results'!$K$7*12</f>
        <v>637683900.00000024</v>
      </c>
      <c r="EU39" s="1">
        <f>$D39*'Demand model'!EW40*'Assumptions and results'!$K$7*12</f>
        <v>637683900.00000024</v>
      </c>
      <c r="EV39" s="1">
        <f>$D39*'Demand model'!EX40*'Assumptions and results'!$K$7*12</f>
        <v>637683900.00000024</v>
      </c>
      <c r="EW39" s="1">
        <f>$D39*'Demand model'!EY40*'Assumptions and results'!$K$7*12</f>
        <v>637683900.00000024</v>
      </c>
      <c r="EX39" s="1">
        <f>$D39*'Demand model'!EZ40*'Assumptions and results'!$K$7*12</f>
        <v>637683900.00000024</v>
      </c>
      <c r="EY39" s="1">
        <f>$D39*'Demand model'!FA40*'Assumptions and results'!$K$7*12</f>
        <v>637683900.00000024</v>
      </c>
      <c r="EZ39" s="1">
        <f>$D39*'Demand model'!FB40*'Assumptions and results'!$K$7*12</f>
        <v>637683900.00000024</v>
      </c>
      <c r="FA39" s="1">
        <f>$D39*'Demand model'!FC40*'Assumptions and results'!$K$7*12</f>
        <v>637683900.00000024</v>
      </c>
      <c r="FB39" s="1">
        <f>$D39*'Demand model'!FD40*'Assumptions and results'!$K$7*12</f>
        <v>637683900.00000024</v>
      </c>
      <c r="FC39" s="1">
        <f>$D39*'Demand model'!FE40*'Assumptions and results'!$K$7*12</f>
        <v>637683900.00000024</v>
      </c>
      <c r="FD39" s="1">
        <f>$D39*'Demand model'!FF40*'Assumptions and results'!$K$7*12</f>
        <v>637683900.00000024</v>
      </c>
      <c r="FE39" s="1">
        <f>$D39*'Demand model'!FG40*'Assumptions and results'!$K$7*12</f>
        <v>637683900.00000024</v>
      </c>
      <c r="FF39" s="1">
        <f>$D39*'Demand model'!FH40*'Assumptions and results'!$K$7*12</f>
        <v>637683900.00000024</v>
      </c>
      <c r="FG39" s="1">
        <f>$D39*'Demand model'!FI40*'Assumptions and results'!$K$7*12</f>
        <v>637683900.00000024</v>
      </c>
      <c r="FH39" s="1">
        <f>$D39*'Demand model'!FJ40*'Assumptions and results'!$K$7*12</f>
        <v>637683900.00000024</v>
      </c>
      <c r="FI39" s="1">
        <f>$D39*'Demand model'!FK40*'Assumptions and results'!$K$7*12</f>
        <v>637683900.00000024</v>
      </c>
      <c r="FJ39" s="1">
        <f>$D39*'Demand model'!FL40*'Assumptions and results'!$K$7*12</f>
        <v>637683900.00000024</v>
      </c>
      <c r="FK39" s="1">
        <f>$D39*'Demand model'!FM40*'Assumptions and results'!$K$7*12</f>
        <v>637683900.00000024</v>
      </c>
      <c r="FL39" s="1">
        <f>$D39*'Demand model'!FN40*'Assumptions and results'!$K$7*12</f>
        <v>637683900.00000024</v>
      </c>
      <c r="FM39" s="1">
        <f>$D39*'Demand model'!FO40*'Assumptions and results'!$K$7*12</f>
        <v>637683900.00000024</v>
      </c>
      <c r="FN39" s="1">
        <f>$D39*'Demand model'!FP40*'Assumptions and results'!$K$7*12</f>
        <v>637683900.00000024</v>
      </c>
      <c r="FO39" s="1">
        <f>$D39*'Demand model'!FQ40*'Assumptions and results'!$K$7*12</f>
        <v>637683900.00000024</v>
      </c>
      <c r="FP39" s="1">
        <f>$D39*'Demand model'!FR40*'Assumptions and results'!$K$7*12</f>
        <v>637683900.00000024</v>
      </c>
      <c r="FQ39" s="1">
        <f>$D39*'Demand model'!FS40*'Assumptions and results'!$K$7*12</f>
        <v>637683900.00000024</v>
      </c>
      <c r="FR39" s="1">
        <f>$D39*'Demand model'!FT40*'Assumptions and results'!$K$7*12</f>
        <v>637683900.00000024</v>
      </c>
      <c r="FS39" s="1">
        <f>$D39*'Demand model'!FU40*'Assumptions and results'!$K$7*12</f>
        <v>637683900.00000024</v>
      </c>
      <c r="FT39" s="1">
        <f>$D39*'Demand model'!FV40*'Assumptions and results'!$K$7*12</f>
        <v>637683900.00000024</v>
      </c>
      <c r="FU39" s="1">
        <f>$D39*'Demand model'!FW40*'Assumptions and results'!$K$7*12</f>
        <v>637683900.00000024</v>
      </c>
      <c r="FV39" s="1">
        <f>$D39*'Demand model'!FX40*'Assumptions and results'!$K$7*12</f>
        <v>637683900.00000024</v>
      </c>
      <c r="FW39" s="1">
        <f>$D39*'Demand model'!FY40*'Assumptions and results'!$K$7*12</f>
        <v>637683900.00000024</v>
      </c>
      <c r="FX39" s="1">
        <f>$D39*'Demand model'!FZ40*'Assumptions and results'!$K$7*12</f>
        <v>637683900.00000024</v>
      </c>
      <c r="FY39" s="1">
        <f>$D39*'Demand model'!GA40*'Assumptions and results'!$K$7*12</f>
        <v>637683900.00000024</v>
      </c>
      <c r="FZ39" s="1">
        <f>$D39*'Demand model'!GB40*'Assumptions and results'!$K$7*12</f>
        <v>637683900.00000024</v>
      </c>
      <c r="GA39" s="1">
        <f>$D39*'Demand model'!GC40*'Assumptions and results'!$K$7*12</f>
        <v>637683900.00000024</v>
      </c>
      <c r="GB39" s="1">
        <f>$D39*'Demand model'!GD40*'Assumptions and results'!$K$7*12</f>
        <v>637683900.00000024</v>
      </c>
      <c r="GC39" s="1">
        <f>$D39*'Demand model'!GE40*'Assumptions and results'!$K$7*12</f>
        <v>637683900.00000024</v>
      </c>
      <c r="GD39" s="1">
        <f>$D39*'Demand model'!GF40*'Assumptions and results'!$K$7*12</f>
        <v>637683900.00000024</v>
      </c>
      <c r="GE39" s="1">
        <f>$D39*'Demand model'!GG40*'Assumptions and results'!$K$7*12</f>
        <v>637683900.00000024</v>
      </c>
      <c r="GF39" s="1">
        <f>$D39*'Demand model'!GH40*'Assumptions and results'!$K$7*12</f>
        <v>637683900.00000024</v>
      </c>
      <c r="GG39" s="1">
        <f>$D39*'Demand model'!GI40*'Assumptions and results'!$K$7*12</f>
        <v>637683900.00000024</v>
      </c>
      <c r="GH39" s="1">
        <f>$D39*'Demand model'!GJ40*'Assumptions and results'!$K$7*12</f>
        <v>637683900.00000024</v>
      </c>
      <c r="GI39" s="1">
        <f>$D39*'Demand model'!GK40*'Assumptions and results'!$K$7*12</f>
        <v>637683900.00000024</v>
      </c>
      <c r="GJ39" s="1">
        <f>$D39*'Demand model'!GL40*'Assumptions and results'!$K$7*12</f>
        <v>637683900.00000024</v>
      </c>
      <c r="GK39" s="1">
        <f>$D39*'Demand model'!GM40*'Assumptions and results'!$K$7*12</f>
        <v>637683900.00000024</v>
      </c>
      <c r="GL39" s="1">
        <f>$D39*'Demand model'!GN40*'Assumptions and results'!$K$7*12</f>
        <v>637683900.00000024</v>
      </c>
      <c r="GM39" s="1">
        <f>$D39*'Demand model'!GO40*'Assumptions and results'!$K$7*12</f>
        <v>637683900.00000024</v>
      </c>
      <c r="GN39" s="1">
        <f>$D39*'Demand model'!GP40*'Assumptions and results'!$K$7*12</f>
        <v>637683900.00000024</v>
      </c>
      <c r="GO39" s="1">
        <f>$D39*'Demand model'!GQ40*'Assumptions and results'!$K$7*12</f>
        <v>637683900.00000024</v>
      </c>
      <c r="GP39" s="1">
        <f>$D39*'Demand model'!GR40*'Assumptions and results'!$K$7*12</f>
        <v>637683900.00000024</v>
      </c>
      <c r="GQ39" s="1">
        <f>$D39*'Demand model'!GS40*'Assumptions and results'!$K$7*12</f>
        <v>637683900.00000024</v>
      </c>
      <c r="GR39" s="1">
        <f>$D39*'Demand model'!GT40*'Assumptions and results'!$K$7*12</f>
        <v>637683900.00000024</v>
      </c>
      <c r="GS39" s="1">
        <f>$D39*'Demand model'!GU40*'Assumptions and results'!$K$7*12</f>
        <v>637683900.00000024</v>
      </c>
      <c r="GT39" s="1">
        <f>$D39*'Demand model'!GV40*'Assumptions and results'!$K$7*12</f>
        <v>637683900.00000024</v>
      </c>
      <c r="GU39" s="1">
        <f>$D39*'Demand model'!GW40*'Assumptions and results'!$K$7*12</f>
        <v>637683900.00000024</v>
      </c>
      <c r="GV39" s="1">
        <f>$D39*'Demand model'!GX40*'Assumptions and results'!$K$7*12</f>
        <v>637683900.00000024</v>
      </c>
      <c r="GW39" s="1">
        <f>$D39*'Demand model'!GY40*'Assumptions and results'!$K$7*12</f>
        <v>637683900.00000024</v>
      </c>
      <c r="GX39" s="1">
        <f>$D39*'Demand model'!GZ40*'Assumptions and results'!$K$7*12</f>
        <v>637683900.00000024</v>
      </c>
      <c r="GY39" s="1">
        <f>$D39*'Demand model'!HA40*'Assumptions and results'!$K$7*12</f>
        <v>637683900.00000024</v>
      </c>
      <c r="GZ39" s="1">
        <f>$D39*'Demand model'!HB40*'Assumptions and results'!$K$7*12</f>
        <v>637683900.00000024</v>
      </c>
      <c r="HA39" s="1">
        <f>$D39*'Demand model'!HC40*'Assumptions and results'!$K$7*12</f>
        <v>637683900.00000024</v>
      </c>
      <c r="HB39" s="1">
        <f>$D39*'Demand model'!HD40*'Assumptions and results'!$K$7*12</f>
        <v>637683900.00000024</v>
      </c>
      <c r="HC39" s="1">
        <f>$D39*'Demand model'!HE40*'Assumptions and results'!$K$7*12</f>
        <v>637683900.00000024</v>
      </c>
      <c r="HD39" s="1">
        <f>$D39*'Demand model'!HF40*'Assumptions and results'!$K$7*12</f>
        <v>637683900.00000024</v>
      </c>
      <c r="HE39" s="1">
        <f>$D39*'Demand model'!HG40*'Assumptions and results'!$K$7*12</f>
        <v>637683900.00000024</v>
      </c>
      <c r="HF39" s="1">
        <f>$D39*'Demand model'!HH40*'Assumptions and results'!$K$7*12</f>
        <v>637683900.00000024</v>
      </c>
      <c r="HG39" s="1">
        <f>$D39*'Demand model'!HI40*'Assumptions and results'!$K$7*12</f>
        <v>637683900.00000024</v>
      </c>
      <c r="HH39" s="1">
        <f>$D39*'Demand model'!HJ40*'Assumptions and results'!$K$7*12</f>
        <v>637683900.00000024</v>
      </c>
      <c r="HI39" s="1">
        <f>$D39*'Demand model'!HK40*'Assumptions and results'!$K$7*12</f>
        <v>637683900.00000024</v>
      </c>
      <c r="HJ39" s="1">
        <f>$D39*'Demand model'!HL40*'Assumptions and results'!$K$7*12</f>
        <v>637683900.00000024</v>
      </c>
      <c r="HK39" s="1">
        <f>$D39*'Demand model'!HM40*'Assumptions and results'!$K$7*12</f>
        <v>637683900.00000024</v>
      </c>
      <c r="HL39" s="1">
        <f>$D39*'Demand model'!HN40*'Assumptions and results'!$K$7*12</f>
        <v>637683900.00000024</v>
      </c>
      <c r="HM39" s="1">
        <f>$D39*'Demand model'!HO40*'Assumptions and results'!$K$7*12</f>
        <v>637683900.00000024</v>
      </c>
      <c r="HN39" s="1">
        <f>$D39*'Demand model'!HP40*'Assumptions and results'!$K$7*12</f>
        <v>637683900.00000024</v>
      </c>
      <c r="HO39" s="1">
        <f>$D39*'Demand model'!HQ40*'Assumptions and results'!$K$7*12</f>
        <v>637683900.00000024</v>
      </c>
      <c r="HP39" s="1">
        <f>$D39*'Demand model'!HR40*'Assumptions and results'!$K$7*12</f>
        <v>637683900.00000024</v>
      </c>
      <c r="HQ39" s="1">
        <f>$D39*'Demand model'!HS40*'Assumptions and results'!$K$7*12</f>
        <v>637683900.00000024</v>
      </c>
      <c r="HR39" s="1">
        <f>$D39*'Demand model'!HT40*'Assumptions and results'!$K$7*12</f>
        <v>637683900.00000024</v>
      </c>
      <c r="HS39" s="1">
        <f>$D39*'Demand model'!HU40*'Assumptions and results'!$K$7*12</f>
        <v>637683900.00000024</v>
      </c>
      <c r="HT39" s="1">
        <f>$D39*'Demand model'!HV40*'Assumptions and results'!$K$7*12</f>
        <v>637683900.00000024</v>
      </c>
      <c r="HU39" s="1">
        <f>$D39*'Demand model'!HW40*'Assumptions and results'!$K$7*12</f>
        <v>637683900.00000024</v>
      </c>
      <c r="HV39" s="1">
        <f>$D39*'Demand model'!HX40*'Assumptions and results'!$K$7*12</f>
        <v>637683900.00000024</v>
      </c>
      <c r="HW39" s="1">
        <f>$D39*'Demand model'!HY40*'Assumptions and results'!$K$7*12</f>
        <v>637683900.00000024</v>
      </c>
      <c r="HX39" s="1">
        <f>$D39*'Demand model'!HZ40*'Assumptions and results'!$K$7*12</f>
        <v>637683900.00000024</v>
      </c>
      <c r="HY39" s="1">
        <f>$D39*'Demand model'!IA40*'Assumptions and results'!$K$7*12</f>
        <v>637683900.00000024</v>
      </c>
      <c r="HZ39" s="1">
        <f>$D39*'Demand model'!IB40*'Assumptions and results'!$K$7*12</f>
        <v>637683900.00000024</v>
      </c>
      <c r="IA39" s="1">
        <f>$D39*'Demand model'!IC40*'Assumptions and results'!$K$7*12</f>
        <v>637683900.00000024</v>
      </c>
      <c r="IB39" s="1">
        <f>$D39*'Demand model'!ID40*'Assumptions and results'!$K$7*12</f>
        <v>637683900.00000024</v>
      </c>
      <c r="IC39" s="1">
        <f>$D39*'Demand model'!IE40*'Assumptions and results'!$K$7*12</f>
        <v>637683900.00000024</v>
      </c>
      <c r="ID39" s="1">
        <f>$D39*'Demand model'!IF40*'Assumptions and results'!$K$7*12</f>
        <v>637683900.00000024</v>
      </c>
      <c r="IE39" s="1">
        <f>$D39*'Demand model'!IG40*'Assumptions and results'!$K$7*12</f>
        <v>637683900.00000024</v>
      </c>
      <c r="IF39" s="1">
        <f>$D39*'Demand model'!IH40*'Assumptions and results'!$K$7*12</f>
        <v>637683900.00000024</v>
      </c>
      <c r="IG39" s="1">
        <f>$D39*'Demand model'!II40*'Assumptions and results'!$K$7*12</f>
        <v>637683900.00000024</v>
      </c>
      <c r="IH39" s="1">
        <f>$D39*'Demand model'!IJ40*'Assumptions and results'!$K$7*12</f>
        <v>637683900.00000024</v>
      </c>
      <c r="II39" s="1">
        <f>$D39*'Demand model'!IK40*'Assumptions and results'!$K$7*12</f>
        <v>637683900.00000024</v>
      </c>
      <c r="IJ39" s="1">
        <f>$D39*'Demand model'!IL40*'Assumptions and results'!$K$7*12</f>
        <v>637683900.00000024</v>
      </c>
      <c r="IK39" s="1">
        <f>$D39*'Demand model'!IM40*'Assumptions and results'!$K$7*12</f>
        <v>637683900.00000024</v>
      </c>
      <c r="IL39" s="1">
        <f>$D39*'Demand model'!IN40*'Assumptions and results'!$K$7*12</f>
        <v>637683900.00000024</v>
      </c>
      <c r="IM39" s="1">
        <f>$D39*'Demand model'!IO40*'Assumptions and results'!$K$7*12</f>
        <v>637683900.00000024</v>
      </c>
      <c r="IN39" s="1">
        <f>$D39*'Demand model'!IP40*'Assumptions and results'!$K$7*12</f>
        <v>637683900.00000024</v>
      </c>
      <c r="IO39" s="1">
        <f>$D39*'Demand model'!IQ40*'Assumptions and results'!$K$7*12</f>
        <v>637683900.00000024</v>
      </c>
      <c r="IP39" s="1">
        <f>$D39*'Demand model'!IR40*'Assumptions and results'!$K$7*12</f>
        <v>637683900.00000024</v>
      </c>
      <c r="IQ39" s="1">
        <f>$D39*'Demand model'!IS40*'Assumptions and results'!$K$7*12</f>
        <v>637683900.00000024</v>
      </c>
      <c r="IR39" s="1">
        <f>$D39*'Demand model'!IT40*'Assumptions and results'!$K$7*12</f>
        <v>637683900.00000024</v>
      </c>
      <c r="IS39" s="1">
        <f>$D39*'Demand model'!IU40*'Assumptions and results'!$K$7*12</f>
        <v>637683900.00000024</v>
      </c>
      <c r="IT39" s="1">
        <f>$D39*'Demand model'!IV40*'Assumptions and results'!$K$7*12</f>
        <v>637683900.00000024</v>
      </c>
      <c r="IU39" s="1">
        <f>$D39*'Demand model'!IW40*'Assumptions and results'!$K$7*12</f>
        <v>637683900.00000024</v>
      </c>
      <c r="IV39" s="1">
        <f>$D39*'Demand model'!IX40*'Assumptions and results'!$K$7*12</f>
        <v>637683900.00000024</v>
      </c>
      <c r="IW39" s="1">
        <f>$D39*'Demand model'!IY40*'Assumptions and results'!$K$7*12</f>
        <v>637683900.00000024</v>
      </c>
      <c r="IX39" s="1">
        <f>$D39*'Demand model'!IZ40*'Assumptions and results'!$K$7*12</f>
        <v>637683900.00000024</v>
      </c>
      <c r="IY39" s="1">
        <f>$D39*'Demand model'!JA40*'Assumptions and results'!$K$7*12</f>
        <v>637683900.00000024</v>
      </c>
      <c r="IZ39" s="1">
        <f>$D39*'Demand model'!JB40*'Assumptions and results'!$K$7*12</f>
        <v>637683900.00000024</v>
      </c>
      <c r="JA39" s="1">
        <f>$D39*'Demand model'!JC40*'Assumptions and results'!$K$7*12</f>
        <v>637683900.00000024</v>
      </c>
      <c r="JB39" s="1">
        <f>$D39*'Demand model'!JD40*'Assumptions and results'!$K$7*12</f>
        <v>637683900.00000024</v>
      </c>
      <c r="JC39" s="1">
        <f>$D39*'Demand model'!JE40*'Assumptions and results'!$K$7*12</f>
        <v>637683900.00000024</v>
      </c>
      <c r="JD39" s="1">
        <f>$D39*'Demand model'!JF40*'Assumptions and results'!$K$7*12</f>
        <v>637683900.00000024</v>
      </c>
      <c r="JE39" s="1">
        <f>$D39*'Demand model'!JG40*'Assumptions and results'!$K$7*12</f>
        <v>637683900.00000024</v>
      </c>
    </row>
    <row r="40" spans="2:265" x14ac:dyDescent="0.3">
      <c r="C40">
        <v>14</v>
      </c>
      <c r="D40" s="3">
        <f>'Cost inputs'!F18</f>
        <v>2038700</v>
      </c>
      <c r="E40" s="1">
        <f>$D40*'Demand model'!G41*'Assumptions and results'!$K$7*12</f>
        <v>329598249.91480005</v>
      </c>
      <c r="F40" s="1">
        <f>$D40*'Demand model'!H41*'Assumptions and results'!$K$7*12</f>
        <v>490624769.68509579</v>
      </c>
      <c r="G40" s="1">
        <f>$D40*'Demand model'!I41*'Assumptions and results'!$K$7*12</f>
        <v>569294908.48600304</v>
      </c>
      <c r="H40" s="1">
        <f>$D40*'Demand model'!J41*'Assumptions and results'!$K$7*12</f>
        <v>607729513.84034204</v>
      </c>
      <c r="I40" s="1">
        <f>$D40*'Demand model'!K41*'Assumptions and results'!$K$7*12</f>
        <v>626506891.27045238</v>
      </c>
      <c r="J40" s="1">
        <f>$D40*'Demand model'!L41*'Assumptions and results'!$K$7*12</f>
        <v>635680652.77788019</v>
      </c>
      <c r="K40" s="1">
        <f>$D40*'Demand model'!M41*'Assumptions and results'!$K$7*12</f>
        <v>640162530.00000024</v>
      </c>
      <c r="L40" s="1">
        <f>$D40*'Demand model'!N41*'Assumptions and results'!$K$7*12</f>
        <v>642352168.72321057</v>
      </c>
      <c r="M40" s="1">
        <f>$D40*'Demand model'!O41*'Assumptions and results'!$K$7*12</f>
        <v>643421925.32308304</v>
      </c>
      <c r="N40" s="1">
        <f>$D40*'Demand model'!P41*'Assumptions and results'!$K$7*12</f>
        <v>643944559.11231983</v>
      </c>
      <c r="O40" s="1">
        <f>$D40*'Demand model'!Q41*'Assumptions and results'!$K$7*12</f>
        <v>644199893.90313554</v>
      </c>
      <c r="P40" s="1">
        <f>$D40*'Demand model'!R41*'Assumptions and results'!$K$7*12</f>
        <v>644324638.71823061</v>
      </c>
      <c r="Q40" s="1">
        <f>$D40*'Demand model'!S41*'Assumptions and results'!$K$7*12</f>
        <v>644385583.28768551</v>
      </c>
      <c r="R40" s="1">
        <f>$D40*'Demand model'!T41*'Assumptions and results'!$K$7*12</f>
        <v>644415357.99650383</v>
      </c>
      <c r="S40" s="1">
        <f>$D40*'Demand model'!U41*'Assumptions and results'!$K$7*12</f>
        <v>644429904.54746222</v>
      </c>
      <c r="T40" s="1">
        <f>$D40*'Demand model'!V41*'Assumptions and results'!$K$7*12</f>
        <v>644437011.32207668</v>
      </c>
      <c r="U40" s="1">
        <f>$D40*'Demand model'!W41*'Assumptions and results'!$K$7*12</f>
        <v>644440483.3647325</v>
      </c>
      <c r="V40" s="1">
        <f>$D40*'Demand model'!X41*'Assumptions and results'!$K$7*12</f>
        <v>644442179.64481139</v>
      </c>
      <c r="W40" s="1">
        <f>$D40*'Demand model'!Y41*'Assumptions and results'!$K$7*12</f>
        <v>644443008.36910748</v>
      </c>
      <c r="X40" s="1">
        <f>$D40*'Demand model'!Z41*'Assumptions and results'!$K$7*12</f>
        <v>644443413.24561775</v>
      </c>
      <c r="Y40" s="1">
        <f>$D40*'Demand model'!AA41*'Assumptions and results'!$K$7*12</f>
        <v>644443611.04962754</v>
      </c>
      <c r="Z40" s="1">
        <f>$D40*'Demand model'!AB41*'Assumptions and results'!$K$7*12</f>
        <v>644443707.68755341</v>
      </c>
      <c r="AA40" s="1">
        <f>$D40*'Demand model'!AC41*'Assumptions and results'!$K$7*12</f>
        <v>644443754.9003917</v>
      </c>
      <c r="AB40" s="1">
        <f>$D40*'Demand model'!AD41*'Assumptions and results'!$K$7*12</f>
        <v>644443777.96640933</v>
      </c>
      <c r="AC40" s="1">
        <f>$D40*'Demand model'!AE41*'Assumptions and results'!$K$7*12</f>
        <v>644443789.23540294</v>
      </c>
      <c r="AD40" s="1">
        <f>$D40*'Demand model'!AF41*'Assumptions and results'!$K$7*12</f>
        <v>644443794.74091387</v>
      </c>
      <c r="AE40" s="1">
        <f>$D40*'Demand model'!AG41*'Assumptions and results'!$K$7*12</f>
        <v>644443797.43065298</v>
      </c>
      <c r="AF40" s="1">
        <f>$D40*'Demand model'!AH41*'Assumptions and results'!$K$7*12</f>
        <v>644443798.74473548</v>
      </c>
      <c r="AG40" s="1">
        <f>$D40*'Demand model'!AI41*'Assumptions and results'!$K$7*12</f>
        <v>644443799.3867358</v>
      </c>
      <c r="AH40" s="1">
        <f>$D40*'Demand model'!AJ41*'Assumptions and results'!$K$7*12</f>
        <v>644443799.70038748</v>
      </c>
      <c r="AI40" s="1">
        <f>$D40*'Demand model'!AK41*'Assumptions and results'!$K$7*12</f>
        <v>644443799.85362327</v>
      </c>
      <c r="AJ40" s="1">
        <f>$D40*'Demand model'!AL41*'Assumptions and results'!$K$7*12</f>
        <v>644443799.92848718</v>
      </c>
      <c r="AK40" s="1">
        <f>$D40*'Demand model'!AM41*'Assumptions and results'!$K$7*12</f>
        <v>644443799.96506238</v>
      </c>
      <c r="AL40" s="1">
        <f>$D40*'Demand model'!AN41*'Assumptions and results'!$K$7*12</f>
        <v>644443799.98293126</v>
      </c>
      <c r="AM40" s="1">
        <f>$D40*'Demand model'!AO41*'Assumptions and results'!$K$7*12</f>
        <v>644443799.99166119</v>
      </c>
      <c r="AN40" s="1">
        <f>$D40*'Demand model'!AP41*'Assumptions and results'!$K$7*12</f>
        <v>644443799.99592614</v>
      </c>
      <c r="AO40" s="1">
        <f>$D40*'Demand model'!AQ41*'Assumptions and results'!$K$7*12</f>
        <v>644443799.99800992</v>
      </c>
      <c r="AP40" s="1">
        <f>$D40*'Demand model'!AR41*'Assumptions and results'!$K$7*12</f>
        <v>644443799.99902785</v>
      </c>
      <c r="AQ40" s="1">
        <f>$D40*'Demand model'!AS41*'Assumptions and results'!$K$7*12</f>
        <v>644443799.99952519</v>
      </c>
      <c r="AR40" s="1">
        <f>$D40*'Demand model'!AT41*'Assumptions and results'!$K$7*12</f>
        <v>644443799.99976814</v>
      </c>
      <c r="AS40" s="1">
        <f>$D40*'Demand model'!AU41*'Assumptions and results'!$K$7*12</f>
        <v>644443799.99988687</v>
      </c>
      <c r="AT40" s="1">
        <f>$D40*'Demand model'!AV41*'Assumptions and results'!$K$7*12</f>
        <v>644443799.99994481</v>
      </c>
      <c r="AU40" s="1">
        <f>$D40*'Demand model'!AW41*'Assumptions and results'!$K$7*12</f>
        <v>644443799.99997318</v>
      </c>
      <c r="AV40" s="1">
        <f>$D40*'Demand model'!AX41*'Assumptions and results'!$K$7*12</f>
        <v>644443799.99998713</v>
      </c>
      <c r="AW40" s="1">
        <f>$D40*'Demand model'!AY41*'Assumptions and results'!$K$7*12</f>
        <v>644443799.9999938</v>
      </c>
      <c r="AX40" s="1">
        <f>$D40*'Demand model'!AZ41*'Assumptions and results'!$K$7*12</f>
        <v>644443799.99999714</v>
      </c>
      <c r="AY40" s="1">
        <f>$D40*'Demand model'!BA41*'Assumptions and results'!$K$7*12</f>
        <v>644443799.99999881</v>
      </c>
      <c r="AZ40" s="1">
        <f>$D40*'Demand model'!BB41*'Assumptions and results'!$K$7*12</f>
        <v>644443799.99999952</v>
      </c>
      <c r="BA40" s="1">
        <f>$D40*'Demand model'!BC41*'Assumptions and results'!$K$7*12</f>
        <v>644443799.99999988</v>
      </c>
      <c r="BB40" s="1">
        <f>$D40*'Demand model'!BD41*'Assumptions and results'!$K$7*12</f>
        <v>644443800.00000012</v>
      </c>
      <c r="BC40" s="1">
        <f>$D40*'Demand model'!BE41*'Assumptions and results'!$K$7*12</f>
        <v>644443800.00000024</v>
      </c>
      <c r="BD40" s="1">
        <f>$D40*'Demand model'!BF41*'Assumptions and results'!$K$7*12</f>
        <v>644443800.00000024</v>
      </c>
      <c r="BE40" s="1">
        <f>$D40*'Demand model'!BG41*'Assumptions and results'!$K$7*12</f>
        <v>644443800.00000024</v>
      </c>
      <c r="BF40" s="1">
        <f>$D40*'Demand model'!BH41*'Assumptions and results'!$K$7*12</f>
        <v>644443800.00000024</v>
      </c>
      <c r="BG40" s="1">
        <f>$D40*'Demand model'!BI41*'Assumptions and results'!$K$7*12</f>
        <v>644443800.00000024</v>
      </c>
      <c r="BH40" s="1">
        <f>$D40*'Demand model'!BJ41*'Assumptions and results'!$K$7*12</f>
        <v>644443800.00000024</v>
      </c>
      <c r="BI40" s="1">
        <f>$D40*'Demand model'!BK41*'Assumptions and results'!$K$7*12</f>
        <v>644443800.00000024</v>
      </c>
      <c r="BJ40" s="1">
        <f>$D40*'Demand model'!BL41*'Assumptions and results'!$K$7*12</f>
        <v>644443800.00000024</v>
      </c>
      <c r="BK40" s="1">
        <f>$D40*'Demand model'!BM41*'Assumptions and results'!$K$7*12</f>
        <v>644443800.00000024</v>
      </c>
      <c r="BL40" s="1">
        <f>$D40*'Demand model'!BN41*'Assumptions and results'!$K$7*12</f>
        <v>644443800.00000024</v>
      </c>
      <c r="BM40" s="1">
        <f>$D40*'Demand model'!BO41*'Assumptions and results'!$K$7*12</f>
        <v>644443800.00000024</v>
      </c>
      <c r="BN40" s="1">
        <f>$D40*'Demand model'!BP41*'Assumptions and results'!$K$7*12</f>
        <v>644443800.00000024</v>
      </c>
      <c r="BO40" s="1">
        <f>$D40*'Demand model'!BQ41*'Assumptions and results'!$K$7*12</f>
        <v>644443800.00000024</v>
      </c>
      <c r="BP40" s="1">
        <f>$D40*'Demand model'!BR41*'Assumptions and results'!$K$7*12</f>
        <v>644443800.00000024</v>
      </c>
      <c r="BQ40" s="1">
        <f>$D40*'Demand model'!BS41*'Assumptions and results'!$K$7*12</f>
        <v>644443800.00000024</v>
      </c>
      <c r="BR40" s="1">
        <f>$D40*'Demand model'!BT41*'Assumptions and results'!$K$7*12</f>
        <v>644443800.00000024</v>
      </c>
      <c r="BS40" s="1">
        <f>$D40*'Demand model'!BU41*'Assumptions and results'!$K$7*12</f>
        <v>644443800.00000024</v>
      </c>
      <c r="BT40" s="1">
        <f>$D40*'Demand model'!BV41*'Assumptions and results'!$K$7*12</f>
        <v>644443800.00000024</v>
      </c>
      <c r="BU40" s="1">
        <f>$D40*'Demand model'!BW41*'Assumptions and results'!$K$7*12</f>
        <v>644443800.00000024</v>
      </c>
      <c r="BV40" s="1">
        <f>$D40*'Demand model'!BX41*'Assumptions and results'!$K$7*12</f>
        <v>644443800.00000024</v>
      </c>
      <c r="BW40" s="1">
        <f>$D40*'Demand model'!BY41*'Assumptions and results'!$K$7*12</f>
        <v>644443800.00000024</v>
      </c>
      <c r="BX40" s="1">
        <f>$D40*'Demand model'!BZ41*'Assumptions and results'!$K$7*12</f>
        <v>644443800.00000024</v>
      </c>
      <c r="BY40" s="1">
        <f>$D40*'Demand model'!CA41*'Assumptions and results'!$K$7*12</f>
        <v>644443800.00000024</v>
      </c>
      <c r="BZ40" s="1">
        <f>$D40*'Demand model'!CB41*'Assumptions and results'!$K$7*12</f>
        <v>644443800.00000024</v>
      </c>
      <c r="CA40" s="1">
        <f>$D40*'Demand model'!CC41*'Assumptions and results'!$K$7*12</f>
        <v>644443800.00000024</v>
      </c>
      <c r="CB40" s="1">
        <f>$D40*'Demand model'!CD41*'Assumptions and results'!$K$7*12</f>
        <v>644443800.00000024</v>
      </c>
      <c r="CC40" s="1">
        <f>$D40*'Demand model'!CE41*'Assumptions and results'!$K$7*12</f>
        <v>644443800.00000024</v>
      </c>
      <c r="CD40" s="1">
        <f>$D40*'Demand model'!CF41*'Assumptions and results'!$K$7*12</f>
        <v>644443800.00000024</v>
      </c>
      <c r="CE40" s="1">
        <f>$D40*'Demand model'!CG41*'Assumptions and results'!$K$7*12</f>
        <v>644443800.00000024</v>
      </c>
      <c r="CF40" s="1">
        <f>$D40*'Demand model'!CH41*'Assumptions and results'!$K$7*12</f>
        <v>644443800.00000024</v>
      </c>
      <c r="CG40" s="1">
        <f>$D40*'Demand model'!CI41*'Assumptions and results'!$K$7*12</f>
        <v>644443800.00000024</v>
      </c>
      <c r="CH40" s="1">
        <f>$D40*'Demand model'!CJ41*'Assumptions and results'!$K$7*12</f>
        <v>644443800.00000024</v>
      </c>
      <c r="CI40" s="1">
        <f>$D40*'Demand model'!CK41*'Assumptions and results'!$K$7*12</f>
        <v>644443800.00000024</v>
      </c>
      <c r="CJ40" s="1">
        <f>$D40*'Demand model'!CL41*'Assumptions and results'!$K$7*12</f>
        <v>644443800.00000024</v>
      </c>
      <c r="CK40" s="1">
        <f>$D40*'Demand model'!CM41*'Assumptions and results'!$K$7*12</f>
        <v>644443800.00000024</v>
      </c>
      <c r="CL40" s="1">
        <f>$D40*'Demand model'!CN41*'Assumptions and results'!$K$7*12</f>
        <v>644443800.00000024</v>
      </c>
      <c r="CM40" s="1">
        <f>$D40*'Demand model'!CO41*'Assumptions and results'!$K$7*12</f>
        <v>644443800.00000024</v>
      </c>
      <c r="CN40" s="1">
        <f>$D40*'Demand model'!CP41*'Assumptions and results'!$K$7*12</f>
        <v>644443800.00000024</v>
      </c>
      <c r="CO40" s="1">
        <f>$D40*'Demand model'!CQ41*'Assumptions and results'!$K$7*12</f>
        <v>644443800.00000024</v>
      </c>
      <c r="CP40" s="1">
        <f>$D40*'Demand model'!CR41*'Assumptions and results'!$K$7*12</f>
        <v>644443800.00000024</v>
      </c>
      <c r="CQ40" s="1">
        <f>$D40*'Demand model'!CS41*'Assumptions and results'!$K$7*12</f>
        <v>644443800.00000024</v>
      </c>
      <c r="CR40" s="1">
        <f>$D40*'Demand model'!CT41*'Assumptions and results'!$K$7*12</f>
        <v>644443800.00000024</v>
      </c>
      <c r="CS40" s="1">
        <f>$D40*'Demand model'!CU41*'Assumptions and results'!$K$7*12</f>
        <v>644443800.00000024</v>
      </c>
      <c r="CT40" s="1">
        <f>$D40*'Demand model'!CV41*'Assumptions and results'!$K$7*12</f>
        <v>644443800.00000024</v>
      </c>
      <c r="CU40" s="1">
        <f>$D40*'Demand model'!CW41*'Assumptions and results'!$K$7*12</f>
        <v>644443800.00000024</v>
      </c>
      <c r="CV40" s="1">
        <f>$D40*'Demand model'!CX41*'Assumptions and results'!$K$7*12</f>
        <v>644443800.00000024</v>
      </c>
      <c r="CW40" s="1">
        <f>$D40*'Demand model'!CY41*'Assumptions and results'!$K$7*12</f>
        <v>644443800.00000024</v>
      </c>
      <c r="CX40" s="1">
        <f>$D40*'Demand model'!CZ41*'Assumptions and results'!$K$7*12</f>
        <v>644443800.00000024</v>
      </c>
      <c r="CY40" s="1">
        <f>$D40*'Demand model'!DA41*'Assumptions and results'!$K$7*12</f>
        <v>644443800.00000024</v>
      </c>
      <c r="CZ40" s="1">
        <f>$D40*'Demand model'!DB41*'Assumptions and results'!$K$7*12</f>
        <v>644443800.00000024</v>
      </c>
      <c r="DA40" s="1">
        <f>$D40*'Demand model'!DC41*'Assumptions and results'!$K$7*12</f>
        <v>644443800.00000024</v>
      </c>
      <c r="DB40" s="1">
        <f>$D40*'Demand model'!DD41*'Assumptions and results'!$K$7*12</f>
        <v>644443800.00000024</v>
      </c>
      <c r="DC40" s="1">
        <f>$D40*'Demand model'!DE41*'Assumptions and results'!$K$7*12</f>
        <v>644443800.00000024</v>
      </c>
      <c r="DD40" s="1">
        <f>$D40*'Demand model'!DF41*'Assumptions and results'!$K$7*12</f>
        <v>644443800.00000024</v>
      </c>
      <c r="DE40" s="1">
        <f>$D40*'Demand model'!DG41*'Assumptions and results'!$K$7*12</f>
        <v>644443800.00000024</v>
      </c>
      <c r="DF40" s="1">
        <f>$D40*'Demand model'!DH41*'Assumptions and results'!$K$7*12</f>
        <v>644443800.00000024</v>
      </c>
      <c r="DG40" s="1">
        <f>$D40*'Demand model'!DI41*'Assumptions and results'!$K$7*12</f>
        <v>644443800.00000024</v>
      </c>
      <c r="DH40" s="1">
        <f>$D40*'Demand model'!DJ41*'Assumptions and results'!$K$7*12</f>
        <v>644443800.00000024</v>
      </c>
      <c r="DI40" s="1">
        <f>$D40*'Demand model'!DK41*'Assumptions and results'!$K$7*12</f>
        <v>644443800.00000024</v>
      </c>
      <c r="DJ40" s="1">
        <f>$D40*'Demand model'!DL41*'Assumptions and results'!$K$7*12</f>
        <v>644443800.00000024</v>
      </c>
      <c r="DK40" s="1">
        <f>$D40*'Demand model'!DM41*'Assumptions and results'!$K$7*12</f>
        <v>644443800.00000024</v>
      </c>
      <c r="DL40" s="1">
        <f>$D40*'Demand model'!DN41*'Assumptions and results'!$K$7*12</f>
        <v>644443800.00000024</v>
      </c>
      <c r="DM40" s="1">
        <f>$D40*'Demand model'!DO41*'Assumptions and results'!$K$7*12</f>
        <v>644443800.00000024</v>
      </c>
      <c r="DN40" s="1">
        <f>$D40*'Demand model'!DP41*'Assumptions and results'!$K$7*12</f>
        <v>644443800.00000024</v>
      </c>
      <c r="DO40" s="1">
        <f>$D40*'Demand model'!DQ41*'Assumptions and results'!$K$7*12</f>
        <v>644443800.00000024</v>
      </c>
      <c r="DP40" s="1">
        <f>$D40*'Demand model'!DR41*'Assumptions and results'!$K$7*12</f>
        <v>644443800.00000024</v>
      </c>
      <c r="DQ40" s="1">
        <f>$D40*'Demand model'!DS41*'Assumptions and results'!$K$7*12</f>
        <v>644443800.00000024</v>
      </c>
      <c r="DR40" s="1">
        <f>$D40*'Demand model'!DT41*'Assumptions and results'!$K$7*12</f>
        <v>644443800.00000024</v>
      </c>
      <c r="DS40" s="1">
        <f>$D40*'Demand model'!DU41*'Assumptions and results'!$K$7*12</f>
        <v>644443800.00000024</v>
      </c>
      <c r="DT40" s="1">
        <f>$D40*'Demand model'!DV41*'Assumptions and results'!$K$7*12</f>
        <v>644443800.00000024</v>
      </c>
      <c r="DU40" s="1">
        <f>$D40*'Demand model'!DW41*'Assumptions and results'!$K$7*12</f>
        <v>644443800.00000024</v>
      </c>
      <c r="DV40" s="1">
        <f>$D40*'Demand model'!DX41*'Assumptions and results'!$K$7*12</f>
        <v>644443800.00000024</v>
      </c>
      <c r="DW40" s="1">
        <f>$D40*'Demand model'!DY41*'Assumptions and results'!$K$7*12</f>
        <v>644443800.00000024</v>
      </c>
      <c r="DX40" s="1">
        <f>$D40*'Demand model'!DZ41*'Assumptions and results'!$K$7*12</f>
        <v>644443800.00000024</v>
      </c>
      <c r="DY40" s="1">
        <f>$D40*'Demand model'!EA41*'Assumptions and results'!$K$7*12</f>
        <v>644443800.00000024</v>
      </c>
      <c r="DZ40" s="1">
        <f>$D40*'Demand model'!EB41*'Assumptions and results'!$K$7*12</f>
        <v>644443800.00000024</v>
      </c>
      <c r="EA40" s="1">
        <f>$D40*'Demand model'!EC41*'Assumptions and results'!$K$7*12</f>
        <v>644443800.00000024</v>
      </c>
      <c r="EB40" s="1">
        <f>$D40*'Demand model'!ED41*'Assumptions and results'!$K$7*12</f>
        <v>644443800.00000024</v>
      </c>
      <c r="EC40" s="1">
        <f>$D40*'Demand model'!EE41*'Assumptions and results'!$K$7*12</f>
        <v>644443800.00000024</v>
      </c>
      <c r="ED40" s="1">
        <f>$D40*'Demand model'!EF41*'Assumptions and results'!$K$7*12</f>
        <v>644443800.00000024</v>
      </c>
      <c r="EE40" s="1">
        <f>$D40*'Demand model'!EG41*'Assumptions and results'!$K$7*12</f>
        <v>644443800.00000024</v>
      </c>
      <c r="EF40" s="1">
        <f>$D40*'Demand model'!EH41*'Assumptions and results'!$K$7*12</f>
        <v>644443800.00000024</v>
      </c>
      <c r="EG40" s="1">
        <f>$D40*'Demand model'!EI41*'Assumptions and results'!$K$7*12</f>
        <v>644443800.00000024</v>
      </c>
      <c r="EH40" s="1">
        <f>$D40*'Demand model'!EJ41*'Assumptions and results'!$K$7*12</f>
        <v>644443800.00000024</v>
      </c>
      <c r="EI40" s="1">
        <f>$D40*'Demand model'!EK41*'Assumptions and results'!$K$7*12</f>
        <v>644443800.00000024</v>
      </c>
      <c r="EJ40" s="1">
        <f>$D40*'Demand model'!EL41*'Assumptions and results'!$K$7*12</f>
        <v>644443800.00000024</v>
      </c>
      <c r="EK40" s="1">
        <f>$D40*'Demand model'!EM41*'Assumptions and results'!$K$7*12</f>
        <v>644443800.00000024</v>
      </c>
      <c r="EL40" s="1">
        <f>$D40*'Demand model'!EN41*'Assumptions and results'!$K$7*12</f>
        <v>644443800.00000024</v>
      </c>
      <c r="EM40" s="1">
        <f>$D40*'Demand model'!EO41*'Assumptions and results'!$K$7*12</f>
        <v>644443800.00000024</v>
      </c>
      <c r="EN40" s="1">
        <f>$D40*'Demand model'!EP41*'Assumptions and results'!$K$7*12</f>
        <v>644443800.00000024</v>
      </c>
      <c r="EO40" s="1">
        <f>$D40*'Demand model'!EQ41*'Assumptions and results'!$K$7*12</f>
        <v>644443800.00000024</v>
      </c>
      <c r="EP40" s="1">
        <f>$D40*'Demand model'!ER41*'Assumptions and results'!$K$7*12</f>
        <v>644443800.00000024</v>
      </c>
      <c r="EQ40" s="1">
        <f>$D40*'Demand model'!ES41*'Assumptions and results'!$K$7*12</f>
        <v>644443800.00000024</v>
      </c>
      <c r="ER40" s="1">
        <f>$D40*'Demand model'!ET41*'Assumptions and results'!$K$7*12</f>
        <v>644443800.00000024</v>
      </c>
      <c r="ES40" s="1">
        <f>$D40*'Demand model'!EU41*'Assumptions and results'!$K$7*12</f>
        <v>644443800.00000024</v>
      </c>
      <c r="ET40" s="1">
        <f>$D40*'Demand model'!EV41*'Assumptions and results'!$K$7*12</f>
        <v>644443800.00000024</v>
      </c>
      <c r="EU40" s="1">
        <f>$D40*'Demand model'!EW41*'Assumptions and results'!$K$7*12</f>
        <v>644443800.00000024</v>
      </c>
      <c r="EV40" s="1">
        <f>$D40*'Demand model'!EX41*'Assumptions and results'!$K$7*12</f>
        <v>644443800.00000024</v>
      </c>
      <c r="EW40" s="1">
        <f>$D40*'Demand model'!EY41*'Assumptions and results'!$K$7*12</f>
        <v>644443800.00000024</v>
      </c>
      <c r="EX40" s="1">
        <f>$D40*'Demand model'!EZ41*'Assumptions and results'!$K$7*12</f>
        <v>644443800.00000024</v>
      </c>
      <c r="EY40" s="1">
        <f>$D40*'Demand model'!FA41*'Assumptions and results'!$K$7*12</f>
        <v>644443800.00000024</v>
      </c>
      <c r="EZ40" s="1">
        <f>$D40*'Demand model'!FB41*'Assumptions and results'!$K$7*12</f>
        <v>644443800.00000024</v>
      </c>
      <c r="FA40" s="1">
        <f>$D40*'Demand model'!FC41*'Assumptions and results'!$K$7*12</f>
        <v>644443800.00000024</v>
      </c>
      <c r="FB40" s="1">
        <f>$D40*'Demand model'!FD41*'Assumptions and results'!$K$7*12</f>
        <v>644443800.00000024</v>
      </c>
      <c r="FC40" s="1">
        <f>$D40*'Demand model'!FE41*'Assumptions and results'!$K$7*12</f>
        <v>644443800.00000024</v>
      </c>
      <c r="FD40" s="1">
        <f>$D40*'Demand model'!FF41*'Assumptions and results'!$K$7*12</f>
        <v>644443800.00000024</v>
      </c>
      <c r="FE40" s="1">
        <f>$D40*'Demand model'!FG41*'Assumptions and results'!$K$7*12</f>
        <v>644443800.00000024</v>
      </c>
      <c r="FF40" s="1">
        <f>$D40*'Demand model'!FH41*'Assumptions and results'!$K$7*12</f>
        <v>644443800.00000024</v>
      </c>
      <c r="FG40" s="1">
        <f>$D40*'Demand model'!FI41*'Assumptions and results'!$K$7*12</f>
        <v>644443800.00000024</v>
      </c>
      <c r="FH40" s="1">
        <f>$D40*'Demand model'!FJ41*'Assumptions and results'!$K$7*12</f>
        <v>644443800.00000024</v>
      </c>
      <c r="FI40" s="1">
        <f>$D40*'Demand model'!FK41*'Assumptions and results'!$K$7*12</f>
        <v>644443800.00000024</v>
      </c>
      <c r="FJ40" s="1">
        <f>$D40*'Demand model'!FL41*'Assumptions and results'!$K$7*12</f>
        <v>644443800.00000024</v>
      </c>
      <c r="FK40" s="1">
        <f>$D40*'Demand model'!FM41*'Assumptions and results'!$K$7*12</f>
        <v>644443800.00000024</v>
      </c>
      <c r="FL40" s="1">
        <f>$D40*'Demand model'!FN41*'Assumptions and results'!$K$7*12</f>
        <v>644443800.00000024</v>
      </c>
      <c r="FM40" s="1">
        <f>$D40*'Demand model'!FO41*'Assumptions and results'!$K$7*12</f>
        <v>644443800.00000024</v>
      </c>
      <c r="FN40" s="1">
        <f>$D40*'Demand model'!FP41*'Assumptions and results'!$K$7*12</f>
        <v>644443800.00000024</v>
      </c>
      <c r="FO40" s="1">
        <f>$D40*'Demand model'!FQ41*'Assumptions and results'!$K$7*12</f>
        <v>644443800.00000024</v>
      </c>
      <c r="FP40" s="1">
        <f>$D40*'Demand model'!FR41*'Assumptions and results'!$K$7*12</f>
        <v>644443800.00000024</v>
      </c>
      <c r="FQ40" s="1">
        <f>$D40*'Demand model'!FS41*'Assumptions and results'!$K$7*12</f>
        <v>644443800.00000024</v>
      </c>
      <c r="FR40" s="1">
        <f>$D40*'Demand model'!FT41*'Assumptions and results'!$K$7*12</f>
        <v>644443800.00000024</v>
      </c>
      <c r="FS40" s="1">
        <f>$D40*'Demand model'!FU41*'Assumptions and results'!$K$7*12</f>
        <v>644443800.00000024</v>
      </c>
      <c r="FT40" s="1">
        <f>$D40*'Demand model'!FV41*'Assumptions and results'!$K$7*12</f>
        <v>644443800.00000024</v>
      </c>
      <c r="FU40" s="1">
        <f>$D40*'Demand model'!FW41*'Assumptions and results'!$K$7*12</f>
        <v>644443800.00000024</v>
      </c>
      <c r="FV40" s="1">
        <f>$D40*'Demand model'!FX41*'Assumptions and results'!$K$7*12</f>
        <v>644443800.00000024</v>
      </c>
      <c r="FW40" s="1">
        <f>$D40*'Demand model'!FY41*'Assumptions and results'!$K$7*12</f>
        <v>644443800.00000024</v>
      </c>
      <c r="FX40" s="1">
        <f>$D40*'Demand model'!FZ41*'Assumptions and results'!$K$7*12</f>
        <v>644443800.00000024</v>
      </c>
      <c r="FY40" s="1">
        <f>$D40*'Demand model'!GA41*'Assumptions and results'!$K$7*12</f>
        <v>644443800.00000024</v>
      </c>
      <c r="FZ40" s="1">
        <f>$D40*'Demand model'!GB41*'Assumptions and results'!$K$7*12</f>
        <v>644443800.00000024</v>
      </c>
      <c r="GA40" s="1">
        <f>$D40*'Demand model'!GC41*'Assumptions and results'!$K$7*12</f>
        <v>644443800.00000024</v>
      </c>
      <c r="GB40" s="1">
        <f>$D40*'Demand model'!GD41*'Assumptions and results'!$K$7*12</f>
        <v>644443800.00000024</v>
      </c>
      <c r="GC40" s="1">
        <f>$D40*'Demand model'!GE41*'Assumptions and results'!$K$7*12</f>
        <v>644443800.00000024</v>
      </c>
      <c r="GD40" s="1">
        <f>$D40*'Demand model'!GF41*'Assumptions and results'!$K$7*12</f>
        <v>644443800.00000024</v>
      </c>
      <c r="GE40" s="1">
        <f>$D40*'Demand model'!GG41*'Assumptions and results'!$K$7*12</f>
        <v>644443800.00000024</v>
      </c>
      <c r="GF40" s="1">
        <f>$D40*'Demand model'!GH41*'Assumptions and results'!$K$7*12</f>
        <v>644443800.00000024</v>
      </c>
      <c r="GG40" s="1">
        <f>$D40*'Demand model'!GI41*'Assumptions and results'!$K$7*12</f>
        <v>644443800.00000024</v>
      </c>
      <c r="GH40" s="1">
        <f>$D40*'Demand model'!GJ41*'Assumptions and results'!$K$7*12</f>
        <v>644443800.00000024</v>
      </c>
      <c r="GI40" s="1">
        <f>$D40*'Demand model'!GK41*'Assumptions and results'!$K$7*12</f>
        <v>644443800.00000024</v>
      </c>
      <c r="GJ40" s="1">
        <f>$D40*'Demand model'!GL41*'Assumptions and results'!$K$7*12</f>
        <v>644443800.00000024</v>
      </c>
      <c r="GK40" s="1">
        <f>$D40*'Demand model'!GM41*'Assumptions and results'!$K$7*12</f>
        <v>644443800.00000024</v>
      </c>
      <c r="GL40" s="1">
        <f>$D40*'Demand model'!GN41*'Assumptions and results'!$K$7*12</f>
        <v>644443800.00000024</v>
      </c>
      <c r="GM40" s="1">
        <f>$D40*'Demand model'!GO41*'Assumptions and results'!$K$7*12</f>
        <v>644443800.00000024</v>
      </c>
      <c r="GN40" s="1">
        <f>$D40*'Demand model'!GP41*'Assumptions and results'!$K$7*12</f>
        <v>644443800.00000024</v>
      </c>
      <c r="GO40" s="1">
        <f>$D40*'Demand model'!GQ41*'Assumptions and results'!$K$7*12</f>
        <v>644443800.00000024</v>
      </c>
      <c r="GP40" s="1">
        <f>$D40*'Demand model'!GR41*'Assumptions and results'!$K$7*12</f>
        <v>644443800.00000024</v>
      </c>
      <c r="GQ40" s="1">
        <f>$D40*'Demand model'!GS41*'Assumptions and results'!$K$7*12</f>
        <v>644443800.00000024</v>
      </c>
      <c r="GR40" s="1">
        <f>$D40*'Demand model'!GT41*'Assumptions and results'!$K$7*12</f>
        <v>644443800.00000024</v>
      </c>
      <c r="GS40" s="1">
        <f>$D40*'Demand model'!GU41*'Assumptions and results'!$K$7*12</f>
        <v>644443800.00000024</v>
      </c>
      <c r="GT40" s="1">
        <f>$D40*'Demand model'!GV41*'Assumptions and results'!$K$7*12</f>
        <v>644443800.00000024</v>
      </c>
      <c r="GU40" s="1">
        <f>$D40*'Demand model'!GW41*'Assumptions and results'!$K$7*12</f>
        <v>644443800.00000024</v>
      </c>
      <c r="GV40" s="1">
        <f>$D40*'Demand model'!GX41*'Assumptions and results'!$K$7*12</f>
        <v>644443800.00000024</v>
      </c>
      <c r="GW40" s="1">
        <f>$D40*'Demand model'!GY41*'Assumptions and results'!$K$7*12</f>
        <v>644443800.00000024</v>
      </c>
      <c r="GX40" s="1">
        <f>$D40*'Demand model'!GZ41*'Assumptions and results'!$K$7*12</f>
        <v>644443800.00000024</v>
      </c>
      <c r="GY40" s="1">
        <f>$D40*'Demand model'!HA41*'Assumptions and results'!$K$7*12</f>
        <v>644443800.00000024</v>
      </c>
      <c r="GZ40" s="1">
        <f>$D40*'Demand model'!HB41*'Assumptions and results'!$K$7*12</f>
        <v>644443800.00000024</v>
      </c>
      <c r="HA40" s="1">
        <f>$D40*'Demand model'!HC41*'Assumptions and results'!$K$7*12</f>
        <v>644443800.00000024</v>
      </c>
      <c r="HB40" s="1">
        <f>$D40*'Demand model'!HD41*'Assumptions and results'!$K$7*12</f>
        <v>644443800.00000024</v>
      </c>
      <c r="HC40" s="1">
        <f>$D40*'Demand model'!HE41*'Assumptions and results'!$K$7*12</f>
        <v>644443800.00000024</v>
      </c>
      <c r="HD40" s="1">
        <f>$D40*'Demand model'!HF41*'Assumptions and results'!$K$7*12</f>
        <v>644443800.00000024</v>
      </c>
      <c r="HE40" s="1">
        <f>$D40*'Demand model'!HG41*'Assumptions and results'!$K$7*12</f>
        <v>644443800.00000024</v>
      </c>
      <c r="HF40" s="1">
        <f>$D40*'Demand model'!HH41*'Assumptions and results'!$K$7*12</f>
        <v>644443800.00000024</v>
      </c>
      <c r="HG40" s="1">
        <f>$D40*'Demand model'!HI41*'Assumptions and results'!$K$7*12</f>
        <v>644443800.00000024</v>
      </c>
      <c r="HH40" s="1">
        <f>$D40*'Demand model'!HJ41*'Assumptions and results'!$K$7*12</f>
        <v>644443800.00000024</v>
      </c>
      <c r="HI40" s="1">
        <f>$D40*'Demand model'!HK41*'Assumptions and results'!$K$7*12</f>
        <v>644443800.00000024</v>
      </c>
      <c r="HJ40" s="1">
        <f>$D40*'Demand model'!HL41*'Assumptions and results'!$K$7*12</f>
        <v>644443800.00000024</v>
      </c>
      <c r="HK40" s="1">
        <f>$D40*'Demand model'!HM41*'Assumptions and results'!$K$7*12</f>
        <v>644443800.00000024</v>
      </c>
      <c r="HL40" s="1">
        <f>$D40*'Demand model'!HN41*'Assumptions and results'!$K$7*12</f>
        <v>644443800.00000024</v>
      </c>
      <c r="HM40" s="1">
        <f>$D40*'Demand model'!HO41*'Assumptions and results'!$K$7*12</f>
        <v>644443800.00000024</v>
      </c>
      <c r="HN40" s="1">
        <f>$D40*'Demand model'!HP41*'Assumptions and results'!$K$7*12</f>
        <v>644443800.00000024</v>
      </c>
      <c r="HO40" s="1">
        <f>$D40*'Demand model'!HQ41*'Assumptions and results'!$K$7*12</f>
        <v>644443800.00000024</v>
      </c>
      <c r="HP40" s="1">
        <f>$D40*'Demand model'!HR41*'Assumptions and results'!$K$7*12</f>
        <v>644443800.00000024</v>
      </c>
      <c r="HQ40" s="1">
        <f>$D40*'Demand model'!HS41*'Assumptions and results'!$K$7*12</f>
        <v>644443800.00000024</v>
      </c>
      <c r="HR40" s="1">
        <f>$D40*'Demand model'!HT41*'Assumptions and results'!$K$7*12</f>
        <v>644443800.00000024</v>
      </c>
      <c r="HS40" s="1">
        <f>$D40*'Demand model'!HU41*'Assumptions and results'!$K$7*12</f>
        <v>644443800.00000024</v>
      </c>
      <c r="HT40" s="1">
        <f>$D40*'Demand model'!HV41*'Assumptions and results'!$K$7*12</f>
        <v>644443800.00000024</v>
      </c>
      <c r="HU40" s="1">
        <f>$D40*'Demand model'!HW41*'Assumptions and results'!$K$7*12</f>
        <v>644443800.00000024</v>
      </c>
      <c r="HV40" s="1">
        <f>$D40*'Demand model'!HX41*'Assumptions and results'!$K$7*12</f>
        <v>644443800.00000024</v>
      </c>
      <c r="HW40" s="1">
        <f>$D40*'Demand model'!HY41*'Assumptions and results'!$K$7*12</f>
        <v>644443800.00000024</v>
      </c>
      <c r="HX40" s="1">
        <f>$D40*'Demand model'!HZ41*'Assumptions and results'!$K$7*12</f>
        <v>644443800.00000024</v>
      </c>
      <c r="HY40" s="1">
        <f>$D40*'Demand model'!IA41*'Assumptions and results'!$K$7*12</f>
        <v>644443800.00000024</v>
      </c>
      <c r="HZ40" s="1">
        <f>$D40*'Demand model'!IB41*'Assumptions and results'!$K$7*12</f>
        <v>644443800.00000024</v>
      </c>
      <c r="IA40" s="1">
        <f>$D40*'Demand model'!IC41*'Assumptions and results'!$K$7*12</f>
        <v>644443800.00000024</v>
      </c>
      <c r="IB40" s="1">
        <f>$D40*'Demand model'!ID41*'Assumptions and results'!$K$7*12</f>
        <v>644443800.00000024</v>
      </c>
      <c r="IC40" s="1">
        <f>$D40*'Demand model'!IE41*'Assumptions and results'!$K$7*12</f>
        <v>644443800.00000024</v>
      </c>
      <c r="ID40" s="1">
        <f>$D40*'Demand model'!IF41*'Assumptions and results'!$K$7*12</f>
        <v>644443800.00000024</v>
      </c>
      <c r="IE40" s="1">
        <f>$D40*'Demand model'!IG41*'Assumptions and results'!$K$7*12</f>
        <v>644443800.00000024</v>
      </c>
      <c r="IF40" s="1">
        <f>$D40*'Demand model'!IH41*'Assumptions and results'!$K$7*12</f>
        <v>644443800.00000024</v>
      </c>
      <c r="IG40" s="1">
        <f>$D40*'Demand model'!II41*'Assumptions and results'!$K$7*12</f>
        <v>644443800.00000024</v>
      </c>
      <c r="IH40" s="1">
        <f>$D40*'Demand model'!IJ41*'Assumptions and results'!$K$7*12</f>
        <v>644443800.00000024</v>
      </c>
      <c r="II40" s="1">
        <f>$D40*'Demand model'!IK41*'Assumptions and results'!$K$7*12</f>
        <v>644443800.00000024</v>
      </c>
      <c r="IJ40" s="1">
        <f>$D40*'Demand model'!IL41*'Assumptions and results'!$K$7*12</f>
        <v>644443800.00000024</v>
      </c>
      <c r="IK40" s="1">
        <f>$D40*'Demand model'!IM41*'Assumptions and results'!$K$7*12</f>
        <v>644443800.00000024</v>
      </c>
      <c r="IL40" s="1">
        <f>$D40*'Demand model'!IN41*'Assumptions and results'!$K$7*12</f>
        <v>644443800.00000024</v>
      </c>
      <c r="IM40" s="1">
        <f>$D40*'Demand model'!IO41*'Assumptions and results'!$K$7*12</f>
        <v>644443800.00000024</v>
      </c>
      <c r="IN40" s="1">
        <f>$D40*'Demand model'!IP41*'Assumptions and results'!$K$7*12</f>
        <v>644443800.00000024</v>
      </c>
      <c r="IO40" s="1">
        <f>$D40*'Demand model'!IQ41*'Assumptions and results'!$K$7*12</f>
        <v>644443800.00000024</v>
      </c>
      <c r="IP40" s="1">
        <f>$D40*'Demand model'!IR41*'Assumptions and results'!$K$7*12</f>
        <v>644443800.00000024</v>
      </c>
      <c r="IQ40" s="1">
        <f>$D40*'Demand model'!IS41*'Assumptions and results'!$K$7*12</f>
        <v>644443800.00000024</v>
      </c>
      <c r="IR40" s="1">
        <f>$D40*'Demand model'!IT41*'Assumptions and results'!$K$7*12</f>
        <v>644443800.00000024</v>
      </c>
      <c r="IS40" s="1">
        <f>$D40*'Demand model'!IU41*'Assumptions and results'!$K$7*12</f>
        <v>644443800.00000024</v>
      </c>
      <c r="IT40" s="1">
        <f>$D40*'Demand model'!IV41*'Assumptions and results'!$K$7*12</f>
        <v>644443800.00000024</v>
      </c>
      <c r="IU40" s="1">
        <f>$D40*'Demand model'!IW41*'Assumptions and results'!$K$7*12</f>
        <v>644443800.00000024</v>
      </c>
      <c r="IV40" s="1">
        <f>$D40*'Demand model'!IX41*'Assumptions and results'!$K$7*12</f>
        <v>644443800.00000024</v>
      </c>
      <c r="IW40" s="1">
        <f>$D40*'Demand model'!IY41*'Assumptions and results'!$K$7*12</f>
        <v>644443800.00000024</v>
      </c>
      <c r="IX40" s="1">
        <f>$D40*'Demand model'!IZ41*'Assumptions and results'!$K$7*12</f>
        <v>644443800.00000024</v>
      </c>
      <c r="IY40" s="1">
        <f>$D40*'Demand model'!JA41*'Assumptions and results'!$K$7*12</f>
        <v>644443800.00000024</v>
      </c>
      <c r="IZ40" s="1">
        <f>$D40*'Demand model'!JB41*'Assumptions and results'!$K$7*12</f>
        <v>644443800.00000024</v>
      </c>
      <c r="JA40" s="1">
        <f>$D40*'Demand model'!JC41*'Assumptions and results'!$K$7*12</f>
        <v>644443800.00000024</v>
      </c>
      <c r="JB40" s="1">
        <f>$D40*'Demand model'!JD41*'Assumptions and results'!$K$7*12</f>
        <v>644443800.00000024</v>
      </c>
      <c r="JC40" s="1">
        <f>$D40*'Demand model'!JE41*'Assumptions and results'!$K$7*12</f>
        <v>644443800.00000024</v>
      </c>
      <c r="JD40" s="1">
        <f>$D40*'Demand model'!JF41*'Assumptions and results'!$K$7*12</f>
        <v>644443800.00000024</v>
      </c>
      <c r="JE40" s="1">
        <f>$D40*'Demand model'!JG41*'Assumptions and results'!$K$7*12</f>
        <v>644443800.00000024</v>
      </c>
    </row>
    <row r="41" spans="2:265" x14ac:dyDescent="0.3">
      <c r="C41">
        <v>15</v>
      </c>
      <c r="D41" s="3">
        <f>'Cost inputs'!F19</f>
        <v>2038700</v>
      </c>
      <c r="E41" s="1">
        <f>$D41*'Demand model'!G42*'Assumptions and results'!$K$7*12</f>
        <v>333529483.27855653</v>
      </c>
      <c r="F41" s="1">
        <f>$D41*'Demand model'!H42*'Assumptions and results'!$K$7*12</f>
        <v>496233898.73876238</v>
      </c>
      <c r="G41" s="1">
        <f>$D41*'Demand model'!I42*'Assumptions and results'!$K$7*12</f>
        <v>575605373.03849578</v>
      </c>
      <c r="H41" s="1">
        <f>$D41*'Demand model'!J42*'Assumptions and results'!$K$7*12</f>
        <v>614324856.5552417</v>
      </c>
      <c r="I41" s="1">
        <f>$D41*'Demand model'!K42*'Assumptions and results'!$K$7*12</f>
        <v>633213234.48988974</v>
      </c>
      <c r="J41" s="1">
        <f>$D41*'Demand model'!L42*'Assumptions and results'!$K$7*12</f>
        <v>642427479.84127188</v>
      </c>
      <c r="K41" s="1">
        <f>$D41*'Demand model'!M42*'Assumptions and results'!$K$7*12</f>
        <v>646922430.00000024</v>
      </c>
      <c r="L41" s="1">
        <f>$D41*'Demand model'!N42*'Assumptions and results'!$K$7*12</f>
        <v>649115184.3883369</v>
      </c>
      <c r="M41" s="1">
        <f>$D41*'Demand model'!O42*'Assumptions and results'!$K$7*12</f>
        <v>650184867.39655268</v>
      </c>
      <c r="N41" s="1">
        <f>$D41*'Demand model'!P42*'Assumptions and results'!$K$7*12</f>
        <v>650706686.77776194</v>
      </c>
      <c r="O41" s="1">
        <f>$D41*'Demand model'!Q42*'Assumptions and results'!$K$7*12</f>
        <v>650961243.93583059</v>
      </c>
      <c r="P41" s="1">
        <f>$D41*'Demand model'!R42*'Assumptions and results'!$K$7*12</f>
        <v>651085423.58315182</v>
      </c>
      <c r="Q41" s="1">
        <f>$D41*'Demand model'!S42*'Assumptions and results'!$K$7*12</f>
        <v>651146001.6667769</v>
      </c>
      <c r="R41" s="1">
        <f>$D41*'Demand model'!T42*'Assumptions and results'!$K$7*12</f>
        <v>651175553.2422148</v>
      </c>
      <c r="S41" s="1">
        <f>$D41*'Demand model'!U42*'Assumptions and results'!$K$7*12</f>
        <v>651189969.27452576</v>
      </c>
      <c r="T41" s="1">
        <f>$D41*'Demand model'!V42*'Assumptions and results'!$K$7*12</f>
        <v>651197001.79257274</v>
      </c>
      <c r="U41" s="1">
        <f>$D41*'Demand model'!W42*'Assumptions and results'!$K$7*12</f>
        <v>651200432.43902361</v>
      </c>
      <c r="V41" s="1">
        <f>$D41*'Demand model'!X42*'Assumptions and results'!$K$7*12</f>
        <v>651202105.99819434</v>
      </c>
      <c r="W41" s="1">
        <f>$D41*'Demand model'!Y42*'Assumptions and results'!$K$7*12</f>
        <v>651202922.40418017</v>
      </c>
      <c r="X41" s="1">
        <f>$D41*'Demand model'!Z42*'Assumptions and results'!$K$7*12</f>
        <v>651203320.6683979</v>
      </c>
      <c r="Y41" s="1">
        <f>$D41*'Demand model'!AA42*'Assumptions and results'!$K$7*12</f>
        <v>651203514.95211172</v>
      </c>
      <c r="Z41" s="1">
        <f>$D41*'Demand model'!AB42*'Assumptions and results'!$K$7*12</f>
        <v>651203609.72879481</v>
      </c>
      <c r="AA41" s="1">
        <f>$D41*'Demand model'!AC42*'Assumptions and results'!$K$7*12</f>
        <v>651203655.96334243</v>
      </c>
      <c r="AB41" s="1">
        <f>$D41*'Demand model'!AD42*'Assumptions and results'!$K$7*12</f>
        <v>651203678.51776552</v>
      </c>
      <c r="AC41" s="1">
        <f>$D41*'Demand model'!AE42*'Assumptions and results'!$K$7*12</f>
        <v>651203689.52040362</v>
      </c>
      <c r="AD41" s="1">
        <f>$D41*'Demand model'!AF42*'Assumptions and results'!$K$7*12</f>
        <v>651203694.88777864</v>
      </c>
      <c r="AE41" s="1">
        <f>$D41*'Demand model'!AG42*'Assumptions and results'!$K$7*12</f>
        <v>651203697.50612473</v>
      </c>
      <c r="AF41" s="1">
        <f>$D41*'Demand model'!AH42*'Assumptions and results'!$K$7*12</f>
        <v>651203698.78342259</v>
      </c>
      <c r="AG41" s="1">
        <f>$D41*'Demand model'!AI42*'Assumptions and results'!$K$7*12</f>
        <v>651203699.4065218</v>
      </c>
      <c r="AH41" s="1">
        <f>$D41*'Demand model'!AJ42*'Assumptions and results'!$K$7*12</f>
        <v>651203699.71048582</v>
      </c>
      <c r="AI41" s="1">
        <f>$D41*'Demand model'!AK42*'Assumptions and results'!$K$7*12</f>
        <v>651203699.85876763</v>
      </c>
      <c r="AJ41" s="1">
        <f>$D41*'Demand model'!AL42*'Assumptions and results'!$K$7*12</f>
        <v>651203699.93110323</v>
      </c>
      <c r="AK41" s="1">
        <f>$D41*'Demand model'!AM42*'Assumptions and results'!$K$7*12</f>
        <v>651203699.96639061</v>
      </c>
      <c r="AL41" s="1">
        <f>$D41*'Demand model'!AN42*'Assumptions and results'!$K$7*12</f>
        <v>651203699.98360455</v>
      </c>
      <c r="AM41" s="1">
        <f>$D41*'Demand model'!AO42*'Assumptions and results'!$K$7*12</f>
        <v>651203699.99200201</v>
      </c>
      <c r="AN41" s="1">
        <f>$D41*'Demand model'!AP42*'Assumptions and results'!$K$7*12</f>
        <v>651203699.99609852</v>
      </c>
      <c r="AO41" s="1">
        <f>$D41*'Demand model'!AQ42*'Assumptions and results'!$K$7*12</f>
        <v>651203699.99809694</v>
      </c>
      <c r="AP41" s="1">
        <f>$D41*'Demand model'!AR42*'Assumptions and results'!$K$7*12</f>
        <v>651203699.99907184</v>
      </c>
      <c r="AQ41" s="1">
        <f>$D41*'Demand model'!AS42*'Assumptions and results'!$K$7*12</f>
        <v>651203699.99954736</v>
      </c>
      <c r="AR41" s="1">
        <f>$D41*'Demand model'!AT42*'Assumptions and results'!$K$7*12</f>
        <v>651203699.99977934</v>
      </c>
      <c r="AS41" s="1">
        <f>$D41*'Demand model'!AU42*'Assumptions and results'!$K$7*12</f>
        <v>651203699.99989247</v>
      </c>
      <c r="AT41" s="1">
        <f>$D41*'Demand model'!AV42*'Assumptions and results'!$K$7*12</f>
        <v>651203699.99994779</v>
      </c>
      <c r="AU41" s="1">
        <f>$D41*'Demand model'!AW42*'Assumptions and results'!$K$7*12</f>
        <v>651203699.99997473</v>
      </c>
      <c r="AV41" s="1">
        <f>$D41*'Demand model'!AX42*'Assumptions and results'!$K$7*12</f>
        <v>651203699.99998772</v>
      </c>
      <c r="AW41" s="1">
        <f>$D41*'Demand model'!AY42*'Assumptions and results'!$K$7*12</f>
        <v>651203699.99999416</v>
      </c>
      <c r="AX41" s="1">
        <f>$D41*'Demand model'!AZ42*'Assumptions and results'!$K$7*12</f>
        <v>651203699.99999738</v>
      </c>
      <c r="AY41" s="1">
        <f>$D41*'Demand model'!BA42*'Assumptions and results'!$K$7*12</f>
        <v>651203699.99999893</v>
      </c>
      <c r="AZ41" s="1">
        <f>$D41*'Demand model'!BB42*'Assumptions and results'!$K$7*12</f>
        <v>651203699.99999964</v>
      </c>
      <c r="BA41" s="1">
        <f>$D41*'Demand model'!BC42*'Assumptions and results'!$K$7*12</f>
        <v>651203699.99999988</v>
      </c>
      <c r="BB41" s="1">
        <f>$D41*'Demand model'!BD42*'Assumptions and results'!$K$7*12</f>
        <v>651203700.00000012</v>
      </c>
      <c r="BC41" s="1">
        <f>$D41*'Demand model'!BE42*'Assumptions and results'!$K$7*12</f>
        <v>651203700.00000024</v>
      </c>
      <c r="BD41" s="1">
        <f>$D41*'Demand model'!BF42*'Assumptions and results'!$K$7*12</f>
        <v>651203700.00000024</v>
      </c>
      <c r="BE41" s="1">
        <f>$D41*'Demand model'!BG42*'Assumptions and results'!$K$7*12</f>
        <v>651203700.00000024</v>
      </c>
      <c r="BF41" s="1">
        <f>$D41*'Demand model'!BH42*'Assumptions and results'!$K$7*12</f>
        <v>651203700.00000024</v>
      </c>
      <c r="BG41" s="1">
        <f>$D41*'Demand model'!BI42*'Assumptions and results'!$K$7*12</f>
        <v>651203700.00000024</v>
      </c>
      <c r="BH41" s="1">
        <f>$D41*'Demand model'!BJ42*'Assumptions and results'!$K$7*12</f>
        <v>651203700.00000024</v>
      </c>
      <c r="BI41" s="1">
        <f>$D41*'Demand model'!BK42*'Assumptions and results'!$K$7*12</f>
        <v>651203700.00000024</v>
      </c>
      <c r="BJ41" s="1">
        <f>$D41*'Demand model'!BL42*'Assumptions and results'!$K$7*12</f>
        <v>651203700.00000024</v>
      </c>
      <c r="BK41" s="1">
        <f>$D41*'Demand model'!BM42*'Assumptions and results'!$K$7*12</f>
        <v>651203700.00000024</v>
      </c>
      <c r="BL41" s="1">
        <f>$D41*'Demand model'!BN42*'Assumptions and results'!$K$7*12</f>
        <v>651203700.00000024</v>
      </c>
      <c r="BM41" s="1">
        <f>$D41*'Demand model'!BO42*'Assumptions and results'!$K$7*12</f>
        <v>651203700.00000024</v>
      </c>
      <c r="BN41" s="1">
        <f>$D41*'Demand model'!BP42*'Assumptions and results'!$K$7*12</f>
        <v>651203700.00000024</v>
      </c>
      <c r="BO41" s="1">
        <f>$D41*'Demand model'!BQ42*'Assumptions and results'!$K$7*12</f>
        <v>651203700.00000024</v>
      </c>
      <c r="BP41" s="1">
        <f>$D41*'Demand model'!BR42*'Assumptions and results'!$K$7*12</f>
        <v>651203700.00000024</v>
      </c>
      <c r="BQ41" s="1">
        <f>$D41*'Demand model'!BS42*'Assumptions and results'!$K$7*12</f>
        <v>651203700.00000024</v>
      </c>
      <c r="BR41" s="1">
        <f>$D41*'Demand model'!BT42*'Assumptions and results'!$K$7*12</f>
        <v>651203700.00000024</v>
      </c>
      <c r="BS41" s="1">
        <f>$D41*'Demand model'!BU42*'Assumptions and results'!$K$7*12</f>
        <v>651203700.00000024</v>
      </c>
      <c r="BT41" s="1">
        <f>$D41*'Demand model'!BV42*'Assumptions and results'!$K$7*12</f>
        <v>651203700.00000024</v>
      </c>
      <c r="BU41" s="1">
        <f>$D41*'Demand model'!BW42*'Assumptions and results'!$K$7*12</f>
        <v>651203700.00000024</v>
      </c>
      <c r="BV41" s="1">
        <f>$D41*'Demand model'!BX42*'Assumptions and results'!$K$7*12</f>
        <v>651203700.00000024</v>
      </c>
      <c r="BW41" s="1">
        <f>$D41*'Demand model'!BY42*'Assumptions and results'!$K$7*12</f>
        <v>651203700.00000024</v>
      </c>
      <c r="BX41" s="1">
        <f>$D41*'Demand model'!BZ42*'Assumptions and results'!$K$7*12</f>
        <v>651203700.00000024</v>
      </c>
      <c r="BY41" s="1">
        <f>$D41*'Demand model'!CA42*'Assumptions and results'!$K$7*12</f>
        <v>651203700.00000024</v>
      </c>
      <c r="BZ41" s="1">
        <f>$D41*'Demand model'!CB42*'Assumptions and results'!$K$7*12</f>
        <v>651203700.00000024</v>
      </c>
      <c r="CA41" s="1">
        <f>$D41*'Demand model'!CC42*'Assumptions and results'!$K$7*12</f>
        <v>651203700.00000024</v>
      </c>
      <c r="CB41" s="1">
        <f>$D41*'Demand model'!CD42*'Assumptions and results'!$K$7*12</f>
        <v>651203700.00000024</v>
      </c>
      <c r="CC41" s="1">
        <f>$D41*'Demand model'!CE42*'Assumptions and results'!$K$7*12</f>
        <v>651203700.00000024</v>
      </c>
      <c r="CD41" s="1">
        <f>$D41*'Demand model'!CF42*'Assumptions and results'!$K$7*12</f>
        <v>651203700.00000024</v>
      </c>
      <c r="CE41" s="1">
        <f>$D41*'Demand model'!CG42*'Assumptions and results'!$K$7*12</f>
        <v>651203700.00000024</v>
      </c>
      <c r="CF41" s="1">
        <f>$D41*'Demand model'!CH42*'Assumptions and results'!$K$7*12</f>
        <v>651203700.00000024</v>
      </c>
      <c r="CG41" s="1">
        <f>$D41*'Demand model'!CI42*'Assumptions and results'!$K$7*12</f>
        <v>651203700.00000024</v>
      </c>
      <c r="CH41" s="1">
        <f>$D41*'Demand model'!CJ42*'Assumptions and results'!$K$7*12</f>
        <v>651203700.00000024</v>
      </c>
      <c r="CI41" s="1">
        <f>$D41*'Demand model'!CK42*'Assumptions and results'!$K$7*12</f>
        <v>651203700.00000024</v>
      </c>
      <c r="CJ41" s="1">
        <f>$D41*'Demand model'!CL42*'Assumptions and results'!$K$7*12</f>
        <v>651203700.00000024</v>
      </c>
      <c r="CK41" s="1">
        <f>$D41*'Demand model'!CM42*'Assumptions and results'!$K$7*12</f>
        <v>651203700.00000024</v>
      </c>
      <c r="CL41" s="1">
        <f>$D41*'Demand model'!CN42*'Assumptions and results'!$K$7*12</f>
        <v>651203700.00000024</v>
      </c>
      <c r="CM41" s="1">
        <f>$D41*'Demand model'!CO42*'Assumptions and results'!$K$7*12</f>
        <v>651203700.00000024</v>
      </c>
      <c r="CN41" s="1">
        <f>$D41*'Demand model'!CP42*'Assumptions and results'!$K$7*12</f>
        <v>651203700.00000024</v>
      </c>
      <c r="CO41" s="1">
        <f>$D41*'Demand model'!CQ42*'Assumptions and results'!$K$7*12</f>
        <v>651203700.00000024</v>
      </c>
      <c r="CP41" s="1">
        <f>$D41*'Demand model'!CR42*'Assumptions and results'!$K$7*12</f>
        <v>651203700.00000024</v>
      </c>
      <c r="CQ41" s="1">
        <f>$D41*'Demand model'!CS42*'Assumptions and results'!$K$7*12</f>
        <v>651203700.00000024</v>
      </c>
      <c r="CR41" s="1">
        <f>$D41*'Demand model'!CT42*'Assumptions and results'!$K$7*12</f>
        <v>651203700.00000024</v>
      </c>
      <c r="CS41" s="1">
        <f>$D41*'Demand model'!CU42*'Assumptions and results'!$K$7*12</f>
        <v>651203700.00000024</v>
      </c>
      <c r="CT41" s="1">
        <f>$D41*'Demand model'!CV42*'Assumptions and results'!$K$7*12</f>
        <v>651203700.00000024</v>
      </c>
      <c r="CU41" s="1">
        <f>$D41*'Demand model'!CW42*'Assumptions and results'!$K$7*12</f>
        <v>651203700.00000024</v>
      </c>
      <c r="CV41" s="1">
        <f>$D41*'Demand model'!CX42*'Assumptions and results'!$K$7*12</f>
        <v>651203700.00000024</v>
      </c>
      <c r="CW41" s="1">
        <f>$D41*'Demand model'!CY42*'Assumptions and results'!$K$7*12</f>
        <v>651203700.00000024</v>
      </c>
      <c r="CX41" s="1">
        <f>$D41*'Demand model'!CZ42*'Assumptions and results'!$K$7*12</f>
        <v>651203700.00000024</v>
      </c>
      <c r="CY41" s="1">
        <f>$D41*'Demand model'!DA42*'Assumptions and results'!$K$7*12</f>
        <v>651203700.00000024</v>
      </c>
      <c r="CZ41" s="1">
        <f>$D41*'Demand model'!DB42*'Assumptions and results'!$K$7*12</f>
        <v>651203700.00000024</v>
      </c>
      <c r="DA41" s="1">
        <f>$D41*'Demand model'!DC42*'Assumptions and results'!$K$7*12</f>
        <v>651203700.00000024</v>
      </c>
      <c r="DB41" s="1">
        <f>$D41*'Demand model'!DD42*'Assumptions and results'!$K$7*12</f>
        <v>651203700.00000024</v>
      </c>
      <c r="DC41" s="1">
        <f>$D41*'Demand model'!DE42*'Assumptions and results'!$K$7*12</f>
        <v>651203700.00000024</v>
      </c>
      <c r="DD41" s="1">
        <f>$D41*'Demand model'!DF42*'Assumptions and results'!$K$7*12</f>
        <v>651203700.00000024</v>
      </c>
      <c r="DE41" s="1">
        <f>$D41*'Demand model'!DG42*'Assumptions and results'!$K$7*12</f>
        <v>651203700.00000024</v>
      </c>
      <c r="DF41" s="1">
        <f>$D41*'Demand model'!DH42*'Assumptions and results'!$K$7*12</f>
        <v>651203700.00000024</v>
      </c>
      <c r="DG41" s="1">
        <f>$D41*'Demand model'!DI42*'Assumptions and results'!$K$7*12</f>
        <v>651203700.00000024</v>
      </c>
      <c r="DH41" s="1">
        <f>$D41*'Demand model'!DJ42*'Assumptions and results'!$K$7*12</f>
        <v>651203700.00000024</v>
      </c>
      <c r="DI41" s="1">
        <f>$D41*'Demand model'!DK42*'Assumptions and results'!$K$7*12</f>
        <v>651203700.00000024</v>
      </c>
      <c r="DJ41" s="1">
        <f>$D41*'Demand model'!DL42*'Assumptions and results'!$K$7*12</f>
        <v>651203700.00000024</v>
      </c>
      <c r="DK41" s="1">
        <f>$D41*'Demand model'!DM42*'Assumptions and results'!$K$7*12</f>
        <v>651203700.00000024</v>
      </c>
      <c r="DL41" s="1">
        <f>$D41*'Demand model'!DN42*'Assumptions and results'!$K$7*12</f>
        <v>651203700.00000024</v>
      </c>
      <c r="DM41" s="1">
        <f>$D41*'Demand model'!DO42*'Assumptions and results'!$K$7*12</f>
        <v>651203700.00000024</v>
      </c>
      <c r="DN41" s="1">
        <f>$D41*'Demand model'!DP42*'Assumptions and results'!$K$7*12</f>
        <v>651203700.00000024</v>
      </c>
      <c r="DO41" s="1">
        <f>$D41*'Demand model'!DQ42*'Assumptions and results'!$K$7*12</f>
        <v>651203700.00000024</v>
      </c>
      <c r="DP41" s="1">
        <f>$D41*'Demand model'!DR42*'Assumptions and results'!$K$7*12</f>
        <v>651203700.00000024</v>
      </c>
      <c r="DQ41" s="1">
        <f>$D41*'Demand model'!DS42*'Assumptions and results'!$K$7*12</f>
        <v>651203700.00000024</v>
      </c>
      <c r="DR41" s="1">
        <f>$D41*'Demand model'!DT42*'Assumptions and results'!$K$7*12</f>
        <v>651203700.00000024</v>
      </c>
      <c r="DS41" s="1">
        <f>$D41*'Demand model'!DU42*'Assumptions and results'!$K$7*12</f>
        <v>651203700.00000024</v>
      </c>
      <c r="DT41" s="1">
        <f>$D41*'Demand model'!DV42*'Assumptions and results'!$K$7*12</f>
        <v>651203700.00000024</v>
      </c>
      <c r="DU41" s="1">
        <f>$D41*'Demand model'!DW42*'Assumptions and results'!$K$7*12</f>
        <v>651203700.00000024</v>
      </c>
      <c r="DV41" s="1">
        <f>$D41*'Demand model'!DX42*'Assumptions and results'!$K$7*12</f>
        <v>651203700.00000024</v>
      </c>
      <c r="DW41" s="1">
        <f>$D41*'Demand model'!DY42*'Assumptions and results'!$K$7*12</f>
        <v>651203700.00000024</v>
      </c>
      <c r="DX41" s="1">
        <f>$D41*'Demand model'!DZ42*'Assumptions and results'!$K$7*12</f>
        <v>651203700.00000024</v>
      </c>
      <c r="DY41" s="1">
        <f>$D41*'Demand model'!EA42*'Assumptions and results'!$K$7*12</f>
        <v>651203700.00000024</v>
      </c>
      <c r="DZ41" s="1">
        <f>$D41*'Demand model'!EB42*'Assumptions and results'!$K$7*12</f>
        <v>651203700.00000024</v>
      </c>
      <c r="EA41" s="1">
        <f>$D41*'Demand model'!EC42*'Assumptions and results'!$K$7*12</f>
        <v>651203700.00000024</v>
      </c>
      <c r="EB41" s="1">
        <f>$D41*'Demand model'!ED42*'Assumptions and results'!$K$7*12</f>
        <v>651203700.00000024</v>
      </c>
      <c r="EC41" s="1">
        <f>$D41*'Demand model'!EE42*'Assumptions and results'!$K$7*12</f>
        <v>651203700.00000024</v>
      </c>
      <c r="ED41" s="1">
        <f>$D41*'Demand model'!EF42*'Assumptions and results'!$K$7*12</f>
        <v>651203700.00000024</v>
      </c>
      <c r="EE41" s="1">
        <f>$D41*'Demand model'!EG42*'Assumptions and results'!$K$7*12</f>
        <v>651203700.00000024</v>
      </c>
      <c r="EF41" s="1">
        <f>$D41*'Demand model'!EH42*'Assumptions and results'!$K$7*12</f>
        <v>651203700.00000024</v>
      </c>
      <c r="EG41" s="1">
        <f>$D41*'Demand model'!EI42*'Assumptions and results'!$K$7*12</f>
        <v>651203700.00000024</v>
      </c>
      <c r="EH41" s="1">
        <f>$D41*'Demand model'!EJ42*'Assumptions and results'!$K$7*12</f>
        <v>651203700.00000024</v>
      </c>
      <c r="EI41" s="1">
        <f>$D41*'Demand model'!EK42*'Assumptions and results'!$K$7*12</f>
        <v>651203700.00000024</v>
      </c>
      <c r="EJ41" s="1">
        <f>$D41*'Demand model'!EL42*'Assumptions and results'!$K$7*12</f>
        <v>651203700.00000024</v>
      </c>
      <c r="EK41" s="1">
        <f>$D41*'Demand model'!EM42*'Assumptions and results'!$K$7*12</f>
        <v>651203700.00000024</v>
      </c>
      <c r="EL41" s="1">
        <f>$D41*'Demand model'!EN42*'Assumptions and results'!$K$7*12</f>
        <v>651203700.00000024</v>
      </c>
      <c r="EM41" s="1">
        <f>$D41*'Demand model'!EO42*'Assumptions and results'!$K$7*12</f>
        <v>651203700.00000024</v>
      </c>
      <c r="EN41" s="1">
        <f>$D41*'Demand model'!EP42*'Assumptions and results'!$K$7*12</f>
        <v>651203700.00000024</v>
      </c>
      <c r="EO41" s="1">
        <f>$D41*'Demand model'!EQ42*'Assumptions and results'!$K$7*12</f>
        <v>651203700.00000024</v>
      </c>
      <c r="EP41" s="1">
        <f>$D41*'Demand model'!ER42*'Assumptions and results'!$K$7*12</f>
        <v>651203700.00000024</v>
      </c>
      <c r="EQ41" s="1">
        <f>$D41*'Demand model'!ES42*'Assumptions and results'!$K$7*12</f>
        <v>651203700.00000024</v>
      </c>
      <c r="ER41" s="1">
        <f>$D41*'Demand model'!ET42*'Assumptions and results'!$K$7*12</f>
        <v>651203700.00000024</v>
      </c>
      <c r="ES41" s="1">
        <f>$D41*'Demand model'!EU42*'Assumptions and results'!$K$7*12</f>
        <v>651203700.00000024</v>
      </c>
      <c r="ET41" s="1">
        <f>$D41*'Demand model'!EV42*'Assumptions and results'!$K$7*12</f>
        <v>651203700.00000024</v>
      </c>
      <c r="EU41" s="1">
        <f>$D41*'Demand model'!EW42*'Assumptions and results'!$K$7*12</f>
        <v>651203700.00000024</v>
      </c>
      <c r="EV41" s="1">
        <f>$D41*'Demand model'!EX42*'Assumptions and results'!$K$7*12</f>
        <v>651203700.00000024</v>
      </c>
      <c r="EW41" s="1">
        <f>$D41*'Demand model'!EY42*'Assumptions and results'!$K$7*12</f>
        <v>651203700.00000024</v>
      </c>
      <c r="EX41" s="1">
        <f>$D41*'Demand model'!EZ42*'Assumptions and results'!$K$7*12</f>
        <v>651203700.00000024</v>
      </c>
      <c r="EY41" s="1">
        <f>$D41*'Demand model'!FA42*'Assumptions and results'!$K$7*12</f>
        <v>651203700.00000024</v>
      </c>
      <c r="EZ41" s="1">
        <f>$D41*'Demand model'!FB42*'Assumptions and results'!$K$7*12</f>
        <v>651203700.00000024</v>
      </c>
      <c r="FA41" s="1">
        <f>$D41*'Demand model'!FC42*'Assumptions and results'!$K$7*12</f>
        <v>651203700.00000024</v>
      </c>
      <c r="FB41" s="1">
        <f>$D41*'Demand model'!FD42*'Assumptions and results'!$K$7*12</f>
        <v>651203700.00000024</v>
      </c>
      <c r="FC41" s="1">
        <f>$D41*'Demand model'!FE42*'Assumptions and results'!$K$7*12</f>
        <v>651203700.00000024</v>
      </c>
      <c r="FD41" s="1">
        <f>$D41*'Demand model'!FF42*'Assumptions and results'!$K$7*12</f>
        <v>651203700.00000024</v>
      </c>
      <c r="FE41" s="1">
        <f>$D41*'Demand model'!FG42*'Assumptions and results'!$K$7*12</f>
        <v>651203700.00000024</v>
      </c>
      <c r="FF41" s="1">
        <f>$D41*'Demand model'!FH42*'Assumptions and results'!$K$7*12</f>
        <v>651203700.00000024</v>
      </c>
      <c r="FG41" s="1">
        <f>$D41*'Demand model'!FI42*'Assumptions and results'!$K$7*12</f>
        <v>651203700.00000024</v>
      </c>
      <c r="FH41" s="1">
        <f>$D41*'Demand model'!FJ42*'Assumptions and results'!$K$7*12</f>
        <v>651203700.00000024</v>
      </c>
      <c r="FI41" s="1">
        <f>$D41*'Demand model'!FK42*'Assumptions and results'!$K$7*12</f>
        <v>651203700.00000024</v>
      </c>
      <c r="FJ41" s="1">
        <f>$D41*'Demand model'!FL42*'Assumptions and results'!$K$7*12</f>
        <v>651203700.00000024</v>
      </c>
      <c r="FK41" s="1">
        <f>$D41*'Demand model'!FM42*'Assumptions and results'!$K$7*12</f>
        <v>651203700.00000024</v>
      </c>
      <c r="FL41" s="1">
        <f>$D41*'Demand model'!FN42*'Assumptions and results'!$K$7*12</f>
        <v>651203700.00000024</v>
      </c>
      <c r="FM41" s="1">
        <f>$D41*'Demand model'!FO42*'Assumptions and results'!$K$7*12</f>
        <v>651203700.00000024</v>
      </c>
      <c r="FN41" s="1">
        <f>$D41*'Demand model'!FP42*'Assumptions and results'!$K$7*12</f>
        <v>651203700.00000024</v>
      </c>
      <c r="FO41" s="1">
        <f>$D41*'Demand model'!FQ42*'Assumptions and results'!$K$7*12</f>
        <v>651203700.00000024</v>
      </c>
      <c r="FP41" s="1">
        <f>$D41*'Demand model'!FR42*'Assumptions and results'!$K$7*12</f>
        <v>651203700.00000024</v>
      </c>
      <c r="FQ41" s="1">
        <f>$D41*'Demand model'!FS42*'Assumptions and results'!$K$7*12</f>
        <v>651203700.00000024</v>
      </c>
      <c r="FR41" s="1">
        <f>$D41*'Demand model'!FT42*'Assumptions and results'!$K$7*12</f>
        <v>651203700.00000024</v>
      </c>
      <c r="FS41" s="1">
        <f>$D41*'Demand model'!FU42*'Assumptions and results'!$K$7*12</f>
        <v>651203700.00000024</v>
      </c>
      <c r="FT41" s="1">
        <f>$D41*'Demand model'!FV42*'Assumptions and results'!$K$7*12</f>
        <v>651203700.00000024</v>
      </c>
      <c r="FU41" s="1">
        <f>$D41*'Demand model'!FW42*'Assumptions and results'!$K$7*12</f>
        <v>651203700.00000024</v>
      </c>
      <c r="FV41" s="1">
        <f>$D41*'Demand model'!FX42*'Assumptions and results'!$K$7*12</f>
        <v>651203700.00000024</v>
      </c>
      <c r="FW41" s="1">
        <f>$D41*'Demand model'!FY42*'Assumptions and results'!$K$7*12</f>
        <v>651203700.00000024</v>
      </c>
      <c r="FX41" s="1">
        <f>$D41*'Demand model'!FZ42*'Assumptions and results'!$K$7*12</f>
        <v>651203700.00000024</v>
      </c>
      <c r="FY41" s="1">
        <f>$D41*'Demand model'!GA42*'Assumptions and results'!$K$7*12</f>
        <v>651203700.00000024</v>
      </c>
      <c r="FZ41" s="1">
        <f>$D41*'Demand model'!GB42*'Assumptions and results'!$K$7*12</f>
        <v>651203700.00000024</v>
      </c>
      <c r="GA41" s="1">
        <f>$D41*'Demand model'!GC42*'Assumptions and results'!$K$7*12</f>
        <v>651203700.00000024</v>
      </c>
      <c r="GB41" s="1">
        <f>$D41*'Demand model'!GD42*'Assumptions and results'!$K$7*12</f>
        <v>651203700.00000024</v>
      </c>
      <c r="GC41" s="1">
        <f>$D41*'Demand model'!GE42*'Assumptions and results'!$K$7*12</f>
        <v>651203700.00000024</v>
      </c>
      <c r="GD41" s="1">
        <f>$D41*'Demand model'!GF42*'Assumptions and results'!$K$7*12</f>
        <v>651203700.00000024</v>
      </c>
      <c r="GE41" s="1">
        <f>$D41*'Demand model'!GG42*'Assumptions and results'!$K$7*12</f>
        <v>651203700.00000024</v>
      </c>
      <c r="GF41" s="1">
        <f>$D41*'Demand model'!GH42*'Assumptions and results'!$K$7*12</f>
        <v>651203700.00000024</v>
      </c>
      <c r="GG41" s="1">
        <f>$D41*'Demand model'!GI42*'Assumptions and results'!$K$7*12</f>
        <v>651203700.00000024</v>
      </c>
      <c r="GH41" s="1">
        <f>$D41*'Demand model'!GJ42*'Assumptions and results'!$K$7*12</f>
        <v>651203700.00000024</v>
      </c>
      <c r="GI41" s="1">
        <f>$D41*'Demand model'!GK42*'Assumptions and results'!$K$7*12</f>
        <v>651203700.00000024</v>
      </c>
      <c r="GJ41" s="1">
        <f>$D41*'Demand model'!GL42*'Assumptions and results'!$K$7*12</f>
        <v>651203700.00000024</v>
      </c>
      <c r="GK41" s="1">
        <f>$D41*'Demand model'!GM42*'Assumptions and results'!$K$7*12</f>
        <v>651203700.00000024</v>
      </c>
      <c r="GL41" s="1">
        <f>$D41*'Demand model'!GN42*'Assumptions and results'!$K$7*12</f>
        <v>651203700.00000024</v>
      </c>
      <c r="GM41" s="1">
        <f>$D41*'Demand model'!GO42*'Assumptions and results'!$K$7*12</f>
        <v>651203700.00000024</v>
      </c>
      <c r="GN41" s="1">
        <f>$D41*'Demand model'!GP42*'Assumptions and results'!$K$7*12</f>
        <v>651203700.00000024</v>
      </c>
      <c r="GO41" s="1">
        <f>$D41*'Demand model'!GQ42*'Assumptions and results'!$K$7*12</f>
        <v>651203700.00000024</v>
      </c>
      <c r="GP41" s="1">
        <f>$D41*'Demand model'!GR42*'Assumptions and results'!$K$7*12</f>
        <v>651203700.00000024</v>
      </c>
      <c r="GQ41" s="1">
        <f>$D41*'Demand model'!GS42*'Assumptions and results'!$K$7*12</f>
        <v>651203700.00000024</v>
      </c>
      <c r="GR41" s="1">
        <f>$D41*'Demand model'!GT42*'Assumptions and results'!$K$7*12</f>
        <v>651203700.00000024</v>
      </c>
      <c r="GS41" s="1">
        <f>$D41*'Demand model'!GU42*'Assumptions and results'!$K$7*12</f>
        <v>651203700.00000024</v>
      </c>
      <c r="GT41" s="1">
        <f>$D41*'Demand model'!GV42*'Assumptions and results'!$K$7*12</f>
        <v>651203700.00000024</v>
      </c>
      <c r="GU41" s="1">
        <f>$D41*'Demand model'!GW42*'Assumptions and results'!$K$7*12</f>
        <v>651203700.00000024</v>
      </c>
      <c r="GV41" s="1">
        <f>$D41*'Demand model'!GX42*'Assumptions and results'!$K$7*12</f>
        <v>651203700.00000024</v>
      </c>
      <c r="GW41" s="1">
        <f>$D41*'Demand model'!GY42*'Assumptions and results'!$K$7*12</f>
        <v>651203700.00000024</v>
      </c>
      <c r="GX41" s="1">
        <f>$D41*'Demand model'!GZ42*'Assumptions and results'!$K$7*12</f>
        <v>651203700.00000024</v>
      </c>
      <c r="GY41" s="1">
        <f>$D41*'Demand model'!HA42*'Assumptions and results'!$K$7*12</f>
        <v>651203700.00000024</v>
      </c>
      <c r="GZ41" s="1">
        <f>$D41*'Demand model'!HB42*'Assumptions and results'!$K$7*12</f>
        <v>651203700.00000024</v>
      </c>
      <c r="HA41" s="1">
        <f>$D41*'Demand model'!HC42*'Assumptions and results'!$K$7*12</f>
        <v>651203700.00000024</v>
      </c>
      <c r="HB41" s="1">
        <f>$D41*'Demand model'!HD42*'Assumptions and results'!$K$7*12</f>
        <v>651203700.00000024</v>
      </c>
      <c r="HC41" s="1">
        <f>$D41*'Demand model'!HE42*'Assumptions and results'!$K$7*12</f>
        <v>651203700.00000024</v>
      </c>
      <c r="HD41" s="1">
        <f>$D41*'Demand model'!HF42*'Assumptions and results'!$K$7*12</f>
        <v>651203700.00000024</v>
      </c>
      <c r="HE41" s="1">
        <f>$D41*'Demand model'!HG42*'Assumptions and results'!$K$7*12</f>
        <v>651203700.00000024</v>
      </c>
      <c r="HF41" s="1">
        <f>$D41*'Demand model'!HH42*'Assumptions and results'!$K$7*12</f>
        <v>651203700.00000024</v>
      </c>
      <c r="HG41" s="1">
        <f>$D41*'Demand model'!HI42*'Assumptions and results'!$K$7*12</f>
        <v>651203700.00000024</v>
      </c>
      <c r="HH41" s="1">
        <f>$D41*'Demand model'!HJ42*'Assumptions and results'!$K$7*12</f>
        <v>651203700.00000024</v>
      </c>
      <c r="HI41" s="1">
        <f>$D41*'Demand model'!HK42*'Assumptions and results'!$K$7*12</f>
        <v>651203700.00000024</v>
      </c>
      <c r="HJ41" s="1">
        <f>$D41*'Demand model'!HL42*'Assumptions and results'!$K$7*12</f>
        <v>651203700.00000024</v>
      </c>
      <c r="HK41" s="1">
        <f>$D41*'Demand model'!HM42*'Assumptions and results'!$K$7*12</f>
        <v>651203700.00000024</v>
      </c>
      <c r="HL41" s="1">
        <f>$D41*'Demand model'!HN42*'Assumptions and results'!$K$7*12</f>
        <v>651203700.00000024</v>
      </c>
      <c r="HM41" s="1">
        <f>$D41*'Demand model'!HO42*'Assumptions and results'!$K$7*12</f>
        <v>651203700.00000024</v>
      </c>
      <c r="HN41" s="1">
        <f>$D41*'Demand model'!HP42*'Assumptions and results'!$K$7*12</f>
        <v>651203700.00000024</v>
      </c>
      <c r="HO41" s="1">
        <f>$D41*'Demand model'!HQ42*'Assumptions and results'!$K$7*12</f>
        <v>651203700.00000024</v>
      </c>
      <c r="HP41" s="1">
        <f>$D41*'Demand model'!HR42*'Assumptions and results'!$K$7*12</f>
        <v>651203700.00000024</v>
      </c>
      <c r="HQ41" s="1">
        <f>$D41*'Demand model'!HS42*'Assumptions and results'!$K$7*12</f>
        <v>651203700.00000024</v>
      </c>
      <c r="HR41" s="1">
        <f>$D41*'Demand model'!HT42*'Assumptions and results'!$K$7*12</f>
        <v>651203700.00000024</v>
      </c>
      <c r="HS41" s="1">
        <f>$D41*'Demand model'!HU42*'Assumptions and results'!$K$7*12</f>
        <v>651203700.00000024</v>
      </c>
      <c r="HT41" s="1">
        <f>$D41*'Demand model'!HV42*'Assumptions and results'!$K$7*12</f>
        <v>651203700.00000024</v>
      </c>
      <c r="HU41" s="1">
        <f>$D41*'Demand model'!HW42*'Assumptions and results'!$K$7*12</f>
        <v>651203700.00000024</v>
      </c>
      <c r="HV41" s="1">
        <f>$D41*'Demand model'!HX42*'Assumptions and results'!$K$7*12</f>
        <v>651203700.00000024</v>
      </c>
      <c r="HW41" s="1">
        <f>$D41*'Demand model'!HY42*'Assumptions and results'!$K$7*12</f>
        <v>651203700.00000024</v>
      </c>
      <c r="HX41" s="1">
        <f>$D41*'Demand model'!HZ42*'Assumptions and results'!$K$7*12</f>
        <v>651203700.00000024</v>
      </c>
      <c r="HY41" s="1">
        <f>$D41*'Demand model'!IA42*'Assumptions and results'!$K$7*12</f>
        <v>651203700.00000024</v>
      </c>
      <c r="HZ41" s="1">
        <f>$D41*'Demand model'!IB42*'Assumptions and results'!$K$7*12</f>
        <v>651203700.00000024</v>
      </c>
      <c r="IA41" s="1">
        <f>$D41*'Demand model'!IC42*'Assumptions and results'!$K$7*12</f>
        <v>651203700.00000024</v>
      </c>
      <c r="IB41" s="1">
        <f>$D41*'Demand model'!ID42*'Assumptions and results'!$K$7*12</f>
        <v>651203700.00000024</v>
      </c>
      <c r="IC41" s="1">
        <f>$D41*'Demand model'!IE42*'Assumptions and results'!$K$7*12</f>
        <v>651203700.00000024</v>
      </c>
      <c r="ID41" s="1">
        <f>$D41*'Demand model'!IF42*'Assumptions and results'!$K$7*12</f>
        <v>651203700.00000024</v>
      </c>
      <c r="IE41" s="1">
        <f>$D41*'Demand model'!IG42*'Assumptions and results'!$K$7*12</f>
        <v>651203700.00000024</v>
      </c>
      <c r="IF41" s="1">
        <f>$D41*'Demand model'!IH42*'Assumptions and results'!$K$7*12</f>
        <v>651203700.00000024</v>
      </c>
      <c r="IG41" s="1">
        <f>$D41*'Demand model'!II42*'Assumptions and results'!$K$7*12</f>
        <v>651203700.00000024</v>
      </c>
      <c r="IH41" s="1">
        <f>$D41*'Demand model'!IJ42*'Assumptions and results'!$K$7*12</f>
        <v>651203700.00000024</v>
      </c>
      <c r="II41" s="1">
        <f>$D41*'Demand model'!IK42*'Assumptions and results'!$K$7*12</f>
        <v>651203700.00000024</v>
      </c>
      <c r="IJ41" s="1">
        <f>$D41*'Demand model'!IL42*'Assumptions and results'!$K$7*12</f>
        <v>651203700.00000024</v>
      </c>
      <c r="IK41" s="1">
        <f>$D41*'Demand model'!IM42*'Assumptions and results'!$K$7*12</f>
        <v>651203700.00000024</v>
      </c>
      <c r="IL41" s="1">
        <f>$D41*'Demand model'!IN42*'Assumptions and results'!$K$7*12</f>
        <v>651203700.00000024</v>
      </c>
      <c r="IM41" s="1">
        <f>$D41*'Demand model'!IO42*'Assumptions and results'!$K$7*12</f>
        <v>651203700.00000024</v>
      </c>
      <c r="IN41" s="1">
        <f>$D41*'Demand model'!IP42*'Assumptions and results'!$K$7*12</f>
        <v>651203700.00000024</v>
      </c>
      <c r="IO41" s="1">
        <f>$D41*'Demand model'!IQ42*'Assumptions and results'!$K$7*12</f>
        <v>651203700.00000024</v>
      </c>
      <c r="IP41" s="1">
        <f>$D41*'Demand model'!IR42*'Assumptions and results'!$K$7*12</f>
        <v>651203700.00000024</v>
      </c>
      <c r="IQ41" s="1">
        <f>$D41*'Demand model'!IS42*'Assumptions and results'!$K$7*12</f>
        <v>651203700.00000024</v>
      </c>
      <c r="IR41" s="1">
        <f>$D41*'Demand model'!IT42*'Assumptions and results'!$K$7*12</f>
        <v>651203700.00000024</v>
      </c>
      <c r="IS41" s="1">
        <f>$D41*'Demand model'!IU42*'Assumptions and results'!$K$7*12</f>
        <v>651203700.00000024</v>
      </c>
      <c r="IT41" s="1">
        <f>$D41*'Demand model'!IV42*'Assumptions and results'!$K$7*12</f>
        <v>651203700.00000024</v>
      </c>
      <c r="IU41" s="1">
        <f>$D41*'Demand model'!IW42*'Assumptions and results'!$K$7*12</f>
        <v>651203700.00000024</v>
      </c>
      <c r="IV41" s="1">
        <f>$D41*'Demand model'!IX42*'Assumptions and results'!$K$7*12</f>
        <v>651203700.00000024</v>
      </c>
      <c r="IW41" s="1">
        <f>$D41*'Demand model'!IY42*'Assumptions and results'!$K$7*12</f>
        <v>651203700.00000024</v>
      </c>
      <c r="IX41" s="1">
        <f>$D41*'Demand model'!IZ42*'Assumptions and results'!$K$7*12</f>
        <v>651203700.00000024</v>
      </c>
      <c r="IY41" s="1">
        <f>$D41*'Demand model'!JA42*'Assumptions and results'!$K$7*12</f>
        <v>651203700.00000024</v>
      </c>
      <c r="IZ41" s="1">
        <f>$D41*'Demand model'!JB42*'Assumptions and results'!$K$7*12</f>
        <v>651203700.00000024</v>
      </c>
      <c r="JA41" s="1">
        <f>$D41*'Demand model'!JC42*'Assumptions and results'!$K$7*12</f>
        <v>651203700.00000024</v>
      </c>
      <c r="JB41" s="1">
        <f>$D41*'Demand model'!JD42*'Assumptions and results'!$K$7*12</f>
        <v>651203700.00000024</v>
      </c>
      <c r="JC41" s="1">
        <f>$D41*'Demand model'!JE42*'Assumptions and results'!$K$7*12</f>
        <v>651203700.00000024</v>
      </c>
      <c r="JD41" s="1">
        <f>$D41*'Demand model'!JF42*'Assumptions and results'!$K$7*12</f>
        <v>651203700.00000024</v>
      </c>
      <c r="JE41" s="1">
        <f>$D41*'Demand model'!JG42*'Assumptions and results'!$K$7*12</f>
        <v>651203700.00000024</v>
      </c>
    </row>
    <row r="42" spans="2:265" x14ac:dyDescent="0.3">
      <c r="C42">
        <v>16</v>
      </c>
      <c r="D42" s="3">
        <f>'Cost inputs'!F20</f>
        <v>2038700</v>
      </c>
      <c r="E42" s="1">
        <f>$D42*'Demand model'!G43*'Assumptions and results'!$K$7*12</f>
        <v>337464908.37436134</v>
      </c>
      <c r="F42" s="1">
        <f>$D42*'Demand model'!H43*'Assumptions and results'!$K$7*12</f>
        <v>501846435.86850977</v>
      </c>
      <c r="G42" s="1">
        <f>$D42*'Demand model'!I43*'Assumptions and results'!$K$7*12</f>
        <v>581917832.65899873</v>
      </c>
      <c r="H42" s="1">
        <f>$D42*'Demand model'!J43*'Assumptions and results'!$K$7*12</f>
        <v>620921172.52155209</v>
      </c>
      <c r="I42" s="1">
        <f>$D42*'Demand model'!K43*'Assumptions and results'!$K$7*12</f>
        <v>639919973.35943794</v>
      </c>
      <c r="J42" s="1">
        <f>$D42*'Demand model'!L43*'Assumptions and results'!$K$7*12</f>
        <v>649174422.71043324</v>
      </c>
      <c r="K42" s="1">
        <f>$D42*'Demand model'!M43*'Assumptions and results'!$K$7*12</f>
        <v>653682330.00000024</v>
      </c>
      <c r="L42" s="1">
        <f>$D42*'Demand model'!N43*'Assumptions and results'!$K$7*12</f>
        <v>655878163.30791569</v>
      </c>
      <c r="M42" s="1">
        <f>$D42*'Demand model'!O43*'Assumptions and results'!$K$7*12</f>
        <v>656947769.13750076</v>
      </c>
      <c r="N42" s="1">
        <f>$D42*'Demand model'!P43*'Assumptions and results'!$K$7*12</f>
        <v>657468781.65086365</v>
      </c>
      <c r="O42" s="1">
        <f>$D42*'Demand model'!Q43*'Assumptions and results'!$K$7*12</f>
        <v>657722570.50613368</v>
      </c>
      <c r="P42" s="1">
        <f>$D42*'Demand model'!R43*'Assumptions and results'!$K$7*12</f>
        <v>657846192.84035289</v>
      </c>
      <c r="Q42" s="1">
        <f>$D42*'Demand model'!S43*'Assumptions and results'!$K$7*12</f>
        <v>657906410.14777374</v>
      </c>
      <c r="R42" s="1">
        <f>$D42*'Demand model'!T43*'Assumptions and results'!$K$7*12</f>
        <v>657935742.42123318</v>
      </c>
      <c r="S42" s="1">
        <f>$D42*'Demand model'!U43*'Assumptions and results'!$K$7*12</f>
        <v>657950030.37768877</v>
      </c>
      <c r="T42" s="1">
        <f>$D42*'Demand model'!V43*'Assumptions and results'!$K$7*12</f>
        <v>657956990.14164841</v>
      </c>
      <c r="U42" s="1">
        <f>$D42*'Demand model'!W43*'Assumptions and results'!$K$7*12</f>
        <v>657960380.29156411</v>
      </c>
      <c r="V42" s="1">
        <f>$D42*'Demand model'!X43*'Assumptions and results'!$K$7*12</f>
        <v>657962031.65740335</v>
      </c>
      <c r="W42" s="1">
        <f>$D42*'Demand model'!Y43*'Assumptions and results'!$K$7*12</f>
        <v>657962836.04930401</v>
      </c>
      <c r="X42" s="1">
        <f>$D42*'Demand model'!Z43*'Assumptions and results'!$K$7*12</f>
        <v>657963227.87424958</v>
      </c>
      <c r="Y42" s="1">
        <f>$D42*'Demand model'!AA43*'Assumptions and results'!$K$7*12</f>
        <v>657963418.73493302</v>
      </c>
      <c r="Z42" s="1">
        <f>$D42*'Demand model'!AB43*'Assumptions and results'!$K$7*12</f>
        <v>657963511.70451272</v>
      </c>
      <c r="AA42" s="1">
        <f>$D42*'Demand model'!AC43*'Assumptions and results'!$K$7*12</f>
        <v>657963556.99064803</v>
      </c>
      <c r="AB42" s="1">
        <f>$D42*'Demand model'!AD43*'Assumptions and results'!$K$7*12</f>
        <v>657963579.04984272</v>
      </c>
      <c r="AC42" s="1">
        <f>$D42*'Demand model'!AE43*'Assumptions and results'!$K$7*12</f>
        <v>657963589.79503131</v>
      </c>
      <c r="AD42" s="1">
        <f>$D42*'Demand model'!AF43*'Assumptions and results'!$K$7*12</f>
        <v>657963595.02908826</v>
      </c>
      <c r="AE42" s="1">
        <f>$D42*'Demand model'!AG43*'Assumptions and results'!$K$7*12</f>
        <v>657963597.57863414</v>
      </c>
      <c r="AF42" s="1">
        <f>$D42*'Demand model'!AH43*'Assumptions and results'!$K$7*12</f>
        <v>657963598.8205359</v>
      </c>
      <c r="AG42" s="1">
        <f>$D42*'Demand model'!AI43*'Assumptions and results'!$K$7*12</f>
        <v>657963599.42547488</v>
      </c>
      <c r="AH42" s="1">
        <f>$D42*'Demand model'!AJ43*'Assumptions and results'!$K$7*12</f>
        <v>657963599.72014499</v>
      </c>
      <c r="AI42" s="1">
        <f>$D42*'Demand model'!AK43*'Assumptions and results'!$K$7*12</f>
        <v>657963599.86368084</v>
      </c>
      <c r="AJ42" s="1">
        <f>$D42*'Demand model'!AL43*'Assumptions and results'!$K$7*12</f>
        <v>657963599.93359816</v>
      </c>
      <c r="AK42" s="1">
        <f>$D42*'Demand model'!AM43*'Assumptions and results'!$K$7*12</f>
        <v>657963599.9676553</v>
      </c>
      <c r="AL42" s="1">
        <f>$D42*'Demand model'!AN43*'Assumptions and results'!$K$7*12</f>
        <v>657963599.98424482</v>
      </c>
      <c r="AM42" s="1">
        <f>$D42*'Demand model'!AO43*'Assumptions and results'!$K$7*12</f>
        <v>657963599.99232578</v>
      </c>
      <c r="AN42" s="1">
        <f>$D42*'Demand model'!AP43*'Assumptions and results'!$K$7*12</f>
        <v>657963599.99626184</v>
      </c>
      <c r="AO42" s="1">
        <f>$D42*'Demand model'!AQ43*'Assumptions and results'!$K$7*12</f>
        <v>657963599.99817944</v>
      </c>
      <c r="AP42" s="1">
        <f>$D42*'Demand model'!AR43*'Assumptions and results'!$K$7*12</f>
        <v>657963599.99911332</v>
      </c>
      <c r="AQ42" s="1">
        <f>$D42*'Demand model'!AS43*'Assumptions and results'!$K$7*12</f>
        <v>657963599.99956822</v>
      </c>
      <c r="AR42" s="1">
        <f>$D42*'Demand model'!AT43*'Assumptions and results'!$K$7*12</f>
        <v>657963599.99978995</v>
      </c>
      <c r="AS42" s="1">
        <f>$D42*'Demand model'!AU43*'Assumptions and results'!$K$7*12</f>
        <v>657963599.99989784</v>
      </c>
      <c r="AT42" s="1">
        <f>$D42*'Demand model'!AV43*'Assumptions and results'!$K$7*12</f>
        <v>657963599.99995041</v>
      </c>
      <c r="AU42" s="1">
        <f>$D42*'Demand model'!AW43*'Assumptions and results'!$K$7*12</f>
        <v>657963599.99997604</v>
      </c>
      <c r="AV42" s="1">
        <f>$D42*'Demand model'!AX43*'Assumptions and results'!$K$7*12</f>
        <v>657963599.99998844</v>
      </c>
      <c r="AW42" s="1">
        <f>$D42*'Demand model'!AY43*'Assumptions and results'!$K$7*12</f>
        <v>657963599.99999452</v>
      </c>
      <c r="AX42" s="1">
        <f>$D42*'Demand model'!AZ43*'Assumptions and results'!$K$7*12</f>
        <v>657963599.9999975</v>
      </c>
      <c r="AY42" s="1">
        <f>$D42*'Demand model'!BA43*'Assumptions and results'!$K$7*12</f>
        <v>657963599.99999905</v>
      </c>
      <c r="AZ42" s="1">
        <f>$D42*'Demand model'!BB43*'Assumptions and results'!$K$7*12</f>
        <v>657963599.99999976</v>
      </c>
      <c r="BA42" s="1">
        <f>$D42*'Demand model'!BC43*'Assumptions and results'!$K$7*12</f>
        <v>657963600.00000012</v>
      </c>
      <c r="BB42" s="1">
        <f>$D42*'Demand model'!BD43*'Assumptions and results'!$K$7*12</f>
        <v>657963600.00000012</v>
      </c>
      <c r="BC42" s="1">
        <f>$D42*'Demand model'!BE43*'Assumptions and results'!$K$7*12</f>
        <v>657963600.00000024</v>
      </c>
      <c r="BD42" s="1">
        <f>$D42*'Demand model'!BF43*'Assumptions and results'!$K$7*12</f>
        <v>657963600.00000024</v>
      </c>
      <c r="BE42" s="1">
        <f>$D42*'Demand model'!BG43*'Assumptions and results'!$K$7*12</f>
        <v>657963600.00000024</v>
      </c>
      <c r="BF42" s="1">
        <f>$D42*'Demand model'!BH43*'Assumptions and results'!$K$7*12</f>
        <v>657963600.00000024</v>
      </c>
      <c r="BG42" s="1">
        <f>$D42*'Demand model'!BI43*'Assumptions and results'!$K$7*12</f>
        <v>657963600.00000024</v>
      </c>
      <c r="BH42" s="1">
        <f>$D42*'Demand model'!BJ43*'Assumptions and results'!$K$7*12</f>
        <v>657963600.00000024</v>
      </c>
      <c r="BI42" s="1">
        <f>$D42*'Demand model'!BK43*'Assumptions and results'!$K$7*12</f>
        <v>657963600.00000024</v>
      </c>
      <c r="BJ42" s="1">
        <f>$D42*'Demand model'!BL43*'Assumptions and results'!$K$7*12</f>
        <v>657963600.00000024</v>
      </c>
      <c r="BK42" s="1">
        <f>$D42*'Demand model'!BM43*'Assumptions and results'!$K$7*12</f>
        <v>657963600.00000024</v>
      </c>
      <c r="BL42" s="1">
        <f>$D42*'Demand model'!BN43*'Assumptions and results'!$K$7*12</f>
        <v>657963600.00000024</v>
      </c>
      <c r="BM42" s="1">
        <f>$D42*'Demand model'!BO43*'Assumptions and results'!$K$7*12</f>
        <v>657963600.00000024</v>
      </c>
      <c r="BN42" s="1">
        <f>$D42*'Demand model'!BP43*'Assumptions and results'!$K$7*12</f>
        <v>657963600.00000024</v>
      </c>
      <c r="BO42" s="1">
        <f>$D42*'Demand model'!BQ43*'Assumptions and results'!$K$7*12</f>
        <v>657963600.00000024</v>
      </c>
      <c r="BP42" s="1">
        <f>$D42*'Demand model'!BR43*'Assumptions and results'!$K$7*12</f>
        <v>657963600.00000024</v>
      </c>
      <c r="BQ42" s="1">
        <f>$D42*'Demand model'!BS43*'Assumptions and results'!$K$7*12</f>
        <v>657963600.00000024</v>
      </c>
      <c r="BR42" s="1">
        <f>$D42*'Demand model'!BT43*'Assumptions and results'!$K$7*12</f>
        <v>657963600.00000024</v>
      </c>
      <c r="BS42" s="1">
        <f>$D42*'Demand model'!BU43*'Assumptions and results'!$K$7*12</f>
        <v>657963600.00000024</v>
      </c>
      <c r="BT42" s="1">
        <f>$D42*'Demand model'!BV43*'Assumptions and results'!$K$7*12</f>
        <v>657963600.00000024</v>
      </c>
      <c r="BU42" s="1">
        <f>$D42*'Demand model'!BW43*'Assumptions and results'!$K$7*12</f>
        <v>657963600.00000024</v>
      </c>
      <c r="BV42" s="1">
        <f>$D42*'Demand model'!BX43*'Assumptions and results'!$K$7*12</f>
        <v>657963600.00000024</v>
      </c>
      <c r="BW42" s="1">
        <f>$D42*'Demand model'!BY43*'Assumptions and results'!$K$7*12</f>
        <v>657963600.00000024</v>
      </c>
      <c r="BX42" s="1">
        <f>$D42*'Demand model'!BZ43*'Assumptions and results'!$K$7*12</f>
        <v>657963600.00000024</v>
      </c>
      <c r="BY42" s="1">
        <f>$D42*'Demand model'!CA43*'Assumptions and results'!$K$7*12</f>
        <v>657963600.00000024</v>
      </c>
      <c r="BZ42" s="1">
        <f>$D42*'Demand model'!CB43*'Assumptions and results'!$K$7*12</f>
        <v>657963600.00000024</v>
      </c>
      <c r="CA42" s="1">
        <f>$D42*'Demand model'!CC43*'Assumptions and results'!$K$7*12</f>
        <v>657963600.00000024</v>
      </c>
      <c r="CB42" s="1">
        <f>$D42*'Demand model'!CD43*'Assumptions and results'!$K$7*12</f>
        <v>657963600.00000024</v>
      </c>
      <c r="CC42" s="1">
        <f>$D42*'Demand model'!CE43*'Assumptions and results'!$K$7*12</f>
        <v>657963600.00000024</v>
      </c>
      <c r="CD42" s="1">
        <f>$D42*'Demand model'!CF43*'Assumptions and results'!$K$7*12</f>
        <v>657963600.00000024</v>
      </c>
      <c r="CE42" s="1">
        <f>$D42*'Demand model'!CG43*'Assumptions and results'!$K$7*12</f>
        <v>657963600.00000024</v>
      </c>
      <c r="CF42" s="1">
        <f>$D42*'Demand model'!CH43*'Assumptions and results'!$K$7*12</f>
        <v>657963600.00000024</v>
      </c>
      <c r="CG42" s="1">
        <f>$D42*'Demand model'!CI43*'Assumptions and results'!$K$7*12</f>
        <v>657963600.00000024</v>
      </c>
      <c r="CH42" s="1">
        <f>$D42*'Demand model'!CJ43*'Assumptions and results'!$K$7*12</f>
        <v>657963600.00000024</v>
      </c>
      <c r="CI42" s="1">
        <f>$D42*'Demand model'!CK43*'Assumptions and results'!$K$7*12</f>
        <v>657963600.00000024</v>
      </c>
      <c r="CJ42" s="1">
        <f>$D42*'Demand model'!CL43*'Assumptions and results'!$K$7*12</f>
        <v>657963600.00000024</v>
      </c>
      <c r="CK42" s="1">
        <f>$D42*'Demand model'!CM43*'Assumptions and results'!$K$7*12</f>
        <v>657963600.00000024</v>
      </c>
      <c r="CL42" s="1">
        <f>$D42*'Demand model'!CN43*'Assumptions and results'!$K$7*12</f>
        <v>657963600.00000024</v>
      </c>
      <c r="CM42" s="1">
        <f>$D42*'Demand model'!CO43*'Assumptions and results'!$K$7*12</f>
        <v>657963600.00000024</v>
      </c>
      <c r="CN42" s="1">
        <f>$D42*'Demand model'!CP43*'Assumptions and results'!$K$7*12</f>
        <v>657963600.00000024</v>
      </c>
      <c r="CO42" s="1">
        <f>$D42*'Demand model'!CQ43*'Assumptions and results'!$K$7*12</f>
        <v>657963600.00000024</v>
      </c>
      <c r="CP42" s="1">
        <f>$D42*'Demand model'!CR43*'Assumptions and results'!$K$7*12</f>
        <v>657963600.00000024</v>
      </c>
      <c r="CQ42" s="1">
        <f>$D42*'Demand model'!CS43*'Assumptions and results'!$K$7*12</f>
        <v>657963600.00000024</v>
      </c>
      <c r="CR42" s="1">
        <f>$D42*'Demand model'!CT43*'Assumptions and results'!$K$7*12</f>
        <v>657963600.00000024</v>
      </c>
      <c r="CS42" s="1">
        <f>$D42*'Demand model'!CU43*'Assumptions and results'!$K$7*12</f>
        <v>657963600.00000024</v>
      </c>
      <c r="CT42" s="1">
        <f>$D42*'Demand model'!CV43*'Assumptions and results'!$K$7*12</f>
        <v>657963600.00000024</v>
      </c>
      <c r="CU42" s="1">
        <f>$D42*'Demand model'!CW43*'Assumptions and results'!$K$7*12</f>
        <v>657963600.00000024</v>
      </c>
      <c r="CV42" s="1">
        <f>$D42*'Demand model'!CX43*'Assumptions and results'!$K$7*12</f>
        <v>657963600.00000024</v>
      </c>
      <c r="CW42" s="1">
        <f>$D42*'Demand model'!CY43*'Assumptions and results'!$K$7*12</f>
        <v>657963600.00000024</v>
      </c>
      <c r="CX42" s="1">
        <f>$D42*'Demand model'!CZ43*'Assumptions and results'!$K$7*12</f>
        <v>657963600.00000024</v>
      </c>
      <c r="CY42" s="1">
        <f>$D42*'Demand model'!DA43*'Assumptions and results'!$K$7*12</f>
        <v>657963600.00000024</v>
      </c>
      <c r="CZ42" s="1">
        <f>$D42*'Demand model'!DB43*'Assumptions and results'!$K$7*12</f>
        <v>657963600.00000024</v>
      </c>
      <c r="DA42" s="1">
        <f>$D42*'Demand model'!DC43*'Assumptions and results'!$K$7*12</f>
        <v>657963600.00000024</v>
      </c>
      <c r="DB42" s="1">
        <f>$D42*'Demand model'!DD43*'Assumptions and results'!$K$7*12</f>
        <v>657963600.00000024</v>
      </c>
      <c r="DC42" s="1">
        <f>$D42*'Demand model'!DE43*'Assumptions and results'!$K$7*12</f>
        <v>657963600.00000024</v>
      </c>
      <c r="DD42" s="1">
        <f>$D42*'Demand model'!DF43*'Assumptions and results'!$K$7*12</f>
        <v>657963600.00000024</v>
      </c>
      <c r="DE42" s="1">
        <f>$D42*'Demand model'!DG43*'Assumptions and results'!$K$7*12</f>
        <v>657963600.00000024</v>
      </c>
      <c r="DF42" s="1">
        <f>$D42*'Demand model'!DH43*'Assumptions and results'!$K$7*12</f>
        <v>657963600.00000024</v>
      </c>
      <c r="DG42" s="1">
        <f>$D42*'Demand model'!DI43*'Assumptions and results'!$K$7*12</f>
        <v>657963600.00000024</v>
      </c>
      <c r="DH42" s="1">
        <f>$D42*'Demand model'!DJ43*'Assumptions and results'!$K$7*12</f>
        <v>657963600.00000024</v>
      </c>
      <c r="DI42" s="1">
        <f>$D42*'Demand model'!DK43*'Assumptions and results'!$K$7*12</f>
        <v>657963600.00000024</v>
      </c>
      <c r="DJ42" s="1">
        <f>$D42*'Demand model'!DL43*'Assumptions and results'!$K$7*12</f>
        <v>657963600.00000024</v>
      </c>
      <c r="DK42" s="1">
        <f>$D42*'Demand model'!DM43*'Assumptions and results'!$K$7*12</f>
        <v>657963600.00000024</v>
      </c>
      <c r="DL42" s="1">
        <f>$D42*'Demand model'!DN43*'Assumptions and results'!$K$7*12</f>
        <v>657963600.00000024</v>
      </c>
      <c r="DM42" s="1">
        <f>$D42*'Demand model'!DO43*'Assumptions and results'!$K$7*12</f>
        <v>657963600.00000024</v>
      </c>
      <c r="DN42" s="1">
        <f>$D42*'Demand model'!DP43*'Assumptions and results'!$K$7*12</f>
        <v>657963600.00000024</v>
      </c>
      <c r="DO42" s="1">
        <f>$D42*'Demand model'!DQ43*'Assumptions and results'!$K$7*12</f>
        <v>657963600.00000024</v>
      </c>
      <c r="DP42" s="1">
        <f>$D42*'Demand model'!DR43*'Assumptions and results'!$K$7*12</f>
        <v>657963600.00000024</v>
      </c>
      <c r="DQ42" s="1">
        <f>$D42*'Demand model'!DS43*'Assumptions and results'!$K$7*12</f>
        <v>657963600.00000024</v>
      </c>
      <c r="DR42" s="1">
        <f>$D42*'Demand model'!DT43*'Assumptions and results'!$K$7*12</f>
        <v>657963600.00000024</v>
      </c>
      <c r="DS42" s="1">
        <f>$D42*'Demand model'!DU43*'Assumptions and results'!$K$7*12</f>
        <v>657963600.00000024</v>
      </c>
      <c r="DT42" s="1">
        <f>$D42*'Demand model'!DV43*'Assumptions and results'!$K$7*12</f>
        <v>657963600.00000024</v>
      </c>
      <c r="DU42" s="1">
        <f>$D42*'Demand model'!DW43*'Assumptions and results'!$K$7*12</f>
        <v>657963600.00000024</v>
      </c>
      <c r="DV42" s="1">
        <f>$D42*'Demand model'!DX43*'Assumptions and results'!$K$7*12</f>
        <v>657963600.00000024</v>
      </c>
      <c r="DW42" s="1">
        <f>$D42*'Demand model'!DY43*'Assumptions and results'!$K$7*12</f>
        <v>657963600.00000024</v>
      </c>
      <c r="DX42" s="1">
        <f>$D42*'Demand model'!DZ43*'Assumptions and results'!$K$7*12</f>
        <v>657963600.00000024</v>
      </c>
      <c r="DY42" s="1">
        <f>$D42*'Demand model'!EA43*'Assumptions and results'!$K$7*12</f>
        <v>657963600.00000024</v>
      </c>
      <c r="DZ42" s="1">
        <f>$D42*'Demand model'!EB43*'Assumptions and results'!$K$7*12</f>
        <v>657963600.00000024</v>
      </c>
      <c r="EA42" s="1">
        <f>$D42*'Demand model'!EC43*'Assumptions and results'!$K$7*12</f>
        <v>657963600.00000024</v>
      </c>
      <c r="EB42" s="1">
        <f>$D42*'Demand model'!ED43*'Assumptions and results'!$K$7*12</f>
        <v>657963600.00000024</v>
      </c>
      <c r="EC42" s="1">
        <f>$D42*'Demand model'!EE43*'Assumptions and results'!$K$7*12</f>
        <v>657963600.00000024</v>
      </c>
      <c r="ED42" s="1">
        <f>$D42*'Demand model'!EF43*'Assumptions and results'!$K$7*12</f>
        <v>657963600.00000024</v>
      </c>
      <c r="EE42" s="1">
        <f>$D42*'Demand model'!EG43*'Assumptions and results'!$K$7*12</f>
        <v>657963600.00000024</v>
      </c>
      <c r="EF42" s="1">
        <f>$D42*'Demand model'!EH43*'Assumptions and results'!$K$7*12</f>
        <v>657963600.00000024</v>
      </c>
      <c r="EG42" s="1">
        <f>$D42*'Demand model'!EI43*'Assumptions and results'!$K$7*12</f>
        <v>657963600.00000024</v>
      </c>
      <c r="EH42" s="1">
        <f>$D42*'Demand model'!EJ43*'Assumptions and results'!$K$7*12</f>
        <v>657963600.00000024</v>
      </c>
      <c r="EI42" s="1">
        <f>$D42*'Demand model'!EK43*'Assumptions and results'!$K$7*12</f>
        <v>657963600.00000024</v>
      </c>
      <c r="EJ42" s="1">
        <f>$D42*'Demand model'!EL43*'Assumptions and results'!$K$7*12</f>
        <v>657963600.00000024</v>
      </c>
      <c r="EK42" s="1">
        <f>$D42*'Demand model'!EM43*'Assumptions and results'!$K$7*12</f>
        <v>657963600.00000024</v>
      </c>
      <c r="EL42" s="1">
        <f>$D42*'Demand model'!EN43*'Assumptions and results'!$K$7*12</f>
        <v>657963600.00000024</v>
      </c>
      <c r="EM42" s="1">
        <f>$D42*'Demand model'!EO43*'Assumptions and results'!$K$7*12</f>
        <v>657963600.00000024</v>
      </c>
      <c r="EN42" s="1">
        <f>$D42*'Demand model'!EP43*'Assumptions and results'!$K$7*12</f>
        <v>657963600.00000024</v>
      </c>
      <c r="EO42" s="1">
        <f>$D42*'Demand model'!EQ43*'Assumptions and results'!$K$7*12</f>
        <v>657963600.00000024</v>
      </c>
      <c r="EP42" s="1">
        <f>$D42*'Demand model'!ER43*'Assumptions and results'!$K$7*12</f>
        <v>657963600.00000024</v>
      </c>
      <c r="EQ42" s="1">
        <f>$D42*'Demand model'!ES43*'Assumptions and results'!$K$7*12</f>
        <v>657963600.00000024</v>
      </c>
      <c r="ER42" s="1">
        <f>$D42*'Demand model'!ET43*'Assumptions and results'!$K$7*12</f>
        <v>657963600.00000024</v>
      </c>
      <c r="ES42" s="1">
        <f>$D42*'Demand model'!EU43*'Assumptions and results'!$K$7*12</f>
        <v>657963600.00000024</v>
      </c>
      <c r="ET42" s="1">
        <f>$D42*'Demand model'!EV43*'Assumptions and results'!$K$7*12</f>
        <v>657963600.00000024</v>
      </c>
      <c r="EU42" s="1">
        <f>$D42*'Demand model'!EW43*'Assumptions and results'!$K$7*12</f>
        <v>657963600.00000024</v>
      </c>
      <c r="EV42" s="1">
        <f>$D42*'Demand model'!EX43*'Assumptions and results'!$K$7*12</f>
        <v>657963600.00000024</v>
      </c>
      <c r="EW42" s="1">
        <f>$D42*'Demand model'!EY43*'Assumptions and results'!$K$7*12</f>
        <v>657963600.00000024</v>
      </c>
      <c r="EX42" s="1">
        <f>$D42*'Demand model'!EZ43*'Assumptions and results'!$K$7*12</f>
        <v>657963600.00000024</v>
      </c>
      <c r="EY42" s="1">
        <f>$D42*'Demand model'!FA43*'Assumptions and results'!$K$7*12</f>
        <v>657963600.00000024</v>
      </c>
      <c r="EZ42" s="1">
        <f>$D42*'Demand model'!FB43*'Assumptions and results'!$K$7*12</f>
        <v>657963600.00000024</v>
      </c>
      <c r="FA42" s="1">
        <f>$D42*'Demand model'!FC43*'Assumptions and results'!$K$7*12</f>
        <v>657963600.00000024</v>
      </c>
      <c r="FB42" s="1">
        <f>$D42*'Demand model'!FD43*'Assumptions and results'!$K$7*12</f>
        <v>657963600.00000024</v>
      </c>
      <c r="FC42" s="1">
        <f>$D42*'Demand model'!FE43*'Assumptions and results'!$K$7*12</f>
        <v>657963600.00000024</v>
      </c>
      <c r="FD42" s="1">
        <f>$D42*'Demand model'!FF43*'Assumptions and results'!$K$7*12</f>
        <v>657963600.00000024</v>
      </c>
      <c r="FE42" s="1">
        <f>$D42*'Demand model'!FG43*'Assumptions and results'!$K$7*12</f>
        <v>657963600.00000024</v>
      </c>
      <c r="FF42" s="1">
        <f>$D42*'Demand model'!FH43*'Assumptions and results'!$K$7*12</f>
        <v>657963600.00000024</v>
      </c>
      <c r="FG42" s="1">
        <f>$D42*'Demand model'!FI43*'Assumptions and results'!$K$7*12</f>
        <v>657963600.00000024</v>
      </c>
      <c r="FH42" s="1">
        <f>$D42*'Demand model'!FJ43*'Assumptions and results'!$K$7*12</f>
        <v>657963600.00000024</v>
      </c>
      <c r="FI42" s="1">
        <f>$D42*'Demand model'!FK43*'Assumptions and results'!$K$7*12</f>
        <v>657963600.00000024</v>
      </c>
      <c r="FJ42" s="1">
        <f>$D42*'Demand model'!FL43*'Assumptions and results'!$K$7*12</f>
        <v>657963600.00000024</v>
      </c>
      <c r="FK42" s="1">
        <f>$D42*'Demand model'!FM43*'Assumptions and results'!$K$7*12</f>
        <v>657963600.00000024</v>
      </c>
      <c r="FL42" s="1">
        <f>$D42*'Demand model'!FN43*'Assumptions and results'!$K$7*12</f>
        <v>657963600.00000024</v>
      </c>
      <c r="FM42" s="1">
        <f>$D42*'Demand model'!FO43*'Assumptions and results'!$K$7*12</f>
        <v>657963600.00000024</v>
      </c>
      <c r="FN42" s="1">
        <f>$D42*'Demand model'!FP43*'Assumptions and results'!$K$7*12</f>
        <v>657963600.00000024</v>
      </c>
      <c r="FO42" s="1">
        <f>$D42*'Demand model'!FQ43*'Assumptions and results'!$K$7*12</f>
        <v>657963600.00000024</v>
      </c>
      <c r="FP42" s="1">
        <f>$D42*'Demand model'!FR43*'Assumptions and results'!$K$7*12</f>
        <v>657963600.00000024</v>
      </c>
      <c r="FQ42" s="1">
        <f>$D42*'Demand model'!FS43*'Assumptions and results'!$K$7*12</f>
        <v>657963600.00000024</v>
      </c>
      <c r="FR42" s="1">
        <f>$D42*'Demand model'!FT43*'Assumptions and results'!$K$7*12</f>
        <v>657963600.00000024</v>
      </c>
      <c r="FS42" s="1">
        <f>$D42*'Demand model'!FU43*'Assumptions and results'!$K$7*12</f>
        <v>657963600.00000024</v>
      </c>
      <c r="FT42" s="1">
        <f>$D42*'Demand model'!FV43*'Assumptions and results'!$K$7*12</f>
        <v>657963600.00000024</v>
      </c>
      <c r="FU42" s="1">
        <f>$D42*'Demand model'!FW43*'Assumptions and results'!$K$7*12</f>
        <v>657963600.00000024</v>
      </c>
      <c r="FV42" s="1">
        <f>$D42*'Demand model'!FX43*'Assumptions and results'!$K$7*12</f>
        <v>657963600.00000024</v>
      </c>
      <c r="FW42" s="1">
        <f>$D42*'Demand model'!FY43*'Assumptions and results'!$K$7*12</f>
        <v>657963600.00000024</v>
      </c>
      <c r="FX42" s="1">
        <f>$D42*'Demand model'!FZ43*'Assumptions and results'!$K$7*12</f>
        <v>657963600.00000024</v>
      </c>
      <c r="FY42" s="1">
        <f>$D42*'Demand model'!GA43*'Assumptions and results'!$K$7*12</f>
        <v>657963600.00000024</v>
      </c>
      <c r="FZ42" s="1">
        <f>$D42*'Demand model'!GB43*'Assumptions and results'!$K$7*12</f>
        <v>657963600.00000024</v>
      </c>
      <c r="GA42" s="1">
        <f>$D42*'Demand model'!GC43*'Assumptions and results'!$K$7*12</f>
        <v>657963600.00000024</v>
      </c>
      <c r="GB42" s="1">
        <f>$D42*'Demand model'!GD43*'Assumptions and results'!$K$7*12</f>
        <v>657963600.00000024</v>
      </c>
      <c r="GC42" s="1">
        <f>$D42*'Demand model'!GE43*'Assumptions and results'!$K$7*12</f>
        <v>657963600.00000024</v>
      </c>
      <c r="GD42" s="1">
        <f>$D42*'Demand model'!GF43*'Assumptions and results'!$K$7*12</f>
        <v>657963600.00000024</v>
      </c>
      <c r="GE42" s="1">
        <f>$D42*'Demand model'!GG43*'Assumptions and results'!$K$7*12</f>
        <v>657963600.00000024</v>
      </c>
      <c r="GF42" s="1">
        <f>$D42*'Demand model'!GH43*'Assumptions and results'!$K$7*12</f>
        <v>657963600.00000024</v>
      </c>
      <c r="GG42" s="1">
        <f>$D42*'Demand model'!GI43*'Assumptions and results'!$K$7*12</f>
        <v>657963600.00000024</v>
      </c>
      <c r="GH42" s="1">
        <f>$D42*'Demand model'!GJ43*'Assumptions and results'!$K$7*12</f>
        <v>657963600.00000024</v>
      </c>
      <c r="GI42" s="1">
        <f>$D42*'Demand model'!GK43*'Assumptions and results'!$K$7*12</f>
        <v>657963600.00000024</v>
      </c>
      <c r="GJ42" s="1">
        <f>$D42*'Demand model'!GL43*'Assumptions and results'!$K$7*12</f>
        <v>657963600.00000024</v>
      </c>
      <c r="GK42" s="1">
        <f>$D42*'Demand model'!GM43*'Assumptions and results'!$K$7*12</f>
        <v>657963600.00000024</v>
      </c>
      <c r="GL42" s="1">
        <f>$D42*'Demand model'!GN43*'Assumptions and results'!$K$7*12</f>
        <v>657963600.00000024</v>
      </c>
      <c r="GM42" s="1">
        <f>$D42*'Demand model'!GO43*'Assumptions and results'!$K$7*12</f>
        <v>657963600.00000024</v>
      </c>
      <c r="GN42" s="1">
        <f>$D42*'Demand model'!GP43*'Assumptions and results'!$K$7*12</f>
        <v>657963600.00000024</v>
      </c>
      <c r="GO42" s="1">
        <f>$D42*'Demand model'!GQ43*'Assumptions and results'!$K$7*12</f>
        <v>657963600.00000024</v>
      </c>
      <c r="GP42" s="1">
        <f>$D42*'Demand model'!GR43*'Assumptions and results'!$K$7*12</f>
        <v>657963600.00000024</v>
      </c>
      <c r="GQ42" s="1">
        <f>$D42*'Demand model'!GS43*'Assumptions and results'!$K$7*12</f>
        <v>657963600.00000024</v>
      </c>
      <c r="GR42" s="1">
        <f>$D42*'Demand model'!GT43*'Assumptions and results'!$K$7*12</f>
        <v>657963600.00000024</v>
      </c>
      <c r="GS42" s="1">
        <f>$D42*'Demand model'!GU43*'Assumptions and results'!$K$7*12</f>
        <v>657963600.00000024</v>
      </c>
      <c r="GT42" s="1">
        <f>$D42*'Demand model'!GV43*'Assumptions and results'!$K$7*12</f>
        <v>657963600.00000024</v>
      </c>
      <c r="GU42" s="1">
        <f>$D42*'Demand model'!GW43*'Assumptions and results'!$K$7*12</f>
        <v>657963600.00000024</v>
      </c>
      <c r="GV42" s="1">
        <f>$D42*'Demand model'!GX43*'Assumptions and results'!$K$7*12</f>
        <v>657963600.00000024</v>
      </c>
      <c r="GW42" s="1">
        <f>$D42*'Demand model'!GY43*'Assumptions and results'!$K$7*12</f>
        <v>657963600.00000024</v>
      </c>
      <c r="GX42" s="1">
        <f>$D42*'Demand model'!GZ43*'Assumptions and results'!$K$7*12</f>
        <v>657963600.00000024</v>
      </c>
      <c r="GY42" s="1">
        <f>$D42*'Demand model'!HA43*'Assumptions and results'!$K$7*12</f>
        <v>657963600.00000024</v>
      </c>
      <c r="GZ42" s="1">
        <f>$D42*'Demand model'!HB43*'Assumptions and results'!$K$7*12</f>
        <v>657963600.00000024</v>
      </c>
      <c r="HA42" s="1">
        <f>$D42*'Demand model'!HC43*'Assumptions and results'!$K$7*12</f>
        <v>657963600.00000024</v>
      </c>
      <c r="HB42" s="1">
        <f>$D42*'Demand model'!HD43*'Assumptions and results'!$K$7*12</f>
        <v>657963600.00000024</v>
      </c>
      <c r="HC42" s="1">
        <f>$D42*'Demand model'!HE43*'Assumptions and results'!$K$7*12</f>
        <v>657963600.00000024</v>
      </c>
      <c r="HD42" s="1">
        <f>$D42*'Demand model'!HF43*'Assumptions and results'!$K$7*12</f>
        <v>657963600.00000024</v>
      </c>
      <c r="HE42" s="1">
        <f>$D42*'Demand model'!HG43*'Assumptions and results'!$K$7*12</f>
        <v>657963600.00000024</v>
      </c>
      <c r="HF42" s="1">
        <f>$D42*'Demand model'!HH43*'Assumptions and results'!$K$7*12</f>
        <v>657963600.00000024</v>
      </c>
      <c r="HG42" s="1">
        <f>$D42*'Demand model'!HI43*'Assumptions and results'!$K$7*12</f>
        <v>657963600.00000024</v>
      </c>
      <c r="HH42" s="1">
        <f>$D42*'Demand model'!HJ43*'Assumptions and results'!$K$7*12</f>
        <v>657963600.00000024</v>
      </c>
      <c r="HI42" s="1">
        <f>$D42*'Demand model'!HK43*'Assumptions and results'!$K$7*12</f>
        <v>657963600.00000024</v>
      </c>
      <c r="HJ42" s="1">
        <f>$D42*'Demand model'!HL43*'Assumptions and results'!$K$7*12</f>
        <v>657963600.00000024</v>
      </c>
      <c r="HK42" s="1">
        <f>$D42*'Demand model'!HM43*'Assumptions and results'!$K$7*12</f>
        <v>657963600.00000024</v>
      </c>
      <c r="HL42" s="1">
        <f>$D42*'Demand model'!HN43*'Assumptions and results'!$K$7*12</f>
        <v>657963600.00000024</v>
      </c>
      <c r="HM42" s="1">
        <f>$D42*'Demand model'!HO43*'Assumptions and results'!$K$7*12</f>
        <v>657963600.00000024</v>
      </c>
      <c r="HN42" s="1">
        <f>$D42*'Demand model'!HP43*'Assumptions and results'!$K$7*12</f>
        <v>657963600.00000024</v>
      </c>
      <c r="HO42" s="1">
        <f>$D42*'Demand model'!HQ43*'Assumptions and results'!$K$7*12</f>
        <v>657963600.00000024</v>
      </c>
      <c r="HP42" s="1">
        <f>$D42*'Demand model'!HR43*'Assumptions and results'!$K$7*12</f>
        <v>657963600.00000024</v>
      </c>
      <c r="HQ42" s="1">
        <f>$D42*'Demand model'!HS43*'Assumptions and results'!$K$7*12</f>
        <v>657963600.00000024</v>
      </c>
      <c r="HR42" s="1">
        <f>$D42*'Demand model'!HT43*'Assumptions and results'!$K$7*12</f>
        <v>657963600.00000024</v>
      </c>
      <c r="HS42" s="1">
        <f>$D42*'Demand model'!HU43*'Assumptions and results'!$K$7*12</f>
        <v>657963600.00000024</v>
      </c>
      <c r="HT42" s="1">
        <f>$D42*'Demand model'!HV43*'Assumptions and results'!$K$7*12</f>
        <v>657963600.00000024</v>
      </c>
      <c r="HU42" s="1">
        <f>$D42*'Demand model'!HW43*'Assumptions and results'!$K$7*12</f>
        <v>657963600.00000024</v>
      </c>
      <c r="HV42" s="1">
        <f>$D42*'Demand model'!HX43*'Assumptions and results'!$K$7*12</f>
        <v>657963600.00000024</v>
      </c>
      <c r="HW42" s="1">
        <f>$D42*'Demand model'!HY43*'Assumptions and results'!$K$7*12</f>
        <v>657963600.00000024</v>
      </c>
      <c r="HX42" s="1">
        <f>$D42*'Demand model'!HZ43*'Assumptions and results'!$K$7*12</f>
        <v>657963600.00000024</v>
      </c>
      <c r="HY42" s="1">
        <f>$D42*'Demand model'!IA43*'Assumptions and results'!$K$7*12</f>
        <v>657963600.00000024</v>
      </c>
      <c r="HZ42" s="1">
        <f>$D42*'Demand model'!IB43*'Assumptions and results'!$K$7*12</f>
        <v>657963600.00000024</v>
      </c>
      <c r="IA42" s="1">
        <f>$D42*'Demand model'!IC43*'Assumptions and results'!$K$7*12</f>
        <v>657963600.00000024</v>
      </c>
      <c r="IB42" s="1">
        <f>$D42*'Demand model'!ID43*'Assumptions and results'!$K$7*12</f>
        <v>657963600.00000024</v>
      </c>
      <c r="IC42" s="1">
        <f>$D42*'Demand model'!IE43*'Assumptions and results'!$K$7*12</f>
        <v>657963600.00000024</v>
      </c>
      <c r="ID42" s="1">
        <f>$D42*'Demand model'!IF43*'Assumptions and results'!$K$7*12</f>
        <v>657963600.00000024</v>
      </c>
      <c r="IE42" s="1">
        <f>$D42*'Demand model'!IG43*'Assumptions and results'!$K$7*12</f>
        <v>657963600.00000024</v>
      </c>
      <c r="IF42" s="1">
        <f>$D42*'Demand model'!IH43*'Assumptions and results'!$K$7*12</f>
        <v>657963600.00000024</v>
      </c>
      <c r="IG42" s="1">
        <f>$D42*'Demand model'!II43*'Assumptions and results'!$K$7*12</f>
        <v>657963600.00000024</v>
      </c>
      <c r="IH42" s="1">
        <f>$D42*'Demand model'!IJ43*'Assumptions and results'!$K$7*12</f>
        <v>657963600.00000024</v>
      </c>
      <c r="II42" s="1">
        <f>$D42*'Demand model'!IK43*'Assumptions and results'!$K$7*12</f>
        <v>657963600.00000024</v>
      </c>
      <c r="IJ42" s="1">
        <f>$D42*'Demand model'!IL43*'Assumptions and results'!$K$7*12</f>
        <v>657963600.00000024</v>
      </c>
      <c r="IK42" s="1">
        <f>$D42*'Demand model'!IM43*'Assumptions and results'!$K$7*12</f>
        <v>657963600.00000024</v>
      </c>
      <c r="IL42" s="1">
        <f>$D42*'Demand model'!IN43*'Assumptions and results'!$K$7*12</f>
        <v>657963600.00000024</v>
      </c>
      <c r="IM42" s="1">
        <f>$D42*'Demand model'!IO43*'Assumptions and results'!$K$7*12</f>
        <v>657963600.00000024</v>
      </c>
      <c r="IN42" s="1">
        <f>$D42*'Demand model'!IP43*'Assumptions and results'!$K$7*12</f>
        <v>657963600.00000024</v>
      </c>
      <c r="IO42" s="1">
        <f>$D42*'Demand model'!IQ43*'Assumptions and results'!$K$7*12</f>
        <v>657963600.00000024</v>
      </c>
      <c r="IP42" s="1">
        <f>$D42*'Demand model'!IR43*'Assumptions and results'!$K$7*12</f>
        <v>657963600.00000024</v>
      </c>
      <c r="IQ42" s="1">
        <f>$D42*'Demand model'!IS43*'Assumptions and results'!$K$7*12</f>
        <v>657963600.00000024</v>
      </c>
      <c r="IR42" s="1">
        <f>$D42*'Demand model'!IT43*'Assumptions and results'!$K$7*12</f>
        <v>657963600.00000024</v>
      </c>
      <c r="IS42" s="1">
        <f>$D42*'Demand model'!IU43*'Assumptions and results'!$K$7*12</f>
        <v>657963600.00000024</v>
      </c>
      <c r="IT42" s="1">
        <f>$D42*'Demand model'!IV43*'Assumptions and results'!$K$7*12</f>
        <v>657963600.00000024</v>
      </c>
      <c r="IU42" s="1">
        <f>$D42*'Demand model'!IW43*'Assumptions and results'!$K$7*12</f>
        <v>657963600.00000024</v>
      </c>
      <c r="IV42" s="1">
        <f>$D42*'Demand model'!IX43*'Assumptions and results'!$K$7*12</f>
        <v>657963600.00000024</v>
      </c>
      <c r="IW42" s="1">
        <f>$D42*'Demand model'!IY43*'Assumptions and results'!$K$7*12</f>
        <v>657963600.00000024</v>
      </c>
      <c r="IX42" s="1">
        <f>$D42*'Demand model'!IZ43*'Assumptions and results'!$K$7*12</f>
        <v>657963600.00000024</v>
      </c>
      <c r="IY42" s="1">
        <f>$D42*'Demand model'!JA43*'Assumptions and results'!$K$7*12</f>
        <v>657963600.00000024</v>
      </c>
      <c r="IZ42" s="1">
        <f>$D42*'Demand model'!JB43*'Assumptions and results'!$K$7*12</f>
        <v>657963600.00000024</v>
      </c>
      <c r="JA42" s="1">
        <f>$D42*'Demand model'!JC43*'Assumptions and results'!$K$7*12</f>
        <v>657963600.00000024</v>
      </c>
      <c r="JB42" s="1">
        <f>$D42*'Demand model'!JD43*'Assumptions and results'!$K$7*12</f>
        <v>657963600.00000024</v>
      </c>
      <c r="JC42" s="1">
        <f>$D42*'Demand model'!JE43*'Assumptions and results'!$K$7*12</f>
        <v>657963600.00000024</v>
      </c>
      <c r="JD42" s="1">
        <f>$D42*'Demand model'!JF43*'Assumptions and results'!$K$7*12</f>
        <v>657963600.00000024</v>
      </c>
      <c r="JE42" s="1">
        <f>$D42*'Demand model'!JG43*'Assumptions and results'!$K$7*12</f>
        <v>657963600.00000024</v>
      </c>
    </row>
    <row r="43" spans="2:265" x14ac:dyDescent="0.3">
      <c r="C43">
        <v>17</v>
      </c>
      <c r="D43" s="3">
        <f>'Cost inputs'!F21</f>
        <v>2038700</v>
      </c>
      <c r="E43" s="1">
        <f>$D43*'Demand model'!G44*'Assumptions and results'!$K$7*12</f>
        <v>341404476.0185886</v>
      </c>
      <c r="F43" s="1">
        <f>$D43*'Demand model'!H44*'Assumptions and results'!$K$7*12</f>
        <v>507462336.12014258</v>
      </c>
      <c r="G43" s="1">
        <f>$D43*'Demand model'!I44*'Assumptions and results'!$K$7*12</f>
        <v>588232258.12903237</v>
      </c>
      <c r="H43" s="1">
        <f>$D43*'Demand model'!J44*'Assumptions and results'!$K$7*12</f>
        <v>627518446.07179189</v>
      </c>
      <c r="I43" s="1">
        <f>$D43*'Demand model'!K44*'Assumptions and results'!$K$7*12</f>
        <v>646627100.9359622</v>
      </c>
      <c r="J43" s="1">
        <f>$D43*'Demand model'!L44*'Assumptions and results'!$K$7*12</f>
        <v>655921479.18538654</v>
      </c>
      <c r="K43" s="1">
        <f>$D43*'Demand model'!M44*'Assumptions and results'!$K$7*12</f>
        <v>660442230.00000036</v>
      </c>
      <c r="L43" s="1">
        <f>$D43*'Demand model'!N44*'Assumptions and results'!$K$7*12</f>
        <v>662641106.28622174</v>
      </c>
      <c r="M43" s="1">
        <f>$D43*'Demand model'!O44*'Assumptions and results'!$K$7*12</f>
        <v>663710631.48687577</v>
      </c>
      <c r="N43" s="1">
        <f>$D43*'Demand model'!P44*'Assumptions and results'!$K$7*12</f>
        <v>664230844.54388225</v>
      </c>
      <c r="O43" s="1">
        <f>$D43*'Demand model'!Q44*'Assumptions and results'!$K$7*12</f>
        <v>664483874.22893739</v>
      </c>
      <c r="P43" s="1">
        <f>$D43*'Demand model'!R44*'Assumptions and results'!$K$7*12</f>
        <v>664606946.92128277</v>
      </c>
      <c r="Q43" s="1">
        <f>$D43*'Demand model'!S44*'Assumptions and results'!$K$7*12</f>
        <v>664666809.01848257</v>
      </c>
      <c r="R43" s="1">
        <f>$D43*'Demand model'!T44*'Assumptions and results'!$K$7*12</f>
        <v>664695925.7186445</v>
      </c>
      <c r="S43" s="1">
        <f>$D43*'Demand model'!U44*'Assumptions and results'!$K$7*12</f>
        <v>664710087.9726913</v>
      </c>
      <c r="T43" s="1">
        <f>$D43*'Demand model'!V44*'Assumptions and results'!$K$7*12</f>
        <v>664716976.44008541</v>
      </c>
      <c r="U43" s="1">
        <f>$D43*'Demand model'!W44*'Assumptions and results'!$K$7*12</f>
        <v>664720326.96485913</v>
      </c>
      <c r="V43" s="1">
        <f>$D43*'Demand model'!X44*'Assumptions and results'!$K$7*12</f>
        <v>664721956.64757657</v>
      </c>
      <c r="W43" s="1">
        <f>$D43*'Demand model'!Y44*'Assumptions and results'!$K$7*12</f>
        <v>664722749.31915438</v>
      </c>
      <c r="X43" s="1">
        <f>$D43*'Demand model'!Z44*'Assumptions and results'!$K$7*12</f>
        <v>664723134.87164474</v>
      </c>
      <c r="Y43" s="1">
        <f>$D43*'Demand model'!AA44*'Assumptions and results'!$K$7*12</f>
        <v>664723322.40293407</v>
      </c>
      <c r="Z43" s="1">
        <f>$D43*'Demand model'!AB44*'Assumptions and results'!$K$7*12</f>
        <v>664723413.61745167</v>
      </c>
      <c r="AA43" s="1">
        <f>$D43*'Demand model'!AC44*'Assumptions and results'!$K$7*12</f>
        <v>664723457.98385167</v>
      </c>
      <c r="AB43" s="1">
        <f>$D43*'Demand model'!AD44*'Assumptions and results'!$K$7*12</f>
        <v>664723479.56350279</v>
      </c>
      <c r="AC43" s="1">
        <f>$D43*'Demand model'!AE44*'Assumptions and results'!$K$7*12</f>
        <v>664723490.0597645</v>
      </c>
      <c r="AD43" s="1">
        <f>$D43*'Demand model'!AF44*'Assumptions and results'!$K$7*12</f>
        <v>664723495.16510677</v>
      </c>
      <c r="AE43" s="1">
        <f>$D43*'Demand model'!AG44*'Assumptions and results'!$K$7*12</f>
        <v>664723497.64832616</v>
      </c>
      <c r="AF43" s="1">
        <f>$D43*'Demand model'!AH44*'Assumptions and results'!$K$7*12</f>
        <v>664723498.8561548</v>
      </c>
      <c r="AG43" s="1">
        <f>$D43*'Demand model'!AI44*'Assumptions and results'!$K$7*12</f>
        <v>664723499.44363809</v>
      </c>
      <c r="AH43" s="1">
        <f>$D43*'Demand model'!AJ44*'Assumptions and results'!$K$7*12</f>
        <v>664723499.72938788</v>
      </c>
      <c r="AI43" s="1">
        <f>$D43*'Demand model'!AK44*'Assumptions and results'!$K$7*12</f>
        <v>664723499.86837542</v>
      </c>
      <c r="AJ43" s="1">
        <f>$D43*'Demand model'!AL44*'Assumptions and results'!$K$7*12</f>
        <v>664723499.93597853</v>
      </c>
      <c r="AK43" s="1">
        <f>$D43*'Demand model'!AM44*'Assumptions and results'!$K$7*12</f>
        <v>664723499.96886039</v>
      </c>
      <c r="AL43" s="1">
        <f>$D43*'Demand model'!AN44*'Assumptions and results'!$K$7*12</f>
        <v>664723499.98485398</v>
      </c>
      <c r="AM43" s="1">
        <f>$D43*'Demand model'!AO44*'Assumptions and results'!$K$7*12</f>
        <v>664723499.99263334</v>
      </c>
      <c r="AN43" s="1">
        <f>$D43*'Demand model'!AP44*'Assumptions and results'!$K$7*12</f>
        <v>664723499.99641705</v>
      </c>
      <c r="AO43" s="1">
        <f>$D43*'Demand model'!AQ44*'Assumptions and results'!$K$7*12</f>
        <v>664723499.9982574</v>
      </c>
      <c r="AP43" s="1">
        <f>$D43*'Demand model'!AR44*'Assumptions and results'!$K$7*12</f>
        <v>664723499.99915266</v>
      </c>
      <c r="AQ43" s="1">
        <f>$D43*'Demand model'!AS44*'Assumptions and results'!$K$7*12</f>
        <v>664723499.99958801</v>
      </c>
      <c r="AR43" s="1">
        <f>$D43*'Demand model'!AT44*'Assumptions and results'!$K$7*12</f>
        <v>664723499.99979973</v>
      </c>
      <c r="AS43" s="1">
        <f>$D43*'Demand model'!AU44*'Assumptions and results'!$K$7*12</f>
        <v>664723499.99990284</v>
      </c>
      <c r="AT43" s="1">
        <f>$D43*'Demand model'!AV44*'Assumptions and results'!$K$7*12</f>
        <v>664723499.99995303</v>
      </c>
      <c r="AU43" s="1">
        <f>$D43*'Demand model'!AW44*'Assumptions and results'!$K$7*12</f>
        <v>664723499.99997723</v>
      </c>
      <c r="AV43" s="1">
        <f>$D43*'Demand model'!AX44*'Assumptions and results'!$K$7*12</f>
        <v>664723499.99998915</v>
      </c>
      <c r="AW43" s="1">
        <f>$D43*'Demand model'!AY44*'Assumptions and results'!$K$7*12</f>
        <v>664723499.99999487</v>
      </c>
      <c r="AX43" s="1">
        <f>$D43*'Demand model'!AZ44*'Assumptions and results'!$K$7*12</f>
        <v>664723499.99999762</v>
      </c>
      <c r="AY43" s="1">
        <f>$D43*'Demand model'!BA44*'Assumptions and results'!$K$7*12</f>
        <v>664723499.99999905</v>
      </c>
      <c r="AZ43" s="1">
        <f>$D43*'Demand model'!BB44*'Assumptions and results'!$K$7*12</f>
        <v>664723499.99999976</v>
      </c>
      <c r="BA43" s="1">
        <f>$D43*'Demand model'!BC44*'Assumptions and results'!$K$7*12</f>
        <v>664723500.00000012</v>
      </c>
      <c r="BB43" s="1">
        <f>$D43*'Demand model'!BD44*'Assumptions and results'!$K$7*12</f>
        <v>664723500.00000024</v>
      </c>
      <c r="BC43" s="1">
        <f>$D43*'Demand model'!BE44*'Assumptions and results'!$K$7*12</f>
        <v>664723500.00000024</v>
      </c>
      <c r="BD43" s="1">
        <f>$D43*'Demand model'!BF44*'Assumptions and results'!$K$7*12</f>
        <v>664723500.00000036</v>
      </c>
      <c r="BE43" s="1">
        <f>$D43*'Demand model'!BG44*'Assumptions and results'!$K$7*12</f>
        <v>664723500.00000036</v>
      </c>
      <c r="BF43" s="1">
        <f>$D43*'Demand model'!BH44*'Assumptions and results'!$K$7*12</f>
        <v>664723500.00000036</v>
      </c>
      <c r="BG43" s="1">
        <f>$D43*'Demand model'!BI44*'Assumptions and results'!$K$7*12</f>
        <v>664723500.00000036</v>
      </c>
      <c r="BH43" s="1">
        <f>$D43*'Demand model'!BJ44*'Assumptions and results'!$K$7*12</f>
        <v>664723500.00000036</v>
      </c>
      <c r="BI43" s="1">
        <f>$D43*'Demand model'!BK44*'Assumptions and results'!$K$7*12</f>
        <v>664723500.00000036</v>
      </c>
      <c r="BJ43" s="1">
        <f>$D43*'Demand model'!BL44*'Assumptions and results'!$K$7*12</f>
        <v>664723500.00000036</v>
      </c>
      <c r="BK43" s="1">
        <f>$D43*'Demand model'!BM44*'Assumptions and results'!$K$7*12</f>
        <v>664723500.00000036</v>
      </c>
      <c r="BL43" s="1">
        <f>$D43*'Demand model'!BN44*'Assumptions and results'!$K$7*12</f>
        <v>664723500.00000036</v>
      </c>
      <c r="BM43" s="1">
        <f>$D43*'Demand model'!BO44*'Assumptions and results'!$K$7*12</f>
        <v>664723500.00000036</v>
      </c>
      <c r="BN43" s="1">
        <f>$D43*'Demand model'!BP44*'Assumptions and results'!$K$7*12</f>
        <v>664723500.00000036</v>
      </c>
      <c r="BO43" s="1">
        <f>$D43*'Demand model'!BQ44*'Assumptions and results'!$K$7*12</f>
        <v>664723500.00000036</v>
      </c>
      <c r="BP43" s="1">
        <f>$D43*'Demand model'!BR44*'Assumptions and results'!$K$7*12</f>
        <v>664723500.00000036</v>
      </c>
      <c r="BQ43" s="1">
        <f>$D43*'Demand model'!BS44*'Assumptions and results'!$K$7*12</f>
        <v>664723500.00000036</v>
      </c>
      <c r="BR43" s="1">
        <f>$D43*'Demand model'!BT44*'Assumptions and results'!$K$7*12</f>
        <v>664723500.00000036</v>
      </c>
      <c r="BS43" s="1">
        <f>$D43*'Demand model'!BU44*'Assumptions and results'!$K$7*12</f>
        <v>664723500.00000036</v>
      </c>
      <c r="BT43" s="1">
        <f>$D43*'Demand model'!BV44*'Assumptions and results'!$K$7*12</f>
        <v>664723500.00000036</v>
      </c>
      <c r="BU43" s="1">
        <f>$D43*'Demand model'!BW44*'Assumptions and results'!$K$7*12</f>
        <v>664723500.00000036</v>
      </c>
      <c r="BV43" s="1">
        <f>$D43*'Demand model'!BX44*'Assumptions and results'!$K$7*12</f>
        <v>664723500.00000036</v>
      </c>
      <c r="BW43" s="1">
        <f>$D43*'Demand model'!BY44*'Assumptions and results'!$K$7*12</f>
        <v>664723500.00000036</v>
      </c>
      <c r="BX43" s="1">
        <f>$D43*'Demand model'!BZ44*'Assumptions and results'!$K$7*12</f>
        <v>664723500.00000036</v>
      </c>
      <c r="BY43" s="1">
        <f>$D43*'Demand model'!CA44*'Assumptions and results'!$K$7*12</f>
        <v>664723500.00000036</v>
      </c>
      <c r="BZ43" s="1">
        <f>$D43*'Demand model'!CB44*'Assumptions and results'!$K$7*12</f>
        <v>664723500.00000036</v>
      </c>
      <c r="CA43" s="1">
        <f>$D43*'Demand model'!CC44*'Assumptions and results'!$K$7*12</f>
        <v>664723500.00000036</v>
      </c>
      <c r="CB43" s="1">
        <f>$D43*'Demand model'!CD44*'Assumptions and results'!$K$7*12</f>
        <v>664723500.00000036</v>
      </c>
      <c r="CC43" s="1">
        <f>$D43*'Demand model'!CE44*'Assumptions and results'!$K$7*12</f>
        <v>664723500.00000036</v>
      </c>
      <c r="CD43" s="1">
        <f>$D43*'Demand model'!CF44*'Assumptions and results'!$K$7*12</f>
        <v>664723500.00000036</v>
      </c>
      <c r="CE43" s="1">
        <f>$D43*'Demand model'!CG44*'Assumptions and results'!$K$7*12</f>
        <v>664723500.00000036</v>
      </c>
      <c r="CF43" s="1">
        <f>$D43*'Demand model'!CH44*'Assumptions and results'!$K$7*12</f>
        <v>664723500.00000036</v>
      </c>
      <c r="CG43" s="1">
        <f>$D43*'Demand model'!CI44*'Assumptions and results'!$K$7*12</f>
        <v>664723500.00000036</v>
      </c>
      <c r="CH43" s="1">
        <f>$D43*'Demand model'!CJ44*'Assumptions and results'!$K$7*12</f>
        <v>664723500.00000036</v>
      </c>
      <c r="CI43" s="1">
        <f>$D43*'Demand model'!CK44*'Assumptions and results'!$K$7*12</f>
        <v>664723500.00000036</v>
      </c>
      <c r="CJ43" s="1">
        <f>$D43*'Demand model'!CL44*'Assumptions and results'!$K$7*12</f>
        <v>664723500.00000036</v>
      </c>
      <c r="CK43" s="1">
        <f>$D43*'Demand model'!CM44*'Assumptions and results'!$K$7*12</f>
        <v>664723500.00000036</v>
      </c>
      <c r="CL43" s="1">
        <f>$D43*'Demand model'!CN44*'Assumptions and results'!$K$7*12</f>
        <v>664723500.00000036</v>
      </c>
      <c r="CM43" s="1">
        <f>$D43*'Demand model'!CO44*'Assumptions and results'!$K$7*12</f>
        <v>664723500.00000036</v>
      </c>
      <c r="CN43" s="1">
        <f>$D43*'Demand model'!CP44*'Assumptions and results'!$K$7*12</f>
        <v>664723500.00000036</v>
      </c>
      <c r="CO43" s="1">
        <f>$D43*'Demand model'!CQ44*'Assumptions and results'!$K$7*12</f>
        <v>664723500.00000036</v>
      </c>
      <c r="CP43" s="1">
        <f>$D43*'Demand model'!CR44*'Assumptions and results'!$K$7*12</f>
        <v>664723500.00000036</v>
      </c>
      <c r="CQ43" s="1">
        <f>$D43*'Demand model'!CS44*'Assumptions and results'!$K$7*12</f>
        <v>664723500.00000036</v>
      </c>
      <c r="CR43" s="1">
        <f>$D43*'Demand model'!CT44*'Assumptions and results'!$K$7*12</f>
        <v>664723500.00000036</v>
      </c>
      <c r="CS43" s="1">
        <f>$D43*'Demand model'!CU44*'Assumptions and results'!$K$7*12</f>
        <v>664723500.00000036</v>
      </c>
      <c r="CT43" s="1">
        <f>$D43*'Demand model'!CV44*'Assumptions and results'!$K$7*12</f>
        <v>664723500.00000036</v>
      </c>
      <c r="CU43" s="1">
        <f>$D43*'Demand model'!CW44*'Assumptions and results'!$K$7*12</f>
        <v>664723500.00000036</v>
      </c>
      <c r="CV43" s="1">
        <f>$D43*'Demand model'!CX44*'Assumptions and results'!$K$7*12</f>
        <v>664723500.00000036</v>
      </c>
      <c r="CW43" s="1">
        <f>$D43*'Demand model'!CY44*'Assumptions and results'!$K$7*12</f>
        <v>664723500.00000036</v>
      </c>
      <c r="CX43" s="1">
        <f>$D43*'Demand model'!CZ44*'Assumptions and results'!$K$7*12</f>
        <v>664723500.00000036</v>
      </c>
      <c r="CY43" s="1">
        <f>$D43*'Demand model'!DA44*'Assumptions and results'!$K$7*12</f>
        <v>664723500.00000036</v>
      </c>
      <c r="CZ43" s="1">
        <f>$D43*'Demand model'!DB44*'Assumptions and results'!$K$7*12</f>
        <v>664723500.00000036</v>
      </c>
      <c r="DA43" s="1">
        <f>$D43*'Demand model'!DC44*'Assumptions and results'!$K$7*12</f>
        <v>664723500.00000036</v>
      </c>
      <c r="DB43" s="1">
        <f>$D43*'Demand model'!DD44*'Assumptions and results'!$K$7*12</f>
        <v>664723500.00000036</v>
      </c>
      <c r="DC43" s="1">
        <f>$D43*'Demand model'!DE44*'Assumptions and results'!$K$7*12</f>
        <v>664723500.00000036</v>
      </c>
      <c r="DD43" s="1">
        <f>$D43*'Demand model'!DF44*'Assumptions and results'!$K$7*12</f>
        <v>664723500.00000036</v>
      </c>
      <c r="DE43" s="1">
        <f>$D43*'Demand model'!DG44*'Assumptions and results'!$K$7*12</f>
        <v>664723500.00000036</v>
      </c>
      <c r="DF43" s="1">
        <f>$D43*'Demand model'!DH44*'Assumptions and results'!$K$7*12</f>
        <v>664723500.00000036</v>
      </c>
      <c r="DG43" s="1">
        <f>$D43*'Demand model'!DI44*'Assumptions and results'!$K$7*12</f>
        <v>664723500.00000036</v>
      </c>
      <c r="DH43" s="1">
        <f>$D43*'Demand model'!DJ44*'Assumptions and results'!$K$7*12</f>
        <v>664723500.00000036</v>
      </c>
      <c r="DI43" s="1">
        <f>$D43*'Demand model'!DK44*'Assumptions and results'!$K$7*12</f>
        <v>664723500.00000036</v>
      </c>
      <c r="DJ43" s="1">
        <f>$D43*'Demand model'!DL44*'Assumptions and results'!$K$7*12</f>
        <v>664723500.00000036</v>
      </c>
      <c r="DK43" s="1">
        <f>$D43*'Demand model'!DM44*'Assumptions and results'!$K$7*12</f>
        <v>664723500.00000036</v>
      </c>
      <c r="DL43" s="1">
        <f>$D43*'Demand model'!DN44*'Assumptions and results'!$K$7*12</f>
        <v>664723500.00000036</v>
      </c>
      <c r="DM43" s="1">
        <f>$D43*'Demand model'!DO44*'Assumptions and results'!$K$7*12</f>
        <v>664723500.00000036</v>
      </c>
      <c r="DN43" s="1">
        <f>$D43*'Demand model'!DP44*'Assumptions and results'!$K$7*12</f>
        <v>664723500.00000036</v>
      </c>
      <c r="DO43" s="1">
        <f>$D43*'Demand model'!DQ44*'Assumptions and results'!$K$7*12</f>
        <v>664723500.00000036</v>
      </c>
      <c r="DP43" s="1">
        <f>$D43*'Demand model'!DR44*'Assumptions and results'!$K$7*12</f>
        <v>664723500.00000036</v>
      </c>
      <c r="DQ43" s="1">
        <f>$D43*'Demand model'!DS44*'Assumptions and results'!$K$7*12</f>
        <v>664723500.00000036</v>
      </c>
      <c r="DR43" s="1">
        <f>$D43*'Demand model'!DT44*'Assumptions and results'!$K$7*12</f>
        <v>664723500.00000036</v>
      </c>
      <c r="DS43" s="1">
        <f>$D43*'Demand model'!DU44*'Assumptions and results'!$K$7*12</f>
        <v>664723500.00000036</v>
      </c>
      <c r="DT43" s="1">
        <f>$D43*'Demand model'!DV44*'Assumptions and results'!$K$7*12</f>
        <v>664723500.00000036</v>
      </c>
      <c r="DU43" s="1">
        <f>$D43*'Demand model'!DW44*'Assumptions and results'!$K$7*12</f>
        <v>664723500.00000036</v>
      </c>
      <c r="DV43" s="1">
        <f>$D43*'Demand model'!DX44*'Assumptions and results'!$K$7*12</f>
        <v>664723500.00000036</v>
      </c>
      <c r="DW43" s="1">
        <f>$D43*'Demand model'!DY44*'Assumptions and results'!$K$7*12</f>
        <v>664723500.00000036</v>
      </c>
      <c r="DX43" s="1">
        <f>$D43*'Demand model'!DZ44*'Assumptions and results'!$K$7*12</f>
        <v>664723500.00000036</v>
      </c>
      <c r="DY43" s="1">
        <f>$D43*'Demand model'!EA44*'Assumptions and results'!$K$7*12</f>
        <v>664723500.00000036</v>
      </c>
      <c r="DZ43" s="1">
        <f>$D43*'Demand model'!EB44*'Assumptions and results'!$K$7*12</f>
        <v>664723500.00000036</v>
      </c>
      <c r="EA43" s="1">
        <f>$D43*'Demand model'!EC44*'Assumptions and results'!$K$7*12</f>
        <v>664723500.00000036</v>
      </c>
      <c r="EB43" s="1">
        <f>$D43*'Demand model'!ED44*'Assumptions and results'!$K$7*12</f>
        <v>664723500.00000036</v>
      </c>
      <c r="EC43" s="1">
        <f>$D43*'Demand model'!EE44*'Assumptions and results'!$K$7*12</f>
        <v>664723500.00000036</v>
      </c>
      <c r="ED43" s="1">
        <f>$D43*'Demand model'!EF44*'Assumptions and results'!$K$7*12</f>
        <v>664723500.00000036</v>
      </c>
      <c r="EE43" s="1">
        <f>$D43*'Demand model'!EG44*'Assumptions and results'!$K$7*12</f>
        <v>664723500.00000036</v>
      </c>
      <c r="EF43" s="1">
        <f>$D43*'Demand model'!EH44*'Assumptions and results'!$K$7*12</f>
        <v>664723500.00000036</v>
      </c>
      <c r="EG43" s="1">
        <f>$D43*'Demand model'!EI44*'Assumptions and results'!$K$7*12</f>
        <v>664723500.00000036</v>
      </c>
      <c r="EH43" s="1">
        <f>$D43*'Demand model'!EJ44*'Assumptions and results'!$K$7*12</f>
        <v>664723500.00000036</v>
      </c>
      <c r="EI43" s="1">
        <f>$D43*'Demand model'!EK44*'Assumptions and results'!$K$7*12</f>
        <v>664723500.00000036</v>
      </c>
      <c r="EJ43" s="1">
        <f>$D43*'Demand model'!EL44*'Assumptions and results'!$K$7*12</f>
        <v>664723500.00000036</v>
      </c>
      <c r="EK43" s="1">
        <f>$D43*'Demand model'!EM44*'Assumptions and results'!$K$7*12</f>
        <v>664723500.00000036</v>
      </c>
      <c r="EL43" s="1">
        <f>$D43*'Demand model'!EN44*'Assumptions and results'!$K$7*12</f>
        <v>664723500.00000036</v>
      </c>
      <c r="EM43" s="1">
        <f>$D43*'Demand model'!EO44*'Assumptions and results'!$K$7*12</f>
        <v>664723500.00000036</v>
      </c>
      <c r="EN43" s="1">
        <f>$D43*'Demand model'!EP44*'Assumptions and results'!$K$7*12</f>
        <v>664723500.00000036</v>
      </c>
      <c r="EO43" s="1">
        <f>$D43*'Demand model'!EQ44*'Assumptions and results'!$K$7*12</f>
        <v>664723500.00000036</v>
      </c>
      <c r="EP43" s="1">
        <f>$D43*'Demand model'!ER44*'Assumptions and results'!$K$7*12</f>
        <v>664723500.00000036</v>
      </c>
      <c r="EQ43" s="1">
        <f>$D43*'Demand model'!ES44*'Assumptions and results'!$K$7*12</f>
        <v>664723500.00000036</v>
      </c>
      <c r="ER43" s="1">
        <f>$D43*'Demand model'!ET44*'Assumptions and results'!$K$7*12</f>
        <v>664723500.00000036</v>
      </c>
      <c r="ES43" s="1">
        <f>$D43*'Demand model'!EU44*'Assumptions and results'!$K$7*12</f>
        <v>664723500.00000036</v>
      </c>
      <c r="ET43" s="1">
        <f>$D43*'Demand model'!EV44*'Assumptions and results'!$K$7*12</f>
        <v>664723500.00000036</v>
      </c>
      <c r="EU43" s="1">
        <f>$D43*'Demand model'!EW44*'Assumptions and results'!$K$7*12</f>
        <v>664723500.00000036</v>
      </c>
      <c r="EV43" s="1">
        <f>$D43*'Demand model'!EX44*'Assumptions and results'!$K$7*12</f>
        <v>664723500.00000036</v>
      </c>
      <c r="EW43" s="1">
        <f>$D43*'Demand model'!EY44*'Assumptions and results'!$K$7*12</f>
        <v>664723500.00000036</v>
      </c>
      <c r="EX43" s="1">
        <f>$D43*'Demand model'!EZ44*'Assumptions and results'!$K$7*12</f>
        <v>664723500.00000036</v>
      </c>
      <c r="EY43" s="1">
        <f>$D43*'Demand model'!FA44*'Assumptions and results'!$K$7*12</f>
        <v>664723500.00000036</v>
      </c>
      <c r="EZ43" s="1">
        <f>$D43*'Demand model'!FB44*'Assumptions and results'!$K$7*12</f>
        <v>664723500.00000036</v>
      </c>
      <c r="FA43" s="1">
        <f>$D43*'Demand model'!FC44*'Assumptions and results'!$K$7*12</f>
        <v>664723500.00000036</v>
      </c>
      <c r="FB43" s="1">
        <f>$D43*'Demand model'!FD44*'Assumptions and results'!$K$7*12</f>
        <v>664723500.00000036</v>
      </c>
      <c r="FC43" s="1">
        <f>$D43*'Demand model'!FE44*'Assumptions and results'!$K$7*12</f>
        <v>664723500.00000036</v>
      </c>
      <c r="FD43" s="1">
        <f>$D43*'Demand model'!FF44*'Assumptions and results'!$K$7*12</f>
        <v>664723500.00000036</v>
      </c>
      <c r="FE43" s="1">
        <f>$D43*'Demand model'!FG44*'Assumptions and results'!$K$7*12</f>
        <v>664723500.00000036</v>
      </c>
      <c r="FF43" s="1">
        <f>$D43*'Demand model'!FH44*'Assumptions and results'!$K$7*12</f>
        <v>664723500.00000036</v>
      </c>
      <c r="FG43" s="1">
        <f>$D43*'Demand model'!FI44*'Assumptions and results'!$K$7*12</f>
        <v>664723500.00000036</v>
      </c>
      <c r="FH43" s="1">
        <f>$D43*'Demand model'!FJ44*'Assumptions and results'!$K$7*12</f>
        <v>664723500.00000036</v>
      </c>
      <c r="FI43" s="1">
        <f>$D43*'Demand model'!FK44*'Assumptions and results'!$K$7*12</f>
        <v>664723500.00000036</v>
      </c>
      <c r="FJ43" s="1">
        <f>$D43*'Demand model'!FL44*'Assumptions and results'!$K$7*12</f>
        <v>664723500.00000036</v>
      </c>
      <c r="FK43" s="1">
        <f>$D43*'Demand model'!FM44*'Assumptions and results'!$K$7*12</f>
        <v>664723500.00000036</v>
      </c>
      <c r="FL43" s="1">
        <f>$D43*'Demand model'!FN44*'Assumptions and results'!$K$7*12</f>
        <v>664723500.00000036</v>
      </c>
      <c r="FM43" s="1">
        <f>$D43*'Demand model'!FO44*'Assumptions and results'!$K$7*12</f>
        <v>664723500.00000036</v>
      </c>
      <c r="FN43" s="1">
        <f>$D43*'Demand model'!FP44*'Assumptions and results'!$K$7*12</f>
        <v>664723500.00000036</v>
      </c>
      <c r="FO43" s="1">
        <f>$D43*'Demand model'!FQ44*'Assumptions and results'!$K$7*12</f>
        <v>664723500.00000036</v>
      </c>
      <c r="FP43" s="1">
        <f>$D43*'Demand model'!FR44*'Assumptions and results'!$K$7*12</f>
        <v>664723500.00000036</v>
      </c>
      <c r="FQ43" s="1">
        <f>$D43*'Demand model'!FS44*'Assumptions and results'!$K$7*12</f>
        <v>664723500.00000036</v>
      </c>
      <c r="FR43" s="1">
        <f>$D43*'Demand model'!FT44*'Assumptions and results'!$K$7*12</f>
        <v>664723500.00000036</v>
      </c>
      <c r="FS43" s="1">
        <f>$D43*'Demand model'!FU44*'Assumptions and results'!$K$7*12</f>
        <v>664723500.00000036</v>
      </c>
      <c r="FT43" s="1">
        <f>$D43*'Demand model'!FV44*'Assumptions and results'!$K$7*12</f>
        <v>664723500.00000036</v>
      </c>
      <c r="FU43" s="1">
        <f>$D43*'Demand model'!FW44*'Assumptions and results'!$K$7*12</f>
        <v>664723500.00000036</v>
      </c>
      <c r="FV43" s="1">
        <f>$D43*'Demand model'!FX44*'Assumptions and results'!$K$7*12</f>
        <v>664723500.00000036</v>
      </c>
      <c r="FW43" s="1">
        <f>$D43*'Demand model'!FY44*'Assumptions and results'!$K$7*12</f>
        <v>664723500.00000036</v>
      </c>
      <c r="FX43" s="1">
        <f>$D43*'Demand model'!FZ44*'Assumptions and results'!$K$7*12</f>
        <v>664723500.00000036</v>
      </c>
      <c r="FY43" s="1">
        <f>$D43*'Demand model'!GA44*'Assumptions and results'!$K$7*12</f>
        <v>664723500.00000036</v>
      </c>
      <c r="FZ43" s="1">
        <f>$D43*'Demand model'!GB44*'Assumptions and results'!$K$7*12</f>
        <v>664723500.00000036</v>
      </c>
      <c r="GA43" s="1">
        <f>$D43*'Demand model'!GC44*'Assumptions and results'!$K$7*12</f>
        <v>664723500.00000036</v>
      </c>
      <c r="GB43" s="1">
        <f>$D43*'Demand model'!GD44*'Assumptions and results'!$K$7*12</f>
        <v>664723500.00000036</v>
      </c>
      <c r="GC43" s="1">
        <f>$D43*'Demand model'!GE44*'Assumptions and results'!$K$7*12</f>
        <v>664723500.00000036</v>
      </c>
      <c r="GD43" s="1">
        <f>$D43*'Demand model'!GF44*'Assumptions and results'!$K$7*12</f>
        <v>664723500.00000036</v>
      </c>
      <c r="GE43" s="1">
        <f>$D43*'Demand model'!GG44*'Assumptions and results'!$K$7*12</f>
        <v>664723500.00000036</v>
      </c>
      <c r="GF43" s="1">
        <f>$D43*'Demand model'!GH44*'Assumptions and results'!$K$7*12</f>
        <v>664723500.00000036</v>
      </c>
      <c r="GG43" s="1">
        <f>$D43*'Demand model'!GI44*'Assumptions and results'!$K$7*12</f>
        <v>664723500.00000036</v>
      </c>
      <c r="GH43" s="1">
        <f>$D43*'Demand model'!GJ44*'Assumptions and results'!$K$7*12</f>
        <v>664723500.00000036</v>
      </c>
      <c r="GI43" s="1">
        <f>$D43*'Demand model'!GK44*'Assumptions and results'!$K$7*12</f>
        <v>664723500.00000036</v>
      </c>
      <c r="GJ43" s="1">
        <f>$D43*'Demand model'!GL44*'Assumptions and results'!$K$7*12</f>
        <v>664723500.00000036</v>
      </c>
      <c r="GK43" s="1">
        <f>$D43*'Demand model'!GM44*'Assumptions and results'!$K$7*12</f>
        <v>664723500.00000036</v>
      </c>
      <c r="GL43" s="1">
        <f>$D43*'Demand model'!GN44*'Assumptions and results'!$K$7*12</f>
        <v>664723500.00000036</v>
      </c>
      <c r="GM43" s="1">
        <f>$D43*'Demand model'!GO44*'Assumptions and results'!$K$7*12</f>
        <v>664723500.00000036</v>
      </c>
      <c r="GN43" s="1">
        <f>$D43*'Demand model'!GP44*'Assumptions and results'!$K$7*12</f>
        <v>664723500.00000036</v>
      </c>
      <c r="GO43" s="1">
        <f>$D43*'Demand model'!GQ44*'Assumptions and results'!$K$7*12</f>
        <v>664723500.00000036</v>
      </c>
      <c r="GP43" s="1">
        <f>$D43*'Demand model'!GR44*'Assumptions and results'!$K$7*12</f>
        <v>664723500.00000036</v>
      </c>
      <c r="GQ43" s="1">
        <f>$D43*'Demand model'!GS44*'Assumptions and results'!$K$7*12</f>
        <v>664723500.00000036</v>
      </c>
      <c r="GR43" s="1">
        <f>$D43*'Demand model'!GT44*'Assumptions and results'!$K$7*12</f>
        <v>664723500.00000036</v>
      </c>
      <c r="GS43" s="1">
        <f>$D43*'Demand model'!GU44*'Assumptions and results'!$K$7*12</f>
        <v>664723500.00000036</v>
      </c>
      <c r="GT43" s="1">
        <f>$D43*'Demand model'!GV44*'Assumptions and results'!$K$7*12</f>
        <v>664723500.00000036</v>
      </c>
      <c r="GU43" s="1">
        <f>$D43*'Demand model'!GW44*'Assumptions and results'!$K$7*12</f>
        <v>664723500.00000036</v>
      </c>
      <c r="GV43" s="1">
        <f>$D43*'Demand model'!GX44*'Assumptions and results'!$K$7*12</f>
        <v>664723500.00000036</v>
      </c>
      <c r="GW43" s="1">
        <f>$D43*'Demand model'!GY44*'Assumptions and results'!$K$7*12</f>
        <v>664723500.00000036</v>
      </c>
      <c r="GX43" s="1">
        <f>$D43*'Demand model'!GZ44*'Assumptions and results'!$K$7*12</f>
        <v>664723500.00000036</v>
      </c>
      <c r="GY43" s="1">
        <f>$D43*'Demand model'!HA44*'Assumptions and results'!$K$7*12</f>
        <v>664723500.00000036</v>
      </c>
      <c r="GZ43" s="1">
        <f>$D43*'Demand model'!HB44*'Assumptions and results'!$K$7*12</f>
        <v>664723500.00000036</v>
      </c>
      <c r="HA43" s="1">
        <f>$D43*'Demand model'!HC44*'Assumptions and results'!$K$7*12</f>
        <v>664723500.00000036</v>
      </c>
      <c r="HB43" s="1">
        <f>$D43*'Demand model'!HD44*'Assumptions and results'!$K$7*12</f>
        <v>664723500.00000036</v>
      </c>
      <c r="HC43" s="1">
        <f>$D43*'Demand model'!HE44*'Assumptions and results'!$K$7*12</f>
        <v>664723500.00000036</v>
      </c>
      <c r="HD43" s="1">
        <f>$D43*'Demand model'!HF44*'Assumptions and results'!$K$7*12</f>
        <v>664723500.00000036</v>
      </c>
      <c r="HE43" s="1">
        <f>$D43*'Demand model'!HG44*'Assumptions and results'!$K$7*12</f>
        <v>664723500.00000036</v>
      </c>
      <c r="HF43" s="1">
        <f>$D43*'Demand model'!HH44*'Assumptions and results'!$K$7*12</f>
        <v>664723500.00000036</v>
      </c>
      <c r="HG43" s="1">
        <f>$D43*'Demand model'!HI44*'Assumptions and results'!$K$7*12</f>
        <v>664723500.00000036</v>
      </c>
      <c r="HH43" s="1">
        <f>$D43*'Demand model'!HJ44*'Assumptions and results'!$K$7*12</f>
        <v>664723500.00000036</v>
      </c>
      <c r="HI43" s="1">
        <f>$D43*'Demand model'!HK44*'Assumptions and results'!$K$7*12</f>
        <v>664723500.00000036</v>
      </c>
      <c r="HJ43" s="1">
        <f>$D43*'Demand model'!HL44*'Assumptions and results'!$K$7*12</f>
        <v>664723500.00000036</v>
      </c>
      <c r="HK43" s="1">
        <f>$D43*'Demand model'!HM44*'Assumptions and results'!$K$7*12</f>
        <v>664723500.00000036</v>
      </c>
      <c r="HL43" s="1">
        <f>$D43*'Demand model'!HN44*'Assumptions and results'!$K$7*12</f>
        <v>664723500.00000036</v>
      </c>
      <c r="HM43" s="1">
        <f>$D43*'Demand model'!HO44*'Assumptions and results'!$K$7*12</f>
        <v>664723500.00000036</v>
      </c>
      <c r="HN43" s="1">
        <f>$D43*'Demand model'!HP44*'Assumptions and results'!$K$7*12</f>
        <v>664723500.00000036</v>
      </c>
      <c r="HO43" s="1">
        <f>$D43*'Demand model'!HQ44*'Assumptions and results'!$K$7*12</f>
        <v>664723500.00000036</v>
      </c>
      <c r="HP43" s="1">
        <f>$D43*'Demand model'!HR44*'Assumptions and results'!$K$7*12</f>
        <v>664723500.00000036</v>
      </c>
      <c r="HQ43" s="1">
        <f>$D43*'Demand model'!HS44*'Assumptions and results'!$K$7*12</f>
        <v>664723500.00000036</v>
      </c>
      <c r="HR43" s="1">
        <f>$D43*'Demand model'!HT44*'Assumptions and results'!$K$7*12</f>
        <v>664723500.00000036</v>
      </c>
      <c r="HS43" s="1">
        <f>$D43*'Demand model'!HU44*'Assumptions and results'!$K$7*12</f>
        <v>664723500.00000036</v>
      </c>
      <c r="HT43" s="1">
        <f>$D43*'Demand model'!HV44*'Assumptions and results'!$K$7*12</f>
        <v>664723500.00000036</v>
      </c>
      <c r="HU43" s="1">
        <f>$D43*'Demand model'!HW44*'Assumptions and results'!$K$7*12</f>
        <v>664723500.00000036</v>
      </c>
      <c r="HV43" s="1">
        <f>$D43*'Demand model'!HX44*'Assumptions and results'!$K$7*12</f>
        <v>664723500.00000036</v>
      </c>
      <c r="HW43" s="1">
        <f>$D43*'Demand model'!HY44*'Assumptions and results'!$K$7*12</f>
        <v>664723500.00000036</v>
      </c>
      <c r="HX43" s="1">
        <f>$D43*'Demand model'!HZ44*'Assumptions and results'!$K$7*12</f>
        <v>664723500.00000036</v>
      </c>
      <c r="HY43" s="1">
        <f>$D43*'Demand model'!IA44*'Assumptions and results'!$K$7*12</f>
        <v>664723500.00000036</v>
      </c>
      <c r="HZ43" s="1">
        <f>$D43*'Demand model'!IB44*'Assumptions and results'!$K$7*12</f>
        <v>664723500.00000036</v>
      </c>
      <c r="IA43" s="1">
        <f>$D43*'Demand model'!IC44*'Assumptions and results'!$K$7*12</f>
        <v>664723500.00000036</v>
      </c>
      <c r="IB43" s="1">
        <f>$D43*'Demand model'!ID44*'Assumptions and results'!$K$7*12</f>
        <v>664723500.00000036</v>
      </c>
      <c r="IC43" s="1">
        <f>$D43*'Demand model'!IE44*'Assumptions and results'!$K$7*12</f>
        <v>664723500.00000036</v>
      </c>
      <c r="ID43" s="1">
        <f>$D43*'Demand model'!IF44*'Assumptions and results'!$K$7*12</f>
        <v>664723500.00000036</v>
      </c>
      <c r="IE43" s="1">
        <f>$D43*'Demand model'!IG44*'Assumptions and results'!$K$7*12</f>
        <v>664723500.00000036</v>
      </c>
      <c r="IF43" s="1">
        <f>$D43*'Demand model'!IH44*'Assumptions and results'!$K$7*12</f>
        <v>664723500.00000036</v>
      </c>
      <c r="IG43" s="1">
        <f>$D43*'Demand model'!II44*'Assumptions and results'!$K$7*12</f>
        <v>664723500.00000036</v>
      </c>
      <c r="IH43" s="1">
        <f>$D43*'Demand model'!IJ44*'Assumptions and results'!$K$7*12</f>
        <v>664723500.00000036</v>
      </c>
      <c r="II43" s="1">
        <f>$D43*'Demand model'!IK44*'Assumptions and results'!$K$7*12</f>
        <v>664723500.00000036</v>
      </c>
      <c r="IJ43" s="1">
        <f>$D43*'Demand model'!IL44*'Assumptions and results'!$K$7*12</f>
        <v>664723500.00000036</v>
      </c>
      <c r="IK43" s="1">
        <f>$D43*'Demand model'!IM44*'Assumptions and results'!$K$7*12</f>
        <v>664723500.00000036</v>
      </c>
      <c r="IL43" s="1">
        <f>$D43*'Demand model'!IN44*'Assumptions and results'!$K$7*12</f>
        <v>664723500.00000036</v>
      </c>
      <c r="IM43" s="1">
        <f>$D43*'Demand model'!IO44*'Assumptions and results'!$K$7*12</f>
        <v>664723500.00000036</v>
      </c>
      <c r="IN43" s="1">
        <f>$D43*'Demand model'!IP44*'Assumptions and results'!$K$7*12</f>
        <v>664723500.00000036</v>
      </c>
      <c r="IO43" s="1">
        <f>$D43*'Demand model'!IQ44*'Assumptions and results'!$K$7*12</f>
        <v>664723500.00000036</v>
      </c>
      <c r="IP43" s="1">
        <f>$D43*'Demand model'!IR44*'Assumptions and results'!$K$7*12</f>
        <v>664723500.00000036</v>
      </c>
      <c r="IQ43" s="1">
        <f>$D43*'Demand model'!IS44*'Assumptions and results'!$K$7*12</f>
        <v>664723500.00000036</v>
      </c>
      <c r="IR43" s="1">
        <f>$D43*'Demand model'!IT44*'Assumptions and results'!$K$7*12</f>
        <v>664723500.00000036</v>
      </c>
      <c r="IS43" s="1">
        <f>$D43*'Demand model'!IU44*'Assumptions and results'!$K$7*12</f>
        <v>664723500.00000036</v>
      </c>
      <c r="IT43" s="1">
        <f>$D43*'Demand model'!IV44*'Assumptions and results'!$K$7*12</f>
        <v>664723500.00000036</v>
      </c>
      <c r="IU43" s="1">
        <f>$D43*'Demand model'!IW44*'Assumptions and results'!$K$7*12</f>
        <v>664723500.00000036</v>
      </c>
      <c r="IV43" s="1">
        <f>$D43*'Demand model'!IX44*'Assumptions and results'!$K$7*12</f>
        <v>664723500.00000036</v>
      </c>
      <c r="IW43" s="1">
        <f>$D43*'Demand model'!IY44*'Assumptions and results'!$K$7*12</f>
        <v>664723500.00000036</v>
      </c>
      <c r="IX43" s="1">
        <f>$D43*'Demand model'!IZ44*'Assumptions and results'!$K$7*12</f>
        <v>664723500.00000036</v>
      </c>
      <c r="IY43" s="1">
        <f>$D43*'Demand model'!JA44*'Assumptions and results'!$K$7*12</f>
        <v>664723500.00000036</v>
      </c>
      <c r="IZ43" s="1">
        <f>$D43*'Demand model'!JB44*'Assumptions and results'!$K$7*12</f>
        <v>664723500.00000036</v>
      </c>
      <c r="JA43" s="1">
        <f>$D43*'Demand model'!JC44*'Assumptions and results'!$K$7*12</f>
        <v>664723500.00000036</v>
      </c>
      <c r="JB43" s="1">
        <f>$D43*'Demand model'!JD44*'Assumptions and results'!$K$7*12</f>
        <v>664723500.00000036</v>
      </c>
      <c r="JC43" s="1">
        <f>$D43*'Demand model'!JE44*'Assumptions and results'!$K$7*12</f>
        <v>664723500.00000036</v>
      </c>
      <c r="JD43" s="1">
        <f>$D43*'Demand model'!JF44*'Assumptions and results'!$K$7*12</f>
        <v>664723500.00000036</v>
      </c>
      <c r="JE43" s="1">
        <f>$D43*'Demand model'!JG44*'Assumptions and results'!$K$7*12</f>
        <v>664723500.00000036</v>
      </c>
    </row>
    <row r="44" spans="2:265" x14ac:dyDescent="0.3">
      <c r="C44">
        <v>18</v>
      </c>
      <c r="D44" s="3">
        <f>'Cost inputs'!F22</f>
        <v>2038700</v>
      </c>
      <c r="E44" s="1">
        <f>$D44*'Demand model'!G45*'Assumptions and results'!$K$7*12</f>
        <v>345348138.09868717</v>
      </c>
      <c r="F44" s="1">
        <f>$D44*'Demand model'!H45*'Assumptions and results'!$K$7*12</f>
        <v>513081555.58294094</v>
      </c>
      <c r="G44" s="1">
        <f>$D44*'Demand model'!I45*'Assumptions and results'!$K$7*12</f>
        <v>594548620.95020008</v>
      </c>
      <c r="H44" s="1">
        <f>$D44*'Demand model'!J45*'Assumptions and results'!$K$7*12</f>
        <v>634116661.94701755</v>
      </c>
      <c r="I44" s="1">
        <f>$D44*'Demand model'!K45*'Assumptions and results'!$K$7*12</f>
        <v>653334610.46729219</v>
      </c>
      <c r="J44" s="1">
        <f>$D44*'Demand model'!L45*'Assumptions and results'!$K$7*12</f>
        <v>662668647.12980044</v>
      </c>
      <c r="K44" s="1">
        <f>$D44*'Demand model'!M45*'Assumptions and results'!$K$7*12</f>
        <v>667202130.00000036</v>
      </c>
      <c r="L44" s="1">
        <f>$D44*'Demand model'!N45*'Assumptions and results'!$K$7*12</f>
        <v>669404014.10197186</v>
      </c>
      <c r="M44" s="1">
        <f>$D44*'Demand model'!O45*'Assumptions and results'!$K$7*12</f>
        <v>670473455.35438824</v>
      </c>
      <c r="N44" s="1">
        <f>$D44*'Demand model'!P45*'Assumptions and results'!$K$7*12</f>
        <v>670992876.24095798</v>
      </c>
      <c r="O44" s="1">
        <f>$D44*'Demand model'!Q45*'Assumptions and results'!$K$7*12</f>
        <v>671245155.69697785</v>
      </c>
      <c r="P44" s="1">
        <f>$D44*'Demand model'!R45*'Assumptions and results'!$K$7*12</f>
        <v>671367686.24123478</v>
      </c>
      <c r="Q44" s="1">
        <f>$D44*'Demand model'!S45*'Assumptions and results'!$K$7*12</f>
        <v>671427198.55552602</v>
      </c>
      <c r="R44" s="1">
        <f>$D44*'Demand model'!T45*'Assumptions and results'!$K$7*12</f>
        <v>671456103.31208086</v>
      </c>
      <c r="S44" s="1">
        <f>$D44*'Demand model'!U45*'Assumptions and results'!$K$7*12</f>
        <v>671470142.17044926</v>
      </c>
      <c r="T44" s="1">
        <f>$D44*'Demand model'!V45*'Assumptions and results'!$K$7*12</f>
        <v>671476960.75561547</v>
      </c>
      <c r="U44" s="1">
        <f>$D44*'Demand model'!W45*'Assumptions and results'!$K$7*12</f>
        <v>671480272.49952328</v>
      </c>
      <c r="V44" s="1">
        <f>$D44*'Demand model'!X45*'Assumptions and results'!$K$7*12</f>
        <v>671481880.99269927</v>
      </c>
      <c r="W44" s="1">
        <f>$D44*'Demand model'!Y45*'Assumptions and results'!$K$7*12</f>
        <v>671482662.22771287</v>
      </c>
      <c r="X44" s="1">
        <f>$D44*'Demand model'!Z45*'Assumptions and results'!$K$7*12</f>
        <v>671483041.668643</v>
      </c>
      <c r="Y44" s="1">
        <f>$D44*'Demand model'!AA45*'Assumptions and results'!$K$7*12</f>
        <v>671483225.96071506</v>
      </c>
      <c r="Z44" s="1">
        <f>$D44*'Demand model'!AB45*'Assumptions and results'!$K$7*12</f>
        <v>671483315.47021461</v>
      </c>
      <c r="AA44" s="1">
        <f>$D44*'Demand model'!AC45*'Assumptions and results'!$K$7*12</f>
        <v>671483358.94441533</v>
      </c>
      <c r="AB44" s="1">
        <f>$D44*'Demand model'!AD45*'Assumptions and results'!$K$7*12</f>
        <v>671483380.05956101</v>
      </c>
      <c r="AC44" s="1">
        <f>$D44*'Demand model'!AE45*'Assumptions and results'!$K$7*12</f>
        <v>671483390.31505454</v>
      </c>
      <c r="AD44" s="1">
        <f>$D44*'Demand model'!AF45*'Assumptions and results'!$K$7*12</f>
        <v>671483395.29608309</v>
      </c>
      <c r="AE44" s="1">
        <f>$D44*'Demand model'!AG45*'Assumptions and results'!$K$7*12</f>
        <v>671483397.7153374</v>
      </c>
      <c r="AF44" s="1">
        <f>$D44*'Demand model'!AH45*'Assumptions and results'!$K$7*12</f>
        <v>671483398.89035404</v>
      </c>
      <c r="AG44" s="1">
        <f>$D44*'Demand model'!AI45*'Assumptions and results'!$K$7*12</f>
        <v>671483399.46105218</v>
      </c>
      <c r="AH44" s="1">
        <f>$D44*'Demand model'!AJ45*'Assumptions and results'!$K$7*12</f>
        <v>671483399.73823667</v>
      </c>
      <c r="AI44" s="1">
        <f>$D44*'Demand model'!AK45*'Assumptions and results'!$K$7*12</f>
        <v>671483399.87286329</v>
      </c>
      <c r="AJ44" s="1">
        <f>$D44*'Demand model'!AL45*'Assumptions and results'!$K$7*12</f>
        <v>671483399.93825078</v>
      </c>
      <c r="AK44" s="1">
        <f>$D44*'Demand model'!AM45*'Assumptions and results'!$K$7*12</f>
        <v>671483399.97000897</v>
      </c>
      <c r="AL44" s="1">
        <f>$D44*'Demand model'!AN45*'Assumptions and results'!$K$7*12</f>
        <v>671483399.9854337</v>
      </c>
      <c r="AM44" s="1">
        <f>$D44*'Demand model'!AO45*'Assumptions and results'!$K$7*12</f>
        <v>671483399.99292552</v>
      </c>
      <c r="AN44" s="1">
        <f>$D44*'Demand model'!AP45*'Assumptions and results'!$K$7*12</f>
        <v>671483399.99656415</v>
      </c>
      <c r="AO44" s="1">
        <f>$D44*'Demand model'!AQ45*'Assumptions and results'!$K$7*12</f>
        <v>671483399.99833143</v>
      </c>
      <c r="AP44" s="1">
        <f>$D44*'Demand model'!AR45*'Assumptions and results'!$K$7*12</f>
        <v>671483399.99918985</v>
      </c>
      <c r="AQ44" s="1">
        <f>$D44*'Demand model'!AS45*'Assumptions and results'!$K$7*12</f>
        <v>671483399.99960661</v>
      </c>
      <c r="AR44" s="1">
        <f>$D44*'Demand model'!AT45*'Assumptions and results'!$K$7*12</f>
        <v>671483399.99980915</v>
      </c>
      <c r="AS44" s="1">
        <f>$D44*'Demand model'!AU45*'Assumptions and results'!$K$7*12</f>
        <v>671483399.99990749</v>
      </c>
      <c r="AT44" s="1">
        <f>$D44*'Demand model'!AV45*'Assumptions and results'!$K$7*12</f>
        <v>671483399.99995518</v>
      </c>
      <c r="AU44" s="1">
        <f>$D44*'Demand model'!AW45*'Assumptions and results'!$K$7*12</f>
        <v>671483399.99997842</v>
      </c>
      <c r="AV44" s="1">
        <f>$D44*'Demand model'!AX45*'Assumptions and results'!$K$7*12</f>
        <v>671483399.99998975</v>
      </c>
      <c r="AW44" s="1">
        <f>$D44*'Demand model'!AY45*'Assumptions and results'!$K$7*12</f>
        <v>671483399.99999523</v>
      </c>
      <c r="AX44" s="1">
        <f>$D44*'Demand model'!AZ45*'Assumptions and results'!$K$7*12</f>
        <v>671483399.99999797</v>
      </c>
      <c r="AY44" s="1">
        <f>$D44*'Demand model'!BA45*'Assumptions and results'!$K$7*12</f>
        <v>671483399.99999905</v>
      </c>
      <c r="AZ44" s="1">
        <f>$D44*'Demand model'!BB45*'Assumptions and results'!$K$7*12</f>
        <v>671483399.99999976</v>
      </c>
      <c r="BA44" s="1">
        <f>$D44*'Demand model'!BC45*'Assumptions and results'!$K$7*12</f>
        <v>671483400.00000012</v>
      </c>
      <c r="BB44" s="1">
        <f>$D44*'Demand model'!BD45*'Assumptions and results'!$K$7*12</f>
        <v>671483400.00000024</v>
      </c>
      <c r="BC44" s="1">
        <f>$D44*'Demand model'!BE45*'Assumptions and results'!$K$7*12</f>
        <v>671483400.00000024</v>
      </c>
      <c r="BD44" s="1">
        <f>$D44*'Demand model'!BF45*'Assumptions and results'!$K$7*12</f>
        <v>671483400.00000036</v>
      </c>
      <c r="BE44" s="1">
        <f>$D44*'Demand model'!BG45*'Assumptions and results'!$K$7*12</f>
        <v>671483400.00000036</v>
      </c>
      <c r="BF44" s="1">
        <f>$D44*'Demand model'!BH45*'Assumptions and results'!$K$7*12</f>
        <v>671483400.00000036</v>
      </c>
      <c r="BG44" s="1">
        <f>$D44*'Demand model'!BI45*'Assumptions and results'!$K$7*12</f>
        <v>671483400.00000036</v>
      </c>
      <c r="BH44" s="1">
        <f>$D44*'Demand model'!BJ45*'Assumptions and results'!$K$7*12</f>
        <v>671483400.00000036</v>
      </c>
      <c r="BI44" s="1">
        <f>$D44*'Demand model'!BK45*'Assumptions and results'!$K$7*12</f>
        <v>671483400.00000036</v>
      </c>
      <c r="BJ44" s="1">
        <f>$D44*'Demand model'!BL45*'Assumptions and results'!$K$7*12</f>
        <v>671483400.00000036</v>
      </c>
      <c r="BK44" s="1">
        <f>$D44*'Demand model'!BM45*'Assumptions and results'!$K$7*12</f>
        <v>671483400.00000036</v>
      </c>
      <c r="BL44" s="1">
        <f>$D44*'Demand model'!BN45*'Assumptions and results'!$K$7*12</f>
        <v>671483400.00000036</v>
      </c>
      <c r="BM44" s="1">
        <f>$D44*'Demand model'!BO45*'Assumptions and results'!$K$7*12</f>
        <v>671483400.00000036</v>
      </c>
      <c r="BN44" s="1">
        <f>$D44*'Demand model'!BP45*'Assumptions and results'!$K$7*12</f>
        <v>671483400.00000036</v>
      </c>
      <c r="BO44" s="1">
        <f>$D44*'Demand model'!BQ45*'Assumptions and results'!$K$7*12</f>
        <v>671483400.00000036</v>
      </c>
      <c r="BP44" s="1">
        <f>$D44*'Demand model'!BR45*'Assumptions and results'!$K$7*12</f>
        <v>671483400.00000036</v>
      </c>
      <c r="BQ44" s="1">
        <f>$D44*'Demand model'!BS45*'Assumptions and results'!$K$7*12</f>
        <v>671483400.00000036</v>
      </c>
      <c r="BR44" s="1">
        <f>$D44*'Demand model'!BT45*'Assumptions and results'!$K$7*12</f>
        <v>671483400.00000036</v>
      </c>
      <c r="BS44" s="1">
        <f>$D44*'Demand model'!BU45*'Assumptions and results'!$K$7*12</f>
        <v>671483400.00000036</v>
      </c>
      <c r="BT44" s="1">
        <f>$D44*'Demand model'!BV45*'Assumptions and results'!$K$7*12</f>
        <v>671483400.00000036</v>
      </c>
      <c r="BU44" s="1">
        <f>$D44*'Demand model'!BW45*'Assumptions and results'!$K$7*12</f>
        <v>671483400.00000036</v>
      </c>
      <c r="BV44" s="1">
        <f>$D44*'Demand model'!BX45*'Assumptions and results'!$K$7*12</f>
        <v>671483400.00000036</v>
      </c>
      <c r="BW44" s="1">
        <f>$D44*'Demand model'!BY45*'Assumptions and results'!$K$7*12</f>
        <v>671483400.00000036</v>
      </c>
      <c r="BX44" s="1">
        <f>$D44*'Demand model'!BZ45*'Assumptions and results'!$K$7*12</f>
        <v>671483400.00000036</v>
      </c>
      <c r="BY44" s="1">
        <f>$D44*'Demand model'!CA45*'Assumptions and results'!$K$7*12</f>
        <v>671483400.00000036</v>
      </c>
      <c r="BZ44" s="1">
        <f>$D44*'Demand model'!CB45*'Assumptions and results'!$K$7*12</f>
        <v>671483400.00000036</v>
      </c>
      <c r="CA44" s="1">
        <f>$D44*'Demand model'!CC45*'Assumptions and results'!$K$7*12</f>
        <v>671483400.00000036</v>
      </c>
      <c r="CB44" s="1">
        <f>$D44*'Demand model'!CD45*'Assumptions and results'!$K$7*12</f>
        <v>671483400.00000036</v>
      </c>
      <c r="CC44" s="1">
        <f>$D44*'Demand model'!CE45*'Assumptions and results'!$K$7*12</f>
        <v>671483400.00000036</v>
      </c>
      <c r="CD44" s="1">
        <f>$D44*'Demand model'!CF45*'Assumptions and results'!$K$7*12</f>
        <v>671483400.00000036</v>
      </c>
      <c r="CE44" s="1">
        <f>$D44*'Demand model'!CG45*'Assumptions and results'!$K$7*12</f>
        <v>671483400.00000036</v>
      </c>
      <c r="CF44" s="1">
        <f>$D44*'Demand model'!CH45*'Assumptions and results'!$K$7*12</f>
        <v>671483400.00000036</v>
      </c>
      <c r="CG44" s="1">
        <f>$D44*'Demand model'!CI45*'Assumptions and results'!$K$7*12</f>
        <v>671483400.00000036</v>
      </c>
      <c r="CH44" s="1">
        <f>$D44*'Demand model'!CJ45*'Assumptions and results'!$K$7*12</f>
        <v>671483400.00000036</v>
      </c>
      <c r="CI44" s="1">
        <f>$D44*'Demand model'!CK45*'Assumptions and results'!$K$7*12</f>
        <v>671483400.00000036</v>
      </c>
      <c r="CJ44" s="1">
        <f>$D44*'Demand model'!CL45*'Assumptions and results'!$K$7*12</f>
        <v>671483400.00000036</v>
      </c>
      <c r="CK44" s="1">
        <f>$D44*'Demand model'!CM45*'Assumptions and results'!$K$7*12</f>
        <v>671483400.00000036</v>
      </c>
      <c r="CL44" s="1">
        <f>$D44*'Demand model'!CN45*'Assumptions and results'!$K$7*12</f>
        <v>671483400.00000036</v>
      </c>
      <c r="CM44" s="1">
        <f>$D44*'Demand model'!CO45*'Assumptions and results'!$K$7*12</f>
        <v>671483400.00000036</v>
      </c>
      <c r="CN44" s="1">
        <f>$D44*'Demand model'!CP45*'Assumptions and results'!$K$7*12</f>
        <v>671483400.00000036</v>
      </c>
      <c r="CO44" s="1">
        <f>$D44*'Demand model'!CQ45*'Assumptions and results'!$K$7*12</f>
        <v>671483400.00000036</v>
      </c>
      <c r="CP44" s="1">
        <f>$D44*'Demand model'!CR45*'Assumptions and results'!$K$7*12</f>
        <v>671483400.00000036</v>
      </c>
      <c r="CQ44" s="1">
        <f>$D44*'Demand model'!CS45*'Assumptions and results'!$K$7*12</f>
        <v>671483400.00000036</v>
      </c>
      <c r="CR44" s="1">
        <f>$D44*'Demand model'!CT45*'Assumptions and results'!$K$7*12</f>
        <v>671483400.00000036</v>
      </c>
      <c r="CS44" s="1">
        <f>$D44*'Demand model'!CU45*'Assumptions and results'!$K$7*12</f>
        <v>671483400.00000036</v>
      </c>
      <c r="CT44" s="1">
        <f>$D44*'Demand model'!CV45*'Assumptions and results'!$K$7*12</f>
        <v>671483400.00000036</v>
      </c>
      <c r="CU44" s="1">
        <f>$D44*'Demand model'!CW45*'Assumptions and results'!$K$7*12</f>
        <v>671483400.00000036</v>
      </c>
      <c r="CV44" s="1">
        <f>$D44*'Demand model'!CX45*'Assumptions and results'!$K$7*12</f>
        <v>671483400.00000036</v>
      </c>
      <c r="CW44" s="1">
        <f>$D44*'Demand model'!CY45*'Assumptions and results'!$K$7*12</f>
        <v>671483400.00000036</v>
      </c>
      <c r="CX44" s="1">
        <f>$D44*'Demand model'!CZ45*'Assumptions and results'!$K$7*12</f>
        <v>671483400.00000036</v>
      </c>
      <c r="CY44" s="1">
        <f>$D44*'Demand model'!DA45*'Assumptions and results'!$K$7*12</f>
        <v>671483400.00000036</v>
      </c>
      <c r="CZ44" s="1">
        <f>$D44*'Demand model'!DB45*'Assumptions and results'!$K$7*12</f>
        <v>671483400.00000036</v>
      </c>
      <c r="DA44" s="1">
        <f>$D44*'Demand model'!DC45*'Assumptions and results'!$K$7*12</f>
        <v>671483400.00000036</v>
      </c>
      <c r="DB44" s="1">
        <f>$D44*'Demand model'!DD45*'Assumptions and results'!$K$7*12</f>
        <v>671483400.00000036</v>
      </c>
      <c r="DC44" s="1">
        <f>$D44*'Demand model'!DE45*'Assumptions and results'!$K$7*12</f>
        <v>671483400.00000036</v>
      </c>
      <c r="DD44" s="1">
        <f>$D44*'Demand model'!DF45*'Assumptions and results'!$K$7*12</f>
        <v>671483400.00000036</v>
      </c>
      <c r="DE44" s="1">
        <f>$D44*'Demand model'!DG45*'Assumptions and results'!$K$7*12</f>
        <v>671483400.00000036</v>
      </c>
      <c r="DF44" s="1">
        <f>$D44*'Demand model'!DH45*'Assumptions and results'!$K$7*12</f>
        <v>671483400.00000036</v>
      </c>
      <c r="DG44" s="1">
        <f>$D44*'Demand model'!DI45*'Assumptions and results'!$K$7*12</f>
        <v>671483400.00000036</v>
      </c>
      <c r="DH44" s="1">
        <f>$D44*'Demand model'!DJ45*'Assumptions and results'!$K$7*12</f>
        <v>671483400.00000036</v>
      </c>
      <c r="DI44" s="1">
        <f>$D44*'Demand model'!DK45*'Assumptions and results'!$K$7*12</f>
        <v>671483400.00000036</v>
      </c>
      <c r="DJ44" s="1">
        <f>$D44*'Demand model'!DL45*'Assumptions and results'!$K$7*12</f>
        <v>671483400.00000036</v>
      </c>
      <c r="DK44" s="1">
        <f>$D44*'Demand model'!DM45*'Assumptions and results'!$K$7*12</f>
        <v>671483400.00000036</v>
      </c>
      <c r="DL44" s="1">
        <f>$D44*'Demand model'!DN45*'Assumptions and results'!$K$7*12</f>
        <v>671483400.00000036</v>
      </c>
      <c r="DM44" s="1">
        <f>$D44*'Demand model'!DO45*'Assumptions and results'!$K$7*12</f>
        <v>671483400.00000036</v>
      </c>
      <c r="DN44" s="1">
        <f>$D44*'Demand model'!DP45*'Assumptions and results'!$K$7*12</f>
        <v>671483400.00000036</v>
      </c>
      <c r="DO44" s="1">
        <f>$D44*'Demand model'!DQ45*'Assumptions and results'!$K$7*12</f>
        <v>671483400.00000036</v>
      </c>
      <c r="DP44" s="1">
        <f>$D44*'Demand model'!DR45*'Assumptions and results'!$K$7*12</f>
        <v>671483400.00000036</v>
      </c>
      <c r="DQ44" s="1">
        <f>$D44*'Demand model'!DS45*'Assumptions and results'!$K$7*12</f>
        <v>671483400.00000036</v>
      </c>
      <c r="DR44" s="1">
        <f>$D44*'Demand model'!DT45*'Assumptions and results'!$K$7*12</f>
        <v>671483400.00000036</v>
      </c>
      <c r="DS44" s="1">
        <f>$D44*'Demand model'!DU45*'Assumptions and results'!$K$7*12</f>
        <v>671483400.00000036</v>
      </c>
      <c r="DT44" s="1">
        <f>$D44*'Demand model'!DV45*'Assumptions and results'!$K$7*12</f>
        <v>671483400.00000036</v>
      </c>
      <c r="DU44" s="1">
        <f>$D44*'Demand model'!DW45*'Assumptions and results'!$K$7*12</f>
        <v>671483400.00000036</v>
      </c>
      <c r="DV44" s="1">
        <f>$D44*'Demand model'!DX45*'Assumptions and results'!$K$7*12</f>
        <v>671483400.00000036</v>
      </c>
      <c r="DW44" s="1">
        <f>$D44*'Demand model'!DY45*'Assumptions and results'!$K$7*12</f>
        <v>671483400.00000036</v>
      </c>
      <c r="DX44" s="1">
        <f>$D44*'Demand model'!DZ45*'Assumptions and results'!$K$7*12</f>
        <v>671483400.00000036</v>
      </c>
      <c r="DY44" s="1">
        <f>$D44*'Demand model'!EA45*'Assumptions and results'!$K$7*12</f>
        <v>671483400.00000036</v>
      </c>
      <c r="DZ44" s="1">
        <f>$D44*'Demand model'!EB45*'Assumptions and results'!$K$7*12</f>
        <v>671483400.00000036</v>
      </c>
      <c r="EA44" s="1">
        <f>$D44*'Demand model'!EC45*'Assumptions and results'!$K$7*12</f>
        <v>671483400.00000036</v>
      </c>
      <c r="EB44" s="1">
        <f>$D44*'Demand model'!ED45*'Assumptions and results'!$K$7*12</f>
        <v>671483400.00000036</v>
      </c>
      <c r="EC44" s="1">
        <f>$D44*'Demand model'!EE45*'Assumptions and results'!$K$7*12</f>
        <v>671483400.00000036</v>
      </c>
      <c r="ED44" s="1">
        <f>$D44*'Demand model'!EF45*'Assumptions and results'!$K$7*12</f>
        <v>671483400.00000036</v>
      </c>
      <c r="EE44" s="1">
        <f>$D44*'Demand model'!EG45*'Assumptions and results'!$K$7*12</f>
        <v>671483400.00000036</v>
      </c>
      <c r="EF44" s="1">
        <f>$D44*'Demand model'!EH45*'Assumptions and results'!$K$7*12</f>
        <v>671483400.00000036</v>
      </c>
      <c r="EG44" s="1">
        <f>$D44*'Demand model'!EI45*'Assumptions and results'!$K$7*12</f>
        <v>671483400.00000036</v>
      </c>
      <c r="EH44" s="1">
        <f>$D44*'Demand model'!EJ45*'Assumptions and results'!$K$7*12</f>
        <v>671483400.00000036</v>
      </c>
      <c r="EI44" s="1">
        <f>$D44*'Demand model'!EK45*'Assumptions and results'!$K$7*12</f>
        <v>671483400.00000036</v>
      </c>
      <c r="EJ44" s="1">
        <f>$D44*'Demand model'!EL45*'Assumptions and results'!$K$7*12</f>
        <v>671483400.00000036</v>
      </c>
      <c r="EK44" s="1">
        <f>$D44*'Demand model'!EM45*'Assumptions and results'!$K$7*12</f>
        <v>671483400.00000036</v>
      </c>
      <c r="EL44" s="1">
        <f>$D44*'Demand model'!EN45*'Assumptions and results'!$K$7*12</f>
        <v>671483400.00000036</v>
      </c>
      <c r="EM44" s="1">
        <f>$D44*'Demand model'!EO45*'Assumptions and results'!$K$7*12</f>
        <v>671483400.00000036</v>
      </c>
      <c r="EN44" s="1">
        <f>$D44*'Demand model'!EP45*'Assumptions and results'!$K$7*12</f>
        <v>671483400.00000036</v>
      </c>
      <c r="EO44" s="1">
        <f>$D44*'Demand model'!EQ45*'Assumptions and results'!$K$7*12</f>
        <v>671483400.00000036</v>
      </c>
      <c r="EP44" s="1">
        <f>$D44*'Demand model'!ER45*'Assumptions and results'!$K$7*12</f>
        <v>671483400.00000036</v>
      </c>
      <c r="EQ44" s="1">
        <f>$D44*'Demand model'!ES45*'Assumptions and results'!$K$7*12</f>
        <v>671483400.00000036</v>
      </c>
      <c r="ER44" s="1">
        <f>$D44*'Demand model'!ET45*'Assumptions and results'!$K$7*12</f>
        <v>671483400.00000036</v>
      </c>
      <c r="ES44" s="1">
        <f>$D44*'Demand model'!EU45*'Assumptions and results'!$K$7*12</f>
        <v>671483400.00000036</v>
      </c>
      <c r="ET44" s="1">
        <f>$D44*'Demand model'!EV45*'Assumptions and results'!$K$7*12</f>
        <v>671483400.00000036</v>
      </c>
      <c r="EU44" s="1">
        <f>$D44*'Demand model'!EW45*'Assumptions and results'!$K$7*12</f>
        <v>671483400.00000036</v>
      </c>
      <c r="EV44" s="1">
        <f>$D44*'Demand model'!EX45*'Assumptions and results'!$K$7*12</f>
        <v>671483400.00000036</v>
      </c>
      <c r="EW44" s="1">
        <f>$D44*'Demand model'!EY45*'Assumptions and results'!$K$7*12</f>
        <v>671483400.00000036</v>
      </c>
      <c r="EX44" s="1">
        <f>$D44*'Demand model'!EZ45*'Assumptions and results'!$K$7*12</f>
        <v>671483400.00000036</v>
      </c>
      <c r="EY44" s="1">
        <f>$D44*'Demand model'!FA45*'Assumptions and results'!$K$7*12</f>
        <v>671483400.00000036</v>
      </c>
      <c r="EZ44" s="1">
        <f>$D44*'Demand model'!FB45*'Assumptions and results'!$K$7*12</f>
        <v>671483400.00000036</v>
      </c>
      <c r="FA44" s="1">
        <f>$D44*'Demand model'!FC45*'Assumptions and results'!$K$7*12</f>
        <v>671483400.00000036</v>
      </c>
      <c r="FB44" s="1">
        <f>$D44*'Demand model'!FD45*'Assumptions and results'!$K$7*12</f>
        <v>671483400.00000036</v>
      </c>
      <c r="FC44" s="1">
        <f>$D44*'Demand model'!FE45*'Assumptions and results'!$K$7*12</f>
        <v>671483400.00000036</v>
      </c>
      <c r="FD44" s="1">
        <f>$D44*'Demand model'!FF45*'Assumptions and results'!$K$7*12</f>
        <v>671483400.00000036</v>
      </c>
      <c r="FE44" s="1">
        <f>$D44*'Demand model'!FG45*'Assumptions and results'!$K$7*12</f>
        <v>671483400.00000036</v>
      </c>
      <c r="FF44" s="1">
        <f>$D44*'Demand model'!FH45*'Assumptions and results'!$K$7*12</f>
        <v>671483400.00000036</v>
      </c>
      <c r="FG44" s="1">
        <f>$D44*'Demand model'!FI45*'Assumptions and results'!$K$7*12</f>
        <v>671483400.00000036</v>
      </c>
      <c r="FH44" s="1">
        <f>$D44*'Demand model'!FJ45*'Assumptions and results'!$K$7*12</f>
        <v>671483400.00000036</v>
      </c>
      <c r="FI44" s="1">
        <f>$D44*'Demand model'!FK45*'Assumptions and results'!$K$7*12</f>
        <v>671483400.00000036</v>
      </c>
      <c r="FJ44" s="1">
        <f>$D44*'Demand model'!FL45*'Assumptions and results'!$K$7*12</f>
        <v>671483400.00000036</v>
      </c>
      <c r="FK44" s="1">
        <f>$D44*'Demand model'!FM45*'Assumptions and results'!$K$7*12</f>
        <v>671483400.00000036</v>
      </c>
      <c r="FL44" s="1">
        <f>$D44*'Demand model'!FN45*'Assumptions and results'!$K$7*12</f>
        <v>671483400.00000036</v>
      </c>
      <c r="FM44" s="1">
        <f>$D44*'Demand model'!FO45*'Assumptions and results'!$K$7*12</f>
        <v>671483400.00000036</v>
      </c>
      <c r="FN44" s="1">
        <f>$D44*'Demand model'!FP45*'Assumptions and results'!$K$7*12</f>
        <v>671483400.00000036</v>
      </c>
      <c r="FO44" s="1">
        <f>$D44*'Demand model'!FQ45*'Assumptions and results'!$K$7*12</f>
        <v>671483400.00000036</v>
      </c>
      <c r="FP44" s="1">
        <f>$D44*'Demand model'!FR45*'Assumptions and results'!$K$7*12</f>
        <v>671483400.00000036</v>
      </c>
      <c r="FQ44" s="1">
        <f>$D44*'Demand model'!FS45*'Assumptions and results'!$K$7*12</f>
        <v>671483400.00000036</v>
      </c>
      <c r="FR44" s="1">
        <f>$D44*'Demand model'!FT45*'Assumptions and results'!$K$7*12</f>
        <v>671483400.00000036</v>
      </c>
      <c r="FS44" s="1">
        <f>$D44*'Demand model'!FU45*'Assumptions and results'!$K$7*12</f>
        <v>671483400.00000036</v>
      </c>
      <c r="FT44" s="1">
        <f>$D44*'Demand model'!FV45*'Assumptions and results'!$K$7*12</f>
        <v>671483400.00000036</v>
      </c>
      <c r="FU44" s="1">
        <f>$D44*'Demand model'!FW45*'Assumptions and results'!$K$7*12</f>
        <v>671483400.00000036</v>
      </c>
      <c r="FV44" s="1">
        <f>$D44*'Demand model'!FX45*'Assumptions and results'!$K$7*12</f>
        <v>671483400.00000036</v>
      </c>
      <c r="FW44" s="1">
        <f>$D44*'Demand model'!FY45*'Assumptions and results'!$K$7*12</f>
        <v>671483400.00000036</v>
      </c>
      <c r="FX44" s="1">
        <f>$D44*'Demand model'!FZ45*'Assumptions and results'!$K$7*12</f>
        <v>671483400.00000036</v>
      </c>
      <c r="FY44" s="1">
        <f>$D44*'Demand model'!GA45*'Assumptions and results'!$K$7*12</f>
        <v>671483400.00000036</v>
      </c>
      <c r="FZ44" s="1">
        <f>$D44*'Demand model'!GB45*'Assumptions and results'!$K$7*12</f>
        <v>671483400.00000036</v>
      </c>
      <c r="GA44" s="1">
        <f>$D44*'Demand model'!GC45*'Assumptions and results'!$K$7*12</f>
        <v>671483400.00000036</v>
      </c>
      <c r="GB44" s="1">
        <f>$D44*'Demand model'!GD45*'Assumptions and results'!$K$7*12</f>
        <v>671483400.00000036</v>
      </c>
      <c r="GC44" s="1">
        <f>$D44*'Demand model'!GE45*'Assumptions and results'!$K$7*12</f>
        <v>671483400.00000036</v>
      </c>
      <c r="GD44" s="1">
        <f>$D44*'Demand model'!GF45*'Assumptions and results'!$K$7*12</f>
        <v>671483400.00000036</v>
      </c>
      <c r="GE44" s="1">
        <f>$D44*'Demand model'!GG45*'Assumptions and results'!$K$7*12</f>
        <v>671483400.00000036</v>
      </c>
      <c r="GF44" s="1">
        <f>$D44*'Demand model'!GH45*'Assumptions and results'!$K$7*12</f>
        <v>671483400.00000036</v>
      </c>
      <c r="GG44" s="1">
        <f>$D44*'Demand model'!GI45*'Assumptions and results'!$K$7*12</f>
        <v>671483400.00000036</v>
      </c>
      <c r="GH44" s="1">
        <f>$D44*'Demand model'!GJ45*'Assumptions and results'!$K$7*12</f>
        <v>671483400.00000036</v>
      </c>
      <c r="GI44" s="1">
        <f>$D44*'Demand model'!GK45*'Assumptions and results'!$K$7*12</f>
        <v>671483400.00000036</v>
      </c>
      <c r="GJ44" s="1">
        <f>$D44*'Demand model'!GL45*'Assumptions and results'!$K$7*12</f>
        <v>671483400.00000036</v>
      </c>
      <c r="GK44" s="1">
        <f>$D44*'Demand model'!GM45*'Assumptions and results'!$K$7*12</f>
        <v>671483400.00000036</v>
      </c>
      <c r="GL44" s="1">
        <f>$D44*'Demand model'!GN45*'Assumptions and results'!$K$7*12</f>
        <v>671483400.00000036</v>
      </c>
      <c r="GM44" s="1">
        <f>$D44*'Demand model'!GO45*'Assumptions and results'!$K$7*12</f>
        <v>671483400.00000036</v>
      </c>
      <c r="GN44" s="1">
        <f>$D44*'Demand model'!GP45*'Assumptions and results'!$K$7*12</f>
        <v>671483400.00000036</v>
      </c>
      <c r="GO44" s="1">
        <f>$D44*'Demand model'!GQ45*'Assumptions and results'!$K$7*12</f>
        <v>671483400.00000036</v>
      </c>
      <c r="GP44" s="1">
        <f>$D44*'Demand model'!GR45*'Assumptions and results'!$K$7*12</f>
        <v>671483400.00000036</v>
      </c>
      <c r="GQ44" s="1">
        <f>$D44*'Demand model'!GS45*'Assumptions and results'!$K$7*12</f>
        <v>671483400.00000036</v>
      </c>
      <c r="GR44" s="1">
        <f>$D44*'Demand model'!GT45*'Assumptions and results'!$K$7*12</f>
        <v>671483400.00000036</v>
      </c>
      <c r="GS44" s="1">
        <f>$D44*'Demand model'!GU45*'Assumptions and results'!$K$7*12</f>
        <v>671483400.00000036</v>
      </c>
      <c r="GT44" s="1">
        <f>$D44*'Demand model'!GV45*'Assumptions and results'!$K$7*12</f>
        <v>671483400.00000036</v>
      </c>
      <c r="GU44" s="1">
        <f>$D44*'Demand model'!GW45*'Assumptions and results'!$K$7*12</f>
        <v>671483400.00000036</v>
      </c>
      <c r="GV44" s="1">
        <f>$D44*'Demand model'!GX45*'Assumptions and results'!$K$7*12</f>
        <v>671483400.00000036</v>
      </c>
      <c r="GW44" s="1">
        <f>$D44*'Demand model'!GY45*'Assumptions and results'!$K$7*12</f>
        <v>671483400.00000036</v>
      </c>
      <c r="GX44" s="1">
        <f>$D44*'Demand model'!GZ45*'Assumptions and results'!$K$7*12</f>
        <v>671483400.00000036</v>
      </c>
      <c r="GY44" s="1">
        <f>$D44*'Demand model'!HA45*'Assumptions and results'!$K$7*12</f>
        <v>671483400.00000036</v>
      </c>
      <c r="GZ44" s="1">
        <f>$D44*'Demand model'!HB45*'Assumptions and results'!$K$7*12</f>
        <v>671483400.00000036</v>
      </c>
      <c r="HA44" s="1">
        <f>$D44*'Demand model'!HC45*'Assumptions and results'!$K$7*12</f>
        <v>671483400.00000036</v>
      </c>
      <c r="HB44" s="1">
        <f>$D44*'Demand model'!HD45*'Assumptions and results'!$K$7*12</f>
        <v>671483400.00000036</v>
      </c>
      <c r="HC44" s="1">
        <f>$D44*'Demand model'!HE45*'Assumptions and results'!$K$7*12</f>
        <v>671483400.00000036</v>
      </c>
      <c r="HD44" s="1">
        <f>$D44*'Demand model'!HF45*'Assumptions and results'!$K$7*12</f>
        <v>671483400.00000036</v>
      </c>
      <c r="HE44" s="1">
        <f>$D44*'Demand model'!HG45*'Assumptions and results'!$K$7*12</f>
        <v>671483400.00000036</v>
      </c>
      <c r="HF44" s="1">
        <f>$D44*'Demand model'!HH45*'Assumptions and results'!$K$7*12</f>
        <v>671483400.00000036</v>
      </c>
      <c r="HG44" s="1">
        <f>$D44*'Demand model'!HI45*'Assumptions and results'!$K$7*12</f>
        <v>671483400.00000036</v>
      </c>
      <c r="HH44" s="1">
        <f>$D44*'Demand model'!HJ45*'Assumptions and results'!$K$7*12</f>
        <v>671483400.00000036</v>
      </c>
      <c r="HI44" s="1">
        <f>$D44*'Demand model'!HK45*'Assumptions and results'!$K$7*12</f>
        <v>671483400.00000036</v>
      </c>
      <c r="HJ44" s="1">
        <f>$D44*'Demand model'!HL45*'Assumptions and results'!$K$7*12</f>
        <v>671483400.00000036</v>
      </c>
      <c r="HK44" s="1">
        <f>$D44*'Demand model'!HM45*'Assumptions and results'!$K$7*12</f>
        <v>671483400.00000036</v>
      </c>
      <c r="HL44" s="1">
        <f>$D44*'Demand model'!HN45*'Assumptions and results'!$K$7*12</f>
        <v>671483400.00000036</v>
      </c>
      <c r="HM44" s="1">
        <f>$D44*'Demand model'!HO45*'Assumptions and results'!$K$7*12</f>
        <v>671483400.00000036</v>
      </c>
      <c r="HN44" s="1">
        <f>$D44*'Demand model'!HP45*'Assumptions and results'!$K$7*12</f>
        <v>671483400.00000036</v>
      </c>
      <c r="HO44" s="1">
        <f>$D44*'Demand model'!HQ45*'Assumptions and results'!$K$7*12</f>
        <v>671483400.00000036</v>
      </c>
      <c r="HP44" s="1">
        <f>$D44*'Demand model'!HR45*'Assumptions and results'!$K$7*12</f>
        <v>671483400.00000036</v>
      </c>
      <c r="HQ44" s="1">
        <f>$D44*'Demand model'!HS45*'Assumptions and results'!$K$7*12</f>
        <v>671483400.00000036</v>
      </c>
      <c r="HR44" s="1">
        <f>$D44*'Demand model'!HT45*'Assumptions and results'!$K$7*12</f>
        <v>671483400.00000036</v>
      </c>
      <c r="HS44" s="1">
        <f>$D44*'Demand model'!HU45*'Assumptions and results'!$K$7*12</f>
        <v>671483400.00000036</v>
      </c>
      <c r="HT44" s="1">
        <f>$D44*'Demand model'!HV45*'Assumptions and results'!$K$7*12</f>
        <v>671483400.00000036</v>
      </c>
      <c r="HU44" s="1">
        <f>$D44*'Demand model'!HW45*'Assumptions and results'!$K$7*12</f>
        <v>671483400.00000036</v>
      </c>
      <c r="HV44" s="1">
        <f>$D44*'Demand model'!HX45*'Assumptions and results'!$K$7*12</f>
        <v>671483400.00000036</v>
      </c>
      <c r="HW44" s="1">
        <f>$D44*'Demand model'!HY45*'Assumptions and results'!$K$7*12</f>
        <v>671483400.00000036</v>
      </c>
      <c r="HX44" s="1">
        <f>$D44*'Demand model'!HZ45*'Assumptions and results'!$K$7*12</f>
        <v>671483400.00000036</v>
      </c>
      <c r="HY44" s="1">
        <f>$D44*'Demand model'!IA45*'Assumptions and results'!$K$7*12</f>
        <v>671483400.00000036</v>
      </c>
      <c r="HZ44" s="1">
        <f>$D44*'Demand model'!IB45*'Assumptions and results'!$K$7*12</f>
        <v>671483400.00000036</v>
      </c>
      <c r="IA44" s="1">
        <f>$D44*'Demand model'!IC45*'Assumptions and results'!$K$7*12</f>
        <v>671483400.00000036</v>
      </c>
      <c r="IB44" s="1">
        <f>$D44*'Demand model'!ID45*'Assumptions and results'!$K$7*12</f>
        <v>671483400.00000036</v>
      </c>
      <c r="IC44" s="1">
        <f>$D44*'Demand model'!IE45*'Assumptions and results'!$K$7*12</f>
        <v>671483400.00000036</v>
      </c>
      <c r="ID44" s="1">
        <f>$D44*'Demand model'!IF45*'Assumptions and results'!$K$7*12</f>
        <v>671483400.00000036</v>
      </c>
      <c r="IE44" s="1">
        <f>$D44*'Demand model'!IG45*'Assumptions and results'!$K$7*12</f>
        <v>671483400.00000036</v>
      </c>
      <c r="IF44" s="1">
        <f>$D44*'Demand model'!IH45*'Assumptions and results'!$K$7*12</f>
        <v>671483400.00000036</v>
      </c>
      <c r="IG44" s="1">
        <f>$D44*'Demand model'!II45*'Assumptions and results'!$K$7*12</f>
        <v>671483400.00000036</v>
      </c>
      <c r="IH44" s="1">
        <f>$D44*'Demand model'!IJ45*'Assumptions and results'!$K$7*12</f>
        <v>671483400.00000036</v>
      </c>
      <c r="II44" s="1">
        <f>$D44*'Demand model'!IK45*'Assumptions and results'!$K$7*12</f>
        <v>671483400.00000036</v>
      </c>
      <c r="IJ44" s="1">
        <f>$D44*'Demand model'!IL45*'Assumptions and results'!$K$7*12</f>
        <v>671483400.00000036</v>
      </c>
      <c r="IK44" s="1">
        <f>$D44*'Demand model'!IM45*'Assumptions and results'!$K$7*12</f>
        <v>671483400.00000036</v>
      </c>
      <c r="IL44" s="1">
        <f>$D44*'Demand model'!IN45*'Assumptions and results'!$K$7*12</f>
        <v>671483400.00000036</v>
      </c>
      <c r="IM44" s="1">
        <f>$D44*'Demand model'!IO45*'Assumptions and results'!$K$7*12</f>
        <v>671483400.00000036</v>
      </c>
      <c r="IN44" s="1">
        <f>$D44*'Demand model'!IP45*'Assumptions and results'!$K$7*12</f>
        <v>671483400.00000036</v>
      </c>
      <c r="IO44" s="1">
        <f>$D44*'Demand model'!IQ45*'Assumptions and results'!$K$7*12</f>
        <v>671483400.00000036</v>
      </c>
      <c r="IP44" s="1">
        <f>$D44*'Demand model'!IR45*'Assumptions and results'!$K$7*12</f>
        <v>671483400.00000036</v>
      </c>
      <c r="IQ44" s="1">
        <f>$D44*'Demand model'!IS45*'Assumptions and results'!$K$7*12</f>
        <v>671483400.00000036</v>
      </c>
      <c r="IR44" s="1">
        <f>$D44*'Demand model'!IT45*'Assumptions and results'!$K$7*12</f>
        <v>671483400.00000036</v>
      </c>
      <c r="IS44" s="1">
        <f>$D44*'Demand model'!IU45*'Assumptions and results'!$K$7*12</f>
        <v>671483400.00000036</v>
      </c>
      <c r="IT44" s="1">
        <f>$D44*'Demand model'!IV45*'Assumptions and results'!$K$7*12</f>
        <v>671483400.00000036</v>
      </c>
      <c r="IU44" s="1">
        <f>$D44*'Demand model'!IW45*'Assumptions and results'!$K$7*12</f>
        <v>671483400.00000036</v>
      </c>
      <c r="IV44" s="1">
        <f>$D44*'Demand model'!IX45*'Assumptions and results'!$K$7*12</f>
        <v>671483400.00000036</v>
      </c>
      <c r="IW44" s="1">
        <f>$D44*'Demand model'!IY45*'Assumptions and results'!$K$7*12</f>
        <v>671483400.00000036</v>
      </c>
      <c r="IX44" s="1">
        <f>$D44*'Demand model'!IZ45*'Assumptions and results'!$K$7*12</f>
        <v>671483400.00000036</v>
      </c>
      <c r="IY44" s="1">
        <f>$D44*'Demand model'!JA45*'Assumptions and results'!$K$7*12</f>
        <v>671483400.00000036</v>
      </c>
      <c r="IZ44" s="1">
        <f>$D44*'Demand model'!JB45*'Assumptions and results'!$K$7*12</f>
        <v>671483400.00000036</v>
      </c>
      <c r="JA44" s="1">
        <f>$D44*'Demand model'!JC45*'Assumptions and results'!$K$7*12</f>
        <v>671483400.00000036</v>
      </c>
      <c r="JB44" s="1">
        <f>$D44*'Demand model'!JD45*'Assumptions and results'!$K$7*12</f>
        <v>671483400.00000036</v>
      </c>
      <c r="JC44" s="1">
        <f>$D44*'Demand model'!JE45*'Assumptions and results'!$K$7*12</f>
        <v>671483400.00000036</v>
      </c>
      <c r="JD44" s="1">
        <f>$D44*'Demand model'!JF45*'Assumptions and results'!$K$7*12</f>
        <v>671483400.00000036</v>
      </c>
      <c r="JE44" s="1">
        <f>$D44*'Demand model'!JG45*'Assumptions and results'!$K$7*12</f>
        <v>671483400.00000036</v>
      </c>
    </row>
    <row r="45" spans="2:265" x14ac:dyDescent="0.3">
      <c r="C45">
        <v>19</v>
      </c>
      <c r="D45" s="3">
        <f>'Cost inputs'!F23</f>
        <v>2038700</v>
      </c>
      <c r="E45" s="1">
        <f>$D45*'Demand model'!G46*'Assumptions and results'!$K$7*12</f>
        <v>349295847.53931409</v>
      </c>
      <c r="F45" s="1">
        <f>$D45*'Demand model'!H46*'Assumptions and results'!$K$7*12</f>
        <v>518704051.35519195</v>
      </c>
      <c r="G45" s="1">
        <f>$D45*'Demand model'!I46*'Assumptions and results'!$K$7*12</f>
        <v>600866893.31938624</v>
      </c>
      <c r="H45" s="1">
        <f>$D45*'Demand model'!J46*'Assumptions and results'!$K$7*12</f>
        <v>640715805.28217578</v>
      </c>
      <c r="I45" s="1">
        <f>$D45*'Demand model'!K46*'Assumptions and results'!$K$7*12</f>
        <v>660042495.3851074</v>
      </c>
      <c r="J45" s="1">
        <f>$D45*'Demand model'!L46*'Assumptions and results'!$K$7*12</f>
        <v>669415924.46852994</v>
      </c>
      <c r="K45" s="1">
        <f>$D45*'Demand model'!M46*'Assumptions and results'!$K$7*12</f>
        <v>673962030.00000036</v>
      </c>
      <c r="L45" s="1">
        <f>$D45*'Demand model'!N46*'Assumptions and results'!$K$7*12</f>
        <v>676166887.50938475</v>
      </c>
      <c r="M45" s="1">
        <f>$D45*'Demand model'!O46*'Assumptions and results'!$K$7*12</f>
        <v>677236241.6198504</v>
      </c>
      <c r="N45" s="1">
        <f>$D45*'Demand model'!P46*'Assumptions and results'!$K$7*12</f>
        <v>677754877.49935865</v>
      </c>
      <c r="O45" s="1">
        <f>$D45*'Demand model'!Q46*'Assumptions and results'!$K$7*12</f>
        <v>678006415.481848</v>
      </c>
      <c r="P45" s="1">
        <f>$D45*'Demand model'!R46*'Assumptions and results'!$K$7*12</f>
        <v>678128411.20010567</v>
      </c>
      <c r="Q45" s="1">
        <f>$D45*'Demand model'!S46*'Assumptions and results'!$K$7*12</f>
        <v>678187579.0248847</v>
      </c>
      <c r="R45" s="1">
        <f>$D45*'Demand model'!T46*'Assumptions and results'!$K$7*12</f>
        <v>678216275.37209332</v>
      </c>
      <c r="S45" s="1">
        <f>$D45*'Demand model'!U46*'Assumptions and results'!$K$7*12</f>
        <v>678230193.07730222</v>
      </c>
      <c r="T45" s="1">
        <f>$D45*'Demand model'!V46*'Assumptions and results'!$K$7*12</f>
        <v>678236943.15308249</v>
      </c>
      <c r="U45" s="1">
        <f>$D45*'Demand model'!W46*'Assumptions and results'!$K$7*12</f>
        <v>678240216.93438172</v>
      </c>
      <c r="V45" s="1">
        <f>$D45*'Demand model'!X46*'Assumptions and results'!$K$7*12</f>
        <v>678241804.71566653</v>
      </c>
      <c r="W45" s="1">
        <f>$D45*'Demand model'!Y46*'Assumptions and results'!$K$7*12</f>
        <v>678242574.78830671</v>
      </c>
      <c r="X45" s="1">
        <f>$D45*'Demand model'!Z46*'Assumptions and results'!$K$7*12</f>
        <v>678242948.27291489</v>
      </c>
      <c r="Y45" s="1">
        <f>$D45*'Demand model'!AA46*'Assumptions and results'!$K$7*12</f>
        <v>678243129.41264808</v>
      </c>
      <c r="Z45" s="1">
        <f>$D45*'Demand model'!AB46*'Assumptions and results'!$K$7*12</f>
        <v>678243217.26527238</v>
      </c>
      <c r="AA45" s="1">
        <f>$D45*'Demand model'!AC46*'Assumptions and results'!$K$7*12</f>
        <v>678243259.8737241</v>
      </c>
      <c r="AB45" s="1">
        <f>$D45*'Demand model'!AD46*'Assumptions and results'!$K$7*12</f>
        <v>678243280.5387888</v>
      </c>
      <c r="AC45" s="1">
        <f>$D45*'Demand model'!AE46*'Assumptions and results'!$K$7*12</f>
        <v>678243290.56132853</v>
      </c>
      <c r="AD45" s="1">
        <f>$D45*'Demand model'!AF46*'Assumptions and results'!$K$7*12</f>
        <v>678243295.42225218</v>
      </c>
      <c r="AE45" s="1">
        <f>$D45*'Demand model'!AG46*'Assumptions and results'!$K$7*12</f>
        <v>678243297.77979624</v>
      </c>
      <c r="AF45" s="1">
        <f>$D45*'Demand model'!AH46*'Assumptions and results'!$K$7*12</f>
        <v>678243298.92320323</v>
      </c>
      <c r="AG45" s="1">
        <f>$D45*'Demand model'!AI46*'Assumptions and results'!$K$7*12</f>
        <v>678243299.47775459</v>
      </c>
      <c r="AH45" s="1">
        <f>$D45*'Demand model'!AJ46*'Assumptions and results'!$K$7*12</f>
        <v>678243299.74671161</v>
      </c>
      <c r="AI45" s="1">
        <f>$D45*'Demand model'!AK46*'Assumptions and results'!$K$7*12</f>
        <v>678243299.87715554</v>
      </c>
      <c r="AJ45" s="1">
        <f>$D45*'Demand model'!AL46*'Assumptions and results'!$K$7*12</f>
        <v>678243299.94042087</v>
      </c>
      <c r="AK45" s="1">
        <f>$D45*'Demand model'!AM46*'Assumptions and results'!$K$7*12</f>
        <v>678243299.97110426</v>
      </c>
      <c r="AL45" s="1">
        <f>$D45*'Demand model'!AN46*'Assumptions and results'!$K$7*12</f>
        <v>678243299.98598576</v>
      </c>
      <c r="AM45" s="1">
        <f>$D45*'Demand model'!AO46*'Assumptions and results'!$K$7*12</f>
        <v>678243299.9932034</v>
      </c>
      <c r="AN45" s="1">
        <f>$D45*'Demand model'!AP46*'Assumptions and results'!$K$7*12</f>
        <v>678243299.99670386</v>
      </c>
      <c r="AO45" s="1">
        <f>$D45*'Demand model'!AQ46*'Assumptions and results'!$K$7*12</f>
        <v>678243299.99840164</v>
      </c>
      <c r="AP45" s="1">
        <f>$D45*'Demand model'!AR46*'Assumptions and results'!$K$7*12</f>
        <v>678243299.9992249</v>
      </c>
      <c r="AQ45" s="1">
        <f>$D45*'Demand model'!AS46*'Assumptions and results'!$K$7*12</f>
        <v>678243299.99962425</v>
      </c>
      <c r="AR45" s="1">
        <f>$D45*'Demand model'!AT46*'Assumptions and results'!$K$7*12</f>
        <v>678243299.99981809</v>
      </c>
      <c r="AS45" s="1">
        <f>$D45*'Demand model'!AU46*'Assumptions and results'!$K$7*12</f>
        <v>678243299.9999119</v>
      </c>
      <c r="AT45" s="1">
        <f>$D45*'Demand model'!AV46*'Assumptions and results'!$K$7*12</f>
        <v>678243299.99995756</v>
      </c>
      <c r="AU45" s="1">
        <f>$D45*'Demand model'!AW46*'Assumptions and results'!$K$7*12</f>
        <v>678243299.9999795</v>
      </c>
      <c r="AV45" s="1">
        <f>$D45*'Demand model'!AX46*'Assumptions and results'!$K$7*12</f>
        <v>678243299.99999034</v>
      </c>
      <c r="AW45" s="1">
        <f>$D45*'Demand model'!AY46*'Assumptions and results'!$K$7*12</f>
        <v>678243299.99999547</v>
      </c>
      <c r="AX45" s="1">
        <f>$D45*'Demand model'!AZ46*'Assumptions and results'!$K$7*12</f>
        <v>678243299.99999809</v>
      </c>
      <c r="AY45" s="1">
        <f>$D45*'Demand model'!BA46*'Assumptions and results'!$K$7*12</f>
        <v>678243299.99999917</v>
      </c>
      <c r="AZ45" s="1">
        <f>$D45*'Demand model'!BB46*'Assumptions and results'!$K$7*12</f>
        <v>678243299.99999976</v>
      </c>
      <c r="BA45" s="1">
        <f>$D45*'Demand model'!BC46*'Assumptions and results'!$K$7*12</f>
        <v>678243300.00000012</v>
      </c>
      <c r="BB45" s="1">
        <f>$D45*'Demand model'!BD46*'Assumptions and results'!$K$7*12</f>
        <v>678243300.00000024</v>
      </c>
      <c r="BC45" s="1">
        <f>$D45*'Demand model'!BE46*'Assumptions and results'!$K$7*12</f>
        <v>678243300.00000024</v>
      </c>
      <c r="BD45" s="1">
        <f>$D45*'Demand model'!BF46*'Assumptions and results'!$K$7*12</f>
        <v>678243300.00000036</v>
      </c>
      <c r="BE45" s="1">
        <f>$D45*'Demand model'!BG46*'Assumptions and results'!$K$7*12</f>
        <v>678243300.00000036</v>
      </c>
      <c r="BF45" s="1">
        <f>$D45*'Demand model'!BH46*'Assumptions and results'!$K$7*12</f>
        <v>678243300.00000036</v>
      </c>
      <c r="BG45" s="1">
        <f>$D45*'Demand model'!BI46*'Assumptions and results'!$K$7*12</f>
        <v>678243300.00000036</v>
      </c>
      <c r="BH45" s="1">
        <f>$D45*'Demand model'!BJ46*'Assumptions and results'!$K$7*12</f>
        <v>678243300.00000036</v>
      </c>
      <c r="BI45" s="1">
        <f>$D45*'Demand model'!BK46*'Assumptions and results'!$K$7*12</f>
        <v>678243300.00000036</v>
      </c>
      <c r="BJ45" s="1">
        <f>$D45*'Demand model'!BL46*'Assumptions and results'!$K$7*12</f>
        <v>678243300.00000036</v>
      </c>
      <c r="BK45" s="1">
        <f>$D45*'Demand model'!BM46*'Assumptions and results'!$K$7*12</f>
        <v>678243300.00000036</v>
      </c>
      <c r="BL45" s="1">
        <f>$D45*'Demand model'!BN46*'Assumptions and results'!$K$7*12</f>
        <v>678243300.00000036</v>
      </c>
      <c r="BM45" s="1">
        <f>$D45*'Demand model'!BO46*'Assumptions and results'!$K$7*12</f>
        <v>678243300.00000036</v>
      </c>
      <c r="BN45" s="1">
        <f>$D45*'Demand model'!BP46*'Assumptions and results'!$K$7*12</f>
        <v>678243300.00000036</v>
      </c>
      <c r="BO45" s="1">
        <f>$D45*'Demand model'!BQ46*'Assumptions and results'!$K$7*12</f>
        <v>678243300.00000036</v>
      </c>
      <c r="BP45" s="1">
        <f>$D45*'Demand model'!BR46*'Assumptions and results'!$K$7*12</f>
        <v>678243300.00000036</v>
      </c>
      <c r="BQ45" s="1">
        <f>$D45*'Demand model'!BS46*'Assumptions and results'!$K$7*12</f>
        <v>678243300.00000036</v>
      </c>
      <c r="BR45" s="1">
        <f>$D45*'Demand model'!BT46*'Assumptions and results'!$K$7*12</f>
        <v>678243300.00000036</v>
      </c>
      <c r="BS45" s="1">
        <f>$D45*'Demand model'!BU46*'Assumptions and results'!$K$7*12</f>
        <v>678243300.00000036</v>
      </c>
      <c r="BT45" s="1">
        <f>$D45*'Demand model'!BV46*'Assumptions and results'!$K$7*12</f>
        <v>678243300.00000036</v>
      </c>
      <c r="BU45" s="1">
        <f>$D45*'Demand model'!BW46*'Assumptions and results'!$K$7*12</f>
        <v>678243300.00000036</v>
      </c>
      <c r="BV45" s="1">
        <f>$D45*'Demand model'!BX46*'Assumptions and results'!$K$7*12</f>
        <v>678243300.00000036</v>
      </c>
      <c r="BW45" s="1">
        <f>$D45*'Demand model'!BY46*'Assumptions and results'!$K$7*12</f>
        <v>678243300.00000036</v>
      </c>
      <c r="BX45" s="1">
        <f>$D45*'Demand model'!BZ46*'Assumptions and results'!$K$7*12</f>
        <v>678243300.00000036</v>
      </c>
      <c r="BY45" s="1">
        <f>$D45*'Demand model'!CA46*'Assumptions and results'!$K$7*12</f>
        <v>678243300.00000036</v>
      </c>
      <c r="BZ45" s="1">
        <f>$D45*'Demand model'!CB46*'Assumptions and results'!$K$7*12</f>
        <v>678243300.00000036</v>
      </c>
      <c r="CA45" s="1">
        <f>$D45*'Demand model'!CC46*'Assumptions and results'!$K$7*12</f>
        <v>678243300.00000036</v>
      </c>
      <c r="CB45" s="1">
        <f>$D45*'Demand model'!CD46*'Assumptions and results'!$K$7*12</f>
        <v>678243300.00000036</v>
      </c>
      <c r="CC45" s="1">
        <f>$D45*'Demand model'!CE46*'Assumptions and results'!$K$7*12</f>
        <v>678243300.00000036</v>
      </c>
      <c r="CD45" s="1">
        <f>$D45*'Demand model'!CF46*'Assumptions and results'!$K$7*12</f>
        <v>678243300.00000036</v>
      </c>
      <c r="CE45" s="1">
        <f>$D45*'Demand model'!CG46*'Assumptions and results'!$K$7*12</f>
        <v>678243300.00000036</v>
      </c>
      <c r="CF45" s="1">
        <f>$D45*'Demand model'!CH46*'Assumptions and results'!$K$7*12</f>
        <v>678243300.00000036</v>
      </c>
      <c r="CG45" s="1">
        <f>$D45*'Demand model'!CI46*'Assumptions and results'!$K$7*12</f>
        <v>678243300.00000036</v>
      </c>
      <c r="CH45" s="1">
        <f>$D45*'Demand model'!CJ46*'Assumptions and results'!$K$7*12</f>
        <v>678243300.00000036</v>
      </c>
      <c r="CI45" s="1">
        <f>$D45*'Demand model'!CK46*'Assumptions and results'!$K$7*12</f>
        <v>678243300.00000036</v>
      </c>
      <c r="CJ45" s="1">
        <f>$D45*'Demand model'!CL46*'Assumptions and results'!$K$7*12</f>
        <v>678243300.00000036</v>
      </c>
      <c r="CK45" s="1">
        <f>$D45*'Demand model'!CM46*'Assumptions and results'!$K$7*12</f>
        <v>678243300.00000036</v>
      </c>
      <c r="CL45" s="1">
        <f>$D45*'Demand model'!CN46*'Assumptions and results'!$K$7*12</f>
        <v>678243300.00000036</v>
      </c>
      <c r="CM45" s="1">
        <f>$D45*'Demand model'!CO46*'Assumptions and results'!$K$7*12</f>
        <v>678243300.00000036</v>
      </c>
      <c r="CN45" s="1">
        <f>$D45*'Demand model'!CP46*'Assumptions and results'!$K$7*12</f>
        <v>678243300.00000036</v>
      </c>
      <c r="CO45" s="1">
        <f>$D45*'Demand model'!CQ46*'Assumptions and results'!$K$7*12</f>
        <v>678243300.00000036</v>
      </c>
      <c r="CP45" s="1">
        <f>$D45*'Demand model'!CR46*'Assumptions and results'!$K$7*12</f>
        <v>678243300.00000036</v>
      </c>
      <c r="CQ45" s="1">
        <f>$D45*'Demand model'!CS46*'Assumptions and results'!$K$7*12</f>
        <v>678243300.00000036</v>
      </c>
      <c r="CR45" s="1">
        <f>$D45*'Demand model'!CT46*'Assumptions and results'!$K$7*12</f>
        <v>678243300.00000036</v>
      </c>
      <c r="CS45" s="1">
        <f>$D45*'Demand model'!CU46*'Assumptions and results'!$K$7*12</f>
        <v>678243300.00000036</v>
      </c>
      <c r="CT45" s="1">
        <f>$D45*'Demand model'!CV46*'Assumptions and results'!$K$7*12</f>
        <v>678243300.00000036</v>
      </c>
      <c r="CU45" s="1">
        <f>$D45*'Demand model'!CW46*'Assumptions and results'!$K$7*12</f>
        <v>678243300.00000036</v>
      </c>
      <c r="CV45" s="1">
        <f>$D45*'Demand model'!CX46*'Assumptions and results'!$K$7*12</f>
        <v>678243300.00000036</v>
      </c>
      <c r="CW45" s="1">
        <f>$D45*'Demand model'!CY46*'Assumptions and results'!$K$7*12</f>
        <v>678243300.00000036</v>
      </c>
      <c r="CX45" s="1">
        <f>$D45*'Demand model'!CZ46*'Assumptions and results'!$K$7*12</f>
        <v>678243300.00000036</v>
      </c>
      <c r="CY45" s="1">
        <f>$D45*'Demand model'!DA46*'Assumptions and results'!$K$7*12</f>
        <v>678243300.00000036</v>
      </c>
      <c r="CZ45" s="1">
        <f>$D45*'Demand model'!DB46*'Assumptions and results'!$K$7*12</f>
        <v>678243300.00000036</v>
      </c>
      <c r="DA45" s="1">
        <f>$D45*'Demand model'!DC46*'Assumptions and results'!$K$7*12</f>
        <v>678243300.00000036</v>
      </c>
      <c r="DB45" s="1">
        <f>$D45*'Demand model'!DD46*'Assumptions and results'!$K$7*12</f>
        <v>678243300.00000036</v>
      </c>
      <c r="DC45" s="1">
        <f>$D45*'Demand model'!DE46*'Assumptions and results'!$K$7*12</f>
        <v>678243300.00000036</v>
      </c>
      <c r="DD45" s="1">
        <f>$D45*'Demand model'!DF46*'Assumptions and results'!$K$7*12</f>
        <v>678243300.00000036</v>
      </c>
      <c r="DE45" s="1">
        <f>$D45*'Demand model'!DG46*'Assumptions and results'!$K$7*12</f>
        <v>678243300.00000036</v>
      </c>
      <c r="DF45" s="1">
        <f>$D45*'Demand model'!DH46*'Assumptions and results'!$K$7*12</f>
        <v>678243300.00000036</v>
      </c>
      <c r="DG45" s="1">
        <f>$D45*'Demand model'!DI46*'Assumptions and results'!$K$7*12</f>
        <v>678243300.00000036</v>
      </c>
      <c r="DH45" s="1">
        <f>$D45*'Demand model'!DJ46*'Assumptions and results'!$K$7*12</f>
        <v>678243300.00000036</v>
      </c>
      <c r="DI45" s="1">
        <f>$D45*'Demand model'!DK46*'Assumptions and results'!$K$7*12</f>
        <v>678243300.00000036</v>
      </c>
      <c r="DJ45" s="1">
        <f>$D45*'Demand model'!DL46*'Assumptions and results'!$K$7*12</f>
        <v>678243300.00000036</v>
      </c>
      <c r="DK45" s="1">
        <f>$D45*'Demand model'!DM46*'Assumptions and results'!$K$7*12</f>
        <v>678243300.00000036</v>
      </c>
      <c r="DL45" s="1">
        <f>$D45*'Demand model'!DN46*'Assumptions and results'!$K$7*12</f>
        <v>678243300.00000036</v>
      </c>
      <c r="DM45" s="1">
        <f>$D45*'Demand model'!DO46*'Assumptions and results'!$K$7*12</f>
        <v>678243300.00000036</v>
      </c>
      <c r="DN45" s="1">
        <f>$D45*'Demand model'!DP46*'Assumptions and results'!$K$7*12</f>
        <v>678243300.00000036</v>
      </c>
      <c r="DO45" s="1">
        <f>$D45*'Demand model'!DQ46*'Assumptions and results'!$K$7*12</f>
        <v>678243300.00000036</v>
      </c>
      <c r="DP45" s="1">
        <f>$D45*'Demand model'!DR46*'Assumptions and results'!$K$7*12</f>
        <v>678243300.00000036</v>
      </c>
      <c r="DQ45" s="1">
        <f>$D45*'Demand model'!DS46*'Assumptions and results'!$K$7*12</f>
        <v>678243300.00000036</v>
      </c>
      <c r="DR45" s="1">
        <f>$D45*'Demand model'!DT46*'Assumptions and results'!$K$7*12</f>
        <v>678243300.00000036</v>
      </c>
      <c r="DS45" s="1">
        <f>$D45*'Demand model'!DU46*'Assumptions and results'!$K$7*12</f>
        <v>678243300.00000036</v>
      </c>
      <c r="DT45" s="1">
        <f>$D45*'Demand model'!DV46*'Assumptions and results'!$K$7*12</f>
        <v>678243300.00000036</v>
      </c>
      <c r="DU45" s="1">
        <f>$D45*'Demand model'!DW46*'Assumptions and results'!$K$7*12</f>
        <v>678243300.00000036</v>
      </c>
      <c r="DV45" s="1">
        <f>$D45*'Demand model'!DX46*'Assumptions and results'!$K$7*12</f>
        <v>678243300.00000036</v>
      </c>
      <c r="DW45" s="1">
        <f>$D45*'Demand model'!DY46*'Assumptions and results'!$K$7*12</f>
        <v>678243300.00000036</v>
      </c>
      <c r="DX45" s="1">
        <f>$D45*'Demand model'!DZ46*'Assumptions and results'!$K$7*12</f>
        <v>678243300.00000036</v>
      </c>
      <c r="DY45" s="1">
        <f>$D45*'Demand model'!EA46*'Assumptions and results'!$K$7*12</f>
        <v>678243300.00000036</v>
      </c>
      <c r="DZ45" s="1">
        <f>$D45*'Demand model'!EB46*'Assumptions and results'!$K$7*12</f>
        <v>678243300.00000036</v>
      </c>
      <c r="EA45" s="1">
        <f>$D45*'Demand model'!EC46*'Assumptions and results'!$K$7*12</f>
        <v>678243300.00000036</v>
      </c>
      <c r="EB45" s="1">
        <f>$D45*'Demand model'!ED46*'Assumptions and results'!$K$7*12</f>
        <v>678243300.00000036</v>
      </c>
      <c r="EC45" s="1">
        <f>$D45*'Demand model'!EE46*'Assumptions and results'!$K$7*12</f>
        <v>678243300.00000036</v>
      </c>
      <c r="ED45" s="1">
        <f>$D45*'Demand model'!EF46*'Assumptions and results'!$K$7*12</f>
        <v>678243300.00000036</v>
      </c>
      <c r="EE45" s="1">
        <f>$D45*'Demand model'!EG46*'Assumptions and results'!$K$7*12</f>
        <v>678243300.00000036</v>
      </c>
      <c r="EF45" s="1">
        <f>$D45*'Demand model'!EH46*'Assumptions and results'!$K$7*12</f>
        <v>678243300.00000036</v>
      </c>
      <c r="EG45" s="1">
        <f>$D45*'Demand model'!EI46*'Assumptions and results'!$K$7*12</f>
        <v>678243300.00000036</v>
      </c>
      <c r="EH45" s="1">
        <f>$D45*'Demand model'!EJ46*'Assumptions and results'!$K$7*12</f>
        <v>678243300.00000036</v>
      </c>
      <c r="EI45" s="1">
        <f>$D45*'Demand model'!EK46*'Assumptions and results'!$K$7*12</f>
        <v>678243300.00000036</v>
      </c>
      <c r="EJ45" s="1">
        <f>$D45*'Demand model'!EL46*'Assumptions and results'!$K$7*12</f>
        <v>678243300.00000036</v>
      </c>
      <c r="EK45" s="1">
        <f>$D45*'Demand model'!EM46*'Assumptions and results'!$K$7*12</f>
        <v>678243300.00000036</v>
      </c>
      <c r="EL45" s="1">
        <f>$D45*'Demand model'!EN46*'Assumptions and results'!$K$7*12</f>
        <v>678243300.00000036</v>
      </c>
      <c r="EM45" s="1">
        <f>$D45*'Demand model'!EO46*'Assumptions and results'!$K$7*12</f>
        <v>678243300.00000036</v>
      </c>
      <c r="EN45" s="1">
        <f>$D45*'Demand model'!EP46*'Assumptions and results'!$K$7*12</f>
        <v>678243300.00000036</v>
      </c>
      <c r="EO45" s="1">
        <f>$D45*'Demand model'!EQ46*'Assumptions and results'!$K$7*12</f>
        <v>678243300.00000036</v>
      </c>
      <c r="EP45" s="1">
        <f>$D45*'Demand model'!ER46*'Assumptions and results'!$K$7*12</f>
        <v>678243300.00000036</v>
      </c>
      <c r="EQ45" s="1">
        <f>$D45*'Demand model'!ES46*'Assumptions and results'!$K$7*12</f>
        <v>678243300.00000036</v>
      </c>
      <c r="ER45" s="1">
        <f>$D45*'Demand model'!ET46*'Assumptions and results'!$K$7*12</f>
        <v>678243300.00000036</v>
      </c>
      <c r="ES45" s="1">
        <f>$D45*'Demand model'!EU46*'Assumptions and results'!$K$7*12</f>
        <v>678243300.00000036</v>
      </c>
      <c r="ET45" s="1">
        <f>$D45*'Demand model'!EV46*'Assumptions and results'!$K$7*12</f>
        <v>678243300.00000036</v>
      </c>
      <c r="EU45" s="1">
        <f>$D45*'Demand model'!EW46*'Assumptions and results'!$K$7*12</f>
        <v>678243300.00000036</v>
      </c>
      <c r="EV45" s="1">
        <f>$D45*'Demand model'!EX46*'Assumptions and results'!$K$7*12</f>
        <v>678243300.00000036</v>
      </c>
      <c r="EW45" s="1">
        <f>$D45*'Demand model'!EY46*'Assumptions and results'!$K$7*12</f>
        <v>678243300.00000036</v>
      </c>
      <c r="EX45" s="1">
        <f>$D45*'Demand model'!EZ46*'Assumptions and results'!$K$7*12</f>
        <v>678243300.00000036</v>
      </c>
      <c r="EY45" s="1">
        <f>$D45*'Demand model'!FA46*'Assumptions and results'!$K$7*12</f>
        <v>678243300.00000036</v>
      </c>
      <c r="EZ45" s="1">
        <f>$D45*'Demand model'!FB46*'Assumptions and results'!$K$7*12</f>
        <v>678243300.00000036</v>
      </c>
      <c r="FA45" s="1">
        <f>$D45*'Demand model'!FC46*'Assumptions and results'!$K$7*12</f>
        <v>678243300.00000036</v>
      </c>
      <c r="FB45" s="1">
        <f>$D45*'Demand model'!FD46*'Assumptions and results'!$K$7*12</f>
        <v>678243300.00000036</v>
      </c>
      <c r="FC45" s="1">
        <f>$D45*'Demand model'!FE46*'Assumptions and results'!$K$7*12</f>
        <v>678243300.00000036</v>
      </c>
      <c r="FD45" s="1">
        <f>$D45*'Demand model'!FF46*'Assumptions and results'!$K$7*12</f>
        <v>678243300.00000036</v>
      </c>
      <c r="FE45" s="1">
        <f>$D45*'Demand model'!FG46*'Assumptions and results'!$K$7*12</f>
        <v>678243300.00000036</v>
      </c>
      <c r="FF45" s="1">
        <f>$D45*'Demand model'!FH46*'Assumptions and results'!$K$7*12</f>
        <v>678243300.00000036</v>
      </c>
      <c r="FG45" s="1">
        <f>$D45*'Demand model'!FI46*'Assumptions and results'!$K$7*12</f>
        <v>678243300.00000036</v>
      </c>
      <c r="FH45" s="1">
        <f>$D45*'Demand model'!FJ46*'Assumptions and results'!$K$7*12</f>
        <v>678243300.00000036</v>
      </c>
      <c r="FI45" s="1">
        <f>$D45*'Demand model'!FK46*'Assumptions and results'!$K$7*12</f>
        <v>678243300.00000036</v>
      </c>
      <c r="FJ45" s="1">
        <f>$D45*'Demand model'!FL46*'Assumptions and results'!$K$7*12</f>
        <v>678243300.00000036</v>
      </c>
      <c r="FK45" s="1">
        <f>$D45*'Demand model'!FM46*'Assumptions and results'!$K$7*12</f>
        <v>678243300.00000036</v>
      </c>
      <c r="FL45" s="1">
        <f>$D45*'Demand model'!FN46*'Assumptions and results'!$K$7*12</f>
        <v>678243300.00000036</v>
      </c>
      <c r="FM45" s="1">
        <f>$D45*'Demand model'!FO46*'Assumptions and results'!$K$7*12</f>
        <v>678243300.00000036</v>
      </c>
      <c r="FN45" s="1">
        <f>$D45*'Demand model'!FP46*'Assumptions and results'!$K$7*12</f>
        <v>678243300.00000036</v>
      </c>
      <c r="FO45" s="1">
        <f>$D45*'Demand model'!FQ46*'Assumptions and results'!$K$7*12</f>
        <v>678243300.00000036</v>
      </c>
      <c r="FP45" s="1">
        <f>$D45*'Demand model'!FR46*'Assumptions and results'!$K$7*12</f>
        <v>678243300.00000036</v>
      </c>
      <c r="FQ45" s="1">
        <f>$D45*'Demand model'!FS46*'Assumptions and results'!$K$7*12</f>
        <v>678243300.00000036</v>
      </c>
      <c r="FR45" s="1">
        <f>$D45*'Demand model'!FT46*'Assumptions and results'!$K$7*12</f>
        <v>678243300.00000036</v>
      </c>
      <c r="FS45" s="1">
        <f>$D45*'Demand model'!FU46*'Assumptions and results'!$K$7*12</f>
        <v>678243300.00000036</v>
      </c>
      <c r="FT45" s="1">
        <f>$D45*'Demand model'!FV46*'Assumptions and results'!$K$7*12</f>
        <v>678243300.00000036</v>
      </c>
      <c r="FU45" s="1">
        <f>$D45*'Demand model'!FW46*'Assumptions and results'!$K$7*12</f>
        <v>678243300.00000036</v>
      </c>
      <c r="FV45" s="1">
        <f>$D45*'Demand model'!FX46*'Assumptions and results'!$K$7*12</f>
        <v>678243300.00000036</v>
      </c>
      <c r="FW45" s="1">
        <f>$D45*'Demand model'!FY46*'Assumptions and results'!$K$7*12</f>
        <v>678243300.00000036</v>
      </c>
      <c r="FX45" s="1">
        <f>$D45*'Demand model'!FZ46*'Assumptions and results'!$K$7*12</f>
        <v>678243300.00000036</v>
      </c>
      <c r="FY45" s="1">
        <f>$D45*'Demand model'!GA46*'Assumptions and results'!$K$7*12</f>
        <v>678243300.00000036</v>
      </c>
      <c r="FZ45" s="1">
        <f>$D45*'Demand model'!GB46*'Assumptions and results'!$K$7*12</f>
        <v>678243300.00000036</v>
      </c>
      <c r="GA45" s="1">
        <f>$D45*'Demand model'!GC46*'Assumptions and results'!$K$7*12</f>
        <v>678243300.00000036</v>
      </c>
      <c r="GB45" s="1">
        <f>$D45*'Demand model'!GD46*'Assumptions and results'!$K$7*12</f>
        <v>678243300.00000036</v>
      </c>
      <c r="GC45" s="1">
        <f>$D45*'Demand model'!GE46*'Assumptions and results'!$K$7*12</f>
        <v>678243300.00000036</v>
      </c>
      <c r="GD45" s="1">
        <f>$D45*'Demand model'!GF46*'Assumptions and results'!$K$7*12</f>
        <v>678243300.00000036</v>
      </c>
      <c r="GE45" s="1">
        <f>$D45*'Demand model'!GG46*'Assumptions and results'!$K$7*12</f>
        <v>678243300.00000036</v>
      </c>
      <c r="GF45" s="1">
        <f>$D45*'Demand model'!GH46*'Assumptions and results'!$K$7*12</f>
        <v>678243300.00000036</v>
      </c>
      <c r="GG45" s="1">
        <f>$D45*'Demand model'!GI46*'Assumptions and results'!$K$7*12</f>
        <v>678243300.00000036</v>
      </c>
      <c r="GH45" s="1">
        <f>$D45*'Demand model'!GJ46*'Assumptions and results'!$K$7*12</f>
        <v>678243300.00000036</v>
      </c>
      <c r="GI45" s="1">
        <f>$D45*'Demand model'!GK46*'Assumptions and results'!$K$7*12</f>
        <v>678243300.00000036</v>
      </c>
      <c r="GJ45" s="1">
        <f>$D45*'Demand model'!GL46*'Assumptions and results'!$K$7*12</f>
        <v>678243300.00000036</v>
      </c>
      <c r="GK45" s="1">
        <f>$D45*'Demand model'!GM46*'Assumptions and results'!$K$7*12</f>
        <v>678243300.00000036</v>
      </c>
      <c r="GL45" s="1">
        <f>$D45*'Demand model'!GN46*'Assumptions and results'!$K$7*12</f>
        <v>678243300.00000036</v>
      </c>
      <c r="GM45" s="1">
        <f>$D45*'Demand model'!GO46*'Assumptions and results'!$K$7*12</f>
        <v>678243300.00000036</v>
      </c>
      <c r="GN45" s="1">
        <f>$D45*'Demand model'!GP46*'Assumptions and results'!$K$7*12</f>
        <v>678243300.00000036</v>
      </c>
      <c r="GO45" s="1">
        <f>$D45*'Demand model'!GQ46*'Assumptions and results'!$K$7*12</f>
        <v>678243300.00000036</v>
      </c>
      <c r="GP45" s="1">
        <f>$D45*'Demand model'!GR46*'Assumptions and results'!$K$7*12</f>
        <v>678243300.00000036</v>
      </c>
      <c r="GQ45" s="1">
        <f>$D45*'Demand model'!GS46*'Assumptions and results'!$K$7*12</f>
        <v>678243300.00000036</v>
      </c>
      <c r="GR45" s="1">
        <f>$D45*'Demand model'!GT46*'Assumptions and results'!$K$7*12</f>
        <v>678243300.00000036</v>
      </c>
      <c r="GS45" s="1">
        <f>$D45*'Demand model'!GU46*'Assumptions and results'!$K$7*12</f>
        <v>678243300.00000036</v>
      </c>
      <c r="GT45" s="1">
        <f>$D45*'Demand model'!GV46*'Assumptions and results'!$K$7*12</f>
        <v>678243300.00000036</v>
      </c>
      <c r="GU45" s="1">
        <f>$D45*'Demand model'!GW46*'Assumptions and results'!$K$7*12</f>
        <v>678243300.00000036</v>
      </c>
      <c r="GV45" s="1">
        <f>$D45*'Demand model'!GX46*'Assumptions and results'!$K$7*12</f>
        <v>678243300.00000036</v>
      </c>
      <c r="GW45" s="1">
        <f>$D45*'Demand model'!GY46*'Assumptions and results'!$K$7*12</f>
        <v>678243300.00000036</v>
      </c>
      <c r="GX45" s="1">
        <f>$D45*'Demand model'!GZ46*'Assumptions and results'!$K$7*12</f>
        <v>678243300.00000036</v>
      </c>
      <c r="GY45" s="1">
        <f>$D45*'Demand model'!HA46*'Assumptions and results'!$K$7*12</f>
        <v>678243300.00000036</v>
      </c>
      <c r="GZ45" s="1">
        <f>$D45*'Demand model'!HB46*'Assumptions and results'!$K$7*12</f>
        <v>678243300.00000036</v>
      </c>
      <c r="HA45" s="1">
        <f>$D45*'Demand model'!HC46*'Assumptions and results'!$K$7*12</f>
        <v>678243300.00000036</v>
      </c>
      <c r="HB45" s="1">
        <f>$D45*'Demand model'!HD46*'Assumptions and results'!$K$7*12</f>
        <v>678243300.00000036</v>
      </c>
      <c r="HC45" s="1">
        <f>$D45*'Demand model'!HE46*'Assumptions and results'!$K$7*12</f>
        <v>678243300.00000036</v>
      </c>
      <c r="HD45" s="1">
        <f>$D45*'Demand model'!HF46*'Assumptions and results'!$K$7*12</f>
        <v>678243300.00000036</v>
      </c>
      <c r="HE45" s="1">
        <f>$D45*'Demand model'!HG46*'Assumptions and results'!$K$7*12</f>
        <v>678243300.00000036</v>
      </c>
      <c r="HF45" s="1">
        <f>$D45*'Demand model'!HH46*'Assumptions and results'!$K$7*12</f>
        <v>678243300.00000036</v>
      </c>
      <c r="HG45" s="1">
        <f>$D45*'Demand model'!HI46*'Assumptions and results'!$K$7*12</f>
        <v>678243300.00000036</v>
      </c>
      <c r="HH45" s="1">
        <f>$D45*'Demand model'!HJ46*'Assumptions and results'!$K$7*12</f>
        <v>678243300.00000036</v>
      </c>
      <c r="HI45" s="1">
        <f>$D45*'Demand model'!HK46*'Assumptions and results'!$K$7*12</f>
        <v>678243300.00000036</v>
      </c>
      <c r="HJ45" s="1">
        <f>$D45*'Demand model'!HL46*'Assumptions and results'!$K$7*12</f>
        <v>678243300.00000036</v>
      </c>
      <c r="HK45" s="1">
        <f>$D45*'Demand model'!HM46*'Assumptions and results'!$K$7*12</f>
        <v>678243300.00000036</v>
      </c>
      <c r="HL45" s="1">
        <f>$D45*'Demand model'!HN46*'Assumptions and results'!$K$7*12</f>
        <v>678243300.00000036</v>
      </c>
      <c r="HM45" s="1">
        <f>$D45*'Demand model'!HO46*'Assumptions and results'!$K$7*12</f>
        <v>678243300.00000036</v>
      </c>
      <c r="HN45" s="1">
        <f>$D45*'Demand model'!HP46*'Assumptions and results'!$K$7*12</f>
        <v>678243300.00000036</v>
      </c>
      <c r="HO45" s="1">
        <f>$D45*'Demand model'!HQ46*'Assumptions and results'!$K$7*12</f>
        <v>678243300.00000036</v>
      </c>
      <c r="HP45" s="1">
        <f>$D45*'Demand model'!HR46*'Assumptions and results'!$K$7*12</f>
        <v>678243300.00000036</v>
      </c>
      <c r="HQ45" s="1">
        <f>$D45*'Demand model'!HS46*'Assumptions and results'!$K$7*12</f>
        <v>678243300.00000036</v>
      </c>
      <c r="HR45" s="1">
        <f>$D45*'Demand model'!HT46*'Assumptions and results'!$K$7*12</f>
        <v>678243300.00000036</v>
      </c>
      <c r="HS45" s="1">
        <f>$D45*'Demand model'!HU46*'Assumptions and results'!$K$7*12</f>
        <v>678243300.00000036</v>
      </c>
      <c r="HT45" s="1">
        <f>$D45*'Demand model'!HV46*'Assumptions and results'!$K$7*12</f>
        <v>678243300.00000036</v>
      </c>
      <c r="HU45" s="1">
        <f>$D45*'Demand model'!HW46*'Assumptions and results'!$K$7*12</f>
        <v>678243300.00000036</v>
      </c>
      <c r="HV45" s="1">
        <f>$D45*'Demand model'!HX46*'Assumptions and results'!$K$7*12</f>
        <v>678243300.00000036</v>
      </c>
      <c r="HW45" s="1">
        <f>$D45*'Demand model'!HY46*'Assumptions and results'!$K$7*12</f>
        <v>678243300.00000036</v>
      </c>
      <c r="HX45" s="1">
        <f>$D45*'Demand model'!HZ46*'Assumptions and results'!$K$7*12</f>
        <v>678243300.00000036</v>
      </c>
      <c r="HY45" s="1">
        <f>$D45*'Demand model'!IA46*'Assumptions and results'!$K$7*12</f>
        <v>678243300.00000036</v>
      </c>
      <c r="HZ45" s="1">
        <f>$D45*'Demand model'!IB46*'Assumptions and results'!$K$7*12</f>
        <v>678243300.00000036</v>
      </c>
      <c r="IA45" s="1">
        <f>$D45*'Demand model'!IC46*'Assumptions and results'!$K$7*12</f>
        <v>678243300.00000036</v>
      </c>
      <c r="IB45" s="1">
        <f>$D45*'Demand model'!ID46*'Assumptions and results'!$K$7*12</f>
        <v>678243300.00000036</v>
      </c>
      <c r="IC45" s="1">
        <f>$D45*'Demand model'!IE46*'Assumptions and results'!$K$7*12</f>
        <v>678243300.00000036</v>
      </c>
      <c r="ID45" s="1">
        <f>$D45*'Demand model'!IF46*'Assumptions and results'!$K$7*12</f>
        <v>678243300.00000036</v>
      </c>
      <c r="IE45" s="1">
        <f>$D45*'Demand model'!IG46*'Assumptions and results'!$K$7*12</f>
        <v>678243300.00000036</v>
      </c>
      <c r="IF45" s="1">
        <f>$D45*'Demand model'!IH46*'Assumptions and results'!$K$7*12</f>
        <v>678243300.00000036</v>
      </c>
      <c r="IG45" s="1">
        <f>$D45*'Demand model'!II46*'Assumptions and results'!$K$7*12</f>
        <v>678243300.00000036</v>
      </c>
      <c r="IH45" s="1">
        <f>$D45*'Demand model'!IJ46*'Assumptions and results'!$K$7*12</f>
        <v>678243300.00000036</v>
      </c>
      <c r="II45" s="1">
        <f>$D45*'Demand model'!IK46*'Assumptions and results'!$K$7*12</f>
        <v>678243300.00000036</v>
      </c>
      <c r="IJ45" s="1">
        <f>$D45*'Demand model'!IL46*'Assumptions and results'!$K$7*12</f>
        <v>678243300.00000036</v>
      </c>
      <c r="IK45" s="1">
        <f>$D45*'Demand model'!IM46*'Assumptions and results'!$K$7*12</f>
        <v>678243300.00000036</v>
      </c>
      <c r="IL45" s="1">
        <f>$D45*'Demand model'!IN46*'Assumptions and results'!$K$7*12</f>
        <v>678243300.00000036</v>
      </c>
      <c r="IM45" s="1">
        <f>$D45*'Demand model'!IO46*'Assumptions and results'!$K$7*12</f>
        <v>678243300.00000036</v>
      </c>
      <c r="IN45" s="1">
        <f>$D45*'Demand model'!IP46*'Assumptions and results'!$K$7*12</f>
        <v>678243300.00000036</v>
      </c>
      <c r="IO45" s="1">
        <f>$D45*'Demand model'!IQ46*'Assumptions and results'!$K$7*12</f>
        <v>678243300.00000036</v>
      </c>
      <c r="IP45" s="1">
        <f>$D45*'Demand model'!IR46*'Assumptions and results'!$K$7*12</f>
        <v>678243300.00000036</v>
      </c>
      <c r="IQ45" s="1">
        <f>$D45*'Demand model'!IS46*'Assumptions and results'!$K$7*12</f>
        <v>678243300.00000036</v>
      </c>
      <c r="IR45" s="1">
        <f>$D45*'Demand model'!IT46*'Assumptions and results'!$K$7*12</f>
        <v>678243300.00000036</v>
      </c>
      <c r="IS45" s="1">
        <f>$D45*'Demand model'!IU46*'Assumptions and results'!$K$7*12</f>
        <v>678243300.00000036</v>
      </c>
      <c r="IT45" s="1">
        <f>$D45*'Demand model'!IV46*'Assumptions and results'!$K$7*12</f>
        <v>678243300.00000036</v>
      </c>
      <c r="IU45" s="1">
        <f>$D45*'Demand model'!IW46*'Assumptions and results'!$K$7*12</f>
        <v>678243300.00000036</v>
      </c>
      <c r="IV45" s="1">
        <f>$D45*'Demand model'!IX46*'Assumptions and results'!$K$7*12</f>
        <v>678243300.00000036</v>
      </c>
      <c r="IW45" s="1">
        <f>$D45*'Demand model'!IY46*'Assumptions and results'!$K$7*12</f>
        <v>678243300.00000036</v>
      </c>
      <c r="IX45" s="1">
        <f>$D45*'Demand model'!IZ46*'Assumptions and results'!$K$7*12</f>
        <v>678243300.00000036</v>
      </c>
      <c r="IY45" s="1">
        <f>$D45*'Demand model'!JA46*'Assumptions and results'!$K$7*12</f>
        <v>678243300.00000036</v>
      </c>
      <c r="IZ45" s="1">
        <f>$D45*'Demand model'!JB46*'Assumptions and results'!$K$7*12</f>
        <v>678243300.00000036</v>
      </c>
      <c r="JA45" s="1">
        <f>$D45*'Demand model'!JC46*'Assumptions and results'!$K$7*12</f>
        <v>678243300.00000036</v>
      </c>
      <c r="JB45" s="1">
        <f>$D45*'Demand model'!JD46*'Assumptions and results'!$K$7*12</f>
        <v>678243300.00000036</v>
      </c>
      <c r="JC45" s="1">
        <f>$D45*'Demand model'!JE46*'Assumptions and results'!$K$7*12</f>
        <v>678243300.00000036</v>
      </c>
      <c r="JD45" s="1">
        <f>$D45*'Demand model'!JF46*'Assumptions and results'!$K$7*12</f>
        <v>678243300.00000036</v>
      </c>
      <c r="JE45" s="1">
        <f>$D45*'Demand model'!JG46*'Assumptions and results'!$K$7*12</f>
        <v>678243300.00000036</v>
      </c>
    </row>
    <row r="46" spans="2:265" x14ac:dyDescent="0.3">
      <c r="C46">
        <v>20</v>
      </c>
      <c r="D46" s="3">
        <f>'Cost inputs'!F24</f>
        <v>2038700</v>
      </c>
      <c r="E46" s="1">
        <f>$D46*'Demand model'!G47*'Assumptions and results'!$K$7*12</f>
        <v>353247558.26986593</v>
      </c>
      <c r="F46" s="1">
        <f>$D46*'Demand model'!H47*'Assumptions and results'!$K$7*12</f>
        <v>524329781.51119137</v>
      </c>
      <c r="G46" s="1">
        <f>$D46*'Demand model'!I47*'Assumptions and results'!$K$7*12</f>
        <v>607187048.10504675</v>
      </c>
      <c r="H46" s="1">
        <f>$D46*'Demand model'!J47*'Assumptions and results'!$K$7*12</f>
        <v>647315861.59212136</v>
      </c>
      <c r="I46" s="1">
        <f>$D46*'Demand model'!K47*'Assumptions and results'!$K$7*12</f>
        <v>666750749.29815435</v>
      </c>
      <c r="J46" s="1">
        <f>$D46*'Demand model'!L47*'Assumptions and results'!$K$7*12</f>
        <v>676163309.18527317</v>
      </c>
      <c r="K46" s="1">
        <f>$D46*'Demand model'!M47*'Assumptions and results'!$K$7*12</f>
        <v>680721930</v>
      </c>
      <c r="L46" s="1">
        <f>$D46*'Demand model'!N47*'Assumptions and results'!$K$7*12</f>
        <v>682929727.23918676</v>
      </c>
      <c r="M46" s="1">
        <f>$D46*'Demand model'!O47*'Assumptions and results'!$K$7*12</f>
        <v>683998991.13444495</v>
      </c>
      <c r="N46" s="1">
        <f>$D46*'Demand model'!P47*'Assumptions and results'!$K$7*12</f>
        <v>684516849.05065656</v>
      </c>
      <c r="O46" s="1">
        <f>$D46*'Demand model'!Q47*'Assumptions and results'!$K$7*12</f>
        <v>684767654.13495076</v>
      </c>
      <c r="P46" s="1">
        <f>$D46*'Demand model'!R47*'Assumptions and results'!$K$7*12</f>
        <v>684889122.18311357</v>
      </c>
      <c r="Q46" s="1">
        <f>$D46*'Demand model'!S47*'Assumptions and results'!$K$7*12</f>
        <v>684947950.68240798</v>
      </c>
      <c r="R46" s="1">
        <f>$D46*'Demand model'!T47*'Assumptions and results'!$K$7*12</f>
        <v>684976442.0625</v>
      </c>
      <c r="S46" s="1">
        <f>$D46*'Demand model'!U47*'Assumptions and results'!$K$7*12</f>
        <v>684990240.79524493</v>
      </c>
      <c r="T46" s="1">
        <f>$D46*'Demand model'!V47*'Assumptions and results'!$K$7*12</f>
        <v>684996923.69459033</v>
      </c>
      <c r="U46" s="1">
        <f>$D46*'Demand model'!W47*'Assumptions and results'!$K$7*12</f>
        <v>685000160.3065666</v>
      </c>
      <c r="V46" s="1">
        <f>$D46*'Demand model'!X47*'Assumptions and results'!$K$7*12</f>
        <v>685001727.8383435</v>
      </c>
      <c r="W46" s="1">
        <f>$D46*'Demand model'!Y47*'Assumptions and results'!$K$7*12</f>
        <v>685002487.01364446</v>
      </c>
      <c r="X46" s="1">
        <f>$D46*'Demand model'!Z47*'Assumptions and results'!$K$7*12</f>
        <v>685002854.69176507</v>
      </c>
      <c r="Y46" s="1">
        <f>$D46*'Demand model'!AA47*'Assumptions and results'!$K$7*12</f>
        <v>685003032.7628907</v>
      </c>
      <c r="Z46" s="1">
        <f>$D46*'Demand model'!AB47*'Assumptions and results'!$K$7*12</f>
        <v>685003119.00497031</v>
      </c>
      <c r="AA46" s="1">
        <f>$D46*'Demand model'!AC47*'Assumptions and results'!$K$7*12</f>
        <v>685003160.77309132</v>
      </c>
      <c r="AB46" s="1">
        <f>$D46*'Demand model'!AD47*'Assumptions and results'!$K$7*12</f>
        <v>685003181.00191605</v>
      </c>
      <c r="AC46" s="1">
        <f>$D46*'Demand model'!AE47*'Assumptions and results'!$K$7*12</f>
        <v>685003190.79898965</v>
      </c>
      <c r="AD46" s="1">
        <f>$D46*'Demand model'!AF47*'Assumptions and results'!$K$7*12</f>
        <v>685003195.5438354</v>
      </c>
      <c r="AE46" s="1">
        <f>$D46*'Demand model'!AG47*'Assumptions and results'!$K$7*12</f>
        <v>685003197.84182358</v>
      </c>
      <c r="AF46" s="1">
        <f>$D46*'Demand model'!AH47*'Assumptions and results'!$K$7*12</f>
        <v>685003198.95476806</v>
      </c>
      <c r="AG46" s="1">
        <f>$D46*'Demand model'!AI47*'Assumptions and results'!$K$7*12</f>
        <v>685003199.49378109</v>
      </c>
      <c r="AH46" s="1">
        <f>$D46*'Demand model'!AJ47*'Assumptions and results'!$K$7*12</f>
        <v>685003199.75483179</v>
      </c>
      <c r="AI46" s="1">
        <f>$D46*'Demand model'!AK47*'Assumptions and results'!$K$7*12</f>
        <v>685003199.88126206</v>
      </c>
      <c r="AJ46" s="1">
        <f>$D46*'Demand model'!AL47*'Assumptions and results'!$K$7*12</f>
        <v>685003199.94249368</v>
      </c>
      <c r="AK46" s="1">
        <f>$D46*'Demand model'!AM47*'Assumptions and results'!$K$7*12</f>
        <v>685003199.9721489</v>
      </c>
      <c r="AL46" s="1">
        <f>$D46*'Demand model'!AN47*'Assumptions and results'!$K$7*12</f>
        <v>685003199.98651135</v>
      </c>
      <c r="AM46" s="1">
        <f>$D46*'Demand model'!AO47*'Assumptions and results'!$K$7*12</f>
        <v>685003199.99346733</v>
      </c>
      <c r="AN46" s="1">
        <f>$D46*'Demand model'!AP47*'Assumptions and results'!$K$7*12</f>
        <v>685003199.99683619</v>
      </c>
      <c r="AO46" s="1">
        <f>$D46*'Demand model'!AQ47*'Assumptions and results'!$K$7*12</f>
        <v>685003199.99846768</v>
      </c>
      <c r="AP46" s="1">
        <f>$D46*'Demand model'!AR47*'Assumptions and results'!$K$7*12</f>
        <v>685003199.99925792</v>
      </c>
      <c r="AQ46" s="1">
        <f>$D46*'Demand model'!AS47*'Assumptions and results'!$K$7*12</f>
        <v>685003199.99964058</v>
      </c>
      <c r="AR46" s="1">
        <f>$D46*'Demand model'!AT47*'Assumptions and results'!$K$7*12</f>
        <v>685003199.99982595</v>
      </c>
      <c r="AS46" s="1">
        <f>$D46*'Demand model'!AU47*'Assumptions and results'!$K$7*12</f>
        <v>685003199.99991572</v>
      </c>
      <c r="AT46" s="1">
        <f>$D46*'Demand model'!AV47*'Assumptions and results'!$K$7*12</f>
        <v>685003199.99995923</v>
      </c>
      <c r="AU46" s="1">
        <f>$D46*'Demand model'!AW47*'Assumptions and results'!$K$7*12</f>
        <v>685003199.99998021</v>
      </c>
      <c r="AV46" s="1">
        <f>$D46*'Demand model'!AX47*'Assumptions and results'!$K$7*12</f>
        <v>685003199.99999046</v>
      </c>
      <c r="AW46" s="1">
        <f>$D46*'Demand model'!AY47*'Assumptions and results'!$K$7*12</f>
        <v>685003199.99999547</v>
      </c>
      <c r="AX46" s="1">
        <f>$D46*'Demand model'!AZ47*'Assumptions and results'!$K$7*12</f>
        <v>685003199.99999774</v>
      </c>
      <c r="AY46" s="1">
        <f>$D46*'Demand model'!BA47*'Assumptions and results'!$K$7*12</f>
        <v>685003199.99999905</v>
      </c>
      <c r="AZ46" s="1">
        <f>$D46*'Demand model'!BB47*'Assumptions and results'!$K$7*12</f>
        <v>685003199.99999952</v>
      </c>
      <c r="BA46" s="1">
        <f>$D46*'Demand model'!BC47*'Assumptions and results'!$K$7*12</f>
        <v>685003199.99999976</v>
      </c>
      <c r="BB46" s="1">
        <f>$D46*'Demand model'!BD47*'Assumptions and results'!$K$7*12</f>
        <v>685003199.99999988</v>
      </c>
      <c r="BC46" s="1">
        <f>$D46*'Demand model'!BE47*'Assumptions and results'!$K$7*12</f>
        <v>685003199.99999988</v>
      </c>
      <c r="BD46" s="1">
        <f>$D46*'Demand model'!BF47*'Assumptions and results'!$K$7*12</f>
        <v>685003200</v>
      </c>
      <c r="BE46" s="1">
        <f>$D46*'Demand model'!BG47*'Assumptions and results'!$K$7*12</f>
        <v>685003200</v>
      </c>
      <c r="BF46" s="1">
        <f>$D46*'Demand model'!BH47*'Assumptions and results'!$K$7*12</f>
        <v>685003200</v>
      </c>
      <c r="BG46" s="1">
        <f>$D46*'Demand model'!BI47*'Assumptions and results'!$K$7*12</f>
        <v>685003200</v>
      </c>
      <c r="BH46" s="1">
        <f>$D46*'Demand model'!BJ47*'Assumptions and results'!$K$7*12</f>
        <v>685003200</v>
      </c>
      <c r="BI46" s="1">
        <f>$D46*'Demand model'!BK47*'Assumptions and results'!$K$7*12</f>
        <v>685003200</v>
      </c>
      <c r="BJ46" s="1">
        <f>$D46*'Demand model'!BL47*'Assumptions and results'!$K$7*12</f>
        <v>685003200</v>
      </c>
      <c r="BK46" s="1">
        <f>$D46*'Demand model'!BM47*'Assumptions and results'!$K$7*12</f>
        <v>685003200</v>
      </c>
      <c r="BL46" s="1">
        <f>$D46*'Demand model'!BN47*'Assumptions and results'!$K$7*12</f>
        <v>685003200</v>
      </c>
      <c r="BM46" s="1">
        <f>$D46*'Demand model'!BO47*'Assumptions and results'!$K$7*12</f>
        <v>685003200</v>
      </c>
      <c r="BN46" s="1">
        <f>$D46*'Demand model'!BP47*'Assumptions and results'!$K$7*12</f>
        <v>685003200</v>
      </c>
      <c r="BO46" s="1">
        <f>$D46*'Demand model'!BQ47*'Assumptions and results'!$K$7*12</f>
        <v>685003200</v>
      </c>
      <c r="BP46" s="1">
        <f>$D46*'Demand model'!BR47*'Assumptions and results'!$K$7*12</f>
        <v>685003200</v>
      </c>
      <c r="BQ46" s="1">
        <f>$D46*'Demand model'!BS47*'Assumptions and results'!$K$7*12</f>
        <v>685003200</v>
      </c>
      <c r="BR46" s="1">
        <f>$D46*'Demand model'!BT47*'Assumptions and results'!$K$7*12</f>
        <v>685003200</v>
      </c>
      <c r="BS46" s="1">
        <f>$D46*'Demand model'!BU47*'Assumptions and results'!$K$7*12</f>
        <v>685003200</v>
      </c>
      <c r="BT46" s="1">
        <f>$D46*'Demand model'!BV47*'Assumptions and results'!$K$7*12</f>
        <v>685003200</v>
      </c>
      <c r="BU46" s="1">
        <f>$D46*'Demand model'!BW47*'Assumptions and results'!$K$7*12</f>
        <v>685003200</v>
      </c>
      <c r="BV46" s="1">
        <f>$D46*'Demand model'!BX47*'Assumptions and results'!$K$7*12</f>
        <v>685003200</v>
      </c>
      <c r="BW46" s="1">
        <f>$D46*'Demand model'!BY47*'Assumptions and results'!$K$7*12</f>
        <v>685003200</v>
      </c>
      <c r="BX46" s="1">
        <f>$D46*'Demand model'!BZ47*'Assumptions and results'!$K$7*12</f>
        <v>685003200</v>
      </c>
      <c r="BY46" s="1">
        <f>$D46*'Demand model'!CA47*'Assumptions and results'!$K$7*12</f>
        <v>685003200</v>
      </c>
      <c r="BZ46" s="1">
        <f>$D46*'Demand model'!CB47*'Assumptions and results'!$K$7*12</f>
        <v>685003200</v>
      </c>
      <c r="CA46" s="1">
        <f>$D46*'Demand model'!CC47*'Assumptions and results'!$K$7*12</f>
        <v>685003200</v>
      </c>
      <c r="CB46" s="1">
        <f>$D46*'Demand model'!CD47*'Assumptions and results'!$K$7*12</f>
        <v>685003200</v>
      </c>
      <c r="CC46" s="1">
        <f>$D46*'Demand model'!CE47*'Assumptions and results'!$K$7*12</f>
        <v>685003200</v>
      </c>
      <c r="CD46" s="1">
        <f>$D46*'Demand model'!CF47*'Assumptions and results'!$K$7*12</f>
        <v>685003200</v>
      </c>
      <c r="CE46" s="1">
        <f>$D46*'Demand model'!CG47*'Assumptions and results'!$K$7*12</f>
        <v>685003200</v>
      </c>
      <c r="CF46" s="1">
        <f>$D46*'Demand model'!CH47*'Assumptions and results'!$K$7*12</f>
        <v>685003200</v>
      </c>
      <c r="CG46" s="1">
        <f>$D46*'Demand model'!CI47*'Assumptions and results'!$K$7*12</f>
        <v>685003200</v>
      </c>
      <c r="CH46" s="1">
        <f>$D46*'Demand model'!CJ47*'Assumptions and results'!$K$7*12</f>
        <v>685003200</v>
      </c>
      <c r="CI46" s="1">
        <f>$D46*'Demand model'!CK47*'Assumptions and results'!$K$7*12</f>
        <v>685003200</v>
      </c>
      <c r="CJ46" s="1">
        <f>$D46*'Demand model'!CL47*'Assumptions and results'!$K$7*12</f>
        <v>685003200</v>
      </c>
      <c r="CK46" s="1">
        <f>$D46*'Demand model'!CM47*'Assumptions and results'!$K$7*12</f>
        <v>685003200</v>
      </c>
      <c r="CL46" s="1">
        <f>$D46*'Demand model'!CN47*'Assumptions and results'!$K$7*12</f>
        <v>685003200</v>
      </c>
      <c r="CM46" s="1">
        <f>$D46*'Demand model'!CO47*'Assumptions and results'!$K$7*12</f>
        <v>685003200</v>
      </c>
      <c r="CN46" s="1">
        <f>$D46*'Demand model'!CP47*'Assumptions and results'!$K$7*12</f>
        <v>685003200</v>
      </c>
      <c r="CO46" s="1">
        <f>$D46*'Demand model'!CQ47*'Assumptions and results'!$K$7*12</f>
        <v>685003200</v>
      </c>
      <c r="CP46" s="1">
        <f>$D46*'Demand model'!CR47*'Assumptions and results'!$K$7*12</f>
        <v>685003200</v>
      </c>
      <c r="CQ46" s="1">
        <f>$D46*'Demand model'!CS47*'Assumptions and results'!$K$7*12</f>
        <v>685003200</v>
      </c>
      <c r="CR46" s="1">
        <f>$D46*'Demand model'!CT47*'Assumptions and results'!$K$7*12</f>
        <v>685003200</v>
      </c>
      <c r="CS46" s="1">
        <f>$D46*'Demand model'!CU47*'Assumptions and results'!$K$7*12</f>
        <v>685003200</v>
      </c>
      <c r="CT46" s="1">
        <f>$D46*'Demand model'!CV47*'Assumptions and results'!$K$7*12</f>
        <v>685003200</v>
      </c>
      <c r="CU46" s="1">
        <f>$D46*'Demand model'!CW47*'Assumptions and results'!$K$7*12</f>
        <v>685003200</v>
      </c>
      <c r="CV46" s="1">
        <f>$D46*'Demand model'!CX47*'Assumptions and results'!$K$7*12</f>
        <v>685003200</v>
      </c>
      <c r="CW46" s="1">
        <f>$D46*'Demand model'!CY47*'Assumptions and results'!$K$7*12</f>
        <v>685003200</v>
      </c>
      <c r="CX46" s="1">
        <f>$D46*'Demand model'!CZ47*'Assumptions and results'!$K$7*12</f>
        <v>685003200</v>
      </c>
      <c r="CY46" s="1">
        <f>$D46*'Demand model'!DA47*'Assumptions and results'!$K$7*12</f>
        <v>685003200</v>
      </c>
      <c r="CZ46" s="1">
        <f>$D46*'Demand model'!DB47*'Assumptions and results'!$K$7*12</f>
        <v>685003200</v>
      </c>
      <c r="DA46" s="1">
        <f>$D46*'Demand model'!DC47*'Assumptions and results'!$K$7*12</f>
        <v>685003200</v>
      </c>
      <c r="DB46" s="1">
        <f>$D46*'Demand model'!DD47*'Assumptions and results'!$K$7*12</f>
        <v>685003200</v>
      </c>
      <c r="DC46" s="1">
        <f>$D46*'Demand model'!DE47*'Assumptions and results'!$K$7*12</f>
        <v>685003200</v>
      </c>
      <c r="DD46" s="1">
        <f>$D46*'Demand model'!DF47*'Assumptions and results'!$K$7*12</f>
        <v>685003200</v>
      </c>
      <c r="DE46" s="1">
        <f>$D46*'Demand model'!DG47*'Assumptions and results'!$K$7*12</f>
        <v>685003200</v>
      </c>
      <c r="DF46" s="1">
        <f>$D46*'Demand model'!DH47*'Assumptions and results'!$K$7*12</f>
        <v>685003200</v>
      </c>
      <c r="DG46" s="1">
        <f>$D46*'Demand model'!DI47*'Assumptions and results'!$K$7*12</f>
        <v>685003200</v>
      </c>
      <c r="DH46" s="1">
        <f>$D46*'Demand model'!DJ47*'Assumptions and results'!$K$7*12</f>
        <v>685003200</v>
      </c>
      <c r="DI46" s="1">
        <f>$D46*'Demand model'!DK47*'Assumptions and results'!$K$7*12</f>
        <v>685003200</v>
      </c>
      <c r="DJ46" s="1">
        <f>$D46*'Demand model'!DL47*'Assumptions and results'!$K$7*12</f>
        <v>685003200</v>
      </c>
      <c r="DK46" s="1">
        <f>$D46*'Demand model'!DM47*'Assumptions and results'!$K$7*12</f>
        <v>685003200</v>
      </c>
      <c r="DL46" s="1">
        <f>$D46*'Demand model'!DN47*'Assumptions and results'!$K$7*12</f>
        <v>685003200</v>
      </c>
      <c r="DM46" s="1">
        <f>$D46*'Demand model'!DO47*'Assumptions and results'!$K$7*12</f>
        <v>685003200</v>
      </c>
      <c r="DN46" s="1">
        <f>$D46*'Demand model'!DP47*'Assumptions and results'!$K$7*12</f>
        <v>685003200</v>
      </c>
      <c r="DO46" s="1">
        <f>$D46*'Demand model'!DQ47*'Assumptions and results'!$K$7*12</f>
        <v>685003200</v>
      </c>
      <c r="DP46" s="1">
        <f>$D46*'Demand model'!DR47*'Assumptions and results'!$K$7*12</f>
        <v>685003200</v>
      </c>
      <c r="DQ46" s="1">
        <f>$D46*'Demand model'!DS47*'Assumptions and results'!$K$7*12</f>
        <v>685003200</v>
      </c>
      <c r="DR46" s="1">
        <f>$D46*'Demand model'!DT47*'Assumptions and results'!$K$7*12</f>
        <v>685003200</v>
      </c>
      <c r="DS46" s="1">
        <f>$D46*'Demand model'!DU47*'Assumptions and results'!$K$7*12</f>
        <v>685003200</v>
      </c>
      <c r="DT46" s="1">
        <f>$D46*'Demand model'!DV47*'Assumptions and results'!$K$7*12</f>
        <v>685003200</v>
      </c>
      <c r="DU46" s="1">
        <f>$D46*'Demand model'!DW47*'Assumptions and results'!$K$7*12</f>
        <v>685003200</v>
      </c>
      <c r="DV46" s="1">
        <f>$D46*'Demand model'!DX47*'Assumptions and results'!$K$7*12</f>
        <v>685003200</v>
      </c>
      <c r="DW46" s="1">
        <f>$D46*'Demand model'!DY47*'Assumptions and results'!$K$7*12</f>
        <v>685003200</v>
      </c>
      <c r="DX46" s="1">
        <f>$D46*'Demand model'!DZ47*'Assumptions and results'!$K$7*12</f>
        <v>685003200</v>
      </c>
      <c r="DY46" s="1">
        <f>$D46*'Demand model'!EA47*'Assumptions and results'!$K$7*12</f>
        <v>685003200</v>
      </c>
      <c r="DZ46" s="1">
        <f>$D46*'Demand model'!EB47*'Assumptions and results'!$K$7*12</f>
        <v>685003200</v>
      </c>
      <c r="EA46" s="1">
        <f>$D46*'Demand model'!EC47*'Assumptions and results'!$K$7*12</f>
        <v>685003200</v>
      </c>
      <c r="EB46" s="1">
        <f>$D46*'Demand model'!ED47*'Assumptions and results'!$K$7*12</f>
        <v>685003200</v>
      </c>
      <c r="EC46" s="1">
        <f>$D46*'Demand model'!EE47*'Assumptions and results'!$K$7*12</f>
        <v>685003200</v>
      </c>
      <c r="ED46" s="1">
        <f>$D46*'Demand model'!EF47*'Assumptions and results'!$K$7*12</f>
        <v>685003200</v>
      </c>
      <c r="EE46" s="1">
        <f>$D46*'Demand model'!EG47*'Assumptions and results'!$K$7*12</f>
        <v>685003200</v>
      </c>
      <c r="EF46" s="1">
        <f>$D46*'Demand model'!EH47*'Assumptions and results'!$K$7*12</f>
        <v>685003200</v>
      </c>
      <c r="EG46" s="1">
        <f>$D46*'Demand model'!EI47*'Assumptions and results'!$K$7*12</f>
        <v>685003200</v>
      </c>
      <c r="EH46" s="1">
        <f>$D46*'Demand model'!EJ47*'Assumptions and results'!$K$7*12</f>
        <v>685003200</v>
      </c>
      <c r="EI46" s="1">
        <f>$D46*'Demand model'!EK47*'Assumptions and results'!$K$7*12</f>
        <v>685003200</v>
      </c>
      <c r="EJ46" s="1">
        <f>$D46*'Demand model'!EL47*'Assumptions and results'!$K$7*12</f>
        <v>685003200</v>
      </c>
      <c r="EK46" s="1">
        <f>$D46*'Demand model'!EM47*'Assumptions and results'!$K$7*12</f>
        <v>685003200</v>
      </c>
      <c r="EL46" s="1">
        <f>$D46*'Demand model'!EN47*'Assumptions and results'!$K$7*12</f>
        <v>685003200</v>
      </c>
      <c r="EM46" s="1">
        <f>$D46*'Demand model'!EO47*'Assumptions and results'!$K$7*12</f>
        <v>685003200</v>
      </c>
      <c r="EN46" s="1">
        <f>$D46*'Demand model'!EP47*'Assumptions and results'!$K$7*12</f>
        <v>685003200</v>
      </c>
      <c r="EO46" s="1">
        <f>$D46*'Demand model'!EQ47*'Assumptions and results'!$K$7*12</f>
        <v>685003200</v>
      </c>
      <c r="EP46" s="1">
        <f>$D46*'Demand model'!ER47*'Assumptions and results'!$K$7*12</f>
        <v>685003200</v>
      </c>
      <c r="EQ46" s="1">
        <f>$D46*'Demand model'!ES47*'Assumptions and results'!$K$7*12</f>
        <v>685003200</v>
      </c>
      <c r="ER46" s="1">
        <f>$D46*'Demand model'!ET47*'Assumptions and results'!$K$7*12</f>
        <v>685003200</v>
      </c>
      <c r="ES46" s="1">
        <f>$D46*'Demand model'!EU47*'Assumptions and results'!$K$7*12</f>
        <v>685003200</v>
      </c>
      <c r="ET46" s="1">
        <f>$D46*'Demand model'!EV47*'Assumptions and results'!$K$7*12</f>
        <v>685003200</v>
      </c>
      <c r="EU46" s="1">
        <f>$D46*'Demand model'!EW47*'Assumptions and results'!$K$7*12</f>
        <v>685003200</v>
      </c>
      <c r="EV46" s="1">
        <f>$D46*'Demand model'!EX47*'Assumptions and results'!$K$7*12</f>
        <v>685003200</v>
      </c>
      <c r="EW46" s="1">
        <f>$D46*'Demand model'!EY47*'Assumptions and results'!$K$7*12</f>
        <v>685003200</v>
      </c>
      <c r="EX46" s="1">
        <f>$D46*'Demand model'!EZ47*'Assumptions and results'!$K$7*12</f>
        <v>685003200</v>
      </c>
      <c r="EY46" s="1">
        <f>$D46*'Demand model'!FA47*'Assumptions and results'!$K$7*12</f>
        <v>685003200</v>
      </c>
      <c r="EZ46" s="1">
        <f>$D46*'Demand model'!FB47*'Assumptions and results'!$K$7*12</f>
        <v>685003200</v>
      </c>
      <c r="FA46" s="1">
        <f>$D46*'Demand model'!FC47*'Assumptions and results'!$K$7*12</f>
        <v>685003200</v>
      </c>
      <c r="FB46" s="1">
        <f>$D46*'Demand model'!FD47*'Assumptions and results'!$K$7*12</f>
        <v>685003200</v>
      </c>
      <c r="FC46" s="1">
        <f>$D46*'Demand model'!FE47*'Assumptions and results'!$K$7*12</f>
        <v>685003200</v>
      </c>
      <c r="FD46" s="1">
        <f>$D46*'Demand model'!FF47*'Assumptions and results'!$K$7*12</f>
        <v>685003200</v>
      </c>
      <c r="FE46" s="1">
        <f>$D46*'Demand model'!FG47*'Assumptions and results'!$K$7*12</f>
        <v>685003200</v>
      </c>
      <c r="FF46" s="1">
        <f>$D46*'Demand model'!FH47*'Assumptions and results'!$K$7*12</f>
        <v>685003200</v>
      </c>
      <c r="FG46" s="1">
        <f>$D46*'Demand model'!FI47*'Assumptions and results'!$K$7*12</f>
        <v>685003200</v>
      </c>
      <c r="FH46" s="1">
        <f>$D46*'Demand model'!FJ47*'Assumptions and results'!$K$7*12</f>
        <v>685003200</v>
      </c>
      <c r="FI46" s="1">
        <f>$D46*'Demand model'!FK47*'Assumptions and results'!$K$7*12</f>
        <v>685003200</v>
      </c>
      <c r="FJ46" s="1">
        <f>$D46*'Demand model'!FL47*'Assumptions and results'!$K$7*12</f>
        <v>685003200</v>
      </c>
      <c r="FK46" s="1">
        <f>$D46*'Demand model'!FM47*'Assumptions and results'!$K$7*12</f>
        <v>685003200</v>
      </c>
      <c r="FL46" s="1">
        <f>$D46*'Demand model'!FN47*'Assumptions and results'!$K$7*12</f>
        <v>685003200</v>
      </c>
      <c r="FM46" s="1">
        <f>$D46*'Demand model'!FO47*'Assumptions and results'!$K$7*12</f>
        <v>685003200</v>
      </c>
      <c r="FN46" s="1">
        <f>$D46*'Demand model'!FP47*'Assumptions and results'!$K$7*12</f>
        <v>685003200</v>
      </c>
      <c r="FO46" s="1">
        <f>$D46*'Demand model'!FQ47*'Assumptions and results'!$K$7*12</f>
        <v>685003200</v>
      </c>
      <c r="FP46" s="1">
        <f>$D46*'Demand model'!FR47*'Assumptions and results'!$K$7*12</f>
        <v>685003200</v>
      </c>
      <c r="FQ46" s="1">
        <f>$D46*'Demand model'!FS47*'Assumptions and results'!$K$7*12</f>
        <v>685003200</v>
      </c>
      <c r="FR46" s="1">
        <f>$D46*'Demand model'!FT47*'Assumptions and results'!$K$7*12</f>
        <v>685003200</v>
      </c>
      <c r="FS46" s="1">
        <f>$D46*'Demand model'!FU47*'Assumptions and results'!$K$7*12</f>
        <v>685003200</v>
      </c>
      <c r="FT46" s="1">
        <f>$D46*'Demand model'!FV47*'Assumptions and results'!$K$7*12</f>
        <v>685003200</v>
      </c>
      <c r="FU46" s="1">
        <f>$D46*'Demand model'!FW47*'Assumptions and results'!$K$7*12</f>
        <v>685003200</v>
      </c>
      <c r="FV46" s="1">
        <f>$D46*'Demand model'!FX47*'Assumptions and results'!$K$7*12</f>
        <v>685003200</v>
      </c>
      <c r="FW46" s="1">
        <f>$D46*'Demand model'!FY47*'Assumptions and results'!$K$7*12</f>
        <v>685003200</v>
      </c>
      <c r="FX46" s="1">
        <f>$D46*'Demand model'!FZ47*'Assumptions and results'!$K$7*12</f>
        <v>685003200</v>
      </c>
      <c r="FY46" s="1">
        <f>$D46*'Demand model'!GA47*'Assumptions and results'!$K$7*12</f>
        <v>685003200</v>
      </c>
      <c r="FZ46" s="1">
        <f>$D46*'Demand model'!GB47*'Assumptions and results'!$K$7*12</f>
        <v>685003200</v>
      </c>
      <c r="GA46" s="1">
        <f>$D46*'Demand model'!GC47*'Assumptions and results'!$K$7*12</f>
        <v>685003200</v>
      </c>
      <c r="GB46" s="1">
        <f>$D46*'Demand model'!GD47*'Assumptions and results'!$K$7*12</f>
        <v>685003200</v>
      </c>
      <c r="GC46" s="1">
        <f>$D46*'Demand model'!GE47*'Assumptions and results'!$K$7*12</f>
        <v>685003200</v>
      </c>
      <c r="GD46" s="1">
        <f>$D46*'Demand model'!GF47*'Assumptions and results'!$K$7*12</f>
        <v>685003200</v>
      </c>
      <c r="GE46" s="1">
        <f>$D46*'Demand model'!GG47*'Assumptions and results'!$K$7*12</f>
        <v>685003200</v>
      </c>
      <c r="GF46" s="1">
        <f>$D46*'Demand model'!GH47*'Assumptions and results'!$K$7*12</f>
        <v>685003200</v>
      </c>
      <c r="GG46" s="1">
        <f>$D46*'Demand model'!GI47*'Assumptions and results'!$K$7*12</f>
        <v>685003200</v>
      </c>
      <c r="GH46" s="1">
        <f>$D46*'Demand model'!GJ47*'Assumptions and results'!$K$7*12</f>
        <v>685003200</v>
      </c>
      <c r="GI46" s="1">
        <f>$D46*'Demand model'!GK47*'Assumptions and results'!$K$7*12</f>
        <v>685003200</v>
      </c>
      <c r="GJ46" s="1">
        <f>$D46*'Demand model'!GL47*'Assumptions and results'!$K$7*12</f>
        <v>685003200</v>
      </c>
      <c r="GK46" s="1">
        <f>$D46*'Demand model'!GM47*'Assumptions and results'!$K$7*12</f>
        <v>685003200</v>
      </c>
      <c r="GL46" s="1">
        <f>$D46*'Demand model'!GN47*'Assumptions and results'!$K$7*12</f>
        <v>685003200</v>
      </c>
      <c r="GM46" s="1">
        <f>$D46*'Demand model'!GO47*'Assumptions and results'!$K$7*12</f>
        <v>685003200</v>
      </c>
      <c r="GN46" s="1">
        <f>$D46*'Demand model'!GP47*'Assumptions and results'!$K$7*12</f>
        <v>685003200</v>
      </c>
      <c r="GO46" s="1">
        <f>$D46*'Demand model'!GQ47*'Assumptions and results'!$K$7*12</f>
        <v>685003200</v>
      </c>
      <c r="GP46" s="1">
        <f>$D46*'Demand model'!GR47*'Assumptions and results'!$K$7*12</f>
        <v>685003200</v>
      </c>
      <c r="GQ46" s="1">
        <f>$D46*'Demand model'!GS47*'Assumptions and results'!$K$7*12</f>
        <v>685003200</v>
      </c>
      <c r="GR46" s="1">
        <f>$D46*'Demand model'!GT47*'Assumptions and results'!$K$7*12</f>
        <v>685003200</v>
      </c>
      <c r="GS46" s="1">
        <f>$D46*'Demand model'!GU47*'Assumptions and results'!$K$7*12</f>
        <v>685003200</v>
      </c>
      <c r="GT46" s="1">
        <f>$D46*'Demand model'!GV47*'Assumptions and results'!$K$7*12</f>
        <v>685003200</v>
      </c>
      <c r="GU46" s="1">
        <f>$D46*'Demand model'!GW47*'Assumptions and results'!$K$7*12</f>
        <v>685003200</v>
      </c>
      <c r="GV46" s="1">
        <f>$D46*'Demand model'!GX47*'Assumptions and results'!$K$7*12</f>
        <v>685003200</v>
      </c>
      <c r="GW46" s="1">
        <f>$D46*'Demand model'!GY47*'Assumptions and results'!$K$7*12</f>
        <v>685003200</v>
      </c>
      <c r="GX46" s="1">
        <f>$D46*'Demand model'!GZ47*'Assumptions and results'!$K$7*12</f>
        <v>685003200</v>
      </c>
      <c r="GY46" s="1">
        <f>$D46*'Demand model'!HA47*'Assumptions and results'!$K$7*12</f>
        <v>685003200</v>
      </c>
      <c r="GZ46" s="1">
        <f>$D46*'Demand model'!HB47*'Assumptions and results'!$K$7*12</f>
        <v>685003200</v>
      </c>
      <c r="HA46" s="1">
        <f>$D46*'Demand model'!HC47*'Assumptions and results'!$K$7*12</f>
        <v>685003200</v>
      </c>
      <c r="HB46" s="1">
        <f>$D46*'Demand model'!HD47*'Assumptions and results'!$K$7*12</f>
        <v>685003200</v>
      </c>
      <c r="HC46" s="1">
        <f>$D46*'Demand model'!HE47*'Assumptions and results'!$K$7*12</f>
        <v>685003200</v>
      </c>
      <c r="HD46" s="1">
        <f>$D46*'Demand model'!HF47*'Assumptions and results'!$K$7*12</f>
        <v>685003200</v>
      </c>
      <c r="HE46" s="1">
        <f>$D46*'Demand model'!HG47*'Assumptions and results'!$K$7*12</f>
        <v>685003200</v>
      </c>
      <c r="HF46" s="1">
        <f>$D46*'Demand model'!HH47*'Assumptions and results'!$K$7*12</f>
        <v>685003200</v>
      </c>
      <c r="HG46" s="1">
        <f>$D46*'Demand model'!HI47*'Assumptions and results'!$K$7*12</f>
        <v>685003200</v>
      </c>
      <c r="HH46" s="1">
        <f>$D46*'Demand model'!HJ47*'Assumptions and results'!$K$7*12</f>
        <v>685003200</v>
      </c>
      <c r="HI46" s="1">
        <f>$D46*'Demand model'!HK47*'Assumptions and results'!$K$7*12</f>
        <v>685003200</v>
      </c>
      <c r="HJ46" s="1">
        <f>$D46*'Demand model'!HL47*'Assumptions and results'!$K$7*12</f>
        <v>685003200</v>
      </c>
      <c r="HK46" s="1">
        <f>$D46*'Demand model'!HM47*'Assumptions and results'!$K$7*12</f>
        <v>685003200</v>
      </c>
      <c r="HL46" s="1">
        <f>$D46*'Demand model'!HN47*'Assumptions and results'!$K$7*12</f>
        <v>685003200</v>
      </c>
      <c r="HM46" s="1">
        <f>$D46*'Demand model'!HO47*'Assumptions and results'!$K$7*12</f>
        <v>685003200</v>
      </c>
      <c r="HN46" s="1">
        <f>$D46*'Demand model'!HP47*'Assumptions and results'!$K$7*12</f>
        <v>685003200</v>
      </c>
      <c r="HO46" s="1">
        <f>$D46*'Demand model'!HQ47*'Assumptions and results'!$K$7*12</f>
        <v>685003200</v>
      </c>
      <c r="HP46" s="1">
        <f>$D46*'Demand model'!HR47*'Assumptions and results'!$K$7*12</f>
        <v>685003200</v>
      </c>
      <c r="HQ46" s="1">
        <f>$D46*'Demand model'!HS47*'Assumptions and results'!$K$7*12</f>
        <v>685003200</v>
      </c>
      <c r="HR46" s="1">
        <f>$D46*'Demand model'!HT47*'Assumptions and results'!$K$7*12</f>
        <v>685003200</v>
      </c>
      <c r="HS46" s="1">
        <f>$D46*'Demand model'!HU47*'Assumptions and results'!$K$7*12</f>
        <v>685003200</v>
      </c>
      <c r="HT46" s="1">
        <f>$D46*'Demand model'!HV47*'Assumptions and results'!$K$7*12</f>
        <v>685003200</v>
      </c>
      <c r="HU46" s="1">
        <f>$D46*'Demand model'!HW47*'Assumptions and results'!$K$7*12</f>
        <v>685003200</v>
      </c>
      <c r="HV46" s="1">
        <f>$D46*'Demand model'!HX47*'Assumptions and results'!$K$7*12</f>
        <v>685003200</v>
      </c>
      <c r="HW46" s="1">
        <f>$D46*'Demand model'!HY47*'Assumptions and results'!$K$7*12</f>
        <v>685003200</v>
      </c>
      <c r="HX46" s="1">
        <f>$D46*'Demand model'!HZ47*'Assumptions and results'!$K$7*12</f>
        <v>685003200</v>
      </c>
      <c r="HY46" s="1">
        <f>$D46*'Demand model'!IA47*'Assumptions and results'!$K$7*12</f>
        <v>685003200</v>
      </c>
      <c r="HZ46" s="1">
        <f>$D46*'Demand model'!IB47*'Assumptions and results'!$K$7*12</f>
        <v>685003200</v>
      </c>
      <c r="IA46" s="1">
        <f>$D46*'Demand model'!IC47*'Assumptions and results'!$K$7*12</f>
        <v>685003200</v>
      </c>
      <c r="IB46" s="1">
        <f>$D46*'Demand model'!ID47*'Assumptions and results'!$K$7*12</f>
        <v>685003200</v>
      </c>
      <c r="IC46" s="1">
        <f>$D46*'Demand model'!IE47*'Assumptions and results'!$K$7*12</f>
        <v>685003200</v>
      </c>
      <c r="ID46" s="1">
        <f>$D46*'Demand model'!IF47*'Assumptions and results'!$K$7*12</f>
        <v>685003200</v>
      </c>
      <c r="IE46" s="1">
        <f>$D46*'Demand model'!IG47*'Assumptions and results'!$K$7*12</f>
        <v>685003200</v>
      </c>
      <c r="IF46" s="1">
        <f>$D46*'Demand model'!IH47*'Assumptions and results'!$K$7*12</f>
        <v>685003200</v>
      </c>
      <c r="IG46" s="1">
        <f>$D46*'Demand model'!II47*'Assumptions and results'!$K$7*12</f>
        <v>685003200</v>
      </c>
      <c r="IH46" s="1">
        <f>$D46*'Demand model'!IJ47*'Assumptions and results'!$K$7*12</f>
        <v>685003200</v>
      </c>
      <c r="II46" s="1">
        <f>$D46*'Demand model'!IK47*'Assumptions and results'!$K$7*12</f>
        <v>685003200</v>
      </c>
      <c r="IJ46" s="1">
        <f>$D46*'Demand model'!IL47*'Assumptions and results'!$K$7*12</f>
        <v>685003200</v>
      </c>
      <c r="IK46" s="1">
        <f>$D46*'Demand model'!IM47*'Assumptions and results'!$K$7*12</f>
        <v>685003200</v>
      </c>
      <c r="IL46" s="1">
        <f>$D46*'Demand model'!IN47*'Assumptions and results'!$K$7*12</f>
        <v>685003200</v>
      </c>
      <c r="IM46" s="1">
        <f>$D46*'Demand model'!IO47*'Assumptions and results'!$K$7*12</f>
        <v>685003200</v>
      </c>
      <c r="IN46" s="1">
        <f>$D46*'Demand model'!IP47*'Assumptions and results'!$K$7*12</f>
        <v>685003200</v>
      </c>
      <c r="IO46" s="1">
        <f>$D46*'Demand model'!IQ47*'Assumptions and results'!$K$7*12</f>
        <v>685003200</v>
      </c>
      <c r="IP46" s="1">
        <f>$D46*'Demand model'!IR47*'Assumptions and results'!$K$7*12</f>
        <v>685003200</v>
      </c>
      <c r="IQ46" s="1">
        <f>$D46*'Demand model'!IS47*'Assumptions and results'!$K$7*12</f>
        <v>685003200</v>
      </c>
      <c r="IR46" s="1">
        <f>$D46*'Demand model'!IT47*'Assumptions and results'!$K$7*12</f>
        <v>685003200</v>
      </c>
      <c r="IS46" s="1">
        <f>$D46*'Demand model'!IU47*'Assumptions and results'!$K$7*12</f>
        <v>685003200</v>
      </c>
      <c r="IT46" s="1">
        <f>$D46*'Demand model'!IV47*'Assumptions and results'!$K$7*12</f>
        <v>685003200</v>
      </c>
      <c r="IU46" s="1">
        <f>$D46*'Demand model'!IW47*'Assumptions and results'!$K$7*12</f>
        <v>685003200</v>
      </c>
      <c r="IV46" s="1">
        <f>$D46*'Demand model'!IX47*'Assumptions and results'!$K$7*12</f>
        <v>685003200</v>
      </c>
      <c r="IW46" s="1">
        <f>$D46*'Demand model'!IY47*'Assumptions and results'!$K$7*12</f>
        <v>685003200</v>
      </c>
      <c r="IX46" s="1">
        <f>$D46*'Demand model'!IZ47*'Assumptions and results'!$K$7*12</f>
        <v>685003200</v>
      </c>
      <c r="IY46" s="1">
        <f>$D46*'Demand model'!JA47*'Assumptions and results'!$K$7*12</f>
        <v>685003200</v>
      </c>
      <c r="IZ46" s="1">
        <f>$D46*'Demand model'!JB47*'Assumptions and results'!$K$7*12</f>
        <v>685003200</v>
      </c>
      <c r="JA46" s="1">
        <f>$D46*'Demand model'!JC47*'Assumptions and results'!$K$7*12</f>
        <v>685003200</v>
      </c>
      <c r="JB46" s="1">
        <f>$D46*'Demand model'!JD47*'Assumptions and results'!$K$7*12</f>
        <v>685003200</v>
      </c>
      <c r="JC46" s="1">
        <f>$D46*'Demand model'!JE47*'Assumptions and results'!$K$7*12</f>
        <v>685003200</v>
      </c>
      <c r="JD46" s="1">
        <f>$D46*'Demand model'!JF47*'Assumptions and results'!$K$7*12</f>
        <v>685003200</v>
      </c>
      <c r="JE46" s="1">
        <f>$D46*'Demand model'!JG47*'Assumptions and results'!$K$7*12</f>
        <v>685003200</v>
      </c>
    </row>
    <row r="47" spans="2:265" x14ac:dyDescent="0.3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</row>
    <row r="48" spans="2:265" x14ac:dyDescent="0.3">
      <c r="B48" t="s">
        <v>29</v>
      </c>
      <c r="C48" t="s">
        <v>1</v>
      </c>
    </row>
    <row r="49" spans="2:265" x14ac:dyDescent="0.3">
      <c r="C49" t="s">
        <v>0</v>
      </c>
      <c r="E49">
        <v>1</v>
      </c>
      <c r="F49">
        <v>2</v>
      </c>
      <c r="G49">
        <v>3</v>
      </c>
      <c r="H49">
        <v>4</v>
      </c>
      <c r="I49">
        <v>5</v>
      </c>
      <c r="J49">
        <v>6</v>
      </c>
      <c r="K49">
        <v>7</v>
      </c>
      <c r="L49">
        <v>8</v>
      </c>
      <c r="M49">
        <v>9</v>
      </c>
      <c r="N49">
        <v>10</v>
      </c>
      <c r="O49">
        <v>11</v>
      </c>
      <c r="P49">
        <v>12</v>
      </c>
      <c r="Q49">
        <v>13</v>
      </c>
      <c r="R49">
        <v>14</v>
      </c>
      <c r="S49">
        <v>15</v>
      </c>
      <c r="T49">
        <v>16</v>
      </c>
      <c r="U49">
        <v>17</v>
      </c>
      <c r="V49">
        <v>18</v>
      </c>
      <c r="W49">
        <v>19</v>
      </c>
      <c r="X49">
        <v>20</v>
      </c>
      <c r="Y49">
        <v>21</v>
      </c>
      <c r="Z49">
        <v>22</v>
      </c>
      <c r="AA49">
        <v>23</v>
      </c>
      <c r="AB49">
        <v>24</v>
      </c>
      <c r="AC49">
        <v>25</v>
      </c>
      <c r="AD49">
        <v>26</v>
      </c>
      <c r="AE49">
        <v>27</v>
      </c>
      <c r="AF49">
        <v>28</v>
      </c>
      <c r="AG49">
        <v>29</v>
      </c>
      <c r="AH49">
        <v>30</v>
      </c>
      <c r="AI49">
        <v>31</v>
      </c>
      <c r="AJ49">
        <v>32</v>
      </c>
      <c r="AK49">
        <v>33</v>
      </c>
      <c r="AL49">
        <v>34</v>
      </c>
      <c r="AM49">
        <v>35</v>
      </c>
      <c r="AN49">
        <v>36</v>
      </c>
      <c r="AO49">
        <v>37</v>
      </c>
      <c r="AP49">
        <v>38</v>
      </c>
      <c r="AQ49">
        <v>39</v>
      </c>
      <c r="AR49">
        <v>40</v>
      </c>
      <c r="AS49">
        <v>41</v>
      </c>
      <c r="AT49">
        <v>42</v>
      </c>
      <c r="AU49">
        <v>43</v>
      </c>
      <c r="AV49">
        <v>44</v>
      </c>
      <c r="AW49">
        <v>45</v>
      </c>
      <c r="AX49">
        <v>46</v>
      </c>
      <c r="AY49">
        <v>47</v>
      </c>
      <c r="AZ49">
        <v>48</v>
      </c>
      <c r="BA49">
        <v>49</v>
      </c>
      <c r="BB49">
        <v>50</v>
      </c>
      <c r="BC49">
        <v>51</v>
      </c>
      <c r="BD49">
        <v>52</v>
      </c>
      <c r="BE49">
        <v>53</v>
      </c>
      <c r="BF49">
        <v>54</v>
      </c>
      <c r="BG49">
        <v>55</v>
      </c>
      <c r="BH49">
        <v>56</v>
      </c>
      <c r="BI49">
        <v>57</v>
      </c>
      <c r="BJ49">
        <v>58</v>
      </c>
      <c r="BK49">
        <v>59</v>
      </c>
      <c r="BL49">
        <v>60</v>
      </c>
      <c r="BM49">
        <v>61</v>
      </c>
      <c r="BN49">
        <v>62</v>
      </c>
      <c r="BO49">
        <v>63</v>
      </c>
      <c r="BP49">
        <v>64</v>
      </c>
      <c r="BQ49">
        <v>65</v>
      </c>
      <c r="BR49">
        <v>66</v>
      </c>
      <c r="BS49">
        <v>67</v>
      </c>
      <c r="BT49">
        <v>68</v>
      </c>
      <c r="BU49">
        <v>69</v>
      </c>
      <c r="BV49">
        <v>70</v>
      </c>
      <c r="BW49">
        <v>71</v>
      </c>
      <c r="BX49">
        <v>72</v>
      </c>
      <c r="BY49">
        <v>73</v>
      </c>
      <c r="BZ49">
        <v>74</v>
      </c>
      <c r="CA49">
        <v>75</v>
      </c>
      <c r="CB49">
        <v>76</v>
      </c>
      <c r="CC49">
        <v>77</v>
      </c>
      <c r="CD49">
        <v>78</v>
      </c>
      <c r="CE49">
        <v>79</v>
      </c>
      <c r="CF49">
        <v>80</v>
      </c>
      <c r="CG49">
        <v>81</v>
      </c>
      <c r="CH49">
        <v>82</v>
      </c>
      <c r="CI49">
        <v>83</v>
      </c>
      <c r="CJ49">
        <v>84</v>
      </c>
      <c r="CK49">
        <v>85</v>
      </c>
      <c r="CL49">
        <v>86</v>
      </c>
      <c r="CM49">
        <v>87</v>
      </c>
      <c r="CN49">
        <v>88</v>
      </c>
      <c r="CO49">
        <v>89</v>
      </c>
      <c r="CP49">
        <v>90</v>
      </c>
      <c r="CQ49">
        <v>91</v>
      </c>
      <c r="CR49">
        <v>92</v>
      </c>
      <c r="CS49">
        <v>93</v>
      </c>
      <c r="CT49">
        <v>94</v>
      </c>
      <c r="CU49">
        <v>95</v>
      </c>
      <c r="CV49">
        <v>96</v>
      </c>
      <c r="CW49">
        <v>97</v>
      </c>
      <c r="CX49">
        <v>98</v>
      </c>
      <c r="CY49">
        <v>99</v>
      </c>
      <c r="CZ49">
        <v>100</v>
      </c>
      <c r="DA49">
        <v>101</v>
      </c>
      <c r="DB49">
        <v>102</v>
      </c>
      <c r="DC49">
        <v>103</v>
      </c>
      <c r="DD49">
        <v>104</v>
      </c>
      <c r="DE49">
        <v>105</v>
      </c>
      <c r="DF49">
        <v>106</v>
      </c>
      <c r="DG49">
        <v>107</v>
      </c>
      <c r="DH49">
        <v>108</v>
      </c>
      <c r="DI49">
        <v>109</v>
      </c>
      <c r="DJ49">
        <v>110</v>
      </c>
      <c r="DK49">
        <v>111</v>
      </c>
      <c r="DL49">
        <v>112</v>
      </c>
      <c r="DM49">
        <v>113</v>
      </c>
      <c r="DN49">
        <v>114</v>
      </c>
      <c r="DO49">
        <v>115</v>
      </c>
      <c r="DP49">
        <v>116</v>
      </c>
      <c r="DQ49">
        <v>117</v>
      </c>
      <c r="DR49">
        <v>118</v>
      </c>
      <c r="DS49">
        <v>119</v>
      </c>
      <c r="DT49">
        <v>120</v>
      </c>
      <c r="DU49">
        <v>121</v>
      </c>
      <c r="DV49">
        <v>122</v>
      </c>
      <c r="DW49">
        <v>123</v>
      </c>
      <c r="DX49">
        <v>124</v>
      </c>
      <c r="DY49">
        <v>125</v>
      </c>
      <c r="DZ49">
        <v>126</v>
      </c>
      <c r="EA49">
        <v>127</v>
      </c>
      <c r="EB49">
        <v>128</v>
      </c>
      <c r="EC49">
        <v>129</v>
      </c>
      <c r="ED49">
        <v>130</v>
      </c>
      <c r="EE49">
        <v>131</v>
      </c>
      <c r="EF49">
        <v>132</v>
      </c>
      <c r="EG49">
        <v>133</v>
      </c>
      <c r="EH49">
        <v>134</v>
      </c>
      <c r="EI49">
        <v>135</v>
      </c>
      <c r="EJ49">
        <v>136</v>
      </c>
      <c r="EK49">
        <v>137</v>
      </c>
      <c r="EL49">
        <v>138</v>
      </c>
      <c r="EM49">
        <v>139</v>
      </c>
      <c r="EN49">
        <v>140</v>
      </c>
      <c r="EO49">
        <v>141</v>
      </c>
      <c r="EP49">
        <v>142</v>
      </c>
      <c r="EQ49">
        <v>143</v>
      </c>
      <c r="ER49">
        <v>144</v>
      </c>
      <c r="ES49">
        <v>145</v>
      </c>
      <c r="ET49">
        <v>146</v>
      </c>
      <c r="EU49">
        <v>147</v>
      </c>
      <c r="EV49">
        <v>148</v>
      </c>
      <c r="EW49">
        <v>149</v>
      </c>
      <c r="EX49">
        <v>150</v>
      </c>
      <c r="EY49">
        <v>151</v>
      </c>
      <c r="EZ49">
        <v>152</v>
      </c>
      <c r="FA49">
        <v>153</v>
      </c>
      <c r="FB49">
        <v>154</v>
      </c>
      <c r="FC49">
        <v>155</v>
      </c>
      <c r="FD49">
        <v>156</v>
      </c>
      <c r="FE49">
        <v>157</v>
      </c>
      <c r="FF49">
        <v>158</v>
      </c>
      <c r="FG49">
        <v>159</v>
      </c>
      <c r="FH49">
        <v>160</v>
      </c>
      <c r="FI49">
        <v>161</v>
      </c>
      <c r="FJ49">
        <v>162</v>
      </c>
      <c r="FK49">
        <v>163</v>
      </c>
      <c r="FL49">
        <v>164</v>
      </c>
      <c r="FM49">
        <v>165</v>
      </c>
      <c r="FN49">
        <v>166</v>
      </c>
      <c r="FO49">
        <v>167</v>
      </c>
      <c r="FP49">
        <v>168</v>
      </c>
      <c r="FQ49">
        <v>169</v>
      </c>
      <c r="FR49">
        <v>170</v>
      </c>
      <c r="FS49">
        <v>171</v>
      </c>
      <c r="FT49">
        <v>172</v>
      </c>
      <c r="FU49">
        <v>173</v>
      </c>
      <c r="FV49">
        <v>174</v>
      </c>
      <c r="FW49">
        <v>175</v>
      </c>
      <c r="FX49">
        <v>176</v>
      </c>
      <c r="FY49">
        <v>177</v>
      </c>
      <c r="FZ49">
        <v>178</v>
      </c>
      <c r="GA49">
        <v>179</v>
      </c>
      <c r="GB49">
        <v>180</v>
      </c>
      <c r="GC49">
        <v>181</v>
      </c>
      <c r="GD49">
        <v>182</v>
      </c>
      <c r="GE49">
        <v>183</v>
      </c>
      <c r="GF49">
        <v>184</v>
      </c>
      <c r="GG49">
        <v>185</v>
      </c>
      <c r="GH49">
        <v>186</v>
      </c>
      <c r="GI49">
        <v>187</v>
      </c>
      <c r="GJ49">
        <v>188</v>
      </c>
      <c r="GK49">
        <v>189</v>
      </c>
      <c r="GL49">
        <v>190</v>
      </c>
      <c r="GM49">
        <v>191</v>
      </c>
      <c r="GN49">
        <v>192</v>
      </c>
      <c r="GO49">
        <v>193</v>
      </c>
      <c r="GP49">
        <v>194</v>
      </c>
      <c r="GQ49">
        <v>195</v>
      </c>
      <c r="GR49">
        <v>196</v>
      </c>
      <c r="GS49">
        <v>197</v>
      </c>
      <c r="GT49">
        <v>198</v>
      </c>
      <c r="GU49">
        <v>199</v>
      </c>
      <c r="GV49">
        <v>200</v>
      </c>
      <c r="GW49">
        <v>201</v>
      </c>
      <c r="GX49">
        <v>202</v>
      </c>
      <c r="GY49">
        <v>203</v>
      </c>
      <c r="GZ49">
        <v>204</v>
      </c>
      <c r="HA49">
        <v>205</v>
      </c>
      <c r="HB49">
        <v>206</v>
      </c>
      <c r="HC49">
        <v>207</v>
      </c>
      <c r="HD49">
        <v>208</v>
      </c>
      <c r="HE49">
        <v>209</v>
      </c>
      <c r="HF49">
        <v>210</v>
      </c>
      <c r="HG49">
        <v>211</v>
      </c>
      <c r="HH49">
        <v>212</v>
      </c>
      <c r="HI49">
        <v>213</v>
      </c>
      <c r="HJ49">
        <v>214</v>
      </c>
      <c r="HK49">
        <v>215</v>
      </c>
      <c r="HL49">
        <v>216</v>
      </c>
      <c r="HM49">
        <v>217</v>
      </c>
      <c r="HN49">
        <v>218</v>
      </c>
      <c r="HO49">
        <v>219</v>
      </c>
      <c r="HP49">
        <v>220</v>
      </c>
      <c r="HQ49">
        <v>221</v>
      </c>
      <c r="HR49">
        <v>222</v>
      </c>
      <c r="HS49">
        <v>223</v>
      </c>
      <c r="HT49">
        <v>224</v>
      </c>
      <c r="HU49">
        <v>225</v>
      </c>
      <c r="HV49">
        <v>226</v>
      </c>
      <c r="HW49">
        <v>227</v>
      </c>
      <c r="HX49">
        <v>228</v>
      </c>
      <c r="HY49">
        <v>229</v>
      </c>
      <c r="HZ49">
        <v>230</v>
      </c>
      <c r="IA49">
        <v>231</v>
      </c>
      <c r="IB49">
        <v>232</v>
      </c>
      <c r="IC49">
        <v>233</v>
      </c>
      <c r="ID49">
        <v>234</v>
      </c>
      <c r="IE49">
        <v>235</v>
      </c>
      <c r="IF49">
        <v>236</v>
      </c>
      <c r="IG49">
        <v>237</v>
      </c>
      <c r="IH49">
        <v>238</v>
      </c>
      <c r="II49">
        <v>239</v>
      </c>
      <c r="IJ49">
        <v>240</v>
      </c>
      <c r="IK49">
        <v>241</v>
      </c>
      <c r="IL49">
        <v>242</v>
      </c>
      <c r="IM49">
        <v>243</v>
      </c>
      <c r="IN49">
        <v>244</v>
      </c>
      <c r="IO49">
        <v>245</v>
      </c>
      <c r="IP49">
        <v>246</v>
      </c>
      <c r="IQ49">
        <v>247</v>
      </c>
      <c r="IR49">
        <v>248</v>
      </c>
      <c r="IS49">
        <v>249</v>
      </c>
      <c r="IT49">
        <v>250</v>
      </c>
      <c r="IU49">
        <v>251</v>
      </c>
      <c r="IV49">
        <v>252</v>
      </c>
      <c r="IW49">
        <v>253</v>
      </c>
      <c r="IX49">
        <v>254</v>
      </c>
      <c r="IY49">
        <v>255</v>
      </c>
      <c r="IZ49">
        <v>256</v>
      </c>
      <c r="JA49">
        <v>257</v>
      </c>
      <c r="JB49">
        <v>258</v>
      </c>
      <c r="JC49">
        <v>259</v>
      </c>
      <c r="JD49">
        <v>260</v>
      </c>
      <c r="JE49">
        <v>261</v>
      </c>
    </row>
    <row r="50" spans="2:265" x14ac:dyDescent="0.3">
      <c r="B50" t="s">
        <v>25</v>
      </c>
      <c r="C50">
        <v>1</v>
      </c>
      <c r="D50" s="6">
        <f>'upfront investment module'!I6</f>
        <v>1583179315.1310408</v>
      </c>
      <c r="E50" s="8">
        <f>(E4*'Assumptions and results'!$K$10+$D4*'Demand model'!G4*'Assumptions and results'!$K$12)*(1/(1+'Assumptions and results'!$K$4)^E$49)</f>
        <v>116011222.41492108</v>
      </c>
      <c r="F50" s="8">
        <f>(F4*'Assumptions and results'!$K$10+$D4*'Demand model'!H4*'Assumptions and results'!$K$12)*(1/(1+'Assumptions and results'!$K$4)^F$49)</f>
        <v>171882389.4755688</v>
      </c>
      <c r="G50" s="8">
        <f>(G4*'Assumptions and results'!$K$10+$D4*'Demand model'!I4*'Assumptions and results'!$K$12)*(1/(1+'Assumptions and results'!$K$4)^G$49)</f>
        <v>196189273.55453375</v>
      </c>
      <c r="H50" s="8">
        <f>(H4*'Assumptions and results'!$K$10+$D4*'Demand model'!J4*'Assumptions and results'!$K$12)*(1/(1+'Assumptions and results'!$K$4)^H$49)</f>
        <v>204042230.82366228</v>
      </c>
      <c r="I50" s="8">
        <f>(I4*'Assumptions and results'!$K$10+$D4*'Demand model'!K4*'Assumptions and results'!$K$12)*(1/(1+'Assumptions and results'!$K$4)^I$49)</f>
        <v>203426040.39079988</v>
      </c>
      <c r="J50" s="8">
        <f>(J4*'Assumptions and results'!$K$10+$D4*'Demand model'!L4*'Assumptions and results'!$K$12)*(1/(1+'Assumptions and results'!$K$4)^J$49)</f>
        <v>198555048.39617002</v>
      </c>
      <c r="K50" s="8">
        <f>(K4*'Assumptions and results'!$K$10+$D4*'Demand model'!M4*'Assumptions and results'!$K$12)*(1/(1+'Assumptions and results'!$K$4)^K$49)</f>
        <v>191648751.81793359</v>
      </c>
      <c r="L50" s="8">
        <f>(L4*'Assumptions and results'!$K$10+$D4*'Demand model'!N4*'Assumptions and results'!$K$12)*(1/(1+'Assumptions and results'!$K$4)^L$49)</f>
        <v>183871447.96278906</v>
      </c>
      <c r="M50" s="8">
        <f>(M4*'Assumptions and results'!$K$10+$D4*'Demand model'!O4*'Assumptions and results'!$K$12)*(1/(1+'Assumptions and results'!$K$4)^M$49)</f>
        <v>175829491.65162474</v>
      </c>
      <c r="N50" s="8">
        <f>(N4*'Assumptions and results'!$K$10+$D4*'Demand model'!P4*'Assumptions and results'!$K$12)*(1/(1+'Assumptions and results'!$K$4)^N$49)</f>
        <v>167834430.52025691</v>
      </c>
      <c r="O50" s="8">
        <f>(O4*'Assumptions and results'!$K$10+$D4*'Demand model'!Q4*'Assumptions and results'!$K$12)*(1/(1+'Assumptions and results'!$K$4)^O$49)</f>
        <v>160042239.34440386</v>
      </c>
      <c r="P50" s="8">
        <f>(P4*'Assumptions and results'!$K$10+$D4*'Demand model'!R4*'Assumptions and results'!$K$12)*(1/(1+'Assumptions and results'!$K$4)^P$49)</f>
        <v>152526984.49471328</v>
      </c>
      <c r="Q50" s="8">
        <f>(Q4*'Assumptions and results'!$K$10+$D4*'Demand model'!S4*'Assumptions and results'!$K$12)*(1/(1+'Assumptions and results'!$K$4)^Q$49)</f>
        <v>145319788.48527178</v>
      </c>
      <c r="R50" s="8">
        <f>(R4*'Assumptions and results'!$K$10+$D4*'Demand model'!T4*'Assumptions and results'!$K$12)*(1/(1+'Assumptions and results'!$K$4)^R$49)</f>
        <v>138429431.58337677</v>
      </c>
      <c r="S50" s="8">
        <f>(S4*'Assumptions and results'!$K$10+$D4*'Demand model'!U4*'Assumptions and results'!$K$12)*(1/(1+'Assumptions and results'!$K$4)^S$49)</f>
        <v>131853236.2921831</v>
      </c>
      <c r="T50" s="8">
        <f>(T4*'Assumptions and results'!$K$10+$D4*'Demand model'!V4*'Assumptions and results'!$K$12)*(1/(1+'Assumptions and results'!$K$4)^T$49)</f>
        <v>125582810.20291984</v>
      </c>
      <c r="U50" s="8">
        <f>(U4*'Assumptions and results'!$K$10+$D4*'Demand model'!W4*'Assumptions and results'!$K$12)*(1/(1+'Assumptions and results'!$K$4)^U$49)</f>
        <v>119607068.62155698</v>
      </c>
      <c r="V50" s="8">
        <f>(V4*'Assumptions and results'!$K$10+$D4*'Demand model'!X4*'Assumptions and results'!$K$12)*(1/(1+'Assumptions and results'!$K$4)^V$49)</f>
        <v>113913818.38735697</v>
      </c>
      <c r="W50" s="8">
        <f>(W4*'Assumptions and results'!$K$10+$D4*'Demand model'!Y4*'Assumptions and results'!$K$12)*(1/(1+'Assumptions and results'!$K$4)^W$49)</f>
        <v>108490580.99795473</v>
      </c>
      <c r="X50" s="8">
        <f>(X4*'Assumptions and results'!$K$10+$D4*'Demand model'!Z4*'Assumptions and results'!$K$12)*(1/(1+'Assumptions and results'!$K$4)^X$49)</f>
        <v>103325013.87723769</v>
      </c>
      <c r="Y50" s="8">
        <f>(Y4*'Assumptions and results'!$K$10+$D4*'Demand model'!AA4*'Assumptions and results'!$K$12)*(1/(1+'Assumptions and results'!$K$4)^Y$49)</f>
        <v>98405119.65535517</v>
      </c>
      <c r="Z50" s="8">
        <f>(Z4*'Assumptions and results'!$K$10+$D4*'Demand model'!AB4*'Assumptions and results'!$K$12)*(1/(1+'Assumptions and results'!$K$4)^Z$49)</f>
        <v>93719343.911059603</v>
      </c>
      <c r="AA50" s="8">
        <f>(AA4*'Assumptions and results'!$K$10+$D4*'Demand model'!AC4*'Assumptions and results'!$K$12)*(1/(1+'Assumptions and results'!$K$4)^AA$49)</f>
        <v>89256614.505694881</v>
      </c>
      <c r="AB50" s="8">
        <f>(AB4*'Assumptions and results'!$K$10+$D4*'Demand model'!AD4*'Assumptions and results'!$K$12)*(1/(1+'Assumptions and results'!$K$4)^AB$49)</f>
        <v>85006350.596445963</v>
      </c>
      <c r="AC50" s="8">
        <f>(AC4*'Assumptions and results'!$K$10+$D4*'Demand model'!AE4*'Assumptions and results'!$K$12)*(1/(1+'Assumptions and results'!$K$4)^AC$49)</f>
        <v>80958456.165285498</v>
      </c>
      <c r="AD50" s="8">
        <f>(AD4*'Assumptions and results'!$K$10+$D4*'Demand model'!AF4*'Assumptions and results'!$K$12)*(1/(1+'Assumptions and results'!$K$4)^AD$49)</f>
        <v>77103305.888599083</v>
      </c>
      <c r="AE50" s="8">
        <f>(AE4*'Assumptions and results'!$K$10+$D4*'Demand model'!AG4*'Assumptions and results'!$K$12)*(1/(1+'Assumptions and results'!$K$4)^AE$49)</f>
        <v>73431727.463139087</v>
      </c>
      <c r="AF50" s="8">
        <f>(AF4*'Assumptions and results'!$K$10+$D4*'Demand model'!AH4*'Assumptions and results'!$K$12)*(1/(1+'Assumptions and results'!$K$4)^AF$49)</f>
        <v>69934982.542117015</v>
      </c>
      <c r="AG50" s="8">
        <f>(AG4*'Assumptions and results'!$K$10+$D4*'Demand model'!AI4*'Assumptions and results'!$K$12)*(1/(1+'Assumptions and results'!$K$4)^AG$49)</f>
        <v>66604747.398154773</v>
      </c>
      <c r="AH50" s="8">
        <f>(AH4*'Assumptions and results'!$K$10+$D4*'Demand model'!AJ4*'Assumptions and results'!$K$12)*(1/(1+'Assumptions and results'!$K$4)^AH$49)</f>
        <v>63433093.882067323</v>
      </c>
      <c r="AI50" s="8">
        <f>(AI4*'Assumptions and results'!$K$10+$D4*'Demand model'!AK4*'Assumptions and results'!$K$12)*(1/(1+'Assumptions and results'!$K$4)^AI$49)</f>
        <v>60412470.957616545</v>
      </c>
      <c r="AJ50" s="8">
        <f>(AJ4*'Assumptions and results'!$K$10+$D4*'Demand model'!AL4*'Assumptions and results'!$K$12)*(1/(1+'Assumptions and results'!$K$4)^AJ$49)</f>
        <v>57535686.940522373</v>
      </c>
      <c r="AK50" s="8">
        <f>(AK4*'Assumptions and results'!$K$10+$D4*'Demand model'!AM4*'Assumptions and results'!$K$12)*(1/(1+'Assumptions and results'!$K$4)^AK$49)</f>
        <v>54795892.490599155</v>
      </c>
      <c r="AL50" s="8">
        <f>(AL4*'Assumptions and results'!$K$10+$D4*'Demand model'!AN4*'Assumptions and results'!$K$12)*(1/(1+'Assumptions and results'!$K$4)^AL$49)</f>
        <v>52186564.364766292</v>
      </c>
      <c r="AM50" s="8">
        <f>(AM4*'Assumptions and results'!$K$10+$D4*'Demand model'!AO4*'Assumptions and results'!$K$12)*(1/(1+'Assumptions and results'!$K$4)^AM$49)</f>
        <v>49701489.917780139</v>
      </c>
      <c r="AN50" s="8">
        <f>(AN4*'Assumptions and results'!$K$10+$D4*'Demand model'!AP4*'Assumptions and results'!$K$12)*(1/(1+'Assumptions and results'!$K$4)^AN$49)</f>
        <v>47334752.32729575</v>
      </c>
      <c r="AO50" s="8">
        <f>(AO4*'Assumptions and results'!$K$10+$D4*'Demand model'!AQ4*'Assumptions and results'!$K$12)*(1/(1+'Assumptions and results'!$K$4)^AO$49)</f>
        <v>45080716.515230656</v>
      </c>
      <c r="AP50" s="8">
        <f>(AP4*'Assumptions and results'!$K$10+$D4*'Demand model'!AR4*'Assumptions and results'!$K$12)*(1/(1+'Assumptions and results'!$K$4)^AP$49)</f>
        <v>42934015.735694364</v>
      </c>
      <c r="AQ50" s="8">
        <f>(AQ4*'Assumptions and results'!$K$10+$D4*'Demand model'!AS4*'Assumptions and results'!$K$12)*(1/(1+'Assumptions and results'!$K$4)^AQ$49)</f>
        <v>40889538.799552739</v>
      </c>
      <c r="AR50" s="8">
        <f>(AR4*'Assumptions and results'!$K$10+$D4*'Demand model'!AT4*'Assumptions and results'!$K$12)*(1/(1+'Assumptions and results'!$K$4)^AR$49)</f>
        <v>38942417.906269379</v>
      </c>
      <c r="AS50" s="8">
        <f>(AS4*'Assumptions and results'!$K$10+$D4*'Demand model'!AU4*'Assumptions and results'!$K$12)*(1/(1+'Assumptions and results'!$K$4)^AS$49)</f>
        <v>37088017.054613084</v>
      </c>
      <c r="AT50" s="8">
        <f>(AT4*'Assumptions and results'!$K$10+$D4*'Demand model'!AV4*'Assumptions and results'!$K$12)*(1/(1+'Assumptions and results'!$K$4)^AT$49)</f>
        <v>35321921.004934922</v>
      </c>
      <c r="AU50" s="8">
        <f>(AU4*'Assumptions and results'!$K$10+$D4*'Demand model'!AW4*'Assumptions and results'!$K$12)*(1/(1+'Assumptions and results'!$K$4)^AU$49)</f>
        <v>33639924.766891256</v>
      </c>
      <c r="AV50" s="8">
        <f>(AV4*'Assumptions and results'!$K$10+$D4*'Demand model'!AX4*'Assumptions and results'!$K$12)*(1/(1+'Assumptions and results'!$K$4)^AV$49)</f>
        <v>32038023.587667149</v>
      </c>
      <c r="AW50" s="8">
        <f>(AW4*'Assumptions and results'!$K$10+$D4*'Demand model'!AY4*'Assumptions and results'!$K$12)*(1/(1+'Assumptions and results'!$K$4)^AW$49)</f>
        <v>30512403.416906115</v>
      </c>
      <c r="AX50" s="8">
        <f>(AX4*'Assumptions and results'!$K$10+$D4*'Demand model'!AZ4*'Assumptions and results'!$K$12)*(1/(1+'Assumptions and results'!$K$4)^AX$49)</f>
        <v>29059431.825667355</v>
      </c>
      <c r="AY50" s="8">
        <f>(AY4*'Assumptions and results'!$K$10+$D4*'Demand model'!BA4*'Assumptions and results'!$K$12)*(1/(1+'Assumptions and results'!$K$4)^AY$49)</f>
        <v>27675649.357800905</v>
      </c>
      <c r="AZ50" s="8">
        <f>(AZ4*'Assumptions and results'!$K$10+$D4*'Demand model'!BB4*'Assumptions and results'!$K$12)*(1/(1+'Assumptions and results'!$K$4)^AZ$49)</f>
        <v>26357761.293155618</v>
      </c>
      <c r="BA50" s="8">
        <f>(BA4*'Assumptions and results'!$K$10+$D4*'Demand model'!BC4*'Assumptions and results'!$K$12)*(1/(1+'Assumptions and results'!$K$4)^BA$49)</f>
        <v>25102629.803011641</v>
      </c>
      <c r="BB50" s="8">
        <f>(BB4*'Assumptions and results'!$K$10+$D4*'Demand model'!BD4*'Assumptions and results'!$K$12)*(1/(1+'Assumptions and results'!$K$4)^BB$49)</f>
        <v>23907266.479062036</v>
      </c>
      <c r="BC50" s="8">
        <f>(BC4*'Assumptions and results'!$K$10+$D4*'Demand model'!BE4*'Assumptions and results'!$K$12)*(1/(1+'Assumptions and results'!$K$4)^BC$49)</f>
        <v>22768825.218156084</v>
      </c>
      <c r="BD50" s="8">
        <f>(BD4*'Assumptions and results'!$K$10+$D4*'Demand model'!BF4*'Assumptions and results'!$K$12)*(1/(1+'Assumptions and results'!$K$4)^BD$49)</f>
        <v>21684595.445863865</v>
      </c>
      <c r="BE50" s="8">
        <f>(BE4*'Assumptions and results'!$K$10+$D4*'Demand model'!BG4*'Assumptions and results'!$K$12)*(1/(1+'Assumptions and results'!$K$4)^BE$49)</f>
        <v>20651995.662727989</v>
      </c>
      <c r="BF50" s="8">
        <f>(BF4*'Assumptions and results'!$K$10+$D4*'Demand model'!BH4*'Assumptions and results'!$K$12)*(1/(1+'Assumptions and results'!$K$4)^BF$49)</f>
        <v>19668567.297836449</v>
      </c>
      <c r="BG50" s="8">
        <f>(BG4*'Assumptions and results'!$K$10+$D4*'Demand model'!BI4*'Assumptions and results'!$K$12)*(1/(1+'Assumptions and results'!$K$4)^BG$49)</f>
        <v>18731968.855082467</v>
      </c>
      <c r="BH50" s="8">
        <f>(BH4*'Assumptions and results'!$K$10+$D4*'Demand model'!BJ4*'Assumptions and results'!$K$12)*(1/(1+'Assumptions and results'!$K$4)^BH$49)</f>
        <v>17839970.338173851</v>
      </c>
      <c r="BI50" s="8">
        <f>(BI4*'Assumptions and results'!$K$10+$D4*'Demand model'!BK4*'Assumptions and results'!$K$12)*(1/(1+'Assumptions and results'!$K$4)^BI$49)</f>
        <v>16990447.941117991</v>
      </c>
      <c r="BJ50" s="8">
        <f>(BJ4*'Assumptions and results'!$K$10+$D4*'Demand model'!BL4*'Assumptions and results'!$K$12)*(1/(1+'Assumptions and results'!$K$4)^BJ$49)</f>
        <v>16181378.991540959</v>
      </c>
      <c r="BK50" s="8">
        <f>(BK4*'Assumptions and results'!$K$10+$D4*'Demand model'!BM4*'Assumptions and results'!$K$12)*(1/(1+'Assumptions and results'!$K$4)^BK$49)</f>
        <v>15410837.134800928</v>
      </c>
      <c r="BL50" s="8">
        <f>(BL4*'Assumptions and results'!$K$10+$D4*'Demand model'!BN4*'Assumptions and results'!$K$12)*(1/(1+'Assumptions and results'!$K$4)^BL$49)</f>
        <v>14676987.74742946</v>
      </c>
      <c r="BM50" s="8">
        <f>(BM4*'Assumptions and results'!$K$10+$D4*'Demand model'!BO4*'Assumptions and results'!$K$12)*(1/(1+'Assumptions and results'!$K$4)^BM$49)</f>
        <v>13978083.568980439</v>
      </c>
      <c r="BN50" s="8">
        <f>(BN4*'Assumptions and results'!$K$10+$D4*'Demand model'!BP4*'Assumptions and results'!$K$12)*(1/(1+'Assumptions and results'!$K$4)^BN$49)</f>
        <v>13312460.541886138</v>
      </c>
      <c r="BO50" s="8">
        <f>(BO4*'Assumptions and results'!$K$10+$D4*'Demand model'!BQ4*'Assumptions and results'!$K$12)*(1/(1+'Assumptions and results'!$K$4)^BO$49)</f>
        <v>12678533.849415366</v>
      </c>
      <c r="BP50" s="8">
        <f>(BP4*'Assumptions and results'!$K$10+$D4*'Demand model'!BR4*'Assumptions and results'!$K$12)*(1/(1+'Assumptions and results'!$K$4)^BP$49)</f>
        <v>12074794.142300349</v>
      </c>
      <c r="BQ50" s="8">
        <f>(BQ4*'Assumptions and results'!$K$10+$D4*'Demand model'!BS4*'Assumptions and results'!$K$12)*(1/(1+'Assumptions and results'!$K$4)^BQ$49)</f>
        <v>11499803.94504795</v>
      </c>
      <c r="BR50" s="8">
        <f>(BR4*'Assumptions and results'!$K$10+$D4*'Demand model'!BT4*'Assumptions and results'!$K$12)*(1/(1+'Assumptions and results'!$K$4)^BR$49)</f>
        <v>10952194.233379001</v>
      </c>
      <c r="BS50" s="8">
        <f>(BS4*'Assumptions and results'!$K$10+$D4*'Demand model'!BU4*'Assumptions and results'!$K$12)*(1/(1+'Assumptions and results'!$K$4)^BS$49)</f>
        <v>10430661.174646666</v>
      </c>
      <c r="BT50" s="8">
        <f>(BT4*'Assumptions and results'!$K$10+$D4*'Demand model'!BV4*'Assumptions and results'!$K$12)*(1/(1+'Assumptions and results'!$K$4)^BT$49)</f>
        <v>9933963.0234730169</v>
      </c>
      <c r="BU50" s="8">
        <f>(BU4*'Assumptions and results'!$K$10+$D4*'Demand model'!BW4*'Assumptions and results'!$K$12)*(1/(1+'Assumptions and results'!$K$4)^BU$49)</f>
        <v>9460917.1652123965</v>
      </c>
      <c r="BV50" s="8">
        <f>(BV4*'Assumptions and results'!$K$10+$D4*'Demand model'!BX4*'Assumptions and results'!$K$12)*(1/(1+'Assumptions and results'!$K$4)^BV$49)</f>
        <v>9010397.300202284</v>
      </c>
      <c r="BW50" s="8">
        <f>(BW4*'Assumptions and results'!$K$10+$D4*'Demand model'!BY4*'Assumptions and results'!$K$12)*(1/(1+'Assumptions and results'!$K$4)^BW$49)</f>
        <v>8581330.7620974127</v>
      </c>
      <c r="BX50" s="8">
        <f>(BX4*'Assumptions and results'!$K$10+$D4*'Demand model'!BZ4*'Assumptions and results'!$K$12)*(1/(1+'Assumptions and results'!$K$4)^BX$49)</f>
        <v>8172695.9639022965</v>
      </c>
      <c r="BY50" s="8">
        <f>(BY4*'Assumptions and results'!$K$10+$D4*'Demand model'!CA4*'Assumptions and results'!$K$12)*(1/(1+'Assumptions and results'!$K$4)^BY$49)</f>
        <v>7783519.9656212358</v>
      </c>
      <c r="BZ50" s="8">
        <f>(BZ4*'Assumptions and results'!$K$10+$D4*'Demand model'!CB4*'Assumptions and results'!$K$12)*(1/(1+'Assumptions and results'!$K$4)^BZ$49)</f>
        <v>7412876.1577345105</v>
      </c>
      <c r="CA50" s="8">
        <f>(CA4*'Assumptions and results'!$K$10+$D4*'Demand model'!CC4*'Assumptions and results'!$K$12)*(1/(1+'Assumptions and results'!$K$4)^CA$49)</f>
        <v>7059882.0549852476</v>
      </c>
      <c r="CB50" s="8">
        <f>(CB4*'Assumptions and results'!$K$10+$D4*'Demand model'!CD4*'Assumptions and results'!$K$12)*(1/(1+'Assumptions and results'!$K$4)^CB$49)</f>
        <v>6723697.1952240458</v>
      </c>
      <c r="CC50" s="8">
        <f>(CC4*'Assumptions and results'!$K$10+$D4*'Demand model'!CE4*'Assumptions and results'!$K$12)*(1/(1+'Assumptions and results'!$K$4)^CC$49)</f>
        <v>6403521.1383086136</v>
      </c>
      <c r="CD50" s="8">
        <f>(CD4*'Assumptions and results'!$K$10+$D4*'Demand model'!CF4*'Assumptions and results'!$K$12)*(1/(1+'Assumptions and results'!$K$4)^CD$49)</f>
        <v>6098591.5602939194</v>
      </c>
      <c r="CE50" s="8">
        <f>(CE4*'Assumptions and results'!$K$10+$D4*'Demand model'!CG4*'Assumptions and results'!$K$12)*(1/(1+'Assumptions and results'!$K$4)^CE$49)</f>
        <v>5808182.4383751601</v>
      </c>
      <c r="CF50" s="8">
        <f>(CF4*'Assumptions and results'!$K$10+$D4*'Demand model'!CH4*'Assumptions and results'!$K$12)*(1/(1+'Assumptions and results'!$K$4)^CF$49)</f>
        <v>5531602.3222620571</v>
      </c>
      <c r="CG50" s="8">
        <f>(CG4*'Assumptions and results'!$K$10+$D4*'Demand model'!CI4*'Assumptions and results'!$K$12)*(1/(1+'Assumptions and results'!$K$4)^CG$49)</f>
        <v>5268192.6878686249</v>
      </c>
      <c r="CH50" s="8">
        <f>(CH4*'Assumptions and results'!$K$10+$D4*'Demand model'!CJ4*'Assumptions and results'!$K$12)*(1/(1+'Assumptions and results'!$K$4)^CH$49)</f>
        <v>5017326.3693986908</v>
      </c>
      <c r="CI50" s="8">
        <f>(CI4*'Assumptions and results'!$K$10+$D4*'Demand model'!CK4*'Assumptions and results'!$K$12)*(1/(1+'Assumptions and results'!$K$4)^CI$49)</f>
        <v>4778406.0660939906</v>
      </c>
      <c r="CJ50" s="8">
        <f>(CJ4*'Assumptions and results'!$K$10+$D4*'Demand model'!CL4*'Assumptions and results'!$K$12)*(1/(1+'Assumptions and results'!$K$4)^CJ$49)</f>
        <v>4550862.9200895149</v>
      </c>
      <c r="CK50" s="8">
        <f>(CK4*'Assumptions and results'!$K$10+$D4*'Demand model'!CM4*'Assumptions and results'!$K$12)*(1/(1+'Assumptions and results'!$K$4)^CK$49)</f>
        <v>4334155.1619900148</v>
      </c>
      <c r="CL50" s="8">
        <f>(CL4*'Assumptions and results'!$K$10+$D4*'Demand model'!CN4*'Assumptions and results'!$K$12)*(1/(1+'Assumptions and results'!$K$4)^CL$49)</f>
        <v>4127766.8209428713</v>
      </c>
      <c r="CM50" s="8">
        <f>(CM4*'Assumptions and results'!$K$10+$D4*'Demand model'!CO4*'Assumptions and results'!$K$12)*(1/(1+'Assumptions and results'!$K$4)^CM$49)</f>
        <v>3931206.4961360674</v>
      </c>
      <c r="CN50" s="8">
        <f>(CN4*'Assumptions and results'!$K$10+$D4*'Demand model'!CP4*'Assumptions and results'!$K$12)*(1/(1+'Assumptions and results'!$K$4)^CN$49)</f>
        <v>3744006.1867962554</v>
      </c>
      <c r="CO50" s="8">
        <f>(CO4*'Assumptions and results'!$K$10+$D4*'Demand model'!CQ4*'Assumptions and results'!$K$12)*(1/(1+'Assumptions and results'!$K$4)^CO$49)</f>
        <v>3565720.1779011949</v>
      </c>
      <c r="CP50" s="8">
        <f>(CP4*'Assumptions and results'!$K$10+$D4*'Demand model'!CR4*'Assumptions and results'!$K$12)*(1/(1+'Assumptions and results'!$K$4)^CP$49)</f>
        <v>3395923.9789535194</v>
      </c>
      <c r="CQ50" s="8">
        <f>(CQ4*'Assumptions and results'!$K$10+$D4*'Demand model'!CS4*'Assumptions and results'!$K$12)*(1/(1+'Assumptions and results'!$K$4)^CQ$49)</f>
        <v>3234213.3132890654</v>
      </c>
      <c r="CR50" s="8">
        <f>(CR4*'Assumptions and results'!$K$10+$D4*'Demand model'!CT4*'Assumptions and results'!$K$12)*(1/(1+'Assumptions and results'!$K$4)^CR$49)</f>
        <v>3080203.1555133965</v>
      </c>
      <c r="CS50" s="8">
        <f>(CS4*'Assumptions and results'!$K$10+$D4*'Demand model'!CU4*'Assumptions and results'!$K$12)*(1/(1+'Assumptions and results'!$K$4)^CS$49)</f>
        <v>2933526.8147746623</v>
      </c>
      <c r="CT50" s="8">
        <f>(CT4*'Assumptions and results'!$K$10+$D4*'Demand model'!CV4*'Assumptions and results'!$K$12)*(1/(1+'Assumptions and results'!$K$4)^CT$49)</f>
        <v>2793835.0616901559</v>
      </c>
      <c r="CU50" s="8">
        <f>(CU4*'Assumptions and results'!$K$10+$D4*'Demand model'!CW4*'Assumptions and results'!$K$12)*(1/(1+'Assumptions and results'!$K$4)^CU$49)</f>
        <v>2660795.2968477663</v>
      </c>
      <c r="CV50" s="8">
        <f>(CV4*'Assumptions and results'!$K$10+$D4*'Demand model'!CX4*'Assumptions and results'!$K$12)*(1/(1+'Assumptions and results'!$K$4)^CV$49)</f>
        <v>2534090.758902635</v>
      </c>
      <c r="CW50" s="8">
        <f>(CW4*'Assumptions and results'!$K$10+$D4*'Demand model'!CY4*'Assumptions and results'!$K$12)*(1/(1+'Assumptions and results'!$K$4)^CW$49)</f>
        <v>2413419.7703834618</v>
      </c>
      <c r="CX50" s="8">
        <f>(CX4*'Assumptions and results'!$K$10+$D4*'Demand model'!CZ4*'Assumptions and results'!$K$12)*(1/(1+'Assumptions and results'!$K$4)^CX$49)</f>
        <v>2298495.0194128202</v>
      </c>
      <c r="CY50" s="8">
        <f>(CY4*'Assumptions and results'!$K$10+$D4*'Demand model'!DA4*'Assumptions and results'!$K$12)*(1/(1+'Assumptions and results'!$K$4)^CY$49)</f>
        <v>2189042.8756312574</v>
      </c>
      <c r="CZ50" s="8">
        <f>(CZ4*'Assumptions and results'!$K$10+$D4*'Demand model'!DB4*'Assumptions and results'!$K$12)*(1/(1+'Assumptions and results'!$K$4)^CZ$49)</f>
        <v>2084802.7386964364</v>
      </c>
      <c r="DA50" s="8">
        <f>(DA4*'Assumptions and results'!$K$10+$D4*'Demand model'!DC4*'Assumptions and results'!$K$12)*(1/(1+'Assumptions and results'!$K$4)^DA$49)</f>
        <v>1985526.4178061294</v>
      </c>
      <c r="DB50" s="8">
        <f>(DB4*'Assumptions and results'!$K$10+$D4*'Demand model'!DD4*'Assumptions and results'!$K$12)*(1/(1+'Assumptions and results'!$K$4)^DB$49)</f>
        <v>1890977.5407677426</v>
      </c>
      <c r="DC50" s="8">
        <f>(DC4*'Assumptions and results'!$K$10+$D4*'Demand model'!DE4*'Assumptions and results'!$K$12)*(1/(1+'Assumptions and results'!$K$4)^DC$49)</f>
        <v>1800930.9912073736</v>
      </c>
      <c r="DD50" s="8">
        <f>(DD4*'Assumptions and results'!$K$10+$D4*'Demand model'!DF4*'Assumptions and results'!$K$12)*(1/(1+'Assumptions and results'!$K$4)^DD$49)</f>
        <v>1715172.3725784512</v>
      </c>
      <c r="DE50" s="8">
        <f>(DE4*'Assumptions and results'!$K$10+$D4*'Demand model'!DG4*'Assumptions and results'!$K$12)*(1/(1+'Assumptions and results'!$K$4)^DE$49)</f>
        <v>1633497.4976937629</v>
      </c>
      <c r="DF50" s="8">
        <f>(DF4*'Assumptions and results'!$K$10+$D4*'Demand model'!DH4*'Assumptions and results'!$K$12)*(1/(1+'Assumptions and results'!$K$4)^DF$49)</f>
        <v>1555711.9025654886</v>
      </c>
      <c r="DG50" s="8">
        <f>(DG4*'Assumptions and results'!$K$10+$D4*'Demand model'!DI4*'Assumptions and results'!$K$12)*(1/(1+'Assumptions and results'!$K$4)^DG$49)</f>
        <v>1481630.383395703</v>
      </c>
      <c r="DH50" s="8">
        <f>(DH4*'Assumptions and results'!$K$10+$D4*'Demand model'!DJ4*'Assumptions and results'!$K$12)*(1/(1+'Assumptions and results'!$K$4)^DH$49)</f>
        <v>1411076.5556149557</v>
      </c>
      <c r="DI50" s="8">
        <f>(DI4*'Assumptions and results'!$K$10+$D4*'Demand model'!DK4*'Assumptions and results'!$K$12)*(1/(1+'Assumptions and results'!$K$4)^DI$49)</f>
        <v>1343882.4339190051</v>
      </c>
      <c r="DJ50" s="8">
        <f>(DJ4*'Assumptions and results'!$K$10+$D4*'Demand model'!DL4*'Assumptions and results'!$K$12)*(1/(1+'Assumptions and results'!$K$4)^DJ$49)</f>
        <v>1279888.0323038145</v>
      </c>
      <c r="DK50" s="8">
        <f>(DK4*'Assumptions and results'!$K$10+$D4*'Demand model'!DM4*'Assumptions and results'!$K$12)*(1/(1+'Assumptions and results'!$K$4)^DK$49)</f>
        <v>1218940.9831464898</v>
      </c>
      <c r="DL50" s="8">
        <f>(DL4*'Assumptions and results'!$K$10+$D4*'Demand model'!DN4*'Assumptions and results'!$K$12)*(1/(1+'Assumptions and results'!$K$4)^DL$49)</f>
        <v>1160896.1744252283</v>
      </c>
      <c r="DM50" s="8">
        <f>(DM4*'Assumptions and results'!$K$10+$D4*'Demand model'!DO4*'Assumptions and results'!$K$12)*(1/(1+'Assumptions and results'!$K$4)^DM$49)</f>
        <v>1105615.4042145032</v>
      </c>
      <c r="DN50" s="8">
        <f>(DN4*'Assumptions and results'!$K$10+$D4*'Demand model'!DP4*'Assumptions and results'!$K$12)*(1/(1+'Assumptions and results'!$K$4)^DN$49)</f>
        <v>1052967.05163286</v>
      </c>
      <c r="DO50" s="8">
        <f>(DO4*'Assumptions and results'!$K$10+$D4*'Demand model'!DQ4*'Assumptions and results'!$K$12)*(1/(1+'Assumptions and results'!$K$4)^DO$49)</f>
        <v>1002825.7634598668</v>
      </c>
      <c r="DP50" s="8">
        <f>(DP4*'Assumptions and results'!$K$10+$D4*'Demand model'!DR4*'Assumptions and results'!$K$12)*(1/(1+'Assumptions and results'!$K$4)^DP$49)</f>
        <v>955072.1556760635</v>
      </c>
      <c r="DQ50" s="8">
        <f>(DQ4*'Assumptions and results'!$K$10+$D4*'Demand model'!DS4*'Assumptions and results'!$K$12)*(1/(1+'Assumptions and results'!$K$4)^DQ$49)</f>
        <v>909592.52921529883</v>
      </c>
      <c r="DR50" s="8">
        <f>(DR4*'Assumptions and results'!$K$10+$D4*'Demand model'!DT4*'Assumptions and results'!$K$12)*(1/(1+'Assumptions and results'!$K$4)^DR$49)</f>
        <v>866278.59925266553</v>
      </c>
      <c r="DS50" s="8">
        <f>(DS4*'Assumptions and results'!$K$10+$D4*'Demand model'!DU4*'Assumptions and results'!$K$12)*(1/(1+'Assumptions and results'!$K$4)^DS$49)</f>
        <v>825027.23738349089</v>
      </c>
      <c r="DT50" s="8">
        <f>(DT4*'Assumptions and results'!$K$10+$D4*'Demand model'!DV4*'Assumptions and results'!$K$12)*(1/(1+'Assumptions and results'!$K$4)^DT$49)</f>
        <v>785740.22607951518</v>
      </c>
      <c r="DU50" s="8">
        <f>(DU4*'Assumptions and results'!$K$10+$D4*'Demand model'!DW4*'Assumptions and results'!$K$12)*(1/(1+'Assumptions and results'!$K$4)^DU$49)</f>
        <v>748324.02483763348</v>
      </c>
      <c r="DV50" s="8">
        <f>(DV4*'Assumptions and results'!$K$10+$D4*'Demand model'!DX4*'Assumptions and results'!$K$12)*(1/(1+'Assumptions and results'!$K$4)^DV$49)</f>
        <v>712689.54746441275</v>
      </c>
      <c r="DW50" s="8">
        <f>(DW4*'Assumptions and results'!$K$10+$D4*'Demand model'!DY4*'Assumptions and results'!$K$12)*(1/(1+'Assumptions and results'!$K$4)^DW$49)</f>
        <v>678751.94996610738</v>
      </c>
      <c r="DX50" s="8">
        <f>(DX4*'Assumptions and results'!$K$10+$D4*'Demand model'!DZ4*'Assumptions and results'!$K$12)*(1/(1+'Assumptions and results'!$K$4)^DX$49)</f>
        <v>646430.42853914993</v>
      </c>
      <c r="DY50" s="8">
        <f>(DY4*'Assumptions and results'!$K$10+$D4*'Demand model'!EA4*'Assumptions and results'!$K$12)*(1/(1+'Assumptions and results'!$K$4)^DY$49)</f>
        <v>615648.0271801427</v>
      </c>
      <c r="DZ50" s="8">
        <f>(DZ4*'Assumptions and results'!$K$10+$D4*'Demand model'!EB4*'Assumptions and results'!$K$12)*(1/(1+'Assumptions and results'!$K$4)^DZ$49)</f>
        <v>586331.45445727895</v>
      </c>
      <c r="EA50" s="8">
        <f>(EA4*'Assumptions and results'!$K$10+$D4*'Demand model'!EC4*'Assumptions and results'!$K$12)*(1/(1+'Assumptions and results'!$K$4)^EA$49)</f>
        <v>558410.90900693205</v>
      </c>
      <c r="EB50" s="8">
        <f>(EB4*'Assumptions and results'!$K$10+$D4*'Demand model'!ED4*'Assumptions and results'!$K$12)*(1/(1+'Assumptions and results'!$K$4)^EB$49)</f>
        <v>531819.91333993536</v>
      </c>
      <c r="EC50" s="8">
        <f>(EC4*'Assumptions and results'!$K$10+$D4*'Demand model'!EE4*'Assumptions and results'!$K$12)*(1/(1+'Assumptions and results'!$K$4)^EC$49)</f>
        <v>506495.15556184319</v>
      </c>
      <c r="ED50" s="8">
        <f>(ED4*'Assumptions and results'!$K$10+$D4*'Demand model'!EF4*'Assumptions and results'!$K$12)*(1/(1+'Assumptions and results'!$K$4)^ED$49)</f>
        <v>482376.33863032685</v>
      </c>
      <c r="EE50" s="8">
        <f>(EE4*'Assumptions and results'!$K$10+$D4*'Demand model'!EG4*'Assumptions and results'!$K$12)*(1/(1+'Assumptions and results'!$K$4)^EE$49)</f>
        <v>459406.03679078748</v>
      </c>
      <c r="EF50" s="8">
        <f>(EF4*'Assumptions and results'!$K$10+$D4*'Demand model'!EH4*'Assumptions and results'!$K$12)*(1/(1+'Assumptions and results'!$K$4)^EF$49)</f>
        <v>437529.55884836905</v>
      </c>
      <c r="EG50" s="8">
        <f>(EG4*'Assumptions and results'!$K$10+$D4*'Demand model'!EI4*'Assumptions and results'!$K$12)*(1/(1+'Assumptions and results'!$K$4)^EG$49)</f>
        <v>416694.81795082754</v>
      </c>
      <c r="EH50" s="8">
        <f>(EH4*'Assumptions and results'!$K$10+$D4*'Demand model'!EJ4*'Assumptions and results'!$K$12)*(1/(1+'Assumptions and results'!$K$4)^EH$49)</f>
        <v>396852.20757221681</v>
      </c>
      <c r="EI50" s="8">
        <f>(EI4*'Assumptions and results'!$K$10+$D4*'Demand model'!EK4*'Assumptions and results'!$K$12)*(1/(1+'Assumptions and results'!$K$4)^EI$49)</f>
        <v>377954.48340211116</v>
      </c>
      <c r="EJ50" s="8">
        <f>(EJ4*'Assumptions and results'!$K$10+$D4*'Demand model'!EL4*'Assumptions and results'!$K$12)*(1/(1+'Assumptions and results'!$K$4)^EJ$49)</f>
        <v>359956.65085915354</v>
      </c>
      <c r="EK50" s="8">
        <f>(EK4*'Assumptions and results'!$K$10+$D4*'Demand model'!EM4*'Assumptions and results'!$K$12)*(1/(1+'Assumptions and results'!$K$4)^EK$49)</f>
        <v>342815.85796109861</v>
      </c>
      <c r="EL50" s="8">
        <f>(EL4*'Assumptions and results'!$K$10+$D4*'Demand model'!EN4*'Assumptions and results'!$K$12)*(1/(1+'Assumptions and results'!$K$4)^EL$49)</f>
        <v>326491.29329628439</v>
      </c>
      <c r="EM50" s="8">
        <f>(EM4*'Assumptions and results'!$K$10+$D4*'Demand model'!EO4*'Assumptions and results'!$K$12)*(1/(1+'Assumptions and results'!$K$4)^EM$49)</f>
        <v>310944.08885360416</v>
      </c>
      <c r="EN50" s="8">
        <f>(EN4*'Assumptions and results'!$K$10+$D4*'Demand model'!EP4*'Assumptions and results'!$K$12)*(1/(1+'Assumptions and results'!$K$4)^EN$49)</f>
        <v>296137.22747962305</v>
      </c>
      <c r="EO50" s="8">
        <f>(EO4*'Assumptions and results'!$K$10+$D4*'Demand model'!EQ4*'Assumptions and results'!$K$12)*(1/(1+'Assumptions and results'!$K$4)^EO$49)</f>
        <v>282035.45474249811</v>
      </c>
      <c r="EP50" s="8">
        <f>(EP4*'Assumptions and results'!$K$10+$D4*'Demand model'!ER4*'Assumptions and results'!$K$12)*(1/(1+'Assumptions and results'!$K$4)^EP$49)</f>
        <v>268605.19499285537</v>
      </c>
      <c r="EQ50" s="8">
        <f>(EQ4*'Assumptions and results'!$K$10+$D4*'Demand model'!ES4*'Assumptions and results'!$K$12)*(1/(1+'Assumptions and results'!$K$4)^EQ$49)</f>
        <v>255814.47142176691</v>
      </c>
      <c r="ER50" s="8">
        <f>(ER4*'Assumptions and results'!$K$10+$D4*'Demand model'!ET4*'Assumptions and results'!$K$12)*(1/(1+'Assumptions and results'!$K$4)^ER$49)</f>
        <v>243632.82992549238</v>
      </c>
      <c r="ES50" s="8">
        <f>(ES4*'Assumptions and results'!$K$10+$D4*'Demand model'!EU4*'Assumptions and results'!$K$12)*(1/(1+'Assumptions and results'!$K$4)^ES$49)</f>
        <v>232031.26659570698</v>
      </c>
      <c r="ET50" s="8">
        <f>(ET4*'Assumptions and results'!$K$10+$D4*'Demand model'!EV4*'Assumptions and results'!$K$12)*(1/(1+'Assumptions and results'!$K$4)^ET$49)</f>
        <v>220982.15866257809</v>
      </c>
      <c r="EU50" s="8">
        <f>(EU4*'Assumptions and results'!$K$10+$D4*'Demand model'!EW4*'Assumptions and results'!$K$12)*(1/(1+'Assumptions and results'!$K$4)^EU$49)</f>
        <v>210459.19872626482</v>
      </c>
      <c r="EV50" s="8">
        <f>(EV4*'Assumptions and results'!$K$10+$D4*'Demand model'!EX4*'Assumptions and results'!$K$12)*(1/(1+'Assumptions and results'!$K$4)^EV$49)</f>
        <v>200437.33212025222</v>
      </c>
      <c r="EW50" s="8">
        <f>(EW4*'Assumptions and results'!$K$10+$D4*'Demand model'!EY4*'Assumptions and results'!$K$12)*(1/(1+'Assumptions and results'!$K$4)^EW$49)</f>
        <v>190892.69725738309</v>
      </c>
      <c r="EX50" s="8">
        <f>(EX4*'Assumptions and results'!$K$10+$D4*'Demand model'!EZ4*'Assumptions and results'!$K$12)*(1/(1+'Assumptions and results'!$K$4)^EX$49)</f>
        <v>181802.56881655534</v>
      </c>
      <c r="EY50" s="8">
        <f>(EY4*'Assumptions and results'!$K$10+$D4*'Demand model'!FA4*'Assumptions and results'!$K$12)*(1/(1+'Assumptions and results'!$K$4)^EY$49)</f>
        <v>173145.30363481457</v>
      </c>
      <c r="EZ50" s="8">
        <f>(EZ4*'Assumptions and results'!$K$10+$D4*'Demand model'!FB4*'Assumptions and results'!$K$12)*(1/(1+'Assumptions and results'!$K$4)^EZ$49)</f>
        <v>164900.2891760139</v>
      </c>
      <c r="FA50" s="8">
        <f>(FA4*'Assumptions and results'!$K$10+$D4*'Demand model'!FC4*'Assumptions and results'!$K$12)*(1/(1+'Assumptions and results'!$K$4)^FA$49)</f>
        <v>157047.89445334658</v>
      </c>
      <c r="FB50" s="8">
        <f>(FB4*'Assumptions and results'!$K$10+$D4*'Demand model'!FD4*'Assumptions and results'!$K$12)*(1/(1+'Assumptions and results'!$K$4)^FB$49)</f>
        <v>149569.42328890148</v>
      </c>
      <c r="FC50" s="8">
        <f>(FC4*'Assumptions and results'!$K$10+$D4*'Demand model'!FE4*'Assumptions and results'!$K$12)*(1/(1+'Assumptions and results'!$K$4)^FC$49)</f>
        <v>142447.06979895377</v>
      </c>
      <c r="FD50" s="8">
        <f>(FD4*'Assumptions and results'!$K$10+$D4*'Demand model'!FF4*'Assumptions and results'!$K$12)*(1/(1+'Assumptions and results'!$K$4)^FD$49)</f>
        <v>135663.87599900362</v>
      </c>
      <c r="FE50" s="8">
        <f>(FE4*'Assumptions and results'!$K$10+$D4*'Demand model'!FG4*'Assumptions and results'!$K$12)*(1/(1+'Assumptions and results'!$K$4)^FE$49)</f>
        <v>129203.69142762246</v>
      </c>
      <c r="FF50" s="8">
        <f>(FF4*'Assumptions and results'!$K$10+$D4*'Demand model'!FH4*'Assumptions and results'!$K$12)*(1/(1+'Assumptions and results'!$K$4)^FF$49)</f>
        <v>123051.13469297381</v>
      </c>
      <c r="FG50" s="8">
        <f>(FG4*'Assumptions and results'!$K$10+$D4*'Demand model'!FI4*'Assumptions and results'!$K$12)*(1/(1+'Assumptions and results'!$K$4)^FG$49)</f>
        <v>117191.5568504512</v>
      </c>
      <c r="FH50" s="8">
        <f>(FH4*'Assumptions and results'!$K$10+$D4*'Demand model'!FJ4*'Assumptions and results'!$K$12)*(1/(1+'Assumptions and results'!$K$4)^FH$49)</f>
        <v>111611.00652423927</v>
      </c>
      <c r="FI50" s="8">
        <f>(FI4*'Assumptions and results'!$K$10+$D4*'Demand model'!FK4*'Assumptions and results'!$K$12)*(1/(1+'Assumptions and results'!$K$4)^FI$49)</f>
        <v>106296.19668975167</v>
      </c>
      <c r="FJ50" s="8">
        <f>(FJ4*'Assumptions and results'!$K$10+$D4*'Demand model'!FL4*'Assumptions and results'!$K$12)*(1/(1+'Assumptions and results'!$K$4)^FJ$49)</f>
        <v>101234.47303785876</v>
      </c>
      <c r="FK50" s="8">
        <f>(FK4*'Assumptions and results'!$K$10+$D4*'Demand model'!FM4*'Assumptions and results'!$K$12)*(1/(1+'Assumptions and results'!$K$4)^FK$49)</f>
        <v>96413.783845579746</v>
      </c>
      <c r="FL50" s="8">
        <f>(FL4*'Assumptions and results'!$K$10+$D4*'Demand model'!FN4*'Assumptions and results'!$K$12)*(1/(1+'Assumptions and results'!$K$4)^FL$49)</f>
        <v>91822.651281504528</v>
      </c>
      <c r="FM50" s="8">
        <f>(FM4*'Assumptions and results'!$K$10+$D4*'Demand model'!FO4*'Assumptions and results'!$K$12)*(1/(1+'Assumptions and results'!$K$4)^FM$49)</f>
        <v>87450.144077623336</v>
      </c>
      <c r="FN50" s="8">
        <f>(FN4*'Assumptions and results'!$K$10+$D4*'Demand model'!FP4*'Assumptions and results'!$K$12)*(1/(1+'Assumptions and results'!$K$4)^FN$49)</f>
        <v>83285.851502498452</v>
      </c>
      <c r="FO50" s="8">
        <f>(FO4*'Assumptions and results'!$K$10+$D4*'Demand model'!FQ4*'Assumptions and results'!$K$12)*(1/(1+'Assumptions and results'!$K$4)^FO$49)</f>
        <v>79319.858573808029</v>
      </c>
      <c r="FP50" s="8">
        <f>(FP4*'Assumptions and results'!$K$10+$D4*'Demand model'!FR4*'Assumptions and results'!$K$12)*(1/(1+'Assumptions and results'!$K$4)^FP$49)</f>
        <v>75542.722451245747</v>
      </c>
      <c r="FQ50" s="8">
        <f>(FQ4*'Assumptions and results'!$K$10+$D4*'Demand model'!FS4*'Assumptions and results'!$K$12)*(1/(1+'Assumptions and results'!$K$4)^FQ$49)</f>
        <v>71945.449953567368</v>
      </c>
      <c r="FR50" s="8">
        <f>(FR4*'Assumptions and results'!$K$10+$D4*'Demand model'!FT4*'Assumptions and results'!$K$12)*(1/(1+'Assumptions and results'!$K$4)^FR$49)</f>
        <v>68519.476146254645</v>
      </c>
      <c r="FS50" s="8">
        <f>(FS4*'Assumptions and results'!$K$10+$D4*'Demand model'!FU4*'Assumptions and results'!$K$12)*(1/(1+'Assumptions and results'!$K$4)^FS$49)</f>
        <v>65256.643948813944</v>
      </c>
      <c r="FT50" s="8">
        <f>(FT4*'Assumptions and results'!$K$10+$D4*'Demand model'!FV4*'Assumptions and results'!$K$12)*(1/(1+'Assumptions and results'!$K$4)^FT$49)</f>
        <v>62149.184713156137</v>
      </c>
      <c r="FU50" s="8">
        <f>(FU4*'Assumptions and results'!$K$10+$D4*'Demand model'!FW4*'Assumptions and results'!$K$12)*(1/(1+'Assumptions and results'!$K$4)^FU$49)</f>
        <v>59189.69972681535</v>
      </c>
      <c r="FV50" s="8">
        <f>(FV4*'Assumptions and results'!$K$10+$D4*'Demand model'!FX4*'Assumptions and results'!$K$12)*(1/(1+'Assumptions and results'!$K$4)^FV$49)</f>
        <v>56371.142596967016</v>
      </c>
      <c r="FW50" s="8">
        <f>(FW4*'Assumptions and results'!$K$10+$D4*'Demand model'!FY4*'Assumptions and results'!$K$12)*(1/(1+'Assumptions and results'!$K$4)^FW$49)</f>
        <v>53686.802473301912</v>
      </c>
      <c r="FX50" s="8">
        <f>(FX4*'Assumptions and results'!$K$10+$D4*'Demand model'!FZ4*'Assumptions and results'!$K$12)*(1/(1+'Assumptions and results'!$K$4)^FX$49)</f>
        <v>51130.288069811344</v>
      </c>
      <c r="FY50" s="8">
        <f>(FY4*'Assumptions and results'!$K$10+$D4*'Demand model'!GA4*'Assumptions and results'!$K$12)*(1/(1+'Assumptions and results'!$K$4)^FY$49)</f>
        <v>48695.512447439367</v>
      </c>
      <c r="FZ50" s="8">
        <f>(FZ4*'Assumptions and results'!$K$10+$D4*'Demand model'!GB4*'Assumptions and results'!$K$12)*(1/(1+'Assumptions and results'!$K$4)^FZ$49)</f>
        <v>46376.678521370828</v>
      </c>
      <c r="GA50" s="8">
        <f>(GA4*'Assumptions and results'!$K$10+$D4*'Demand model'!GC4*'Assumptions and results'!$K$12)*(1/(1+'Assumptions and results'!$K$4)^GA$49)</f>
        <v>44168.265258448409</v>
      </c>
      <c r="GB50" s="8">
        <f>(GB4*'Assumptions and results'!$K$10+$D4*'Demand model'!GD4*'Assumptions and results'!$K$12)*(1/(1+'Assumptions and results'!$K$4)^GB$49)</f>
        <v>42065.014531855632</v>
      </c>
      <c r="GC50" s="8">
        <f>(GC4*'Assumptions and results'!$K$10+$D4*'Demand model'!GE4*'Assumptions and results'!$K$12)*(1/(1+'Assumptions and results'!$K$4)^GC$49)</f>
        <v>40061.918601767269</v>
      </c>
      <c r="GD50" s="8">
        <f>(GD4*'Assumptions and results'!$K$10+$D4*'Demand model'!GF4*'Assumptions and results'!$K$12)*(1/(1+'Assumptions and results'!$K$4)^GD$49)</f>
        <v>38154.208192159305</v>
      </c>
      <c r="GE50" s="8">
        <f>(GE4*'Assumptions and results'!$K$10+$D4*'Demand model'!GG4*'Assumptions and results'!$K$12)*(1/(1+'Assumptions and results'!$K$4)^GE$49)</f>
        <v>36337.341135389812</v>
      </c>
      <c r="GF50" s="8">
        <f>(GF4*'Assumptions and results'!$K$10+$D4*'Demand model'!GH4*'Assumptions and results'!$K$12)*(1/(1+'Assumptions and results'!$K$4)^GF$49)</f>
        <v>34606.991557514113</v>
      </c>
      <c r="GG50" s="8">
        <f>(GG4*'Assumptions and results'!$K$10+$D4*'Demand model'!GI4*'Assumptions and results'!$K$12)*(1/(1+'Assumptions and results'!$K$4)^GG$49)</f>
        <v>32959.03957858486</v>
      </c>
      <c r="GH50" s="8">
        <f>(GH4*'Assumptions and results'!$K$10+$D4*'Demand model'!GJ4*'Assumptions and results'!$K$12)*(1/(1+'Assumptions and results'!$K$4)^GH$49)</f>
        <v>31389.561503414152</v>
      </c>
      <c r="GI50" s="8">
        <f>(GI4*'Assumptions and results'!$K$10+$D4*'Demand model'!GK4*'Assumptions and results'!$K$12)*(1/(1+'Assumptions and results'!$K$4)^GI$49)</f>
        <v>29894.820479442049</v>
      </c>
      <c r="GJ50" s="8">
        <f>(GJ4*'Assumptions and results'!$K$10+$D4*'Demand model'!GL4*'Assumptions and results'!$K$12)*(1/(1+'Assumptions and results'!$K$4)^GJ$49)</f>
        <v>28471.257599468619</v>
      </c>
      <c r="GK50" s="8">
        <f>(GK4*'Assumptions and results'!$K$10+$D4*'Demand model'!GM4*'Assumptions and results'!$K$12)*(1/(1+'Assumptions and results'!$K$4)^GK$49)</f>
        <v>27115.483428065349</v>
      </c>
      <c r="GL50" s="8">
        <f>(GL4*'Assumptions and results'!$K$10+$D4*'Demand model'!GN4*'Assumptions and results'!$K$12)*(1/(1+'Assumptions and results'!$K$4)^GL$49)</f>
        <v>25824.269931490813</v>
      </c>
      <c r="GM50" s="8">
        <f>(GM4*'Assumptions and results'!$K$10+$D4*'Demand model'!GO4*'Assumptions and results'!$K$12)*(1/(1+'Assumptions and results'!$K$4)^GM$49)</f>
        <v>24594.542791896005</v>
      </c>
      <c r="GN50" s="8">
        <f>(GN4*'Assumptions and results'!$K$10+$D4*'Demand model'!GP4*'Assumptions and results'!$K$12)*(1/(1+'Assumptions and results'!$K$4)^GN$49)</f>
        <v>23423.374087520009</v>
      </c>
      <c r="GO50" s="8">
        <f>(GO4*'Assumptions and results'!$K$10+$D4*'Demand model'!GQ4*'Assumptions and results'!$K$12)*(1/(1+'Assumptions and results'!$K$4)^GO$49)</f>
        <v>22307.975321447626</v>
      </c>
      <c r="GP50" s="8">
        <f>(GP4*'Assumptions and results'!$K$10+$D4*'Demand model'!GR4*'Assumptions and results'!$K$12)*(1/(1+'Assumptions and results'!$K$4)^GP$49)</f>
        <v>21245.690782331072</v>
      </c>
      <c r="GQ50" s="8">
        <f>(GQ4*'Assumptions and results'!$K$10+$D4*'Demand model'!GS4*'Assumptions and results'!$K$12)*(1/(1+'Assumptions and results'!$K$4)^GQ$49)</f>
        <v>20233.991221267686</v>
      </c>
      <c r="GR50" s="8">
        <f>(GR4*'Assumptions and results'!$K$10+$D4*'Demand model'!GT4*'Assumptions and results'!$K$12)*(1/(1+'Assumptions and results'!$K$4)^GR$49)</f>
        <v>19270.46782977875</v>
      </c>
      <c r="GS50" s="8">
        <f>(GS4*'Assumptions and results'!$K$10+$D4*'Demand model'!GU4*'Assumptions and results'!$K$12)*(1/(1+'Assumptions and results'!$K$4)^GS$49)</f>
        <v>18352.826504551187</v>
      </c>
      <c r="GT50" s="8">
        <f>(GT4*'Assumptions and results'!$K$10+$D4*'Demand model'!GV4*'Assumptions and results'!$K$12)*(1/(1+'Assumptions and results'!$K$4)^GT$49)</f>
        <v>17478.882385286845</v>
      </c>
      <c r="GU50" s="8">
        <f>(GU4*'Assumptions and results'!$K$10+$D4*'Demand model'!GW4*'Assumptions and results'!$K$12)*(1/(1+'Assumptions and results'!$K$4)^GU$49)</f>
        <v>16646.554652654137</v>
      </c>
      <c r="GV50" s="8">
        <f>(GV4*'Assumptions and results'!$K$10+$D4*'Demand model'!GX4*'Assumptions and results'!$K$12)*(1/(1+'Assumptions and results'!$K$4)^GV$49)</f>
        <v>15853.861573956323</v>
      </c>
      <c r="GW50" s="8">
        <f>(GW4*'Assumptions and results'!$K$10+$D4*'Demand model'!GY4*'Assumptions and results'!$K$12)*(1/(1+'Assumptions and results'!$K$4)^GW$49)</f>
        <v>15098.915784720308</v>
      </c>
      <c r="GX50" s="8">
        <f>(GX4*'Assumptions and results'!$K$10+$D4*'Demand model'!GZ4*'Assumptions and results'!$K$12)*(1/(1+'Assumptions and results'!$K$4)^GX$49)</f>
        <v>14379.919794971724</v>
      </c>
      <c r="GY50" s="8">
        <f>(GY4*'Assumptions and results'!$K$10+$D4*'Demand model'!HA4*'Assumptions and results'!$K$12)*(1/(1+'Assumptions and results'!$K$4)^GY$49)</f>
        <v>13695.161709496879</v>
      </c>
      <c r="GZ50" s="8">
        <f>(GZ4*'Assumptions and results'!$K$10+$D4*'Demand model'!HB4*'Assumptions and results'!$K$12)*(1/(1+'Assumptions and results'!$K$4)^GZ$49)</f>
        <v>13043.01115190179</v>
      </c>
      <c r="HA50" s="8">
        <f>(HA4*'Assumptions and results'!$K$10+$D4*'Demand model'!HC4*'Assumptions and results'!$K$12)*(1/(1+'Assumptions and results'!$K$4)^HA$49)</f>
        <v>12421.915382763607</v>
      </c>
      <c r="HB50" s="8">
        <f>(HB4*'Assumptions and results'!$K$10+$D4*'Demand model'!HD4*'Assumptions and results'!$K$12)*(1/(1+'Assumptions and results'!$K$4)^HB$49)</f>
        <v>11830.39560263201</v>
      </c>
      <c r="HC50" s="8">
        <f>(HC4*'Assumptions and results'!$K$10+$D4*'Demand model'!HE4*'Assumptions and results'!$K$12)*(1/(1+'Assumptions and results'!$K$4)^HC$49)</f>
        <v>11267.043431078102</v>
      </c>
      <c r="HD50" s="8">
        <f>(HD4*'Assumptions and results'!$K$10+$D4*'Demand model'!HF4*'Assumptions and results'!$K$12)*(1/(1+'Assumptions and results'!$K$4)^HD$49)</f>
        <v>10730.517553407715</v>
      </c>
      <c r="HE50" s="8">
        <f>(HE4*'Assumptions and results'!$K$10+$D4*'Demand model'!HG4*'Assumptions and results'!$K$12)*(1/(1+'Assumptions and results'!$K$4)^HE$49)</f>
        <v>10219.540527054965</v>
      </c>
      <c r="HF50" s="8">
        <f>(HF4*'Assumptions and results'!$K$10+$D4*'Demand model'!HH4*'Assumptions and results'!$K$12)*(1/(1+'Assumptions and results'!$K$4)^HF$49)</f>
        <v>9732.8957400523486</v>
      </c>
      <c r="HG50" s="8">
        <f>(HG4*'Assumptions and results'!$K$10+$D4*'Demand model'!HI4*'Assumptions and results'!$K$12)*(1/(1+'Assumptions and results'!$K$4)^HG$49)</f>
        <v>9269.4245143355711</v>
      </c>
      <c r="HH50" s="8">
        <f>(HH4*'Assumptions and results'!$K$10+$D4*'Demand model'!HJ4*'Assumptions and results'!$K$12)*(1/(1+'Assumptions and results'!$K$4)^HH$49)</f>
        <v>8828.0233469862578</v>
      </c>
      <c r="HI50" s="8">
        <f>(HI4*'Assumptions and results'!$K$10+$D4*'Demand model'!HK4*'Assumptions and results'!$K$12)*(1/(1+'Assumptions and results'!$K$4)^HI$49)</f>
        <v>8407.6412828440552</v>
      </c>
      <c r="HJ50" s="8">
        <f>(HJ4*'Assumptions and results'!$K$10+$D4*'Demand model'!HL4*'Assumptions and results'!$K$12)*(1/(1+'Assumptions and results'!$K$4)^HJ$49)</f>
        <v>8007.2774122324354</v>
      </c>
      <c r="HK50" s="8">
        <f>(HK4*'Assumptions and results'!$K$10+$D4*'Demand model'!HM4*'Assumptions and results'!$K$12)*(1/(1+'Assumptions and results'!$K$4)^HK$49)</f>
        <v>7625.9784878404116</v>
      </c>
      <c r="HL50" s="8">
        <f>(HL4*'Assumptions and results'!$K$10+$D4*'Demand model'!HN4*'Assumptions and results'!$K$12)*(1/(1+'Assumptions and results'!$K$4)^HL$49)</f>
        <v>7262.8366550861083</v>
      </c>
      <c r="HM50" s="8">
        <f>(HM4*'Assumptions and results'!$K$10+$D4*'Demand model'!HO4*'Assumptions and results'!$K$12)*(1/(1+'Assumptions and results'!$K$4)^HM$49)</f>
        <v>6916.9872905581979</v>
      </c>
      <c r="HN50" s="8">
        <f>(HN4*'Assumptions and results'!$K$10+$D4*'Demand model'!HP4*'Assumptions and results'!$K$12)*(1/(1+'Assumptions and results'!$K$4)^HN$49)</f>
        <v>6587.6069433887606</v>
      </c>
      <c r="HO50" s="8">
        <f>(HO4*'Assumptions and results'!$K$10+$D4*'Demand model'!HQ4*'Assumptions and results'!$K$12)*(1/(1+'Assumptions and results'!$K$4)^HO$49)</f>
        <v>6273.9113746559606</v>
      </c>
      <c r="HP50" s="8">
        <f>(HP4*'Assumptions and results'!$K$10+$D4*'Demand model'!HR4*'Assumptions and results'!$K$12)*(1/(1+'Assumptions and results'!$K$4)^HP$49)</f>
        <v>5975.1536901485351</v>
      </c>
      <c r="HQ50" s="8">
        <f>(HQ4*'Assumptions and results'!$K$10+$D4*'Demand model'!HS4*'Assumptions and results'!$K$12)*(1/(1+'Assumptions and results'!$K$4)^HQ$49)</f>
        <v>5690.6225620462219</v>
      </c>
      <c r="HR50" s="8">
        <f>(HR4*'Assumptions and results'!$K$10+$D4*'Demand model'!HT4*'Assumptions and results'!$K$12)*(1/(1+'Assumptions and results'!$K$4)^HR$49)</f>
        <v>5419.6405352821184</v>
      </c>
      <c r="HS50" s="8">
        <f>(HS4*'Assumptions and results'!$K$10+$D4*'Demand model'!HU4*'Assumptions and results'!$K$12)*(1/(1+'Assumptions and results'!$K$4)^HS$49)</f>
        <v>5161.5624145543961</v>
      </c>
      <c r="HT50" s="8">
        <f>(HT4*'Assumptions and results'!$K$10+$D4*'Demand model'!HV4*'Assumptions and results'!$K$12)*(1/(1+'Assumptions and results'!$K$4)^HT$49)</f>
        <v>4915.7737281470445</v>
      </c>
      <c r="HU50" s="8">
        <f>(HU4*'Assumptions and results'!$K$10+$D4*'Demand model'!HW4*'Assumptions and results'!$K$12)*(1/(1+'Assumptions and results'!$K$4)^HU$49)</f>
        <v>4681.6892649019474</v>
      </c>
      <c r="HV50" s="8">
        <f>(HV4*'Assumptions and results'!$K$10+$D4*'Demand model'!HX4*'Assumptions and results'!$K$12)*(1/(1+'Assumptions and results'!$K$4)^HV$49)</f>
        <v>4458.7516808589971</v>
      </c>
      <c r="HW50" s="8">
        <f>(HW4*'Assumptions and results'!$K$10+$D4*'Demand model'!HY4*'Assumptions and results'!$K$12)*(1/(1+'Assumptions and results'!$K$4)^HW$49)</f>
        <v>4246.4301722466635</v>
      </c>
      <c r="HX50" s="8">
        <f>(HX4*'Assumptions and results'!$K$10+$D4*'Demand model'!HZ4*'Assumptions and results'!$K$12)*(1/(1+'Assumptions and results'!$K$4)^HX$49)</f>
        <v>4044.2192116634897</v>
      </c>
      <c r="HY50" s="8">
        <f>(HY4*'Assumptions and results'!$K$10+$D4*'Demand model'!IA4*'Assumptions and results'!$K$12)*(1/(1+'Assumptions and results'!$K$4)^HY$49)</f>
        <v>3851.6373444414189</v>
      </c>
      <c r="HZ50" s="8">
        <f>(HZ4*'Assumptions and results'!$K$10+$D4*'Demand model'!IB4*'Assumptions and results'!$K$12)*(1/(1+'Assumptions and results'!$K$4)^HZ$49)</f>
        <v>3668.2260423251614</v>
      </c>
      <c r="IA50" s="8">
        <f>(IA4*'Assumptions and results'!$K$10+$D4*'Demand model'!IC4*'Assumptions and results'!$K$12)*(1/(1+'Assumptions and results'!$K$4)^IA$49)</f>
        <v>3493.5486117382479</v>
      </c>
      <c r="IB50" s="8">
        <f>(IB4*'Assumptions and results'!$K$10+$D4*'Demand model'!ID4*'Assumptions and results'!$K$12)*(1/(1+'Assumptions and results'!$K$4)^IB$49)</f>
        <v>3327.1891540364272</v>
      </c>
      <c r="IC50" s="8">
        <f>(IC4*'Assumptions and results'!$K$10+$D4*'Demand model'!IE4*'Assumptions and results'!$K$12)*(1/(1+'Assumptions and results'!$K$4)^IC$49)</f>
        <v>3168.7515752727872</v>
      </c>
      <c r="ID50" s="8">
        <f>(ID4*'Assumptions and results'!$K$10+$D4*'Demand model'!IF4*'Assumptions and results'!$K$12)*(1/(1+'Assumptions and results'!$K$4)^ID$49)</f>
        <v>3017.8586431169401</v>
      </c>
      <c r="IE50" s="8">
        <f>(IE4*'Assumptions and results'!$K$10+$D4*'Demand model'!IG4*'Assumptions and results'!$K$12)*(1/(1+'Assumptions and results'!$K$4)^IE$49)</f>
        <v>2874.1510886828005</v>
      </c>
      <c r="IF50" s="8">
        <f>(IF4*'Assumptions and results'!$K$10+$D4*'Demand model'!IH4*'Assumptions and results'!$K$12)*(1/(1+'Assumptions and results'!$K$4)^IF$49)</f>
        <v>2737.2867511264767</v>
      </c>
      <c r="IG50" s="8">
        <f>(IG4*'Assumptions and results'!$K$10+$D4*'Demand model'!II4*'Assumptions and results'!$K$12)*(1/(1+'Assumptions and results'!$K$4)^IG$49)</f>
        <v>2606.9397629775963</v>
      </c>
      <c r="IH50" s="8">
        <f>(IH4*'Assumptions and results'!$K$10+$D4*'Demand model'!IJ4*'Assumptions and results'!$K$12)*(1/(1+'Assumptions and results'!$K$4)^IH$49)</f>
        <v>2482.7997742643784</v>
      </c>
      <c r="II50" s="8">
        <f>(II4*'Assumptions and results'!$K$10+$D4*'Demand model'!IK4*'Assumptions and results'!$K$12)*(1/(1+'Assumptions and results'!$K$4)^II$49)</f>
        <v>2364.5712135851213</v>
      </c>
      <c r="IJ50" s="8">
        <f>(IJ4*'Assumptions and results'!$K$10+$D4*'Demand model'!IL4*'Assumptions and results'!$K$12)*(1/(1+'Assumptions and results'!$K$4)^IJ$49)</f>
        <v>2251.972584366782</v>
      </c>
      <c r="IK50" s="8">
        <f>(IK4*'Assumptions and results'!$K$10+$D4*'Demand model'!IM4*'Assumptions and results'!$K$12)*(1/(1+'Assumptions and results'!$K$4)^IK$49)</f>
        <v>2144.7357946350303</v>
      </c>
      <c r="IL50" s="8">
        <f>(IL4*'Assumptions and results'!$K$10+$D4*'Demand model'!IN4*'Assumptions and results'!$K$12)*(1/(1+'Assumptions and results'!$K$4)^IL$49)</f>
        <v>2042.6055187000291</v>
      </c>
      <c r="IM50" s="8">
        <f>(IM4*'Assumptions and results'!$K$10+$D4*'Demand model'!IO4*'Assumptions and results'!$K$12)*(1/(1+'Assumptions and results'!$K$4)^IM$49)</f>
        <v>1945.3385892381232</v>
      </c>
      <c r="IN50" s="8">
        <f>(IN4*'Assumptions and results'!$K$10+$D4*'Demand model'!IP4*'Assumptions and results'!$K$12)*(1/(1+'Assumptions and results'!$K$4)^IN$49)</f>
        <v>1852.7034183220217</v>
      </c>
      <c r="IO50" s="8">
        <f>(IO4*'Assumptions and results'!$K$10+$D4*'Demand model'!IQ4*'Assumptions and results'!$K$12)*(1/(1+'Assumptions and results'!$K$4)^IO$49)</f>
        <v>1764.4794460209737</v>
      </c>
      <c r="IP50" s="8">
        <f>(IP4*'Assumptions and results'!$K$10+$D4*'Demand model'!IR4*'Assumptions and results'!$K$12)*(1/(1+'Assumptions and results'!$K$4)^IP$49)</f>
        <v>1680.4566152580701</v>
      </c>
      <c r="IQ50" s="8">
        <f>(IQ4*'Assumptions and results'!$K$10+$D4*'Demand model'!IS4*'Assumptions and results'!$K$12)*(1/(1+'Assumptions and results'!$K$4)^IQ$49)</f>
        <v>1600.4348716743521</v>
      </c>
      <c r="IR50" s="8">
        <f>(IR4*'Assumptions and results'!$K$10+$D4*'Demand model'!IT4*'Assumptions and results'!$K$12)*(1/(1+'Assumptions and results'!$K$4)^IR$49)</f>
        <v>1524.2236873089068</v>
      </c>
      <c r="IS50" s="8">
        <f>(IS4*'Assumptions and results'!$K$10+$D4*'Demand model'!IU4*'Assumptions and results'!$K$12)*(1/(1+'Assumptions and results'!$K$4)^IS$49)</f>
        <v>1451.6416069608636</v>
      </c>
      <c r="IT50" s="8">
        <f>(IT4*'Assumptions and results'!$K$10+$D4*'Demand model'!IV4*'Assumptions and results'!$K$12)*(1/(1+'Assumptions and results'!$K$4)^IT$49)</f>
        <v>1382.5158161532033</v>
      </c>
      <c r="IU50" s="8">
        <f>(IU4*'Assumptions and results'!$K$10+$D4*'Demand model'!IW4*'Assumptions and results'!$K$12)*(1/(1+'Assumptions and results'!$K$4)^IU$49)</f>
        <v>1316.6817296697175</v>
      </c>
      <c r="IV50" s="8">
        <f>(IV4*'Assumptions and results'!$K$10+$D4*'Demand model'!IX4*'Assumptions and results'!$K$12)*(1/(1+'Assumptions and results'!$K$4)^IV$49)</f>
        <v>1253.9825996854452</v>
      </c>
      <c r="IW50" s="8">
        <f>(IW4*'Assumptions and results'!$K$10+$D4*'Demand model'!IY4*'Assumptions and results'!$K$12)*(1/(1+'Assumptions and results'!$K$4)^IW$49)</f>
        <v>1194.2691425575667</v>
      </c>
      <c r="IX50" s="8">
        <f>(IX4*'Assumptions and results'!$K$10+$D4*'Demand model'!IZ4*'Assumptions and results'!$K$12)*(1/(1+'Assumptions and results'!$K$4)^IX$49)</f>
        <v>1137.3991833881591</v>
      </c>
      <c r="IY50" s="8">
        <f>(IY4*'Assumptions and results'!$K$10+$D4*'Demand model'!JA4*'Assumptions and results'!$K$12)*(1/(1+'Assumptions and results'!$K$4)^IY$49)</f>
        <v>1083.2373175125322</v>
      </c>
      <c r="IZ50" s="8">
        <f>(IZ4*'Assumptions and results'!$K$10+$D4*'Demand model'!JB4*'Assumptions and results'!$K$12)*(1/(1+'Assumptions and results'!$K$4)^IZ$49)</f>
        <v>1031.6545881071736</v>
      </c>
      <c r="JA50" s="8">
        <f>(JA4*'Assumptions and results'!$K$10+$D4*'Demand model'!JC4*'Assumptions and results'!$K$12)*(1/(1+'Assumptions and results'!$K$4)^JA$49)</f>
        <v>982.52817914968909</v>
      </c>
      <c r="JB50" s="8">
        <f>(JB4*'Assumptions and results'!$K$10+$D4*'Demand model'!JD4*'Assumptions and results'!$K$12)*(1/(1+'Assumptions and results'!$K$4)^JB$49)</f>
        <v>935.74112299970386</v>
      </c>
      <c r="JC50" s="8">
        <f>(JC4*'Assumptions and results'!$K$10+$D4*'Demand model'!JE4*'Assumptions and results'!$K$12)*(1/(1+'Assumptions and results'!$K$4)^JC$49)</f>
        <v>891.18202190447983</v>
      </c>
      <c r="JD50" s="8">
        <f>(JD4*'Assumptions and results'!$K$10+$D4*'Demand model'!JF4*'Assumptions and results'!$K$12)*(1/(1+'Assumptions and results'!$K$4)^JD$49)</f>
        <v>848.74478276617128</v>
      </c>
      <c r="JE50" s="8">
        <f>(JE4*'Assumptions and results'!$K$10+$D4*'Demand model'!JG4*'Assumptions and results'!$K$12)*(1/(1+'Assumptions and results'!$K$4)^JE$49)</f>
        <v>808.32836453921072</v>
      </c>
    </row>
    <row r="51" spans="2:265" x14ac:dyDescent="0.3">
      <c r="C51">
        <v>2</v>
      </c>
      <c r="D51" s="6">
        <f>'upfront investment module'!I7</f>
        <v>1780173088.3608165</v>
      </c>
      <c r="E51" s="8">
        <f>(E5*'Assumptions and results'!$K$10+$D5*'Demand model'!G5*'Assumptions and results'!$K$12)*(1/(1+'Assumptions and results'!$K$4)^E$49)</f>
        <v>119224987.03821127</v>
      </c>
      <c r="F51" s="8">
        <f>(F5*'Assumptions and results'!$K$10+$D5*'Demand model'!H5*'Assumptions and results'!$K$12)*(1/(1+'Assumptions and results'!$K$4)^F$49)</f>
        <v>176457719.4133251</v>
      </c>
      <c r="G51" s="8">
        <f>(G5*'Assumptions and results'!$K$10+$D5*'Demand model'!I5*'Assumptions and results'!$K$12)*(1/(1+'Assumptions and results'!$K$4)^G$49)</f>
        <v>201250044.98588291</v>
      </c>
      <c r="H51" s="8">
        <f>(H5*'Assumptions and results'!$K$10+$D5*'Demand model'!J5*'Assumptions and results'!$K$12)*(1/(1+'Assumptions and results'!$K$4)^H$49)</f>
        <v>209182382.23924524</v>
      </c>
      <c r="I51" s="8">
        <f>(I5*'Assumptions and results'!$K$10+$D5*'Demand model'!K5*'Assumptions and results'!$K$12)*(1/(1+'Assumptions and results'!$K$4)^I$49)</f>
        <v>208463615.14231071</v>
      </c>
      <c r="J51" s="8">
        <f>(J5*'Assumptions and results'!$K$10+$D5*'Demand model'!L5*'Assumptions and results'!$K$12)*(1/(1+'Assumptions and results'!$K$4)^J$49)</f>
        <v>203413556.51170483</v>
      </c>
      <c r="K51" s="8">
        <f>(K5*'Assumptions and results'!$K$10+$D5*'Demand model'!M5*'Assumptions and results'!$K$12)*(1/(1+'Assumptions and results'!$K$4)^K$49)</f>
        <v>196300472.62245253</v>
      </c>
      <c r="L51" s="8">
        <f>(L5*'Assumptions and results'!$K$10+$D5*'Demand model'!N5*'Assumptions and results'!$K$12)*(1/(1+'Assumptions and results'!$K$4)^L$49)</f>
        <v>188310642.74701867</v>
      </c>
      <c r="M51" s="8">
        <f>(M5*'Assumptions and results'!$K$10+$D5*'Demand model'!O5*'Assumptions and results'!$K$12)*(1/(1+'Assumptions and results'!$K$4)^M$49)</f>
        <v>180059930.55349711</v>
      </c>
      <c r="N51" s="8">
        <f>(N5*'Assumptions and results'!$K$10+$D5*'Demand model'!P5*'Assumptions and results'!$K$12)*(1/(1+'Assumptions and results'!$K$4)^N$49)</f>
        <v>171863695.23520052</v>
      </c>
      <c r="O51" s="8">
        <f>(O5*'Assumptions and results'!$K$10+$D5*'Demand model'!Q5*'Assumptions and results'!$K$12)*(1/(1+'Assumptions and results'!$K$4)^O$49)</f>
        <v>163879189.61835063</v>
      </c>
      <c r="P51" s="8">
        <f>(P5*'Assumptions and results'!$K$10+$D5*'Demand model'!R5*'Assumptions and results'!$K$12)*(1/(1+'Assumptions and results'!$K$4)^P$49)</f>
        <v>156180675.99178416</v>
      </c>
      <c r="Q51" s="8">
        <f>(Q5*'Assumptions and results'!$K$10+$D5*'Demand model'!S5*'Assumptions and results'!$K$12)*(1/(1+'Assumptions and results'!$K$4)^Q$49)</f>
        <v>148799040.88841999</v>
      </c>
      <c r="R51" s="8">
        <f>(R5*'Assumptions and results'!$K$10+$D5*'Demand model'!T5*'Assumptions and results'!$K$12)*(1/(1+'Assumptions and results'!$K$4)^R$49)</f>
        <v>141742678.4144069</v>
      </c>
      <c r="S51" s="8">
        <f>(S5*'Assumptions and results'!$K$10+$D5*'Demand model'!U5*'Assumptions and results'!$K$12)*(1/(1+'Assumptions and results'!$K$4)^S$49)</f>
        <v>135008490.7036413</v>
      </c>
      <c r="T51" s="8">
        <f>(T5*'Assumptions and results'!$K$10+$D5*'Demand model'!V5*'Assumptions and results'!$K$12)*(1/(1+'Assumptions and results'!$K$4)^T$49)</f>
        <v>128587674.48267514</v>
      </c>
      <c r="U51" s="8">
        <f>(U5*'Assumptions and results'!$K$10+$D5*'Demand model'!W5*'Assumptions and results'!$K$12)*(1/(1+'Assumptions and results'!$K$4)^U$49)</f>
        <v>122468757.33433548</v>
      </c>
      <c r="V51" s="8">
        <f>(V5*'Assumptions and results'!$K$10+$D5*'Demand model'!X5*'Assumptions and results'!$K$12)*(1/(1+'Assumptions and results'!$K$4)^V$49)</f>
        <v>116639183.55346297</v>
      </c>
      <c r="W51" s="8">
        <f>(W5*'Assumptions and results'!$K$10+$D5*'Demand model'!Y5*'Assumptions and results'!$K$12)*(1/(1+'Assumptions and results'!$K$4)^W$49)</f>
        <v>111086135.45624636</v>
      </c>
      <c r="X51" s="8">
        <f>(X5*'Assumptions and results'!$K$10+$D5*'Demand model'!Z5*'Assumptions and results'!$K$12)*(1/(1+'Assumptions and results'!$K$4)^X$49)</f>
        <v>105796952.0071348</v>
      </c>
      <c r="Y51" s="8">
        <f>(Y5*'Assumptions and results'!$K$10+$D5*'Demand model'!AA5*'Assumptions and results'!$K$12)*(1/(1+'Assumptions and results'!$K$4)^Y$49)</f>
        <v>100759335.66893232</v>
      </c>
      <c r="Z51" s="8">
        <f>(Z5*'Assumptions and results'!$K$10+$D5*'Demand model'!AB5*'Assumptions and results'!$K$12)*(1/(1+'Assumptions and results'!$K$4)^Z$49)</f>
        <v>95961448.175663531</v>
      </c>
      <c r="AA51" s="8">
        <f>(AA5*'Assumptions and results'!$K$10+$D5*'Demand model'!AC5*'Assumptions and results'!$K$12)*(1/(1+'Assumptions and results'!$K$4)^AA$49)</f>
        <v>91391948.331390977</v>
      </c>
      <c r="AB51" s="8">
        <f>(AB5*'Assumptions and results'!$K$10+$D5*'Demand model'!AD5*'Assumptions and results'!$K$12)*(1/(1+'Assumptions and results'!$K$4)^AB$49)</f>
        <v>87039999.825020447</v>
      </c>
      <c r="AC51" s="8">
        <f>(AC5*'Assumptions and results'!$K$10+$D5*'Demand model'!AE5*'Assumptions and results'!$K$12)*(1/(1+'Assumptions and results'!$K$4)^AC$49)</f>
        <v>82895263.801400289</v>
      </c>
      <c r="AD51" s="8">
        <f>(AD5*'Assumptions and results'!$K$10+$D5*'Demand model'!AF5*'Assumptions and results'!$K$12)*(1/(1+'Assumptions and results'!$K$4)^AD$49)</f>
        <v>78947883.939063266</v>
      </c>
      <c r="AE51" s="8">
        <f>(AE5*'Assumptions and results'!$K$10+$D5*'Demand model'!AG5*'Assumptions and results'!$K$12)*(1/(1+'Assumptions and results'!$K$4)^AE$49)</f>
        <v>75188468.097951919</v>
      </c>
      <c r="AF51" s="8">
        <f>(AF5*'Assumptions and results'!$K$10+$D5*'Demand model'!AH5*'Assumptions and results'!$K$12)*(1/(1+'Assumptions and results'!$K$4)^AF$49)</f>
        <v>71608068.656238317</v>
      </c>
      <c r="AG51" s="8">
        <f>(AG5*'Assumptions and results'!$K$10+$D5*'Demand model'!AI5*'Assumptions and results'!$K$12)*(1/(1+'Assumptions and results'!$K$4)^AG$49)</f>
        <v>68198162.630644202</v>
      </c>
      <c r="AH51" s="8">
        <f>(AH5*'Assumptions and results'!$K$10+$D5*'Demand model'!AJ5*'Assumptions and results'!$K$12)*(1/(1+'Assumptions and results'!$K$4)^AH$49)</f>
        <v>64950632.135105699</v>
      </c>
      <c r="AI51" s="8">
        <f>(AI5*'Assumptions and results'!$K$10+$D5*'Demand model'!AK5*'Assumptions and results'!$K$12)*(1/(1+'Assumptions and results'!$K$4)^AI$49)</f>
        <v>61857745.44899904</v>
      </c>
      <c r="AJ51" s="8">
        <f>(AJ5*'Assumptions and results'!$K$10+$D5*'Demand model'!AL5*'Assumptions and results'!$K$12)*(1/(1+'Assumptions and results'!$K$4)^AJ$49)</f>
        <v>58912138.817512617</v>
      </c>
      <c r="AK51" s="8">
        <f>(AK5*'Assumptions and results'!$K$10+$D5*'Demand model'!AM5*'Assumptions and results'!$K$12)*(1/(1+'Assumptions and results'!$K$4)^AK$49)</f>
        <v>56106799.02929955</v>
      </c>
      <c r="AL51" s="8">
        <f>(AL5*'Assumptions and results'!$K$10+$D5*'Demand model'!AN5*'Assumptions and results'!$K$12)*(1/(1+'Assumptions and results'!$K$4)^AL$49)</f>
        <v>53435046.77661036</v>
      </c>
      <c r="AM51" s="8">
        <f>(AM5*'Assumptions and results'!$K$10+$D5*'Demand model'!AO5*'Assumptions and results'!$K$12)*(1/(1+'Assumptions and results'!$K$4)^AM$49)</f>
        <v>50890520.782917693</v>
      </c>
      <c r="AN51" s="8">
        <f>(AN5*'Assumptions and results'!$K$10+$D5*'Demand model'!AP5*'Assumptions and results'!$K$12)*(1/(1+'Assumptions and results'!$K$4)^AN$49)</f>
        <v>48467162.673239507</v>
      </c>
      <c r="AO51" s="8">
        <f>(AO5*'Assumptions and results'!$K$10+$D5*'Demand model'!AQ5*'Assumptions and results'!$K$12)*(1/(1+'Assumptions and results'!$K$4)^AO$49)</f>
        <v>46159202.557995021</v>
      </c>
      <c r="AP51" s="8">
        <f>(AP5*'Assumptions and results'!$K$10+$D5*'Demand model'!AR5*'Assumptions and results'!$K$12)*(1/(1+'Assumptions and results'!$K$4)^AP$49)</f>
        <v>43961145.299688265</v>
      </c>
      <c r="AQ51" s="8">
        <f>(AQ5*'Assumptions and results'!$K$10+$D5*'Demand model'!AS5*'Assumptions and results'!$K$12)*(1/(1+'Assumptions and results'!$K$4)^AQ$49)</f>
        <v>41867757.431630269</v>
      </c>
      <c r="AR51" s="8">
        <f>(AR5*'Assumptions and results'!$K$10+$D5*'Demand model'!AT5*'Assumptions and results'!$K$12)*(1/(1+'Assumptions and results'!$K$4)^AR$49)</f>
        <v>39874054.69856143</v>
      </c>
      <c r="AS51" s="8">
        <f>(AS5*'Assumptions and results'!$K$10+$D5*'Demand model'!AU5*'Assumptions and results'!$K$12)*(1/(1+'Assumptions and results'!$K$4)^AS$49)</f>
        <v>37975290.190040439</v>
      </c>
      <c r="AT51" s="8">
        <f>(AT5*'Assumptions and results'!$K$10+$D5*'Demand model'!AV5*'Assumptions and results'!$K$12)*(1/(1+'Assumptions and results'!$K$4)^AT$49)</f>
        <v>36166943.038626753</v>
      </c>
      <c r="AU51" s="8">
        <f>(AU5*'Assumptions and results'!$K$10+$D5*'Demand model'!AW5*'Assumptions and results'!$K$12)*(1/(1+'Assumptions and results'!$K$4)^AU$49)</f>
        <v>34444707.656095132</v>
      </c>
      <c r="AV51" s="8">
        <f>(AV5*'Assumptions and results'!$K$10+$D5*'Demand model'!AX5*'Assumptions and results'!$K$12)*(1/(1+'Assumptions and results'!$K$4)^AV$49)</f>
        <v>32804483.482132636</v>
      </c>
      <c r="AW51" s="8">
        <f>(AW5*'Assumptions and results'!$K$10+$D5*'Demand model'!AY5*'Assumptions and results'!$K$12)*(1/(1+'Assumptions and results'!$K$4)^AW$49)</f>
        <v>31242365.221151117</v>
      </c>
      <c r="AX51" s="8">
        <f>(AX5*'Assumptions and results'!$K$10+$D5*'Demand model'!AZ5*'Assumptions and results'!$K$12)*(1/(1+'Assumptions and results'!$K$4)^AX$49)</f>
        <v>29754633.543991666</v>
      </c>
      <c r="AY51" s="8">
        <f>(AY5*'Assumptions and results'!$K$10+$D5*'Demand model'!BA5*'Assumptions and results'!$K$12)*(1/(1+'Assumptions and results'!$K$4)^AY$49)</f>
        <v>28337746.232393164</v>
      </c>
      <c r="AZ51" s="8">
        <f>(AZ5*'Assumptions and results'!$K$10+$D5*'Demand model'!BB5*'Assumptions and results'!$K$12)*(1/(1+'Assumptions and results'!$K$4)^AZ$49)</f>
        <v>26988329.745147001</v>
      </c>
      <c r="BA51" s="8">
        <f>(BA5*'Assumptions and results'!$K$10+$D5*'Demand model'!BC5*'Assumptions and results'!$K$12)*(1/(1+'Assumptions and results'!$K$4)^BA$49)</f>
        <v>25703171.185859889</v>
      </c>
      <c r="BB51" s="8">
        <f>(BB5*'Assumptions and results'!$K$10+$D5*'Demand model'!BD5*'Assumptions and results'!$K$12)*(1/(1+'Assumptions and results'!$K$4)^BB$49)</f>
        <v>24479210.653202862</v>
      </c>
      <c r="BC51" s="8">
        <f>(BC5*'Assumptions and results'!$K$10+$D5*'Demand model'!BE5*'Assumptions and results'!$K$12)*(1/(1+'Assumptions and results'!$K$4)^BC$49)</f>
        <v>23313533.955432858</v>
      </c>
      <c r="BD51" s="8">
        <f>(BD5*'Assumptions and results'!$K$10+$D5*'Demand model'!BF5*'Assumptions and results'!$K$12)*(1/(1+'Assumptions and results'!$K$4)^BD$49)</f>
        <v>22203365.671841647</v>
      </c>
      <c r="BE51" s="8">
        <f>(BE5*'Assumptions and results'!$K$10+$D5*'Demand model'!BG5*'Assumptions and results'!$K$12)*(1/(1+'Assumptions and results'!$K$4)^BE$49)</f>
        <v>21146062.544611521</v>
      </c>
      <c r="BF51" s="8">
        <f>(BF5*'Assumptions and results'!$K$10+$D5*'Demand model'!BH5*'Assumptions and results'!$K$12)*(1/(1+'Assumptions and results'!$K$4)^BF$49)</f>
        <v>20139107.185344543</v>
      </c>
      <c r="BG51" s="8">
        <f>(BG5*'Assumptions and results'!$K$10+$D5*'Demand model'!BI5*'Assumptions and results'!$K$12)*(1/(1+'Assumptions and results'!$K$4)^BG$49)</f>
        <v>19180102.081280638</v>
      </c>
      <c r="BH51" s="8">
        <f>(BH5*'Assumptions and results'!$K$10+$D5*'Demand model'!BJ5*'Assumptions and results'!$K$12)*(1/(1+'Assumptions and results'!$K$4)^BH$49)</f>
        <v>18266763.886934005</v>
      </c>
      <c r="BI51" s="8">
        <f>(BI5*'Assumptions and results'!$K$10+$D5*'Demand model'!BK5*'Assumptions and results'!$K$12)*(1/(1+'Assumptions and results'!$K$4)^BI$49)</f>
        <v>17396917.98755623</v>
      </c>
      <c r="BJ51" s="8">
        <f>(BJ5*'Assumptions and results'!$K$10+$D5*'Demand model'!BL5*'Assumptions and results'!$K$12)*(1/(1+'Assumptions and results'!$K$4)^BJ$49)</f>
        <v>16568493.321482139</v>
      </c>
      <c r="BK51" s="8">
        <f>(BK5*'Assumptions and results'!$K$10+$D5*'Demand model'!BM5*'Assumptions and results'!$K$12)*(1/(1+'Assumptions and results'!$K$4)^BK$49)</f>
        <v>15779517.449030615</v>
      </c>
      <c r="BL51" s="8">
        <f>(BL5*'Assumptions and results'!$K$10+$D5*'Demand model'!BN5*'Assumptions and results'!$K$12)*(1/(1+'Assumptions and results'!$K$4)^BL$49)</f>
        <v>15028111.856219642</v>
      </c>
      <c r="BM51" s="8">
        <f>(BM5*'Assumptions and results'!$K$10+$D5*'Demand model'!BO5*'Assumptions and results'!$K$12)*(1/(1+'Assumptions and results'!$K$4)^BM$49)</f>
        <v>14312487.482113944</v>
      </c>
      <c r="BN51" s="8">
        <f>(BN5*'Assumptions and results'!$K$10+$D5*'Demand model'!BP5*'Assumptions and results'!$K$12)*(1/(1+'Assumptions and results'!$K$4)^BN$49)</f>
        <v>13630940.459156144</v>
      </c>
      <c r="BO51" s="8">
        <f>(BO5*'Assumptions and results'!$K$10+$D5*'Demand model'!BQ5*'Assumptions and results'!$K$12)*(1/(1+'Assumptions and results'!$K$4)^BO$49)</f>
        <v>12981848.056339182</v>
      </c>
      <c r="BP51" s="8">
        <f>(BP5*'Assumptions and results'!$K$10+$D5*'Demand model'!BR5*'Assumptions and results'!$K$12)*(1/(1+'Assumptions and results'!$K$4)^BP$49)</f>
        <v>12363664.815561125</v>
      </c>
      <c r="BQ51" s="8">
        <f>(BQ5*'Assumptions and results'!$K$10+$D5*'Demand model'!BS5*'Assumptions and results'!$K$12)*(1/(1+'Assumptions and results'!$K$4)^BQ$49)</f>
        <v>11774918.871962976</v>
      </c>
      <c r="BR51" s="8">
        <f>(BR5*'Assumptions and results'!$K$10+$D5*'Demand model'!BT5*'Assumptions and results'!$K$12)*(1/(1+'Assumptions and results'!$K$4)^BR$49)</f>
        <v>11214208.449488549</v>
      </c>
      <c r="BS51" s="8">
        <f>(BS5*'Assumptions and results'!$K$10+$D5*'Demand model'!BU5*'Assumptions and results'!$K$12)*(1/(1+'Assumptions and results'!$K$4)^BS$49)</f>
        <v>10680198.523322426</v>
      </c>
      <c r="BT51" s="8">
        <f>(BT5*'Assumptions and results'!$K$10+$D5*'Demand model'!BV5*'Assumptions and results'!$K$12)*(1/(1+'Assumptions and results'!$K$4)^BT$49)</f>
        <v>10171617.641259454</v>
      </c>
      <c r="BU51" s="8">
        <f>(BU5*'Assumptions and results'!$K$10+$D5*'Demand model'!BW5*'Assumptions and results'!$K$12)*(1/(1+'Assumptions and results'!$K$4)^BU$49)</f>
        <v>9687254.896437576</v>
      </c>
      <c r="BV51" s="8">
        <f>(BV5*'Assumptions and results'!$K$10+$D5*'Demand model'!BX5*'Assumptions and results'!$K$12)*(1/(1+'Assumptions and results'!$K$4)^BV$49)</f>
        <v>9225957.0442262646</v>
      </c>
      <c r="BW51" s="8">
        <f>(BW5*'Assumptions and results'!$K$10+$D5*'Demand model'!BY5*'Assumptions and results'!$K$12)*(1/(1+'Assumptions and results'!$K$4)^BW$49)</f>
        <v>8786625.7564059645</v>
      </c>
      <c r="BX51" s="8">
        <f>(BX5*'Assumptions and results'!$K$10+$D5*'Demand model'!BZ5*'Assumptions and results'!$K$12)*(1/(1+'Assumptions and results'!$K$4)^BX$49)</f>
        <v>8368215.0061009182</v>
      </c>
      <c r="BY51" s="8">
        <f>(BY5*'Assumptions and results'!$K$10+$D5*'Demand model'!CA5*'Assumptions and results'!$K$12)*(1/(1+'Assumptions and results'!$K$4)^BY$49)</f>
        <v>7969728.5772389704</v>
      </c>
      <c r="BZ51" s="8">
        <f>(BZ5*'Assumptions and results'!$K$10+$D5*'Demand model'!CB5*'Assumptions and results'!$K$12)*(1/(1+'Assumptions and results'!$K$4)^BZ$49)</f>
        <v>7590217.6926085437</v>
      </c>
      <c r="CA51" s="8">
        <f>(CA5*'Assumptions and results'!$K$10+$D5*'Demand model'!CC5*'Assumptions and results'!$K$12)*(1/(1+'Assumptions and results'!$K$4)^CA$49)</f>
        <v>7228778.7548652785</v>
      </c>
      <c r="CB51" s="8">
        <f>(CB5*'Assumptions and results'!$K$10+$D5*'Demand model'!CD5*'Assumptions and results'!$K$12)*(1/(1+'Assumptions and results'!$K$4)^CB$49)</f>
        <v>6884551.1951097902</v>
      </c>
      <c r="CC51" s="8">
        <f>(CC5*'Assumptions and results'!$K$10+$D5*'Demand model'!CE5*'Assumptions and results'!$K$12)*(1/(1+'Assumptions and results'!$K$4)^CC$49)</f>
        <v>6556715.4239140842</v>
      </c>
      <c r="CD51" s="8">
        <f>(CD5*'Assumptions and results'!$K$10+$D5*'Demand model'!CF5*'Assumptions and results'!$K$12)*(1/(1+'Assumptions and results'!$K$4)^CD$49)</f>
        <v>6244490.8799181776</v>
      </c>
      <c r="CE51" s="8">
        <f>(CE5*'Assumptions and results'!$K$10+$D5*'Demand model'!CG5*'Assumptions and results'!$K$12)*(1/(1+'Assumptions and results'!$K$4)^CE$49)</f>
        <v>5947134.171350643</v>
      </c>
      <c r="CF51" s="8">
        <f>(CF5*'Assumptions and results'!$K$10+$D5*'Demand model'!CH5*'Assumptions and results'!$K$12)*(1/(1+'Assumptions and results'!$K$4)^CF$49)</f>
        <v>5663937.3060482321</v>
      </c>
      <c r="CG51" s="8">
        <f>(CG5*'Assumptions and results'!$K$10+$D5*'Demand model'!CI5*'Assumptions and results'!$K$12)*(1/(1+'Assumptions and results'!$K$4)^CG$49)</f>
        <v>5394226.0057602199</v>
      </c>
      <c r="CH51" s="8">
        <f>(CH5*'Assumptions and results'!$K$10+$D5*'Demand model'!CJ5*'Assumptions and results'!$K$12)*(1/(1+'Assumptions and results'!$K$4)^CH$49)</f>
        <v>5137358.1007240191</v>
      </c>
      <c r="CI51" s="8">
        <f>(CI5*'Assumptions and results'!$K$10+$D5*'Demand model'!CK5*'Assumptions and results'!$K$12)*(1/(1+'Assumptions and results'!$K$4)^CI$49)</f>
        <v>4892722.0006895419</v>
      </c>
      <c r="CJ51" s="8">
        <f>(CJ5*'Assumptions and results'!$K$10+$D5*'Demand model'!CL5*'Assumptions and results'!$K$12)*(1/(1+'Assumptions and results'!$K$4)^CJ$49)</f>
        <v>4659735.2387519451</v>
      </c>
      <c r="CK51" s="8">
        <f>(CK5*'Assumptions and results'!$K$10+$D5*'Demand model'!CM5*'Assumptions and results'!$K$12)*(1/(1+'Assumptions and results'!$K$4)^CK$49)</f>
        <v>4437843.0845256625</v>
      </c>
      <c r="CL51" s="8">
        <f>(CL5*'Assumptions and results'!$K$10+$D5*'Demand model'!CN5*'Assumptions and results'!$K$12)*(1/(1+'Assumptions and results'!$K$4)^CL$49)</f>
        <v>4226517.2233577734</v>
      </c>
      <c r="CM51" s="8">
        <f>(CM5*'Assumptions and results'!$K$10+$D5*'Demand model'!CO5*'Assumptions and results'!$K$12)*(1/(1+'Assumptions and results'!$K$4)^CM$49)</f>
        <v>4025254.4984359741</v>
      </c>
      <c r="CN51" s="8">
        <f>(CN5*'Assumptions and results'!$K$10+$D5*'Demand model'!CP5*'Assumptions and results'!$K$12)*(1/(1+'Assumptions and results'!$K$4)^CN$49)</f>
        <v>3833575.7127961665</v>
      </c>
      <c r="CO51" s="8">
        <f>(CO5*'Assumptions and results'!$K$10+$D5*'Demand model'!CQ5*'Assumptions and results'!$K$12)*(1/(1+'Assumptions and results'!$K$4)^CO$49)</f>
        <v>3651024.488377301</v>
      </c>
      <c r="CP51" s="8">
        <f>(CP5*'Assumptions and results'!$K$10+$D5*'Demand model'!CR5*'Assumptions and results'!$K$12)*(1/(1+'Assumptions and results'!$K$4)^CP$49)</f>
        <v>3477166.1794069535</v>
      </c>
      <c r="CQ51" s="8">
        <f>(CQ5*'Assumptions and results'!$K$10+$D5*'Demand model'!CS5*'Assumptions and results'!$K$12)*(1/(1+'Assumptions and results'!$K$4)^CQ$49)</f>
        <v>3311586.8375304313</v>
      </c>
      <c r="CR51" s="8">
        <f>(CR5*'Assumptions and results'!$K$10+$D5*'Demand model'!CT5*'Assumptions and results'!$K$12)*(1/(1+'Assumptions and results'!$K$4)^CR$49)</f>
        <v>3153892.226219459</v>
      </c>
      <c r="CS51" s="8">
        <f>(CS5*'Assumptions and results'!$K$10+$D5*'Demand model'!CU5*'Assumptions and results'!$K$12)*(1/(1+'Assumptions and results'!$K$4)^CS$49)</f>
        <v>3003706.8821137697</v>
      </c>
      <c r="CT51" s="8">
        <f>(CT5*'Assumptions and results'!$K$10+$D5*'Demand model'!CV5*'Assumptions and results'!$K$12)*(1/(1+'Assumptions and results'!$K$4)^CT$49)</f>
        <v>2860673.2210607342</v>
      </c>
      <c r="CU51" s="8">
        <f>(CU5*'Assumptions and results'!$K$10+$D5*'Demand model'!CW5*'Assumptions and results'!$K$12)*(1/(1+'Assumptions and results'!$K$4)^CU$49)</f>
        <v>2724450.6867245077</v>
      </c>
      <c r="CV51" s="8">
        <f>(CV5*'Assumptions and results'!$K$10+$D5*'Demand model'!CX5*'Assumptions and results'!$K$12)*(1/(1+'Assumptions and results'!$K$4)^CV$49)</f>
        <v>2594714.9397376268</v>
      </c>
      <c r="CW51" s="8">
        <f>(CW5*'Assumptions and results'!$K$10+$D5*'Demand model'!CY5*'Assumptions and results'!$K$12)*(1/(1+'Assumptions and results'!$K$4)^CW$49)</f>
        <v>2471157.0854644063</v>
      </c>
      <c r="CX51" s="8">
        <f>(CX5*'Assumptions and results'!$K$10+$D5*'Demand model'!CZ5*'Assumptions and results'!$K$12)*(1/(1+'Assumptions and results'!$K$4)^CX$49)</f>
        <v>2353482.9385375297</v>
      </c>
      <c r="CY51" s="8">
        <f>(CY5*'Assumptions and results'!$K$10+$D5*'Demand model'!DA5*'Assumptions and results'!$K$12)*(1/(1+'Assumptions and results'!$K$4)^CY$49)</f>
        <v>2241412.3224166948</v>
      </c>
      <c r="CZ51" s="8">
        <f>(CZ5*'Assumptions and results'!$K$10+$D5*'Demand model'!DB5*'Assumptions and results'!$K$12)*(1/(1+'Assumptions and results'!$K$4)^CZ$49)</f>
        <v>2134678.4023016146</v>
      </c>
      <c r="DA51" s="8">
        <f>(DA5*'Assumptions and results'!$K$10+$D5*'Demand model'!DC5*'Assumptions and results'!$K$12)*(1/(1+'Assumptions and results'!$K$4)^DA$49)</f>
        <v>2033027.0498110612</v>
      </c>
      <c r="DB51" s="8">
        <f>(DB5*'Assumptions and results'!$K$10+$D5*'Demand model'!DD5*'Assumptions and results'!$K$12)*(1/(1+'Assumptions and results'!$K$4)^DB$49)</f>
        <v>1936216.2379152966</v>
      </c>
      <c r="DC51" s="8">
        <f>(DC5*'Assumptions and results'!$K$10+$D5*'Demand model'!DE5*'Assumptions and results'!$K$12)*(1/(1+'Assumptions and results'!$K$4)^DC$49)</f>
        <v>1844015.4646812344</v>
      </c>
      <c r="DD51" s="8">
        <f>(DD5*'Assumptions and results'!$K$10+$D5*'Demand model'!DF5*'Assumptions and results'!$K$12)*(1/(1+'Assumptions and results'!$K$4)^DD$49)</f>
        <v>1756205.2044583187</v>
      </c>
      <c r="DE51" s="8">
        <f>(DE5*'Assumptions and results'!$K$10+$D5*'Demand model'!DG5*'Assumptions and results'!$K$12)*(1/(1+'Assumptions and results'!$K$4)^DE$49)</f>
        <v>1672576.3851983987</v>
      </c>
      <c r="DF51" s="8">
        <f>(DF5*'Assumptions and results'!$K$10+$D5*'Demand model'!DH5*'Assumptions and results'!$K$12)*(1/(1+'Assumptions and results'!$K$4)^DF$49)</f>
        <v>1592929.8906651416</v>
      </c>
      <c r="DG51" s="8">
        <f>(DG5*'Assumptions and results'!$K$10+$D5*'Demand model'!DI5*'Assumptions and results'!$K$12)*(1/(1+'Assumptions and results'!$K$4)^DG$49)</f>
        <v>1517076.0863477536</v>
      </c>
      <c r="DH51" s="8">
        <f>(DH5*'Assumptions and results'!$K$10+$D5*'Demand model'!DJ5*'Assumptions and results'!$K$12)*(1/(1+'Assumptions and results'!$K$4)^DH$49)</f>
        <v>1444834.367950242</v>
      </c>
      <c r="DI51" s="8">
        <f>(DI5*'Assumptions and results'!$K$10+$D5*'Demand model'!DK5*'Assumptions and results'!$K$12)*(1/(1+'Assumptions and results'!$K$4)^DI$49)</f>
        <v>1376032.7313811826</v>
      </c>
      <c r="DJ51" s="8">
        <f>(DJ5*'Assumptions and results'!$K$10+$D5*'Demand model'!DL5*'Assumptions and results'!$K$12)*(1/(1+'Assumptions and results'!$K$4)^DJ$49)</f>
        <v>1310507.3632201741</v>
      </c>
      <c r="DK51" s="8">
        <f>(DK5*'Assumptions and results'!$K$10+$D5*'Demand model'!DM5*'Assumptions and results'!$K$12)*(1/(1+'Assumptions and results'!$K$4)^DK$49)</f>
        <v>1248102.2506858797</v>
      </c>
      <c r="DL51" s="8">
        <f>(DL5*'Assumptions and results'!$K$10+$D5*'Demand model'!DN5*'Assumptions and results'!$K$12)*(1/(1+'Assumptions and results'!$K$4)^DL$49)</f>
        <v>1188668.8101770282</v>
      </c>
      <c r="DM51" s="8">
        <f>(DM5*'Assumptions and results'!$K$10+$D5*'Demand model'!DO5*'Assumptions and results'!$K$12)*(1/(1+'Assumptions and results'!$K$4)^DM$49)</f>
        <v>1132065.5335019317</v>
      </c>
      <c r="DN51" s="8">
        <f>(DN5*'Assumptions and results'!$K$10+$D5*'Demand model'!DP5*'Assumptions and results'!$K$12)*(1/(1+'Assumptions and results'!$K$4)^DN$49)</f>
        <v>1078157.6509542204</v>
      </c>
      <c r="DO51" s="8">
        <f>(DO5*'Assumptions and results'!$K$10+$D5*'Demand model'!DQ5*'Assumptions and results'!$K$12)*(1/(1+'Assumptions and results'!$K$4)^DO$49)</f>
        <v>1026816.8104325911</v>
      </c>
      <c r="DP51" s="8">
        <f>(DP5*'Assumptions and results'!$K$10+$D5*'Demand model'!DR5*'Assumptions and results'!$K$12)*(1/(1+'Assumptions and results'!$K$4)^DP$49)</f>
        <v>977920.77184056281</v>
      </c>
      <c r="DQ51" s="8">
        <f>(DQ5*'Assumptions and results'!$K$10+$D5*'Demand model'!DS5*'Assumptions and results'!$K$12)*(1/(1+'Assumptions and results'!$K$4)^DQ$49)</f>
        <v>931353.11603863153</v>
      </c>
      <c r="DR51" s="8">
        <f>(DR5*'Assumptions and results'!$K$10+$D5*'Demand model'!DT5*'Assumptions and results'!$K$12)*(1/(1+'Assumptions and results'!$K$4)^DR$49)</f>
        <v>887002.96765583951</v>
      </c>
      <c r="DS51" s="8">
        <f>(DS5*'Assumptions and results'!$K$10+$D5*'Demand model'!DU5*'Assumptions and results'!$K$12)*(1/(1+'Assumptions and results'!$K$4)^DS$49)</f>
        <v>844764.7311007994</v>
      </c>
      <c r="DT51" s="8">
        <f>(DT5*'Assumptions and results'!$K$10+$D5*'Demand model'!DV5*'Assumptions and results'!$K$12)*(1/(1+'Assumptions and results'!$K$4)^DT$49)</f>
        <v>804537.83914361859</v>
      </c>
      <c r="DU51" s="8">
        <f>(DU5*'Assumptions and results'!$K$10+$D5*'Demand model'!DW5*'Assumptions and results'!$K$12)*(1/(1+'Assumptions and results'!$K$4)^DU$49)</f>
        <v>766226.51347011281</v>
      </c>
      <c r="DV51" s="8">
        <f>(DV5*'Assumptions and results'!$K$10+$D5*'Demand model'!DX5*'Assumptions and results'!$K$12)*(1/(1+'Assumptions and results'!$K$4)^DV$49)</f>
        <v>729739.53663820273</v>
      </c>
      <c r="DW51" s="8">
        <f>(DW5*'Assumptions and results'!$K$10+$D5*'Demand model'!DY5*'Assumptions and results'!$K$12)*(1/(1+'Assumptions and results'!$K$4)^DW$49)</f>
        <v>694990.03489352635</v>
      </c>
      <c r="DX51" s="8">
        <f>(DX5*'Assumptions and results'!$K$10+$D5*'Demand model'!DZ5*'Assumptions and results'!$K$12)*(1/(1+'Assumptions and results'!$K$4)^DX$49)</f>
        <v>661895.27132716798</v>
      </c>
      <c r="DY51" s="8">
        <f>(DY5*'Assumptions and results'!$K$10+$D5*'Demand model'!EA5*'Assumptions and results'!$K$12)*(1/(1+'Assumptions and results'!$K$4)^DY$49)</f>
        <v>630376.44888301706</v>
      </c>
      <c r="DZ51" s="8">
        <f>(DZ5*'Assumptions and results'!$K$10+$D5*'Demand model'!EB5*'Assumptions and results'!$K$12)*(1/(1+'Assumptions and results'!$K$4)^DZ$49)</f>
        <v>600358.5227457307</v>
      </c>
      <c r="EA51" s="8">
        <f>(EA5*'Assumptions and results'!$K$10+$D5*'Demand model'!EC5*'Assumptions and results'!$K$12)*(1/(1+'Assumptions and results'!$K$4)^EA$49)</f>
        <v>571770.02166260045</v>
      </c>
      <c r="EB51" s="8">
        <f>(EB5*'Assumptions and results'!$K$10+$D5*'Demand model'!ED5*'Assumptions and results'!$K$12)*(1/(1+'Assumptions and results'!$K$4)^EB$49)</f>
        <v>544542.87777390529</v>
      </c>
      <c r="EC51" s="8">
        <f>(EC5*'Assumptions and results'!$K$10+$D5*'Demand model'!EE5*'Assumptions and results'!$K$12)*(1/(1+'Assumptions and results'!$K$4)^EC$49)</f>
        <v>518612.26454657636</v>
      </c>
      <c r="ED51" s="8">
        <f>(ED5*'Assumptions and results'!$K$10+$D5*'Demand model'!EF5*'Assumptions and results'!$K$12)*(1/(1+'Assumptions and results'!$K$4)^ED$49)</f>
        <v>493916.44242531084</v>
      </c>
      <c r="EE51" s="8">
        <f>(EE5*'Assumptions and results'!$K$10+$D5*'Demand model'!EG5*'Assumptions and results'!$K$12)*(1/(1+'Assumptions and results'!$K$4)^EE$49)</f>
        <v>470396.61183362937</v>
      </c>
      <c r="EF51" s="8">
        <f>(EF5*'Assumptions and results'!$K$10+$D5*'Demand model'!EH5*'Assumptions and results'!$K$12)*(1/(1+'Assumptions and results'!$K$4)^EF$49)</f>
        <v>447996.77317488514</v>
      </c>
      <c r="EG51" s="8">
        <f>(EG5*'Assumptions and results'!$K$10+$D5*'Demand model'!EI5*'Assumptions and results'!$K$12)*(1/(1+'Assumptions and results'!$K$4)^EG$49)</f>
        <v>426663.59349989053</v>
      </c>
      <c r="EH51" s="8">
        <f>(EH5*'Assumptions and results'!$K$10+$D5*'Demand model'!EJ5*'Assumptions and results'!$K$12)*(1/(1+'Assumptions and results'!$K$4)^EH$49)</f>
        <v>406346.27952370537</v>
      </c>
      <c r="EI51" s="8">
        <f>(EI5*'Assumptions and results'!$K$10+$D5*'Demand model'!EK5*'Assumptions and results'!$K$12)*(1/(1+'Assumptions and results'!$K$4)^EI$49)</f>
        <v>386996.45668924309</v>
      </c>
      <c r="EJ51" s="8">
        <f>(EJ5*'Assumptions and results'!$K$10+$D5*'Demand model'!EL5*'Assumptions and results'!$K$12)*(1/(1+'Assumptions and results'!$K$4)^EJ$49)</f>
        <v>368568.0539897554</v>
      </c>
      <c r="EK51" s="8">
        <f>(EK5*'Assumptions and results'!$K$10+$D5*'Demand model'!EM5*'Assumptions and results'!$K$12)*(1/(1+'Assumptions and results'!$K$4)^EK$49)</f>
        <v>351017.19427595747</v>
      </c>
      <c r="EL51" s="8">
        <f>(EL5*'Assumptions and results'!$K$10+$D5*'Demand model'!EN5*'Assumptions and results'!$K$12)*(1/(1+'Assumptions and results'!$K$4)^EL$49)</f>
        <v>334302.08978662617</v>
      </c>
      <c r="EM51" s="8">
        <f>(EM5*'Assumptions and results'!$K$10+$D5*'Demand model'!EO5*'Assumptions and results'!$K$12)*(1/(1+'Assumptions and results'!$K$4)^EM$49)</f>
        <v>318382.9426539297</v>
      </c>
      <c r="EN51" s="8">
        <f>(EN5*'Assumptions and results'!$K$10+$D5*'Demand model'!EP5*'Assumptions and results'!$K$12)*(1/(1+'Assumptions and results'!$K$4)^EN$49)</f>
        <v>303221.85014659975</v>
      </c>
      <c r="EO51" s="8">
        <f>(EO5*'Assumptions and results'!$K$10+$D5*'Demand model'!EQ5*'Assumptions and results'!$K$12)*(1/(1+'Assumptions and results'!$K$4)^EO$49)</f>
        <v>288782.71442533302</v>
      </c>
      <c r="EP51" s="8">
        <f>(EP5*'Assumptions and results'!$K$10+$D5*'Demand model'!ER5*'Assumptions and results'!$K$12)*(1/(1+'Assumptions and results'!$K$4)^EP$49)</f>
        <v>275031.15659555537</v>
      </c>
      <c r="EQ51" s="8">
        <f>(EQ5*'Assumptions and results'!$K$10+$D5*'Demand model'!ES5*'Assumptions and results'!$K$12)*(1/(1+'Assumptions and results'!$K$4)^EQ$49)</f>
        <v>261934.43485290973</v>
      </c>
      <c r="ER51" s="8">
        <f>(ER5*'Assumptions and results'!$K$10+$D5*'Demand model'!ET5*'Assumptions and results'!$K$12)*(1/(1+'Assumptions and results'!$K$4)^ER$49)</f>
        <v>249461.36652658076</v>
      </c>
      <c r="ES51" s="8">
        <f>(ES5*'Assumptions and results'!$K$10+$D5*'Demand model'!EU5*'Assumptions and results'!$K$12)*(1/(1+'Assumptions and results'!$K$4)^ES$49)</f>
        <v>237582.25383483878</v>
      </c>
      <c r="ET51" s="8">
        <f>(ET5*'Assumptions and results'!$K$10+$D5*'Demand model'!EV5*'Assumptions and results'!$K$12)*(1/(1+'Assumptions and results'!$K$4)^ET$49)</f>
        <v>226268.81317603696</v>
      </c>
      <c r="EU51" s="8">
        <f>(EU5*'Assumptions and results'!$K$10+$D5*'Demand model'!EW5*'Assumptions and results'!$K$12)*(1/(1+'Assumptions and results'!$K$4)^EU$49)</f>
        <v>215494.10778670182</v>
      </c>
      <c r="EV51" s="8">
        <f>(EV5*'Assumptions and results'!$K$10+$D5*'Demand model'!EX5*'Assumptions and results'!$K$12)*(1/(1+'Assumptions and results'!$K$4)^EV$49)</f>
        <v>205232.48360638271</v>
      </c>
      <c r="EW51" s="8">
        <f>(EW5*'Assumptions and results'!$K$10+$D5*'Demand model'!EY5*'Assumptions and results'!$K$12)*(1/(1+'Assumptions and results'!$K$4)^EW$49)</f>
        <v>195459.50819655496</v>
      </c>
      <c r="EX51" s="8">
        <f>(EX5*'Assumptions and results'!$K$10+$D5*'Demand model'!EZ5*'Assumptions and results'!$K$12)*(1/(1+'Assumptions and results'!$K$4)^EX$49)</f>
        <v>186151.91256814761</v>
      </c>
      <c r="EY51" s="8">
        <f>(EY5*'Assumptions and results'!$K$10+$D5*'Demand model'!FA5*'Assumptions and results'!$K$12)*(1/(1+'Assumptions and results'!$K$4)^EY$49)</f>
        <v>177287.53577918818</v>
      </c>
      <c r="EZ51" s="8">
        <f>(EZ5*'Assumptions and results'!$K$10+$D5*'Demand model'!FB5*'Assumptions and results'!$K$12)*(1/(1+'Assumptions and results'!$K$4)^EZ$49)</f>
        <v>168845.27217065543</v>
      </c>
      <c r="FA51" s="8">
        <f>(FA5*'Assumptions and results'!$K$10+$D5*'Demand model'!FC5*'Assumptions and results'!$K$12)*(1/(1+'Assumptions and results'!$K$4)^FA$49)</f>
        <v>160805.02111490993</v>
      </c>
      <c r="FB51" s="8">
        <f>(FB5*'Assumptions and results'!$K$10+$D5*'Demand model'!FD5*'Assumptions and results'!$K$12)*(1/(1+'Assumptions and results'!$K$4)^FB$49)</f>
        <v>153147.63915705704</v>
      </c>
      <c r="FC51" s="8">
        <f>(FC5*'Assumptions and results'!$K$10+$D5*'Demand model'!FE5*'Assumptions and results'!$K$12)*(1/(1+'Assumptions and results'!$K$4)^FC$49)</f>
        <v>145854.89443529243</v>
      </c>
      <c r="FD51" s="8">
        <f>(FD5*'Assumptions and results'!$K$10+$D5*'Demand model'!FF5*'Assumptions and results'!$K$12)*(1/(1+'Assumptions and results'!$K$4)^FD$49)</f>
        <v>138909.42327170708</v>
      </c>
      <c r="FE51" s="8">
        <f>(FE5*'Assumptions and results'!$K$10+$D5*'Demand model'!FG5*'Assumptions and results'!$K$12)*(1/(1+'Assumptions and results'!$K$4)^FE$49)</f>
        <v>132294.68883019718</v>
      </c>
      <c r="FF51" s="8">
        <f>(FF5*'Assumptions and results'!$K$10+$D5*'Demand model'!FH5*'Assumptions and results'!$K$12)*(1/(1+'Assumptions and results'!$K$4)^FF$49)</f>
        <v>125994.94174304498</v>
      </c>
      <c r="FG51" s="8">
        <f>(FG5*'Assumptions and results'!$K$10+$D5*'Demand model'!FI5*'Assumptions and results'!$K$12)*(1/(1+'Assumptions and results'!$K$4)^FG$49)</f>
        <v>119995.18261242376</v>
      </c>
      <c r="FH51" s="8">
        <f>(FH5*'Assumptions and results'!$K$10+$D5*'Demand model'!FJ5*'Assumptions and results'!$K$12)*(1/(1+'Assumptions and results'!$K$4)^FH$49)</f>
        <v>114281.12629754645</v>
      </c>
      <c r="FI51" s="8">
        <f>(FI5*'Assumptions and results'!$K$10+$D5*'Demand model'!FK5*'Assumptions and results'!$K$12)*(1/(1+'Assumptions and results'!$K$4)^FI$49)</f>
        <v>108839.16790242518</v>
      </c>
      <c r="FJ51" s="8">
        <f>(FJ5*'Assumptions and results'!$K$10+$D5*'Demand model'!FL5*'Assumptions and results'!$K$12)*(1/(1+'Assumptions and results'!$K$4)^FJ$49)</f>
        <v>103656.35038326209</v>
      </c>
      <c r="FK51" s="8">
        <f>(FK5*'Assumptions and results'!$K$10+$D5*'Demand model'!FM5*'Assumptions and results'!$K$12)*(1/(1+'Assumptions and results'!$K$4)^FK$49)</f>
        <v>98720.333698344824</v>
      </c>
      <c r="FL51" s="8">
        <f>(FL5*'Assumptions and results'!$K$10+$D5*'Demand model'!FN5*'Assumptions and results'!$K$12)*(1/(1+'Assumptions and results'!$K$4)^FL$49)</f>
        <v>94019.365426995078</v>
      </c>
      <c r="FM51" s="8">
        <f>(FM5*'Assumptions and results'!$K$10+$D5*'Demand model'!FO5*'Assumptions and results'!$K$12)*(1/(1+'Assumptions and results'!$K$4)^FM$49)</f>
        <v>89542.252787614343</v>
      </c>
      <c r="FN51" s="8">
        <f>(FN5*'Assumptions and results'!$K$10+$D5*'Demand model'!FP5*'Assumptions and results'!$K$12)*(1/(1+'Assumptions and results'!$K$4)^FN$49)</f>
        <v>85278.33598820417</v>
      </c>
      <c r="FO51" s="8">
        <f>(FO5*'Assumptions and results'!$K$10+$D5*'Demand model'!FQ5*'Assumptions and results'!$K$12)*(1/(1+'Assumptions and results'!$K$4)^FO$49)</f>
        <v>81217.462845908711</v>
      </c>
      <c r="FP51" s="8">
        <f>(FP5*'Assumptions and results'!$K$10+$D5*'Demand model'!FR5*'Assumptions and results'!$K$12)*(1/(1+'Assumptions and results'!$K$4)^FP$49)</f>
        <v>77349.96461515117</v>
      </c>
      <c r="FQ51" s="8">
        <f>(FQ5*'Assumptions and results'!$K$10+$D5*'Demand model'!FS5*'Assumptions and results'!$K$12)*(1/(1+'Assumptions and results'!$K$4)^FQ$49)</f>
        <v>73666.632966810619</v>
      </c>
      <c r="FR51" s="8">
        <f>(FR5*'Assumptions and results'!$K$10+$D5*'Demand model'!FT5*'Assumptions and results'!$K$12)*(1/(1+'Assumptions and results'!$K$4)^FR$49)</f>
        <v>70158.69806362917</v>
      </c>
      <c r="FS51" s="8">
        <f>(FS5*'Assumptions and results'!$K$10+$D5*'Demand model'!FU5*'Assumptions and results'!$K$12)*(1/(1+'Assumptions and results'!$K$4)^FS$49)</f>
        <v>66817.807679646823</v>
      </c>
      <c r="FT51" s="8">
        <f>(FT5*'Assumptions and results'!$K$10+$D5*'Demand model'!FV5*'Assumptions and results'!$K$12)*(1/(1+'Assumptions and results'!$K$4)^FT$49)</f>
        <v>63636.007313949362</v>
      </c>
      <c r="FU51" s="8">
        <f>(FU5*'Assumptions and results'!$K$10+$D5*'Demand model'!FW5*'Assumptions and results'!$K$12)*(1/(1+'Assumptions and results'!$K$4)^FU$49)</f>
        <v>60605.721251380324</v>
      </c>
      <c r="FV51" s="8">
        <f>(FV5*'Assumptions and results'!$K$10+$D5*'Demand model'!FX5*'Assumptions and results'!$K$12)*(1/(1+'Assumptions and results'!$K$4)^FV$49)</f>
        <v>57719.734525124135</v>
      </c>
      <c r="FW51" s="8">
        <f>(FW5*'Assumptions and results'!$K$10+$D5*'Demand model'!FY5*'Assumptions and results'!$K$12)*(1/(1+'Assumptions and results'!$K$4)^FW$49)</f>
        <v>54971.175738213453</v>
      </c>
      <c r="FX51" s="8">
        <f>(FX5*'Assumptions and results'!$K$10+$D5*'Demand model'!FZ5*'Assumptions and results'!$K$12)*(1/(1+'Assumptions and results'!$K$4)^FX$49)</f>
        <v>52353.500703060432</v>
      </c>
      <c r="FY51" s="8">
        <f>(FY5*'Assumptions and results'!$K$10+$D5*'Demand model'!GA5*'Assumptions and results'!$K$12)*(1/(1+'Assumptions and results'!$K$4)^FY$49)</f>
        <v>49860.476860057541</v>
      </c>
      <c r="FZ51" s="8">
        <f>(FZ5*'Assumptions and results'!$K$10+$D5*'Demand model'!GB5*'Assumptions and results'!$K$12)*(1/(1+'Assumptions and results'!$K$4)^FZ$49)</f>
        <v>47486.168438150045</v>
      </c>
      <c r="GA51" s="8">
        <f>(GA5*'Assumptions and results'!$K$10+$D5*'Demand model'!GC5*'Assumptions and results'!$K$12)*(1/(1+'Assumptions and results'!$K$4)^GA$49)</f>
        <v>45224.922322047663</v>
      </c>
      <c r="GB51" s="8">
        <f>(GB5*'Assumptions and results'!$K$10+$D5*'Demand model'!GD5*'Assumptions and results'!$K$12)*(1/(1+'Assumptions and results'!$K$4)^GB$49)</f>
        <v>43071.354592426345</v>
      </c>
      <c r="GC51" s="8">
        <f>(GC5*'Assumptions and results'!$K$10+$D5*'Demand model'!GE5*'Assumptions and results'!$K$12)*(1/(1+'Assumptions and results'!$K$4)^GC$49)</f>
        <v>41020.337707072715</v>
      </c>
      <c r="GD51" s="8">
        <f>(GD5*'Assumptions and results'!$K$10+$D5*'Demand model'!GF5*'Assumptions and results'!$K$12)*(1/(1+'Assumptions and results'!$K$4)^GD$49)</f>
        <v>39066.988292450202</v>
      </c>
      <c r="GE51" s="8">
        <f>(GE5*'Assumptions and results'!$K$10+$D5*'Demand model'!GG5*'Assumptions and results'!$K$12)*(1/(1+'Assumptions and results'!$K$4)^GE$49)</f>
        <v>37206.655516619241</v>
      </c>
      <c r="GF51" s="8">
        <f>(GF5*'Assumptions and results'!$K$10+$D5*'Demand model'!GH5*'Assumptions and results'!$K$12)*(1/(1+'Assumptions and results'!$K$4)^GF$49)</f>
        <v>35434.910015827852</v>
      </c>
      <c r="GG51" s="8">
        <f>(GG5*'Assumptions and results'!$K$10+$D5*'Demand model'!GI5*'Assumptions and results'!$K$12)*(1/(1+'Assumptions and results'!$K$4)^GG$49)</f>
        <v>33747.533348407473</v>
      </c>
      <c r="GH51" s="8">
        <f>(GH5*'Assumptions and results'!$K$10+$D5*'Demand model'!GJ5*'Assumptions and results'!$K$12)*(1/(1+'Assumptions and results'!$K$4)^GH$49)</f>
        <v>32140.507950864256</v>
      </c>
      <c r="GI51" s="8">
        <f>(GI5*'Assumptions and results'!$K$10+$D5*'Demand model'!GK5*'Assumptions and results'!$K$12)*(1/(1+'Assumptions and results'!$K$4)^GI$49)</f>
        <v>30610.007572251674</v>
      </c>
      <c r="GJ51" s="8">
        <f>(GJ5*'Assumptions and results'!$K$10+$D5*'Demand model'!GL5*'Assumptions and results'!$K$12)*(1/(1+'Assumptions and results'!$K$4)^GJ$49)</f>
        <v>29152.388164049215</v>
      </c>
      <c r="GK51" s="8">
        <f>(GK5*'Assumptions and results'!$K$10+$D5*'Demand model'!GM5*'Assumptions and results'!$K$12)*(1/(1+'Assumptions and results'!$K$4)^GK$49)</f>
        <v>27764.179203856391</v>
      </c>
      <c r="GL51" s="8">
        <f>(GL5*'Assumptions and results'!$K$10+$D5*'Demand model'!GN5*'Assumptions and results'!$K$12)*(1/(1+'Assumptions and results'!$K$4)^GL$49)</f>
        <v>26442.07543224419</v>
      </c>
      <c r="GM51" s="8">
        <f>(GM5*'Assumptions and results'!$K$10+$D5*'Demand model'!GO5*'Assumptions and results'!$K$12)*(1/(1+'Assumptions and results'!$K$4)^GM$49)</f>
        <v>25182.928983089696</v>
      </c>
      <c r="GN51" s="8">
        <f>(GN5*'Assumptions and results'!$K$10+$D5*'Demand model'!GP5*'Assumptions and results'!$K$12)*(1/(1+'Assumptions and results'!$K$4)^GN$49)</f>
        <v>23983.741888656856</v>
      </c>
      <c r="GO51" s="8">
        <f>(GO5*'Assumptions and results'!$K$10+$D5*'Demand model'!GQ5*'Assumptions and results'!$K$12)*(1/(1+'Assumptions and results'!$K$4)^GO$49)</f>
        <v>22841.658941577956</v>
      </c>
      <c r="GP51" s="8">
        <f>(GP5*'Assumptions and results'!$K$10+$D5*'Demand model'!GR5*'Assumptions and results'!$K$12)*(1/(1+'Assumptions and results'!$K$4)^GP$49)</f>
        <v>21753.960896740911</v>
      </c>
      <c r="GQ51" s="8">
        <f>(GQ5*'Assumptions and results'!$K$10+$D5*'Demand model'!GS5*'Assumptions and results'!$K$12)*(1/(1+'Assumptions and results'!$K$4)^GQ$49)</f>
        <v>20718.057996896103</v>
      </c>
      <c r="GR51" s="8">
        <f>(GR5*'Assumptions and results'!$K$10+$D5*'Demand model'!GT5*'Assumptions and results'!$K$12)*(1/(1+'Assumptions and results'!$K$4)^GR$49)</f>
        <v>19731.483806567721</v>
      </c>
      <c r="GS51" s="8">
        <f>(GS5*'Assumptions and results'!$K$10+$D5*'Demand model'!GU5*'Assumptions and results'!$K$12)*(1/(1+'Assumptions and results'!$K$4)^GS$49)</f>
        <v>18791.889339588302</v>
      </c>
      <c r="GT51" s="8">
        <f>(GT5*'Assumptions and results'!$K$10+$D5*'Demand model'!GV5*'Assumptions and results'!$K$12)*(1/(1+'Assumptions and results'!$K$4)^GT$49)</f>
        <v>17897.037466274574</v>
      </c>
      <c r="GU51" s="8">
        <f>(GU5*'Assumptions and results'!$K$10+$D5*'Demand model'!GW5*'Assumptions and results'!$K$12)*(1/(1+'Assumptions and results'!$K$4)^GU$49)</f>
        <v>17044.797586928162</v>
      </c>
      <c r="GV51" s="8">
        <f>(GV5*'Assumptions and results'!$K$10+$D5*'Demand model'!GX5*'Assumptions and results'!$K$12)*(1/(1+'Assumptions and results'!$K$4)^GV$49)</f>
        <v>16233.140558979205</v>
      </c>
      <c r="GW51" s="8">
        <f>(GW5*'Assumptions and results'!$K$10+$D5*'Demand model'!GY5*'Assumptions and results'!$K$12)*(1/(1+'Assumptions and results'!$K$4)^GW$49)</f>
        <v>15460.133865694481</v>
      </c>
      <c r="GX51" s="8">
        <f>(GX5*'Assumptions and results'!$K$10+$D5*'Demand model'!GZ5*'Assumptions and results'!$K$12)*(1/(1+'Assumptions and results'!$K$4)^GX$49)</f>
        <v>14723.937014947127</v>
      </c>
      <c r="GY51" s="8">
        <f>(GY5*'Assumptions and results'!$K$10+$D5*'Demand model'!HA5*'Assumptions and results'!$K$12)*(1/(1+'Assumptions and results'!$K$4)^GY$49)</f>
        <v>14022.7971570925</v>
      </c>
      <c r="GZ51" s="8">
        <f>(GZ5*'Assumptions and results'!$K$10+$D5*'Demand model'!HB5*'Assumptions and results'!$K$12)*(1/(1+'Assumptions and results'!$K$4)^GZ$49)</f>
        <v>13355.044911516668</v>
      </c>
      <c r="HA51" s="8">
        <f>(HA5*'Assumptions and results'!$K$10+$D5*'Demand model'!HC5*'Assumptions and results'!$K$12)*(1/(1+'Assumptions and results'!$K$4)^HA$49)</f>
        <v>12719.090391920634</v>
      </c>
      <c r="HB51" s="8">
        <f>(HB5*'Assumptions and results'!$K$10+$D5*'Demand model'!HD5*'Assumptions and results'!$K$12)*(1/(1+'Assumptions and results'!$K$4)^HB$49)</f>
        <v>12113.419420876799</v>
      </c>
      <c r="HC51" s="8">
        <f>(HC5*'Assumptions and results'!$K$10+$D5*'Demand model'!HE5*'Assumptions and results'!$K$12)*(1/(1+'Assumptions and results'!$K$4)^HC$49)</f>
        <v>11536.589924644566</v>
      </c>
      <c r="HD51" s="8">
        <f>(HD5*'Assumptions and results'!$K$10+$D5*'Demand model'!HF5*'Assumptions and results'!$K$12)*(1/(1+'Assumptions and results'!$K$4)^HD$49)</f>
        <v>10987.228499661491</v>
      </c>
      <c r="HE51" s="8">
        <f>(HE5*'Assumptions and results'!$K$10+$D5*'Demand model'!HG5*'Assumptions and results'!$K$12)*(1/(1+'Assumptions and results'!$K$4)^HE$49)</f>
        <v>10464.027142534751</v>
      </c>
      <c r="HF51" s="8">
        <f>(HF5*'Assumptions and results'!$K$10+$D5*'Demand model'!HH5*'Assumptions and results'!$K$12)*(1/(1+'Assumptions and results'!$K$4)^HF$49)</f>
        <v>9965.7401357473827</v>
      </c>
      <c r="HG51" s="8">
        <f>(HG5*'Assumptions and results'!$K$10+$D5*'Demand model'!HI5*'Assumptions and results'!$K$12)*(1/(1+'Assumptions and results'!$K$4)^HG$49)</f>
        <v>9491.1810816641755</v>
      </c>
      <c r="HH51" s="8">
        <f>(HH5*'Assumptions and results'!$K$10+$D5*'Demand model'!HJ5*'Assumptions and results'!$K$12)*(1/(1+'Assumptions and results'!$K$4)^HH$49)</f>
        <v>9039.2200777754042</v>
      </c>
      <c r="HI51" s="8">
        <f>(HI5*'Assumptions and results'!$K$10+$D5*'Demand model'!HK5*'Assumptions and results'!$K$12)*(1/(1+'Assumptions and results'!$K$4)^HI$49)</f>
        <v>8608.781026452767</v>
      </c>
      <c r="HJ51" s="8">
        <f>(HJ5*'Assumptions and results'!$K$10+$D5*'Demand model'!HL5*'Assumptions and results'!$K$12)*(1/(1+'Assumptions and results'!$K$4)^HJ$49)</f>
        <v>8198.8390728121594</v>
      </c>
      <c r="HK51" s="8">
        <f>(HK5*'Assumptions and results'!$K$10+$D5*'Demand model'!HM5*'Assumptions and results'!$K$12)*(1/(1+'Assumptions and results'!$K$4)^HK$49)</f>
        <v>7808.4181645830067</v>
      </c>
      <c r="HL51" s="8">
        <f>(HL5*'Assumptions and results'!$K$10+$D5*'Demand model'!HN5*'Assumptions and results'!$K$12)*(1/(1+'Assumptions and results'!$K$4)^HL$49)</f>
        <v>7436.5887281742944</v>
      </c>
      <c r="HM51" s="8">
        <f>(HM5*'Assumptions and results'!$K$10+$D5*'Demand model'!HO5*'Assumptions and results'!$K$12)*(1/(1+'Assumptions and results'!$K$4)^HM$49)</f>
        <v>7082.465455404089</v>
      </c>
      <c r="HN51" s="8">
        <f>(HN5*'Assumptions and results'!$K$10+$D5*'Demand model'!HP5*'Assumptions and results'!$K$12)*(1/(1+'Assumptions and results'!$K$4)^HN$49)</f>
        <v>6745.2051956229425</v>
      </c>
      <c r="HO51" s="8">
        <f>(HO5*'Assumptions and results'!$K$10+$D5*'Demand model'!HQ5*'Assumptions and results'!$K$12)*(1/(1+'Assumptions and results'!$K$4)^HO$49)</f>
        <v>6424.004948212325</v>
      </c>
      <c r="HP51" s="8">
        <f>(HP5*'Assumptions and results'!$K$10+$D5*'Demand model'!HR5*'Assumptions and results'!$K$12)*(1/(1+'Assumptions and results'!$K$4)^HP$49)</f>
        <v>6118.0999506784055</v>
      </c>
      <c r="HQ51" s="8">
        <f>(HQ5*'Assumptions and results'!$K$10+$D5*'Demand model'!HS5*'Assumptions and results'!$K$12)*(1/(1+'Assumptions and results'!$K$4)^HQ$49)</f>
        <v>5826.7618577889552</v>
      </c>
      <c r="HR51" s="8">
        <f>(HR5*'Assumptions and results'!$K$10+$D5*'Demand model'!HT5*'Assumptions and results'!$K$12)*(1/(1+'Assumptions and results'!$K$4)^HR$49)</f>
        <v>5549.2970074180557</v>
      </c>
      <c r="HS51" s="8">
        <f>(HS5*'Assumptions and results'!$K$10+$D5*'Demand model'!HU5*'Assumptions and results'!$K$12)*(1/(1+'Assumptions and results'!$K$4)^HS$49)</f>
        <v>5285.0447689695748</v>
      </c>
      <c r="HT51" s="8">
        <f>(HT5*'Assumptions and results'!$K$10+$D5*'Demand model'!HV5*'Assumptions and results'!$K$12)*(1/(1+'Assumptions and results'!$K$4)^HT$49)</f>
        <v>5033.3759704472141</v>
      </c>
      <c r="HU51" s="8">
        <f>(HU5*'Assumptions and results'!$K$10+$D5*'Demand model'!HW5*'Assumptions and results'!$K$12)*(1/(1+'Assumptions and results'!$K$4)^HU$49)</f>
        <v>4793.6914004259188</v>
      </c>
      <c r="HV51" s="8">
        <f>(HV5*'Assumptions and results'!$K$10+$D5*'Demand model'!HX5*'Assumptions and results'!$K$12)*(1/(1+'Assumptions and results'!$K$4)^HV$49)</f>
        <v>4565.420381358017</v>
      </c>
      <c r="HW51" s="8">
        <f>(HW5*'Assumptions and results'!$K$10+$D5*'Demand model'!HY5*'Assumptions and results'!$K$12)*(1/(1+'Assumptions and results'!$K$4)^HW$49)</f>
        <v>4348.019410817159</v>
      </c>
      <c r="HX51" s="8">
        <f>(HX5*'Assumptions and results'!$K$10+$D5*'Demand model'!HZ5*'Assumptions and results'!$K$12)*(1/(1+'Assumptions and results'!$K$4)^HX$49)</f>
        <v>4140.9708674449139</v>
      </c>
      <c r="HY51" s="8">
        <f>(HY5*'Assumptions and results'!$K$10+$D5*'Demand model'!IA5*'Assumptions and results'!$K$12)*(1/(1+'Assumptions and results'!$K$4)^HY$49)</f>
        <v>3943.7817785189654</v>
      </c>
      <c r="HZ51" s="8">
        <f>(HZ5*'Assumptions and results'!$K$10+$D5*'Demand model'!IB5*'Assumptions and results'!$K$12)*(1/(1+'Assumptions and results'!$K$4)^HZ$49)</f>
        <v>3755.9826462085393</v>
      </c>
      <c r="IA51" s="8">
        <f>(IA5*'Assumptions and results'!$K$10+$D5*'Demand model'!IC5*'Assumptions and results'!$K$12)*(1/(1+'Assumptions and results'!$K$4)^IA$49)</f>
        <v>3577.1263297224173</v>
      </c>
      <c r="IB51" s="8">
        <f>(IB5*'Assumptions and results'!$K$10+$D5*'Demand model'!ID5*'Assumptions and results'!$K$12)*(1/(1+'Assumptions and results'!$K$4)^IB$49)</f>
        <v>3406.7869806880171</v>
      </c>
      <c r="IC51" s="8">
        <f>(IC5*'Assumptions and results'!$K$10+$D5*'Demand model'!IE5*'Assumptions and results'!$K$12)*(1/(1+'Assumptions and results'!$K$4)^IC$49)</f>
        <v>3244.5590292266825</v>
      </c>
      <c r="ID51" s="8">
        <f>(ID5*'Assumptions and results'!$K$10+$D5*'Demand model'!IF5*'Assumptions and results'!$K$12)*(1/(1+'Assumptions and results'!$K$4)^ID$49)</f>
        <v>3090.056218311126</v>
      </c>
      <c r="IE51" s="8">
        <f>(IE5*'Assumptions and results'!$K$10+$D5*'Demand model'!IG5*'Assumptions and results'!$K$12)*(1/(1+'Assumptions and results'!$K$4)^IE$49)</f>
        <v>2942.9106841058347</v>
      </c>
      <c r="IF51" s="8">
        <f>(IF5*'Assumptions and results'!$K$10+$D5*'Demand model'!IH5*'Assumptions and results'!$K$12)*(1/(1+'Assumptions and results'!$K$4)^IF$49)</f>
        <v>2802.7720801007949</v>
      </c>
      <c r="IG51" s="8">
        <f>(IG5*'Assumptions and results'!$K$10+$D5*'Demand model'!II5*'Assumptions and results'!$K$12)*(1/(1+'Assumptions and results'!$K$4)^IG$49)</f>
        <v>2669.3067429531375</v>
      </c>
      <c r="IH51" s="8">
        <f>(IH5*'Assumptions and results'!$K$10+$D5*'Demand model'!IJ5*'Assumptions and results'!$K$12)*(1/(1+'Assumptions and results'!$K$4)^IH$49)</f>
        <v>2542.1968980506081</v>
      </c>
      <c r="II51" s="8">
        <f>(II5*'Assumptions and results'!$K$10+$D5*'Demand model'!IK5*'Assumptions and results'!$K$12)*(1/(1+'Assumptions and results'!$K$4)^II$49)</f>
        <v>2421.13990290534</v>
      </c>
      <c r="IJ51" s="8">
        <f>(IJ5*'Assumptions and results'!$K$10+$D5*'Demand model'!IL5*'Assumptions and results'!$K$12)*(1/(1+'Assumptions and results'!$K$4)^IJ$49)</f>
        <v>2305.8475265765142</v>
      </c>
      <c r="IK51" s="8">
        <f>(IK5*'Assumptions and results'!$K$10+$D5*'Demand model'!IM5*'Assumptions and results'!$K$12)*(1/(1+'Assumptions and results'!$K$4)^IK$49)</f>
        <v>2196.0452634062035</v>
      </c>
      <c r="IL51" s="8">
        <f>(IL5*'Assumptions and results'!$K$10+$D5*'Demand model'!IN5*'Assumptions and results'!$K$12)*(1/(1+'Assumptions and results'!$K$4)^IL$49)</f>
        <v>2091.4716794344799</v>
      </c>
      <c r="IM51" s="8">
        <f>(IM5*'Assumptions and results'!$K$10+$D5*'Demand model'!IO5*'Assumptions and results'!$K$12)*(1/(1+'Assumptions and results'!$K$4)^IM$49)</f>
        <v>1991.8777899376003</v>
      </c>
      <c r="IN51" s="8">
        <f>(IN5*'Assumptions and results'!$K$10+$D5*'Demand model'!IP5*'Assumptions and results'!$K$12)*(1/(1+'Assumptions and results'!$K$4)^IN$49)</f>
        <v>1897.0264666072378</v>
      </c>
      <c r="IO51" s="8">
        <f>(IO5*'Assumptions and results'!$K$10+$D5*'Demand model'!IQ5*'Assumptions and results'!$K$12)*(1/(1+'Assumptions and results'!$K$4)^IO$49)</f>
        <v>1806.6918729592749</v>
      </c>
      <c r="IP51" s="8">
        <f>(IP5*'Assumptions and results'!$K$10+$D5*'Demand model'!IR5*'Assumptions and results'!$K$12)*(1/(1+'Assumptions and results'!$K$4)^IP$49)</f>
        <v>1720.6589266278809</v>
      </c>
      <c r="IQ51" s="8">
        <f>(IQ5*'Assumptions and results'!$K$10+$D5*'Demand model'!IS5*'Assumptions and results'!$K$12)*(1/(1+'Assumptions and results'!$K$4)^IQ$49)</f>
        <v>1638.7227872646479</v>
      </c>
      <c r="IR51" s="8">
        <f>(IR5*'Assumptions and results'!$K$10+$D5*'Demand model'!IT5*'Assumptions and results'!$K$12)*(1/(1+'Assumptions and results'!$K$4)^IR$49)</f>
        <v>1560.6883688234743</v>
      </c>
      <c r="IS51" s="8">
        <f>(IS5*'Assumptions and results'!$K$10+$D5*'Demand model'!IU5*'Assumptions and results'!$K$12)*(1/(1+'Assumptions and results'!$K$4)^IS$49)</f>
        <v>1486.3698750699755</v>
      </c>
      <c r="IT51" s="8">
        <f>(IT5*'Assumptions and results'!$K$10+$D5*'Demand model'!IV5*'Assumptions and results'!$K$12)*(1/(1+'Assumptions and results'!$K$4)^IT$49)</f>
        <v>1415.5903572095003</v>
      </c>
      <c r="IU51" s="8">
        <f>(IU5*'Assumptions and results'!$K$10+$D5*'Demand model'!IW5*'Assumptions and results'!$K$12)*(1/(1+'Assumptions and results'!$K$4)^IU$49)</f>
        <v>1348.1812925804766</v>
      </c>
      <c r="IV51" s="8">
        <f>(IV5*'Assumptions and results'!$K$10+$D5*'Demand model'!IX5*'Assumptions and results'!$K$12)*(1/(1+'Assumptions and results'!$K$4)^IV$49)</f>
        <v>1283.9821834099778</v>
      </c>
      <c r="IW51" s="8">
        <f>(IW5*'Assumptions and results'!$K$10+$D5*'Demand model'!IY5*'Assumptions and results'!$K$12)*(1/(1+'Assumptions and results'!$K$4)^IW$49)</f>
        <v>1222.840174676169</v>
      </c>
      <c r="IX51" s="8">
        <f>(IX5*'Assumptions and results'!$K$10+$D5*'Demand model'!IZ5*'Assumptions and results'!$K$12)*(1/(1+'Assumptions and results'!$K$4)^IX$49)</f>
        <v>1164.6096901677804</v>
      </c>
      <c r="IY51" s="8">
        <f>(IY5*'Assumptions and results'!$K$10+$D5*'Demand model'!JA5*'Assumptions and results'!$K$12)*(1/(1+'Assumptions and results'!$K$4)^IY$49)</f>
        <v>1109.1520858740762</v>
      </c>
      <c r="IZ51" s="8">
        <f>(IZ5*'Assumptions and results'!$K$10+$D5*'Demand model'!JB5*'Assumptions and results'!$K$12)*(1/(1+'Assumptions and results'!$K$4)^IZ$49)</f>
        <v>1056.3353198800726</v>
      </c>
      <c r="JA51" s="8">
        <f>(JA5*'Assumptions and results'!$K$10+$D5*'Demand model'!JC5*'Assumptions and results'!$K$12)*(1/(1+'Assumptions and results'!$K$4)^JA$49)</f>
        <v>1006.0336379810216</v>
      </c>
      <c r="JB51" s="8">
        <f>(JB5*'Assumptions and results'!$K$10+$D5*'Demand model'!JD5*'Assumptions and results'!$K$12)*(1/(1+'Assumptions and results'!$K$4)^JB$49)</f>
        <v>958.12727426763956</v>
      </c>
      <c r="JC51" s="8">
        <f>(JC5*'Assumptions and results'!$K$10+$D5*'Demand model'!JE5*'Assumptions and results'!$K$12)*(1/(1+'Assumptions and results'!$K$4)^JC$49)</f>
        <v>912.50216596918051</v>
      </c>
      <c r="JD51" s="8">
        <f>(JD5*'Assumptions and results'!$K$10+$D5*'Demand model'!JF5*'Assumptions and results'!$K$12)*(1/(1+'Assumptions and results'!$K$4)^JD$49)</f>
        <v>869.04968187540999</v>
      </c>
      <c r="JE51" s="8">
        <f>(JE5*'Assumptions and results'!$K$10+$D5*'Demand model'!JG5*'Assumptions and results'!$K$12)*(1/(1+'Assumptions and results'!$K$4)^JE$49)</f>
        <v>827.66636369086666</v>
      </c>
    </row>
    <row r="52" spans="2:265" x14ac:dyDescent="0.3">
      <c r="C52">
        <v>3</v>
      </c>
      <c r="D52" s="6">
        <f>'upfront investment module'!I8</f>
        <v>1890417310.0765624</v>
      </c>
      <c r="E52" s="8">
        <f>(E6*'Assumptions and results'!$K$10+$D6*'Demand model'!G6*'Assumptions and results'!$K$12)*(1/(1+'Assumptions and results'!$K$4)^E$49)</f>
        <v>122447596.56929822</v>
      </c>
      <c r="F52" s="8">
        <f>(F6*'Assumptions and results'!$K$10+$D6*'Demand model'!H6*'Assumptions and results'!$K$12)*(1/(1+'Assumptions and results'!$K$4)^F$49)</f>
        <v>181041050.23615551</v>
      </c>
      <c r="G52" s="8">
        <f>(G6*'Assumptions and results'!$K$10+$D6*'Demand model'!I6*'Assumptions and results'!$K$12)*(1/(1+'Assumptions and results'!$K$4)^G$49)</f>
        <v>206316093.69773704</v>
      </c>
      <c r="H52" s="8">
        <f>(H6*'Assumptions and results'!$K$10+$D6*'Demand model'!J6*'Assumptions and results'!$K$12)*(1/(1+'Assumptions and results'!$K$4)^H$49)</f>
        <v>214325503.96398458</v>
      </c>
      <c r="I52" s="8">
        <f>(I6*'Assumptions and results'!$K$10+$D6*'Demand model'!K6*'Assumptions and results'!$K$12)*(1/(1+'Assumptions and results'!$K$4)^I$49)</f>
        <v>213502659.28118101</v>
      </c>
      <c r="J52" s="8">
        <f>(J6*'Assumptions and results'!$K$10+$D6*'Demand model'!L6*'Assumptions and results'!$K$12)*(1/(1+'Assumptions and results'!$K$4)^J$49)</f>
        <v>208272684.91080323</v>
      </c>
      <c r="K52" s="8">
        <f>(K6*'Assumptions and results'!$K$10+$D6*'Demand model'!M6*'Assumptions and results'!$K$12)*(1/(1+'Assumptions and results'!$K$4)^K$49)</f>
        <v>200952384.35587198</v>
      </c>
      <c r="L52" s="8">
        <f>(L6*'Assumptions and results'!$K$10+$D6*'Demand model'!N6*'Assumptions and results'!$K$12)*(1/(1+'Assumptions and results'!$K$4)^L$49)</f>
        <v>192749837.53124824</v>
      </c>
      <c r="M52" s="8">
        <f>(M6*'Assumptions and results'!$K$10+$D6*'Demand model'!O6*'Assumptions and results'!$K$12)*(1/(1+'Assumptions and results'!$K$4)^M$49)</f>
        <v>184290301.10400286</v>
      </c>
      <c r="N52" s="8">
        <f>(N6*'Assumptions and results'!$K$10+$D6*'Demand model'!P6*'Assumptions and results'!$K$12)*(1/(1+'Assumptions and results'!$K$4)^N$49)</f>
        <v>175892879.80058348</v>
      </c>
      <c r="O52" s="8">
        <f>(O6*'Assumptions and results'!$K$10+$D6*'Demand model'!Q6*'Assumptions and results'!$K$12)*(1/(1+'Assumptions and results'!$K$4)^O$49)</f>
        <v>167716070.10889089</v>
      </c>
      <c r="P52" s="8">
        <f>(P6*'Assumptions and results'!$K$10+$D6*'Demand model'!R6*'Assumptions and results'!$K$12)*(1/(1+'Assumptions and results'!$K$4)^P$49)</f>
        <v>159834313.92804259</v>
      </c>
      <c r="Q52" s="8">
        <f>(Q6*'Assumptions and results'!$K$10+$D6*'Demand model'!S6*'Assumptions and results'!$K$12)*(1/(1+'Assumptions and results'!$K$4)^Q$49)</f>
        <v>152278255.01900175</v>
      </c>
      <c r="R52" s="8">
        <f>(R6*'Assumptions and results'!$K$10+$D6*'Demand model'!T6*'Assumptions and results'!$K$12)*(1/(1+'Assumptions and results'!$K$4)^R$49)</f>
        <v>145055899.14652255</v>
      </c>
      <c r="S52" s="8">
        <f>(S6*'Assumptions and results'!$K$10+$D6*'Demand model'!U6*'Assumptions and results'!$K$12)*(1/(1+'Assumptions and results'!$K$4)^S$49)</f>
        <v>138163727.90029874</v>
      </c>
      <c r="T52" s="8">
        <f>(T6*'Assumptions and results'!$K$10+$D6*'Demand model'!V6*'Assumptions and results'!$K$12)*(1/(1+'Assumptions and results'!$K$4)^T$49)</f>
        <v>131592527.68872829</v>
      </c>
      <c r="U52" s="8">
        <f>(U6*'Assumptions and results'!$K$10+$D6*'Demand model'!W6*'Assumptions and results'!$K$12)*(1/(1+'Assumptions and results'!$K$4)^U$49)</f>
        <v>125330439.06245698</v>
      </c>
      <c r="V52" s="8">
        <f>(V6*'Assumptions and results'!$K$10+$D6*'Demand model'!X6*'Assumptions and results'!$K$12)*(1/(1+'Assumptions and results'!$K$4)^V$49)</f>
        <v>119364544.38348632</v>
      </c>
      <c r="W52" s="8">
        <f>(W6*'Assumptions and results'!$K$10+$D6*'Demand model'!Y6*'Assumptions and results'!$K$12)*(1/(1+'Assumptions and results'!$K$4)^W$49)</f>
        <v>113681687.25783294</v>
      </c>
      <c r="X52" s="8">
        <f>(X6*'Assumptions and results'!$K$10+$D6*'Demand model'!Z6*'Assumptions and results'!$K$12)*(1/(1+'Assumptions and results'!$K$4)^X$49)</f>
        <v>108268888.52719849</v>
      </c>
      <c r="Y52" s="8">
        <f>(Y6*'Assumptions and results'!$K$10+$D6*'Demand model'!AA6*'Assumptions and results'!$K$12)*(1/(1+'Assumptions and results'!$K$4)^Y$49)</f>
        <v>103113550.71622361</v>
      </c>
      <c r="Z52" s="8">
        <f>(Z6*'Assumptions and results'!$K$10+$D6*'Demand model'!AB6*'Assumptions and results'!$K$12)*(1/(1+'Assumptions and results'!$K$4)^Z$49)</f>
        <v>98203551.86500296</v>
      </c>
      <c r="AA52" s="8">
        <f>(AA6*'Assumptions and results'!$K$10+$D6*'Demand model'!AC6*'Assumptions and results'!$K$12)*(1/(1+'Assumptions and results'!$K$4)^AA$49)</f>
        <v>93527281.817062497</v>
      </c>
      <c r="AB52" s="8">
        <f>(AB6*'Assumptions and results'!$K$10+$D6*'Demand model'!AD6*'Assumptions and results'!$K$12)*(1/(1+'Assumptions and results'!$K$4)^AB$49)</f>
        <v>89073648.853885964</v>
      </c>
      <c r="AC52" s="8">
        <f>(AC6*'Assumptions and results'!$K$10+$D6*'Demand model'!AE6*'Assumptions and results'!$K$12)*(1/(1+'Assumptions and results'!$K$4)^AC$49)</f>
        <v>84832071.320879534</v>
      </c>
      <c r="AD52" s="8">
        <f>(AD6*'Assumptions and results'!$K$10+$D6*'Demand model'!AF6*'Assumptions and results'!$K$12)*(1/(1+'Assumptions and results'!$K$4)^AD$49)</f>
        <v>80792461.921753258</v>
      </c>
      <c r="AE52" s="8">
        <f>(AE6*'Assumptions and results'!$K$10+$D6*'Demand model'!AG6*'Assumptions and results'!$K$12)*(1/(1+'Assumptions and results'!$K$4)^AE$49)</f>
        <v>76945208.693562299</v>
      </c>
      <c r="AF52" s="8">
        <f>(AF6*'Assumptions and results'!$K$10+$D6*'Demand model'!AH6*'Assumptions and results'!$K$12)*(1/(1+'Assumptions and results'!$K$4)^AF$49)</f>
        <v>73281154.747777715</v>
      </c>
      <c r="AG52" s="8">
        <f>(AG6*'Assumptions and results'!$K$10+$D6*'Demand model'!AI6*'Assumptions and results'!$K$12)*(1/(1+'Assumptions and results'!$K$4)^AG$49)</f>
        <v>69791577.850174755</v>
      </c>
      <c r="AH52" s="8">
        <f>(AH6*'Assumptions and results'!$K$10+$D6*'Demand model'!AJ6*'Assumptions and results'!$K$12)*(1/(1+'Assumptions and results'!$K$4)^AH$49)</f>
        <v>66468170.380733177</v>
      </c>
      <c r="AI52" s="8">
        <f>(AI6*'Assumptions and results'!$K$10+$D6*'Demand model'!AK6*'Assumptions and results'!$K$12)*(1/(1+'Assumptions and results'!$K$4)^AI$49)</f>
        <v>63303019.936156787</v>
      </c>
      <c r="AJ52" s="8">
        <f>(AJ6*'Assumptions and results'!$K$10+$D6*'Demand model'!AL6*'Assumptions and results'!$K$12)*(1/(1+'Assumptions and results'!$K$4)^AJ$49)</f>
        <v>60288590.692101501</v>
      </c>
      <c r="AK52" s="8">
        <f>(AK6*'Assumptions and results'!$K$10+$D6*'Demand model'!AM6*'Assumptions and results'!$K$12)*(1/(1+'Assumptions and results'!$K$4)^AK$49)</f>
        <v>57417705.566638745</v>
      </c>
      <c r="AL52" s="8">
        <f>(AL6*'Assumptions and results'!$K$10+$D6*'Demand model'!AN6*'Assumptions and results'!$K$12)*(1/(1+'Assumptions and results'!$K$4)^AL$49)</f>
        <v>54683529.187684745</v>
      </c>
      <c r="AM52" s="8">
        <f>(AM6*'Assumptions and results'!$K$10+$D6*'Demand model'!AO6*'Assumptions and results'!$K$12)*(1/(1+'Assumptions and results'!$K$4)^AM$49)</f>
        <v>52079551.64762105</v>
      </c>
      <c r="AN52" s="8">
        <f>(AN6*'Assumptions and results'!$K$10+$D6*'Demand model'!AP6*'Assumptions and results'!$K$12)*(1/(1+'Assumptions and results'!$K$4)^AN$49)</f>
        <v>49599573.018938899</v>
      </c>
      <c r="AO52" s="8">
        <f>(AO6*'Assumptions and results'!$K$10+$D6*'Demand model'!AQ6*'Assumptions and results'!$K$12)*(1/(1+'Assumptions and results'!$K$4)^AO$49)</f>
        <v>47237688.60062211</v>
      </c>
      <c r="AP52" s="8">
        <f>(AP6*'Assumptions and results'!$K$10+$D6*'Demand model'!AR6*'Assumptions and results'!$K$12)*(1/(1+'Assumptions and results'!$K$4)^AP$49)</f>
        <v>44988274.863605209</v>
      </c>
      <c r="AQ52" s="8">
        <f>(AQ6*'Assumptions and results'!$K$10+$D6*'Demand model'!AS6*'Assumptions and results'!$K$12)*(1/(1+'Assumptions and results'!$K$4)^AQ$49)</f>
        <v>42845976.063664727</v>
      </c>
      <c r="AR52" s="8">
        <f>(AR6*'Assumptions and results'!$K$10+$D6*'Demand model'!AT6*'Assumptions and results'!$K$12)*(1/(1+'Assumptions and results'!$K$4)^AR$49)</f>
        <v>40805691.490829423</v>
      </c>
      <c r="AS52" s="8">
        <f>(AS6*'Assumptions and results'!$K$10+$D6*'Demand model'!AU6*'Assumptions and results'!$K$12)*(1/(1+'Assumptions and results'!$K$4)^AS$49)</f>
        <v>38862563.325454362</v>
      </c>
      <c r="AT52" s="8">
        <f>(AT6*'Assumptions and results'!$K$10+$D6*'Demand model'!AV6*'Assumptions and results'!$K$12)*(1/(1+'Assumptions and results'!$K$4)^AT$49)</f>
        <v>37011965.072311096</v>
      </c>
      <c r="AU52" s="8">
        <f>(AU6*'Assumptions and results'!$K$10+$D6*'Demand model'!AW6*'Assumptions and results'!$K$12)*(1/(1+'Assumptions and results'!$K$4)^AU$49)</f>
        <v>35249490.545294851</v>
      </c>
      <c r="AV52" s="8">
        <f>(AV6*'Assumptions and results'!$K$10+$D6*'Demand model'!AX6*'Assumptions and results'!$K$12)*(1/(1+'Assumptions and results'!$K$4)^AV$49)</f>
        <v>33570943.37659581</v>
      </c>
      <c r="AW52" s="8">
        <f>(AW6*'Assumptions and results'!$K$10+$D6*'Demand model'!AY6*'Assumptions and results'!$K$12)*(1/(1+'Assumptions and results'!$K$4)^AW$49)</f>
        <v>31972327.025394835</v>
      </c>
      <c r="AX52" s="8">
        <f>(AX6*'Assumptions and results'!$K$10+$D6*'Demand model'!AZ6*'Assumptions and results'!$K$12)*(1/(1+'Assumptions and results'!$K$4)^AX$49)</f>
        <v>30449835.262315273</v>
      </c>
      <c r="AY52" s="8">
        <f>(AY6*'Assumptions and results'!$K$10+$D6*'Demand model'!BA6*'Assumptions and results'!$K$12)*(1/(1+'Assumptions and results'!$K$4)^AY$49)</f>
        <v>28999843.106985055</v>
      </c>
      <c r="AZ52" s="8">
        <f>(AZ6*'Assumptions and results'!$K$10+$D6*'Demand model'!BB6*'Assumptions and results'!$K$12)*(1/(1+'Assumptions and results'!$K$4)^AZ$49)</f>
        <v>27618898.197138164</v>
      </c>
      <c r="BA52" s="8">
        <f>(BA6*'Assumptions and results'!$K$10+$D6*'Demand model'!BC6*'Assumptions and results'!$K$12)*(1/(1+'Assumptions and results'!$K$4)^BA$49)</f>
        <v>26303712.568708032</v>
      </c>
      <c r="BB52" s="8">
        <f>(BB6*'Assumptions and results'!$K$10+$D6*'Demand model'!BD6*'Assumptions and results'!$K$12)*(1/(1+'Assumptions and results'!$K$4)^BB$49)</f>
        <v>25051154.82734362</v>
      </c>
      <c r="BC52" s="8">
        <f>(BC6*'Assumptions and results'!$K$10+$D6*'Demand model'!BE6*'Assumptions and results'!$K$12)*(1/(1+'Assumptions and results'!$K$4)^BC$49)</f>
        <v>23858242.692709606</v>
      </c>
      <c r="BD52" s="8">
        <f>(BD6*'Assumptions and results'!$K$10+$D6*'Demand model'!BF6*'Assumptions and results'!$K$12)*(1/(1+'Assumptions and results'!$K$4)^BD$49)</f>
        <v>22722135.897819404</v>
      </c>
      <c r="BE52" s="8">
        <f>(BE6*'Assumptions and results'!$K$10+$D6*'Demand model'!BG6*'Assumptions and results'!$K$12)*(1/(1+'Assumptions and results'!$K$4)^BE$49)</f>
        <v>21640129.426495053</v>
      </c>
      <c r="BF52" s="8">
        <f>(BF6*'Assumptions and results'!$K$10+$D6*'Demand model'!BH6*'Assumptions and results'!$K$12)*(1/(1+'Assumptions and results'!$K$4)^BF$49)</f>
        <v>20609647.072852641</v>
      </c>
      <c r="BG52" s="8">
        <f>(BG6*'Assumptions and results'!$K$10+$D6*'Demand model'!BI6*'Assumptions and results'!$K$12)*(1/(1+'Assumptions and results'!$K$4)^BG$49)</f>
        <v>19628235.307478808</v>
      </c>
      <c r="BH52" s="8">
        <f>(BH6*'Assumptions and results'!$K$10+$D6*'Demand model'!BJ6*'Assumptions and results'!$K$12)*(1/(1+'Assumptions and results'!$K$4)^BH$49)</f>
        <v>18693557.435694162</v>
      </c>
      <c r="BI52" s="8">
        <f>(BI6*'Assumptions and results'!$K$10+$D6*'Demand model'!BK6*'Assumptions and results'!$K$12)*(1/(1+'Assumptions and results'!$K$4)^BI$49)</f>
        <v>17803388.033994462</v>
      </c>
      <c r="BJ52" s="8">
        <f>(BJ6*'Assumptions and results'!$K$10+$D6*'Demand model'!BL6*'Assumptions and results'!$K$12)*(1/(1+'Assumptions and results'!$K$4)^BJ$49)</f>
        <v>16955607.651423313</v>
      </c>
      <c r="BK52" s="8">
        <f>(BK6*'Assumptions and results'!$K$10+$D6*'Demand model'!BM6*'Assumptions and results'!$K$12)*(1/(1+'Assumptions and results'!$K$4)^BK$49)</f>
        <v>16148197.763260305</v>
      </c>
      <c r="BL52" s="8">
        <f>(BL6*'Assumptions and results'!$K$10+$D6*'Demand model'!BN6*'Assumptions and results'!$K$12)*(1/(1+'Assumptions and results'!$K$4)^BL$49)</f>
        <v>15379235.96500982</v>
      </c>
      <c r="BM52" s="8">
        <f>(BM6*'Assumptions and results'!$K$10+$D6*'Demand model'!BO6*'Assumptions and results'!$K$12)*(1/(1+'Assumptions and results'!$K$4)^BM$49)</f>
        <v>14646891.395247448</v>
      </c>
      <c r="BN52" s="8">
        <f>(BN6*'Assumptions and results'!$K$10+$D6*'Demand model'!BP6*'Assumptions and results'!$K$12)*(1/(1+'Assumptions and results'!$K$4)^BN$49)</f>
        <v>13949420.376426147</v>
      </c>
      <c r="BO52" s="8">
        <f>(BO6*'Assumptions and results'!$K$10+$D6*'Demand model'!BQ6*'Assumptions and results'!$K$12)*(1/(1+'Assumptions and results'!$K$4)^BO$49)</f>
        <v>13285162.263262995</v>
      </c>
      <c r="BP52" s="8">
        <f>(BP6*'Assumptions and results'!$K$10+$D6*'Demand model'!BR6*'Assumptions and results'!$K$12)*(1/(1+'Assumptions and results'!$K$4)^BP$49)</f>
        <v>12652535.4888219</v>
      </c>
      <c r="BQ52" s="8">
        <f>(BQ6*'Assumptions and results'!$K$10+$D6*'Demand model'!BS6*'Assumptions and results'!$K$12)*(1/(1+'Assumptions and results'!$K$4)^BQ$49)</f>
        <v>12050033.798877999</v>
      </c>
      <c r="BR52" s="8">
        <f>(BR6*'Assumptions and results'!$K$10+$D6*'Demand model'!BT6*'Assumptions and results'!$K$12)*(1/(1+'Assumptions and results'!$K$4)^BR$49)</f>
        <v>11476222.665598094</v>
      </c>
      <c r="BS52" s="8">
        <f>(BS6*'Assumptions and results'!$K$10+$D6*'Demand model'!BU6*'Assumptions and results'!$K$12)*(1/(1+'Assumptions and results'!$K$4)^BS$49)</f>
        <v>10929735.871998183</v>
      </c>
      <c r="BT52" s="8">
        <f>(BT6*'Assumptions and results'!$K$10+$D6*'Demand model'!BV6*'Assumptions and results'!$K$12)*(1/(1+'Assumptions and results'!$K$4)^BT$49)</f>
        <v>10409272.259045891</v>
      </c>
      <c r="BU52" s="8">
        <f>(BU6*'Assumptions and results'!$K$10+$D6*'Demand model'!BW6*'Assumptions and results'!$K$12)*(1/(1+'Assumptions and results'!$K$4)^BU$49)</f>
        <v>9913592.6276627518</v>
      </c>
      <c r="BV52" s="8">
        <f>(BV6*'Assumptions and results'!$K$10+$D6*'Demand model'!BX6*'Assumptions and results'!$K$12)*(1/(1+'Assumptions and results'!$K$4)^BV$49)</f>
        <v>9441516.7882502414</v>
      </c>
      <c r="BW52" s="8">
        <f>(BW6*'Assumptions and results'!$K$10+$D6*'Demand model'!BY6*'Assumptions and results'!$K$12)*(1/(1+'Assumptions and results'!$K$4)^BW$49)</f>
        <v>8991920.7507145144</v>
      </c>
      <c r="BX52" s="8">
        <f>(BX6*'Assumptions and results'!$K$10+$D6*'Demand model'!BZ6*'Assumptions and results'!$K$12)*(1/(1+'Assumptions and results'!$K$4)^BX$49)</f>
        <v>8563734.048299538</v>
      </c>
      <c r="BY52" s="8">
        <f>(BY6*'Assumptions and results'!$K$10+$D6*'Demand model'!CA6*'Assumptions and results'!$K$12)*(1/(1+'Assumptions and results'!$K$4)^BY$49)</f>
        <v>8155937.1888567032</v>
      </c>
      <c r="BZ52" s="8">
        <f>(BZ6*'Assumptions and results'!$K$10+$D6*'Demand model'!CB6*'Assumptions and results'!$K$12)*(1/(1+'Assumptions and results'!$K$4)^BZ$49)</f>
        <v>7767559.227482575</v>
      </c>
      <c r="CA52" s="8">
        <f>(CA6*'Assumptions and results'!$K$10+$D6*'Demand model'!CC6*'Assumptions and results'!$K$12)*(1/(1+'Assumptions and results'!$K$4)^CA$49)</f>
        <v>7397675.4547453085</v>
      </c>
      <c r="CB52" s="8">
        <f>(CB6*'Assumptions and results'!$K$10+$D6*'Demand model'!CD6*'Assumptions and results'!$K$12)*(1/(1+'Assumptions and results'!$K$4)^CB$49)</f>
        <v>7045405.1949955327</v>
      </c>
      <c r="CC52" s="8">
        <f>(CC6*'Assumptions and results'!$K$10+$D6*'Demand model'!CE6*'Assumptions and results'!$K$12)*(1/(1+'Assumptions and results'!$K$4)^CC$49)</f>
        <v>6709909.709519553</v>
      </c>
      <c r="CD52" s="8">
        <f>(CD6*'Assumptions and results'!$K$10+$D6*'Demand model'!CF6*'Assumptions and results'!$K$12)*(1/(1+'Assumptions and results'!$K$4)^CD$49)</f>
        <v>6390390.199542434</v>
      </c>
      <c r="CE52" s="8">
        <f>(CE6*'Assumptions and results'!$K$10+$D6*'Demand model'!CG6*'Assumptions and results'!$K$12)*(1/(1+'Assumptions and results'!$K$4)^CE$49)</f>
        <v>6086085.904326126</v>
      </c>
      <c r="CF52" s="8">
        <f>(CF6*'Assumptions and results'!$K$10+$D6*'Demand model'!CH6*'Assumptions and results'!$K$12)*(1/(1+'Assumptions and results'!$K$4)^CF$49)</f>
        <v>5796272.2898344053</v>
      </c>
      <c r="CG52" s="8">
        <f>(CG6*'Assumptions and results'!$K$10+$D6*'Demand model'!CI6*'Assumptions and results'!$K$12)*(1/(1+'Assumptions and results'!$K$4)^CG$49)</f>
        <v>5520259.3236518139</v>
      </c>
      <c r="CH52" s="8">
        <f>(CH6*'Assumptions and results'!$K$10+$D6*'Demand model'!CJ6*'Assumptions and results'!$K$12)*(1/(1+'Assumptions and results'!$K$4)^CH$49)</f>
        <v>5257389.8320493465</v>
      </c>
      <c r="CI52" s="8">
        <f>(CI6*'Assumptions and results'!$K$10+$D6*'Demand model'!CK6*'Assumptions and results'!$K$12)*(1/(1+'Assumptions and results'!$K$4)^CI$49)</f>
        <v>5007037.9352850923</v>
      </c>
      <c r="CJ52" s="8">
        <f>(CJ6*'Assumptions and results'!$K$10+$D6*'Demand model'!CL6*'Assumptions and results'!$K$12)*(1/(1+'Assumptions and results'!$K$4)^CJ$49)</f>
        <v>4768607.5574143734</v>
      </c>
      <c r="CK52" s="8">
        <f>(CK6*'Assumptions and results'!$K$10+$D6*'Demand model'!CM6*'Assumptions and results'!$K$12)*(1/(1+'Assumptions and results'!$K$4)^CK$49)</f>
        <v>4541531.0070613082</v>
      </c>
      <c r="CL52" s="8">
        <f>(CL6*'Assumptions and results'!$K$10+$D6*'Demand model'!CN6*'Assumptions and results'!$K$12)*(1/(1+'Assumptions and results'!$K$4)^CL$49)</f>
        <v>4325267.6257726746</v>
      </c>
      <c r="CM52" s="8">
        <f>(CM6*'Assumptions and results'!$K$10+$D6*'Demand model'!CO6*'Assumptions and results'!$K$12)*(1/(1+'Assumptions and results'!$K$4)^CM$49)</f>
        <v>4119302.5007358799</v>
      </c>
      <c r="CN52" s="8">
        <f>(CN6*'Assumptions and results'!$K$10+$D6*'Demand model'!CP6*'Assumptions and results'!$K$12)*(1/(1+'Assumptions and results'!$K$4)^CN$49)</f>
        <v>3923145.2387960767</v>
      </c>
      <c r="CO52" s="8">
        <f>(CO6*'Assumptions and results'!$K$10+$D6*'Demand model'!CQ6*'Assumptions and results'!$K$12)*(1/(1+'Assumptions and results'!$K$4)^CO$49)</f>
        <v>3736328.7988534062</v>
      </c>
      <c r="CP52" s="8">
        <f>(CP6*'Assumptions and results'!$K$10+$D6*'Demand model'!CR6*'Assumptions and results'!$K$12)*(1/(1+'Assumptions and results'!$K$4)^CP$49)</f>
        <v>3558408.3798603872</v>
      </c>
      <c r="CQ52" s="8">
        <f>(CQ6*'Assumptions and results'!$K$10+$D6*'Demand model'!CS6*'Assumptions and results'!$K$12)*(1/(1+'Assumptions and results'!$K$4)^CQ$49)</f>
        <v>3388960.3617717964</v>
      </c>
      <c r="CR52" s="8">
        <f>(CR6*'Assumptions and results'!$K$10+$D6*'Demand model'!CT6*'Assumptions and results'!$K$12)*(1/(1+'Assumptions and results'!$K$4)^CR$49)</f>
        <v>3227581.2969255215</v>
      </c>
      <c r="CS52" s="8">
        <f>(CS6*'Assumptions and results'!$K$10+$D6*'Demand model'!CU6*'Assumptions and results'!$K$12)*(1/(1+'Assumptions and results'!$K$4)^CS$49)</f>
        <v>3073886.9494528766</v>
      </c>
      <c r="CT52" s="8">
        <f>(CT6*'Assumptions and results'!$K$10+$D6*'Demand model'!CV6*'Assumptions and results'!$K$12)*(1/(1+'Assumptions and results'!$K$4)^CT$49)</f>
        <v>2927511.3804313121</v>
      </c>
      <c r="CU52" s="8">
        <f>(CU6*'Assumptions and results'!$K$10+$D6*'Demand model'!CW6*'Assumptions and results'!$K$12)*(1/(1+'Assumptions and results'!$K$4)^CU$49)</f>
        <v>2788106.0766012482</v>
      </c>
      <c r="CV52" s="8">
        <f>(CV6*'Assumptions and results'!$K$10+$D6*'Demand model'!CX6*'Assumptions and results'!$K$12)*(1/(1+'Assumptions and results'!$K$4)^CV$49)</f>
        <v>2655339.1205726177</v>
      </c>
      <c r="CW52" s="8">
        <f>(CW6*'Assumptions and results'!$K$10+$D6*'Demand model'!CY6*'Assumptions and results'!$K$12)*(1/(1+'Assumptions and results'!$K$4)^CW$49)</f>
        <v>2528894.4005453507</v>
      </c>
      <c r="CX52" s="8">
        <f>(CX6*'Assumptions and results'!$K$10+$D6*'Demand model'!CZ6*'Assumptions and results'!$K$12)*(1/(1+'Assumptions and results'!$K$4)^CX$49)</f>
        <v>2408470.8576622382</v>
      </c>
      <c r="CY52" s="8">
        <f>(CY6*'Assumptions and results'!$K$10+$D6*'Demand model'!DA6*'Assumptions and results'!$K$12)*(1/(1+'Assumptions and results'!$K$4)^CY$49)</f>
        <v>2293781.7692021313</v>
      </c>
      <c r="CZ52" s="8">
        <f>(CZ6*'Assumptions and results'!$K$10+$D6*'Demand model'!DB6*'Assumptions and results'!$K$12)*(1/(1+'Assumptions and results'!$K$4)^CZ$49)</f>
        <v>2184554.0659067924</v>
      </c>
      <c r="DA52" s="8">
        <f>(DA6*'Assumptions and results'!$K$10+$D6*'Demand model'!DC6*'Assumptions and results'!$K$12)*(1/(1+'Assumptions and results'!$K$4)^DA$49)</f>
        <v>2080527.6818159926</v>
      </c>
      <c r="DB52" s="8">
        <f>(DB6*'Assumptions and results'!$K$10+$D6*'Demand model'!DD6*'Assumptions and results'!$K$12)*(1/(1+'Assumptions and results'!$K$4)^DB$49)</f>
        <v>1981454.9350628504</v>
      </c>
      <c r="DC52" s="8">
        <f>(DC6*'Assumptions and results'!$K$10+$D6*'Demand model'!DE6*'Assumptions and results'!$K$12)*(1/(1+'Assumptions and results'!$K$4)^DC$49)</f>
        <v>1887099.9381550951</v>
      </c>
      <c r="DD52" s="8">
        <f>(DD6*'Assumptions and results'!$K$10+$D6*'Demand model'!DF6*'Assumptions and results'!$K$12)*(1/(1+'Assumptions and results'!$K$4)^DD$49)</f>
        <v>1797238.0363381859</v>
      </c>
      <c r="DE52" s="8">
        <f>(DE6*'Assumptions and results'!$K$10+$D6*'Demand model'!DG6*'Assumptions and results'!$K$12)*(1/(1+'Assumptions and results'!$K$4)^DE$49)</f>
        <v>1711655.2727030343</v>
      </c>
      <c r="DF52" s="8">
        <f>(DF6*'Assumptions and results'!$K$10+$D6*'Demand model'!DH6*'Assumptions and results'!$K$12)*(1/(1+'Assumptions and results'!$K$4)^DF$49)</f>
        <v>1630147.8787647944</v>
      </c>
      <c r="DG52" s="8">
        <f>(DG6*'Assumptions and results'!$K$10+$D6*'Demand model'!DI6*'Assumptions and results'!$K$12)*(1/(1+'Assumptions and results'!$K$4)^DG$49)</f>
        <v>1552521.789299804</v>
      </c>
      <c r="DH52" s="8">
        <f>(DH6*'Assumptions and results'!$K$10+$D6*'Demand model'!DJ6*'Assumptions and results'!$K$12)*(1/(1+'Assumptions and results'!$K$4)^DH$49)</f>
        <v>1478592.1802855281</v>
      </c>
      <c r="DI52" s="8">
        <f>(DI6*'Assumptions and results'!$K$10+$D6*'Demand model'!DK6*'Assumptions and results'!$K$12)*(1/(1+'Assumptions and results'!$K$4)^DI$49)</f>
        <v>1408183.0288433598</v>
      </c>
      <c r="DJ52" s="8">
        <f>(DJ6*'Assumptions and results'!$K$10+$D6*'Demand model'!DL6*'Assumptions and results'!$K$12)*(1/(1+'Assumptions and results'!$K$4)^DJ$49)</f>
        <v>1341126.6941365332</v>
      </c>
      <c r="DK52" s="8">
        <f>(DK6*'Assumptions and results'!$K$10+$D6*'Demand model'!DM6*'Assumptions and results'!$K$12)*(1/(1+'Assumptions and results'!$K$4)^DK$49)</f>
        <v>1277263.5182252694</v>
      </c>
      <c r="DL52" s="8">
        <f>(DL6*'Assumptions and results'!$K$10+$D6*'Demand model'!DN6*'Assumptions and results'!$K$12)*(1/(1+'Assumptions and results'!$K$4)^DL$49)</f>
        <v>1216441.4459288281</v>
      </c>
      <c r="DM52" s="8">
        <f>(DM6*'Assumptions and results'!$K$10+$D6*'Demand model'!DO6*'Assumptions and results'!$K$12)*(1/(1+'Assumptions and results'!$K$4)^DM$49)</f>
        <v>1158515.6627893602</v>
      </c>
      <c r="DN52" s="8">
        <f>(DN6*'Assumptions and results'!$K$10+$D6*'Demand model'!DP6*'Assumptions and results'!$K$12)*(1/(1+'Assumptions and results'!$K$4)^DN$49)</f>
        <v>1103348.2502755809</v>
      </c>
      <c r="DO52" s="8">
        <f>(DO6*'Assumptions and results'!$K$10+$D6*'Demand model'!DQ6*'Assumptions and results'!$K$12)*(1/(1+'Assumptions and results'!$K$4)^DO$49)</f>
        <v>1050807.8574053152</v>
      </c>
      <c r="DP52" s="8">
        <f>(DP6*'Assumptions and results'!$K$10+$D6*'Demand model'!DR6*'Assumptions and results'!$K$12)*(1/(1+'Assumptions and results'!$K$4)^DP$49)</f>
        <v>1000769.388005062</v>
      </c>
      <c r="DQ52" s="8">
        <f>(DQ6*'Assumptions and results'!$K$10+$D6*'Demand model'!DS6*'Assumptions and results'!$K$12)*(1/(1+'Assumptions and results'!$K$4)^DQ$49)</f>
        <v>953113.702861964</v>
      </c>
      <c r="DR52" s="8">
        <f>(DR6*'Assumptions and results'!$K$10+$D6*'Demand model'!DT6*'Assumptions and results'!$K$12)*(1/(1+'Assumptions and results'!$K$4)^DR$49)</f>
        <v>907727.33605901338</v>
      </c>
      <c r="DS52" s="8">
        <f>(DS6*'Assumptions and results'!$K$10+$D6*'Demand model'!DU6*'Assumptions and results'!$K$12)*(1/(1+'Assumptions and results'!$K$4)^DS$49)</f>
        <v>864502.22481810779</v>
      </c>
      <c r="DT52" s="8">
        <f>(DT6*'Assumptions and results'!$K$10+$D6*'Demand model'!DV6*'Assumptions and results'!$K$12)*(1/(1+'Assumptions and results'!$K$4)^DT$49)</f>
        <v>823335.45220772177</v>
      </c>
      <c r="DU52" s="8">
        <f>(DU6*'Assumptions and results'!$K$10+$D6*'Demand model'!DW6*'Assumptions and results'!$K$12)*(1/(1+'Assumptions and results'!$K$4)^DU$49)</f>
        <v>784129.00210259215</v>
      </c>
      <c r="DV52" s="8">
        <f>(DV6*'Assumptions and results'!$K$10+$D6*'Demand model'!DX6*'Assumptions and results'!$K$12)*(1/(1+'Assumptions and results'!$K$4)^DV$49)</f>
        <v>746789.52581199247</v>
      </c>
      <c r="DW52" s="8">
        <f>(DW6*'Assumptions and results'!$K$10+$D6*'Demand model'!DY6*'Assumptions and results'!$K$12)*(1/(1+'Assumptions and results'!$K$4)^DW$49)</f>
        <v>711228.1198209452</v>
      </c>
      <c r="DX52" s="8">
        <f>(DX6*'Assumptions and results'!$K$10+$D6*'Demand model'!DZ6*'Assumptions and results'!$K$12)*(1/(1+'Assumptions and results'!$K$4)^DX$49)</f>
        <v>677360.11411518592</v>
      </c>
      <c r="DY52" s="8">
        <f>(DY6*'Assumptions and results'!$K$10+$D6*'Demand model'!EA6*'Assumptions and results'!$K$12)*(1/(1+'Assumptions and results'!$K$4)^DY$49)</f>
        <v>645104.8705858913</v>
      </c>
      <c r="DZ52" s="8">
        <f>(DZ6*'Assumptions and results'!$K$10+$D6*'Demand model'!EB6*'Assumptions and results'!$K$12)*(1/(1+'Assumptions and results'!$K$4)^DZ$49)</f>
        <v>614385.59103418235</v>
      </c>
      <c r="EA52" s="8">
        <f>(EA6*'Assumptions and results'!$K$10+$D6*'Demand model'!EC6*'Assumptions and results'!$K$12)*(1/(1+'Assumptions and results'!$K$4)^EA$49)</f>
        <v>585129.13431826874</v>
      </c>
      <c r="EB52" s="8">
        <f>(EB6*'Assumptions and results'!$K$10+$D6*'Demand model'!ED6*'Assumptions and results'!$K$12)*(1/(1+'Assumptions and results'!$K$4)^EB$49)</f>
        <v>557265.84220787499</v>
      </c>
      <c r="EC52" s="8">
        <f>(EC6*'Assumptions and results'!$K$10+$D6*'Demand model'!EE6*'Assumptions and results'!$K$12)*(1/(1+'Assumptions and results'!$K$4)^EC$49)</f>
        <v>530729.37353130954</v>
      </c>
      <c r="ED52" s="8">
        <f>(ED6*'Assumptions and results'!$K$10+$D6*'Demand model'!EF6*'Assumptions and results'!$K$12)*(1/(1+'Assumptions and results'!$K$4)^ED$49)</f>
        <v>505456.54622029478</v>
      </c>
      <c r="EE52" s="8">
        <f>(EE6*'Assumptions and results'!$K$10+$D6*'Demand model'!EG6*'Assumptions and results'!$K$12)*(1/(1+'Assumptions and results'!$K$4)^EE$49)</f>
        <v>481387.18687647121</v>
      </c>
      <c r="EF52" s="8">
        <f>(EF6*'Assumptions and results'!$K$10+$D6*'Demand model'!EH6*'Assumptions and results'!$K$12)*(1/(1+'Assumptions and results'!$K$4)^EF$49)</f>
        <v>458463.98750140116</v>
      </c>
      <c r="EG52" s="8">
        <f>(EG6*'Assumptions and results'!$K$10+$D6*'Demand model'!EI6*'Assumptions and results'!$K$12)*(1/(1+'Assumptions and results'!$K$4)^EG$49)</f>
        <v>436632.36904895335</v>
      </c>
      <c r="EH52" s="8">
        <f>(EH6*'Assumptions and results'!$K$10+$D6*'Demand model'!EJ6*'Assumptions and results'!$K$12)*(1/(1+'Assumptions and results'!$K$4)^EH$49)</f>
        <v>415840.35147519381</v>
      </c>
      <c r="EI52" s="8">
        <f>(EI6*'Assumptions and results'!$K$10+$D6*'Demand model'!EK6*'Assumptions and results'!$K$12)*(1/(1+'Assumptions and results'!$K$4)^EI$49)</f>
        <v>396038.42997637496</v>
      </c>
      <c r="EJ52" s="8">
        <f>(EJ6*'Assumptions and results'!$K$10+$D6*'Demand model'!EL6*'Assumptions and results'!$K$12)*(1/(1+'Assumptions and results'!$K$4)^EJ$49)</f>
        <v>377179.45712035714</v>
      </c>
      <c r="EK52" s="8">
        <f>(EK6*'Assumptions and results'!$K$10+$D6*'Demand model'!EM6*'Assumptions and results'!$K$12)*(1/(1+'Assumptions and results'!$K$4)^EK$49)</f>
        <v>359218.53059081628</v>
      </c>
      <c r="EL52" s="8">
        <f>(EL6*'Assumptions and results'!$K$10+$D6*'Demand model'!EN6*'Assumptions and results'!$K$12)*(1/(1+'Assumptions and results'!$K$4)^EL$49)</f>
        <v>342112.88627696788</v>
      </c>
      <c r="EM52" s="8">
        <f>(EM6*'Assumptions and results'!$K$10+$D6*'Demand model'!EO6*'Assumptions and results'!$K$12)*(1/(1+'Assumptions and results'!$K$4)^EM$49)</f>
        <v>325821.79645425512</v>
      </c>
      <c r="EN52" s="8">
        <f>(EN6*'Assumptions and results'!$K$10+$D6*'Demand model'!EP6*'Assumptions and results'!$K$12)*(1/(1+'Assumptions and results'!$K$4)^EN$49)</f>
        <v>310306.4728135764</v>
      </c>
      <c r="EO52" s="8">
        <f>(EO6*'Assumptions and results'!$K$10+$D6*'Demand model'!EQ6*'Assumptions and results'!$K$12)*(1/(1+'Assumptions and results'!$K$4)^EO$49)</f>
        <v>295529.97410816792</v>
      </c>
      <c r="EP52" s="8">
        <f>(EP6*'Assumptions and results'!$K$10+$D6*'Demand model'!ER6*'Assumptions and results'!$K$12)*(1/(1+'Assumptions and results'!$K$4)^EP$49)</f>
        <v>281457.11819825525</v>
      </c>
      <c r="EQ52" s="8">
        <f>(EQ6*'Assumptions and results'!$K$10+$D6*'Demand model'!ES6*'Assumptions and results'!$K$12)*(1/(1+'Assumptions and results'!$K$4)^EQ$49)</f>
        <v>268054.3982840525</v>
      </c>
      <c r="ER52" s="8">
        <f>(ER6*'Assumptions and results'!$K$10+$D6*'Demand model'!ET6*'Assumptions and results'!$K$12)*(1/(1+'Assumptions and results'!$K$4)^ER$49)</f>
        <v>255289.90312766909</v>
      </c>
      <c r="ES52" s="8">
        <f>(ES6*'Assumptions and results'!$K$10+$D6*'Demand model'!EU6*'Assumptions and results'!$K$12)*(1/(1+'Assumptions and results'!$K$4)^ES$49)</f>
        <v>243133.24107397054</v>
      </c>
      <c r="ET52" s="8">
        <f>(ET6*'Assumptions and results'!$K$10+$D6*'Demand model'!EV6*'Assumptions and results'!$K$12)*(1/(1+'Assumptions and results'!$K$4)^ET$49)</f>
        <v>231555.46768949577</v>
      </c>
      <c r="EU52" s="8">
        <f>(EU6*'Assumptions and results'!$K$10+$D6*'Demand model'!EW6*'Assumptions and results'!$K$12)*(1/(1+'Assumptions and results'!$K$4)^EU$49)</f>
        <v>220529.01684713879</v>
      </c>
      <c r="EV52" s="8">
        <f>(EV6*'Assumptions and results'!$K$10+$D6*'Demand model'!EX6*'Assumptions and results'!$K$12)*(1/(1+'Assumptions and results'!$K$4)^EV$49)</f>
        <v>210027.63509251314</v>
      </c>
      <c r="EW52" s="8">
        <f>(EW6*'Assumptions and results'!$K$10+$D6*'Demand model'!EY6*'Assumptions and results'!$K$12)*(1/(1+'Assumptions and results'!$K$4)^EW$49)</f>
        <v>200026.31913572681</v>
      </c>
      <c r="EX52" s="8">
        <f>(EX6*'Assumptions and results'!$K$10+$D6*'Demand model'!EZ6*'Assumptions and results'!$K$12)*(1/(1+'Assumptions and results'!$K$4)^EX$49)</f>
        <v>190501.25631973986</v>
      </c>
      <c r="EY52" s="8">
        <f>(EY6*'Assumptions and results'!$K$10+$D6*'Demand model'!FA6*'Assumptions and results'!$K$12)*(1/(1+'Assumptions and results'!$K$4)^EY$49)</f>
        <v>181429.76792356174</v>
      </c>
      <c r="EZ52" s="8">
        <f>(EZ6*'Assumptions and results'!$K$10+$D6*'Demand model'!FB6*'Assumptions and results'!$K$12)*(1/(1+'Assumptions and results'!$K$4)^EZ$49)</f>
        <v>172790.2551652969</v>
      </c>
      <c r="FA52" s="8">
        <f>(FA6*'Assumptions and results'!$K$10+$D6*'Demand model'!FC6*'Assumptions and results'!$K$12)*(1/(1+'Assumptions and results'!$K$4)^FA$49)</f>
        <v>164562.14777647326</v>
      </c>
      <c r="FB52" s="8">
        <f>(FB6*'Assumptions and results'!$K$10+$D6*'Demand model'!FD6*'Assumptions and results'!$K$12)*(1/(1+'Assumptions and results'!$K$4)^FB$49)</f>
        <v>156725.8550252126</v>
      </c>
      <c r="FC52" s="8">
        <f>(FC6*'Assumptions and results'!$K$10+$D6*'Demand model'!FE6*'Assumptions and results'!$K$12)*(1/(1+'Assumptions and results'!$K$4)^FC$49)</f>
        <v>149262.71907163103</v>
      </c>
      <c r="FD52" s="8">
        <f>(FD6*'Assumptions and results'!$K$10+$D6*'Demand model'!FF6*'Assumptions and results'!$K$12)*(1/(1+'Assumptions and results'!$K$4)^FD$49)</f>
        <v>142154.97054441052</v>
      </c>
      <c r="FE52" s="8">
        <f>(FE6*'Assumptions and results'!$K$10+$D6*'Demand model'!FG6*'Assumptions and results'!$K$12)*(1/(1+'Assumptions and results'!$K$4)^FE$49)</f>
        <v>135385.6862327719</v>
      </c>
      <c r="FF52" s="8">
        <f>(FF6*'Assumptions and results'!$K$10+$D6*'Demand model'!FH6*'Assumptions and results'!$K$12)*(1/(1+'Assumptions and results'!$K$4)^FF$49)</f>
        <v>128938.74879311613</v>
      </c>
      <c r="FG52" s="8">
        <f>(FG6*'Assumptions and results'!$K$10+$D6*'Demand model'!FI6*'Assumptions and results'!$K$12)*(1/(1+'Assumptions and results'!$K$4)^FG$49)</f>
        <v>122798.80837439628</v>
      </c>
      <c r="FH52" s="8">
        <f>(FH6*'Assumptions and results'!$K$10+$D6*'Demand model'!FJ6*'Assumptions and results'!$K$12)*(1/(1+'Assumptions and results'!$K$4)^FH$49)</f>
        <v>116951.24607085361</v>
      </c>
      <c r="FI52" s="8">
        <f>(FI6*'Assumptions and results'!$K$10+$D6*'Demand model'!FK6*'Assumptions and results'!$K$12)*(1/(1+'Assumptions and results'!$K$4)^FI$49)</f>
        <v>111382.13911509866</v>
      </c>
      <c r="FJ52" s="8">
        <f>(FJ6*'Assumptions and results'!$K$10+$D6*'Demand model'!FL6*'Assumptions and results'!$K$12)*(1/(1+'Assumptions and results'!$K$4)^FJ$49)</f>
        <v>106078.22772866541</v>
      </c>
      <c r="FK52" s="8">
        <f>(FK6*'Assumptions and results'!$K$10+$D6*'Demand model'!FM6*'Assumptions and results'!$K$12)*(1/(1+'Assumptions and results'!$K$4)^FK$49)</f>
        <v>101026.8835511099</v>
      </c>
      <c r="FL52" s="8">
        <f>(FL6*'Assumptions and results'!$K$10+$D6*'Demand model'!FN6*'Assumptions and results'!$K$12)*(1/(1+'Assumptions and results'!$K$4)^FL$49)</f>
        <v>96216.079572485629</v>
      </c>
      <c r="FM52" s="8">
        <f>(FM6*'Assumptions and results'!$K$10+$D6*'Demand model'!FO6*'Assumptions and results'!$K$12)*(1/(1+'Assumptions and results'!$K$4)^FM$49)</f>
        <v>91634.361497605336</v>
      </c>
      <c r="FN52" s="8">
        <f>(FN6*'Assumptions and results'!$K$10+$D6*'Demand model'!FP6*'Assumptions and results'!$K$12)*(1/(1+'Assumptions and results'!$K$4)^FN$49)</f>
        <v>87270.820473909873</v>
      </c>
      <c r="FO52" s="8">
        <f>(FO6*'Assumptions and results'!$K$10+$D6*'Demand model'!FQ6*'Assumptions and results'!$K$12)*(1/(1+'Assumptions and results'!$K$4)^FO$49)</f>
        <v>83115.067118009392</v>
      </c>
      <c r="FP52" s="8">
        <f>(FP6*'Assumptions and results'!$K$10+$D6*'Demand model'!FR6*'Assumptions and results'!$K$12)*(1/(1+'Assumptions and results'!$K$4)^FP$49)</f>
        <v>79157.206779056563</v>
      </c>
      <c r="FQ52" s="8">
        <f>(FQ6*'Assumptions and results'!$K$10+$D6*'Demand model'!FS6*'Assumptions and results'!$K$12)*(1/(1+'Assumptions and results'!$K$4)^FQ$49)</f>
        <v>75387.815980053856</v>
      </c>
      <c r="FR52" s="8">
        <f>(FR6*'Assumptions and results'!$K$10+$D6*'Demand model'!FT6*'Assumptions and results'!$K$12)*(1/(1+'Assumptions and results'!$K$4)^FR$49)</f>
        <v>71797.919981003681</v>
      </c>
      <c r="FS52" s="8">
        <f>(FS6*'Assumptions and results'!$K$10+$D6*'Demand model'!FU6*'Assumptions and results'!$K$12)*(1/(1+'Assumptions and results'!$K$4)^FS$49)</f>
        <v>68378.971410479688</v>
      </c>
      <c r="FT52" s="8">
        <f>(FT6*'Assumptions and results'!$K$10+$D6*'Demand model'!FV6*'Assumptions and results'!$K$12)*(1/(1+'Assumptions and results'!$K$4)^FT$49)</f>
        <v>65122.829914742571</v>
      </c>
      <c r="FU52" s="8">
        <f>(FU6*'Assumptions and results'!$K$10+$D6*'Demand model'!FW6*'Assumptions and results'!$K$12)*(1/(1+'Assumptions and results'!$K$4)^FU$49)</f>
        <v>62021.742775945284</v>
      </c>
      <c r="FV52" s="8">
        <f>(FV6*'Assumptions and results'!$K$10+$D6*'Demand model'!FX6*'Assumptions and results'!$K$12)*(1/(1+'Assumptions and results'!$K$4)^FV$49)</f>
        <v>59068.326453281246</v>
      </c>
      <c r="FW52" s="8">
        <f>(FW6*'Assumptions and results'!$K$10+$D6*'Demand model'!FY6*'Assumptions and results'!$K$12)*(1/(1+'Assumptions and results'!$K$4)^FW$49)</f>
        <v>56255.549003124979</v>
      </c>
      <c r="FX52" s="8">
        <f>(FX6*'Assumptions and results'!$K$10+$D6*'Demand model'!FZ6*'Assumptions and results'!$K$12)*(1/(1+'Assumptions and results'!$K$4)^FX$49)</f>
        <v>53576.713336309505</v>
      </c>
      <c r="FY52" s="8">
        <f>(FY6*'Assumptions and results'!$K$10+$D6*'Demand model'!GA6*'Assumptions and results'!$K$12)*(1/(1+'Assumptions and results'!$K$4)^FY$49)</f>
        <v>51025.441272675715</v>
      </c>
      <c r="FZ52" s="8">
        <f>(FZ6*'Assumptions and results'!$K$10+$D6*'Demand model'!GB6*'Assumptions and results'!$K$12)*(1/(1+'Assumptions and results'!$K$4)^FZ$49)</f>
        <v>48595.658354929255</v>
      </c>
      <c r="GA52" s="8">
        <f>(GA6*'Assumptions and results'!$K$10+$D6*'Demand model'!GC6*'Assumptions and results'!$K$12)*(1/(1+'Assumptions and results'!$K$4)^GA$49)</f>
        <v>46281.579385646903</v>
      </c>
      <c r="GB52" s="8">
        <f>(GB6*'Assumptions and results'!$K$10+$D6*'Demand model'!GD6*'Assumptions and results'!$K$12)*(1/(1+'Assumptions and results'!$K$4)^GB$49)</f>
        <v>44077.694652997059</v>
      </c>
      <c r="GC52" s="8">
        <f>(GC6*'Assumptions and results'!$K$10+$D6*'Demand model'!GE6*'Assumptions and results'!$K$12)*(1/(1+'Assumptions and results'!$K$4)^GC$49)</f>
        <v>41978.756812378146</v>
      </c>
      <c r="GD52" s="8">
        <f>(GD6*'Assumptions and results'!$K$10+$D6*'Demand model'!GF6*'Assumptions and results'!$K$12)*(1/(1+'Assumptions and results'!$K$4)^GD$49)</f>
        <v>39979.768392741098</v>
      </c>
      <c r="GE52" s="8">
        <f>(GE6*'Assumptions and results'!$K$10+$D6*'Demand model'!GG6*'Assumptions and results'!$K$12)*(1/(1+'Assumptions and results'!$K$4)^GE$49)</f>
        <v>38075.969897848663</v>
      </c>
      <c r="GF52" s="8">
        <f>(GF6*'Assumptions and results'!$K$10+$D6*'Demand model'!GH6*'Assumptions and results'!$K$12)*(1/(1+'Assumptions and results'!$K$4)^GF$49)</f>
        <v>36262.828474141585</v>
      </c>
      <c r="GG52" s="8">
        <f>(GG6*'Assumptions and results'!$K$10+$D6*'Demand model'!GI6*'Assumptions and results'!$K$12)*(1/(1+'Assumptions and results'!$K$4)^GG$49)</f>
        <v>34536.027118230071</v>
      </c>
      <c r="GH52" s="8">
        <f>(GH6*'Assumptions and results'!$K$10+$D6*'Demand model'!GJ6*'Assumptions and results'!$K$12)*(1/(1+'Assumptions and results'!$K$4)^GH$49)</f>
        <v>32891.454398314359</v>
      </c>
      <c r="GI52" s="8">
        <f>(GI6*'Assumptions and results'!$K$10+$D6*'Demand model'!GK6*'Assumptions and results'!$K$12)*(1/(1+'Assumptions and results'!$K$4)^GI$49)</f>
        <v>31325.194665061292</v>
      </c>
      <c r="GJ52" s="8">
        <f>(GJ6*'Assumptions and results'!$K$10+$D6*'Demand model'!GL6*'Assumptions and results'!$K$12)*(1/(1+'Assumptions and results'!$K$4)^GJ$49)</f>
        <v>29833.518728629802</v>
      </c>
      <c r="GK52" s="8">
        <f>(GK6*'Assumptions and results'!$K$10+$D6*'Demand model'!GM6*'Assumptions and results'!$K$12)*(1/(1+'Assumptions and results'!$K$4)^GK$49)</f>
        <v>28412.874979647429</v>
      </c>
      <c r="GL52" s="8">
        <f>(GL6*'Assumptions and results'!$K$10+$D6*'Demand model'!GN6*'Assumptions and results'!$K$12)*(1/(1+'Assumptions and results'!$K$4)^GL$49)</f>
        <v>27059.880932997559</v>
      </c>
      <c r="GM52" s="8">
        <f>(GM6*'Assumptions and results'!$K$10+$D6*'Demand model'!GO6*'Assumptions and results'!$K$12)*(1/(1+'Assumptions and results'!$K$4)^GM$49)</f>
        <v>25771.31517428338</v>
      </c>
      <c r="GN52" s="8">
        <f>(GN6*'Assumptions and results'!$K$10+$D6*'Demand model'!GP6*'Assumptions and results'!$K$12)*(1/(1+'Assumptions and results'!$K$4)^GN$49)</f>
        <v>24544.109689793699</v>
      </c>
      <c r="GO52" s="8">
        <f>(GO6*'Assumptions and results'!$K$10+$D6*'Demand model'!GQ6*'Assumptions and results'!$K$12)*(1/(1+'Assumptions and results'!$K$4)^GO$49)</f>
        <v>23375.342561708283</v>
      </c>
      <c r="GP52" s="8">
        <f>(GP6*'Assumptions and results'!$K$10+$D6*'Demand model'!GR6*'Assumptions and results'!$K$12)*(1/(1+'Assumptions and results'!$K$4)^GP$49)</f>
        <v>22262.231011150743</v>
      </c>
      <c r="GQ52" s="8">
        <f>(GQ6*'Assumptions and results'!$K$10+$D6*'Demand model'!GS6*'Assumptions and results'!$K$12)*(1/(1+'Assumptions and results'!$K$4)^GQ$49)</f>
        <v>21202.124772524516</v>
      </c>
      <c r="GR52" s="8">
        <f>(GR6*'Assumptions and results'!$K$10+$D6*'Demand model'!GT6*'Assumptions and results'!$K$12)*(1/(1+'Assumptions and results'!$K$4)^GR$49)</f>
        <v>20192.499783356685</v>
      </c>
      <c r="GS52" s="8">
        <f>(GS6*'Assumptions and results'!$K$10+$D6*'Demand model'!GU6*'Assumptions and results'!$K$12)*(1/(1+'Assumptions and results'!$K$4)^GS$49)</f>
        <v>19230.95217462541</v>
      </c>
      <c r="GT52" s="8">
        <f>(GT6*'Assumptions and results'!$K$10+$D6*'Demand model'!GV6*'Assumptions and results'!$K$12)*(1/(1+'Assumptions and results'!$K$4)^GT$49)</f>
        <v>18315.192547262297</v>
      </c>
      <c r="GU52" s="8">
        <f>(GU6*'Assumptions and results'!$K$10+$D6*'Demand model'!GW6*'Assumptions and results'!$K$12)*(1/(1+'Assumptions and results'!$K$4)^GU$49)</f>
        <v>17443.040521202183</v>
      </c>
      <c r="GV52" s="8">
        <f>(GV6*'Assumptions and results'!$K$10+$D6*'Demand model'!GX6*'Assumptions and results'!$K$12)*(1/(1+'Assumptions and results'!$K$4)^GV$49)</f>
        <v>16612.419544002085</v>
      </c>
      <c r="GW52" s="8">
        <f>(GW6*'Assumptions and results'!$K$10+$D6*'Demand model'!GY6*'Assumptions and results'!$K$12)*(1/(1+'Assumptions and results'!$K$4)^GW$49)</f>
        <v>15821.351946668652</v>
      </c>
      <c r="GX52" s="8">
        <f>(GX6*'Assumptions and results'!$K$10+$D6*'Demand model'!GZ6*'Assumptions and results'!$K$12)*(1/(1+'Assumptions and results'!$K$4)^GX$49)</f>
        <v>15067.954234922527</v>
      </c>
      <c r="GY52" s="8">
        <f>(GY6*'Assumptions and results'!$K$10+$D6*'Demand model'!HA6*'Assumptions and results'!$K$12)*(1/(1+'Assumptions and results'!$K$4)^GY$49)</f>
        <v>14350.43260468812</v>
      </c>
      <c r="GZ52" s="8">
        <f>(GZ6*'Assumptions and results'!$K$10+$D6*'Demand model'!HB6*'Assumptions and results'!$K$12)*(1/(1+'Assumptions and results'!$K$4)^GZ$49)</f>
        <v>13667.078671131543</v>
      </c>
      <c r="HA52" s="8">
        <f>(HA6*'Assumptions and results'!$K$10+$D6*'Demand model'!HC6*'Assumptions and results'!$K$12)*(1/(1+'Assumptions and results'!$K$4)^HA$49)</f>
        <v>13016.265401077657</v>
      </c>
      <c r="HB52" s="8">
        <f>(HB6*'Assumptions and results'!$K$10+$D6*'Demand model'!HD6*'Assumptions and results'!$K$12)*(1/(1+'Assumptions and results'!$K$4)^HB$49)</f>
        <v>12396.443239121583</v>
      </c>
      <c r="HC52" s="8">
        <f>(HC6*'Assumptions and results'!$K$10+$D6*'Demand model'!HE6*'Assumptions and results'!$K$12)*(1/(1+'Assumptions and results'!$K$4)^HC$49)</f>
        <v>11806.136418211028</v>
      </c>
      <c r="HD52" s="8">
        <f>(HD6*'Assumptions and results'!$K$10+$D6*'Demand model'!HF6*'Assumptions and results'!$K$12)*(1/(1+'Assumptions and results'!$K$4)^HD$49)</f>
        <v>11243.939445915265</v>
      </c>
      <c r="HE52" s="8">
        <f>(HE6*'Assumptions and results'!$K$10+$D6*'Demand model'!HG6*'Assumptions and results'!$K$12)*(1/(1+'Assumptions and results'!$K$4)^HE$49)</f>
        <v>10708.513758014535</v>
      </c>
      <c r="HF52" s="8">
        <f>(HF6*'Assumptions and results'!$K$10+$D6*'Demand model'!HH6*'Assumptions and results'!$K$12)*(1/(1+'Assumptions and results'!$K$4)^HF$49)</f>
        <v>10198.584531442415</v>
      </c>
      <c r="HG52" s="8">
        <f>(HG6*'Assumptions and results'!$K$10+$D6*'Demand model'!HI6*'Assumptions and results'!$K$12)*(1/(1+'Assumptions and results'!$K$4)^HG$49)</f>
        <v>9712.9376489927781</v>
      </c>
      <c r="HH52" s="8">
        <f>(HH6*'Assumptions and results'!$K$10+$D6*'Demand model'!HJ6*'Assumptions and results'!$K$12)*(1/(1+'Assumptions and results'!$K$4)^HH$49)</f>
        <v>9250.4168085645488</v>
      </c>
      <c r="HI52" s="8">
        <f>(HI6*'Assumptions and results'!$K$10+$D6*'Demand model'!HK6*'Assumptions and results'!$K$12)*(1/(1+'Assumptions and results'!$K$4)^HI$49)</f>
        <v>8809.920770061477</v>
      </c>
      <c r="HJ52" s="8">
        <f>(HJ6*'Assumptions and results'!$K$10+$D6*'Demand model'!HL6*'Assumptions and results'!$K$12)*(1/(1+'Assumptions and results'!$K$4)^HJ$49)</f>
        <v>8390.4007333918835</v>
      </c>
      <c r="HK52" s="8">
        <f>(HK6*'Assumptions and results'!$K$10+$D6*'Demand model'!HM6*'Assumptions and results'!$K$12)*(1/(1+'Assumptions and results'!$K$4)^HK$49)</f>
        <v>7990.8578413256009</v>
      </c>
      <c r="HL52" s="8">
        <f>(HL6*'Assumptions and results'!$K$10+$D6*'Demand model'!HN6*'Assumptions and results'!$K$12)*(1/(1+'Assumptions and results'!$K$4)^HL$49)</f>
        <v>7610.3408012624786</v>
      </c>
      <c r="HM52" s="8">
        <f>(HM6*'Assumptions and results'!$K$10+$D6*'Demand model'!HO6*'Assumptions and results'!$K$12)*(1/(1+'Assumptions and results'!$K$4)^HM$49)</f>
        <v>7247.9436202499792</v>
      </c>
      <c r="HN52" s="8">
        <f>(HN6*'Assumptions and results'!$K$10+$D6*'Demand model'!HP6*'Assumptions and results'!$K$12)*(1/(1+'Assumptions and results'!$K$4)^HN$49)</f>
        <v>6902.8034478571235</v>
      </c>
      <c r="HO52" s="8">
        <f>(HO6*'Assumptions and results'!$K$10+$D6*'Demand model'!HQ6*'Assumptions and results'!$K$12)*(1/(1+'Assumptions and results'!$K$4)^HO$49)</f>
        <v>6574.0985217686875</v>
      </c>
      <c r="HP52" s="8">
        <f>(HP6*'Assumptions and results'!$K$10+$D6*'Demand model'!HR6*'Assumptions and results'!$K$12)*(1/(1+'Assumptions and results'!$K$4)^HP$49)</f>
        <v>6261.0462112082751</v>
      </c>
      <c r="HQ52" s="8">
        <f>(HQ6*'Assumptions and results'!$K$10+$D6*'Demand model'!HS6*'Assumptions and results'!$K$12)*(1/(1+'Assumptions and results'!$K$4)^HQ$49)</f>
        <v>5962.9011535316877</v>
      </c>
      <c r="HR52" s="8">
        <f>(HR6*'Assumptions and results'!$K$10+$D6*'Demand model'!HT6*'Assumptions and results'!$K$12)*(1/(1+'Assumptions and results'!$K$4)^HR$49)</f>
        <v>5678.9534795539912</v>
      </c>
      <c r="HS52" s="8">
        <f>(HS6*'Assumptions and results'!$K$10+$D6*'Demand model'!HU6*'Assumptions and results'!$K$12)*(1/(1+'Assumptions and results'!$K$4)^HS$49)</f>
        <v>5408.5271233847516</v>
      </c>
      <c r="HT52" s="8">
        <f>(HT6*'Assumptions and results'!$K$10+$D6*'Demand model'!HV6*'Assumptions and results'!$K$12)*(1/(1+'Assumptions and results'!$K$4)^HT$49)</f>
        <v>5150.9782127473827</v>
      </c>
      <c r="HU52" s="8">
        <f>(HU6*'Assumptions and results'!$K$10+$D6*'Demand model'!HW6*'Assumptions and results'!$K$12)*(1/(1+'Assumptions and results'!$K$4)^HU$49)</f>
        <v>4905.6935359498884</v>
      </c>
      <c r="HV52" s="8">
        <f>(HV6*'Assumptions and results'!$K$10+$D6*'Demand model'!HX6*'Assumptions and results'!$K$12)*(1/(1+'Assumptions and results'!$K$4)^HV$49)</f>
        <v>4672.089081857036</v>
      </c>
      <c r="HW52" s="8">
        <f>(HW6*'Assumptions and results'!$K$10+$D6*'Demand model'!HY6*'Assumptions and results'!$K$12)*(1/(1+'Assumptions and results'!$K$4)^HW$49)</f>
        <v>4449.6086493876528</v>
      </c>
      <c r="HX52" s="8">
        <f>(HX6*'Assumptions and results'!$K$10+$D6*'Demand model'!HZ6*'Assumptions and results'!$K$12)*(1/(1+'Assumptions and results'!$K$4)^HX$49)</f>
        <v>4237.7225232263372</v>
      </c>
      <c r="HY52" s="8">
        <f>(HY6*'Assumptions and results'!$K$10+$D6*'Demand model'!IA6*'Assumptions and results'!$K$12)*(1/(1+'Assumptions and results'!$K$4)^HY$49)</f>
        <v>4035.9262125965115</v>
      </c>
      <c r="HZ52" s="8">
        <f>(HZ6*'Assumptions and results'!$K$10+$D6*'Demand model'!IB6*'Assumptions and results'!$K$12)*(1/(1+'Assumptions and results'!$K$4)^HZ$49)</f>
        <v>3843.7392500919163</v>
      </c>
      <c r="IA52" s="8">
        <f>(IA6*'Assumptions and results'!$K$10+$D6*'Demand model'!IC6*'Assumptions and results'!$K$12)*(1/(1+'Assumptions and results'!$K$4)^IA$49)</f>
        <v>3660.7040477065862</v>
      </c>
      <c r="IB52" s="8">
        <f>(IB6*'Assumptions and results'!$K$10+$D6*'Demand model'!ID6*'Assumptions and results'!$K$12)*(1/(1+'Assumptions and results'!$K$4)^IB$49)</f>
        <v>3486.3848073396066</v>
      </c>
      <c r="IC52" s="8">
        <f>(IC6*'Assumptions and results'!$K$10+$D6*'Demand model'!IE6*'Assumptions and results'!$K$12)*(1/(1+'Assumptions and results'!$K$4)^IC$49)</f>
        <v>3320.3664831805768</v>
      </c>
      <c r="ID52" s="8">
        <f>(ID6*'Assumptions and results'!$K$10+$D6*'Demand model'!IF6*'Assumptions and results'!$K$12)*(1/(1+'Assumptions and results'!$K$4)^ID$49)</f>
        <v>3162.253793505311</v>
      </c>
      <c r="IE52" s="8">
        <f>(IE6*'Assumptions and results'!$K$10+$D6*'Demand model'!IG6*'Assumptions and results'!$K$12)*(1/(1+'Assumptions and results'!$K$4)^IE$49)</f>
        <v>3011.6702795288679</v>
      </c>
      <c r="IF52" s="8">
        <f>(IF6*'Assumptions and results'!$K$10+$D6*'Demand model'!IH6*'Assumptions and results'!$K$12)*(1/(1+'Assumptions and results'!$K$4)^IF$49)</f>
        <v>2868.2574090751127</v>
      </c>
      <c r="IG52" s="8">
        <f>(IG6*'Assumptions and results'!$K$10+$D6*'Demand model'!II6*'Assumptions and results'!$K$12)*(1/(1+'Assumptions and results'!$K$4)^IG$49)</f>
        <v>2731.6737229286782</v>
      </c>
      <c r="IH52" s="8">
        <f>(IH6*'Assumptions and results'!$K$10+$D6*'Demand model'!IJ6*'Assumptions and results'!$K$12)*(1/(1+'Assumptions and results'!$K$4)^IH$49)</f>
        <v>2601.5940218368373</v>
      </c>
      <c r="II52" s="8">
        <f>(II6*'Assumptions and results'!$K$10+$D6*'Demand model'!IK6*'Assumptions and results'!$K$12)*(1/(1+'Assumptions and results'!$K$4)^II$49)</f>
        <v>2477.7085922255583</v>
      </c>
      <c r="IJ52" s="8">
        <f>(IJ6*'Assumptions and results'!$K$10+$D6*'Demand model'!IL6*'Assumptions and results'!$K$12)*(1/(1+'Assumptions and results'!$K$4)^IJ$49)</f>
        <v>2359.7224687862458</v>
      </c>
      <c r="IK52" s="8">
        <f>(IK6*'Assumptions and results'!$K$10+$D6*'Demand model'!IM6*'Assumptions and results'!$K$12)*(1/(1+'Assumptions and results'!$K$4)^IK$49)</f>
        <v>2247.3547321773767</v>
      </c>
      <c r="IL52" s="8">
        <f>(IL6*'Assumptions and results'!$K$10+$D6*'Demand model'!IN6*'Assumptions and results'!$K$12)*(1/(1+'Assumptions and results'!$K$4)^IL$49)</f>
        <v>2140.3378401689301</v>
      </c>
      <c r="IM52" s="8">
        <f>(IM6*'Assumptions and results'!$K$10+$D6*'Demand model'!IO6*'Assumptions and results'!$K$12)*(1/(1+'Assumptions and results'!$K$4)^IM$49)</f>
        <v>2038.4169906370769</v>
      </c>
      <c r="IN52" s="8">
        <f>(IN6*'Assumptions and results'!$K$10+$D6*'Demand model'!IP6*'Assumptions and results'!$K$12)*(1/(1+'Assumptions and results'!$K$4)^IN$49)</f>
        <v>1941.3495148924537</v>
      </c>
      <c r="IO52" s="8">
        <f>(IO6*'Assumptions and results'!$K$10+$D6*'Demand model'!IQ6*'Assumptions and results'!$K$12)*(1/(1+'Assumptions and results'!$K$4)^IO$49)</f>
        <v>1848.9042998975756</v>
      </c>
      <c r="IP52" s="8">
        <f>(IP6*'Assumptions and results'!$K$10+$D6*'Demand model'!IR6*'Assumptions and results'!$K$12)*(1/(1+'Assumptions and results'!$K$4)^IP$49)</f>
        <v>1760.8612379976912</v>
      </c>
      <c r="IQ52" s="8">
        <f>(IQ6*'Assumptions and results'!$K$10+$D6*'Demand model'!IS6*'Assumptions and results'!$K$12)*(1/(1+'Assumptions and results'!$K$4)^IQ$49)</f>
        <v>1677.0107028549435</v>
      </c>
      <c r="IR52" s="8">
        <f>(IR6*'Assumptions and results'!$K$10+$D6*'Demand model'!IT6*'Assumptions and results'!$K$12)*(1/(1+'Assumptions and results'!$K$4)^IR$49)</f>
        <v>1597.1530503380413</v>
      </c>
      <c r="IS52" s="8">
        <f>(IS6*'Assumptions and results'!$K$10+$D6*'Demand model'!IU6*'Assumptions and results'!$K$12)*(1/(1+'Assumptions and results'!$K$4)^IS$49)</f>
        <v>1521.0981431790869</v>
      </c>
      <c r="IT52" s="8">
        <f>(IT6*'Assumptions and results'!$K$10+$D6*'Demand model'!IV6*'Assumptions and results'!$K$12)*(1/(1+'Assumptions and results'!$K$4)^IT$49)</f>
        <v>1448.6648982657971</v>
      </c>
      <c r="IU52" s="8">
        <f>(IU6*'Assumptions and results'!$K$10+$D6*'Demand model'!IW6*'Assumptions and results'!$K$12)*(1/(1+'Assumptions and results'!$K$4)^IU$49)</f>
        <v>1379.6808554912352</v>
      </c>
      <c r="IV52" s="8">
        <f>(IV6*'Assumptions and results'!$K$10+$D6*'Demand model'!IX6*'Assumptions and results'!$K$12)*(1/(1+'Assumptions and results'!$K$4)^IV$49)</f>
        <v>1313.9817671345099</v>
      </c>
      <c r="IW52" s="8">
        <f>(IW6*'Assumptions and results'!$K$10+$D6*'Demand model'!IY6*'Assumptions and results'!$K$12)*(1/(1+'Assumptions and results'!$K$4)^IW$49)</f>
        <v>1251.411206794771</v>
      </c>
      <c r="IX52" s="8">
        <f>(IX6*'Assumptions and results'!$K$10+$D6*'Demand model'!IZ6*'Assumptions and results'!$K$12)*(1/(1+'Assumptions and results'!$K$4)^IX$49)</f>
        <v>1191.8201969474014</v>
      </c>
      <c r="IY52" s="8">
        <f>(IY6*'Assumptions and results'!$K$10+$D6*'Demand model'!JA6*'Assumptions and results'!$K$12)*(1/(1+'Assumptions and results'!$K$4)^IY$49)</f>
        <v>1135.06685423562</v>
      </c>
      <c r="IZ52" s="8">
        <f>(IZ6*'Assumptions and results'!$K$10+$D6*'Demand model'!JB6*'Assumptions and results'!$K$12)*(1/(1+'Assumptions and results'!$K$4)^IZ$49)</f>
        <v>1081.0160516529716</v>
      </c>
      <c r="JA52" s="8">
        <f>(JA6*'Assumptions and results'!$K$10+$D6*'Demand model'!JC6*'Assumptions and results'!$K$12)*(1/(1+'Assumptions and results'!$K$4)^JA$49)</f>
        <v>1029.5390968123538</v>
      </c>
      <c r="JB52" s="8">
        <f>(JB6*'Assumptions and results'!$K$10+$D6*'Demand model'!JD6*'Assumptions and results'!$K$12)*(1/(1+'Assumptions and results'!$K$4)^JB$49)</f>
        <v>980.51342553557504</v>
      </c>
      <c r="JC52" s="8">
        <f>(JC6*'Assumptions and results'!$K$10+$D6*'Demand model'!JE6*'Assumptions and results'!$K$12)*(1/(1+'Assumptions and results'!$K$4)^JC$49)</f>
        <v>933.82231003388097</v>
      </c>
      <c r="JD52" s="8">
        <f>(JD6*'Assumptions and results'!$K$10+$D6*'Demand model'!JF6*'Assumptions and results'!$K$12)*(1/(1+'Assumptions and results'!$K$4)^JD$49)</f>
        <v>889.35458098464858</v>
      </c>
      <c r="JE52" s="8">
        <f>(JE6*'Assumptions and results'!$K$10+$D6*'Demand model'!JG6*'Assumptions and results'!$K$12)*(1/(1+'Assumptions and results'!$K$4)^JE$49)</f>
        <v>847.00436284252248</v>
      </c>
    </row>
    <row r="53" spans="2:265" x14ac:dyDescent="0.3">
      <c r="C53">
        <v>4</v>
      </c>
      <c r="D53" s="6">
        <f>'upfront investment module'!I9</f>
        <v>1964515885.3281298</v>
      </c>
      <c r="E53" s="8">
        <f>(E7*'Assumptions and results'!$K$10+$D7*'Demand model'!G7*'Assumptions and results'!$K$12)*(1/(1+'Assumptions and results'!$K$4)^E$49)</f>
        <v>125678824.11136398</v>
      </c>
      <c r="F53" s="8">
        <f>(F7*'Assumptions and results'!$K$10+$D7*'Demand model'!H7*'Assumptions and results'!$K$12)*(1/(1+'Assumptions and results'!$K$4)^F$49)</f>
        <v>185632154.21878815</v>
      </c>
      <c r="G53" s="8">
        <f>(G7*'Assumptions and results'!$K$10+$D7*'Demand model'!I7*'Assumptions and results'!$K$12)*(1/(1+'Assumptions and results'!$K$4)^G$49)</f>
        <v>211387254.70034769</v>
      </c>
      <c r="H53" s="8">
        <f>(H7*'Assumptions and results'!$K$10+$D7*'Demand model'!J7*'Assumptions and results'!$K$12)*(1/(1+'Assumptions and results'!$K$4)^H$49)</f>
        <v>219471494.83569944</v>
      </c>
      <c r="I53" s="8">
        <f>(I7*'Assumptions and results'!$K$10+$D7*'Demand model'!K7*'Assumptions and results'!$K$12)*(1/(1+'Assumptions and results'!$K$4)^I$49)</f>
        <v>218543118.67013344</v>
      </c>
      <c r="J53" s="8">
        <f>(J7*'Assumptions and results'!$K$10+$D7*'Demand model'!L7*'Assumptions and results'!$K$12)*(1/(1+'Assumptions and results'!$K$4)^J$49)</f>
        <v>213132409.01714623</v>
      </c>
      <c r="K53" s="8">
        <f>(K7*'Assumptions and results'!$K$10+$D7*'Demand model'!M7*'Assumptions and results'!$K$12)*(1/(1+'Assumptions and results'!$K$4)^K$49)</f>
        <v>205604478.92455894</v>
      </c>
      <c r="L53" s="8">
        <f>(L7*'Assumptions and results'!$K$10+$D7*'Demand model'!N7*'Assumptions and results'!$K$12)*(1/(1+'Assumptions and results'!$K$4)^L$49)</f>
        <v>197189032.31547782</v>
      </c>
      <c r="M53" s="8">
        <f>(M7*'Assumptions and results'!$K$10+$D7*'Demand model'!O7*'Assumptions and results'!$K$12)*(1/(1+'Assumptions and results'!$K$4)^M$49)</f>
        <v>188520606.57761681</v>
      </c>
      <c r="N53" s="8">
        <f>(N7*'Assumptions and results'!$K$10+$D7*'Demand model'!P7*'Assumptions and results'!$K$12)*(1/(1+'Assumptions and results'!$K$4)^N$49)</f>
        <v>179921988.27618206</v>
      </c>
      <c r="O53" s="8">
        <f>(O7*'Assumptions and results'!$K$10+$D7*'Demand model'!Q7*'Assumptions and results'!$K$12)*(1/(1+'Assumptions and results'!$K$4)^O$49)</f>
        <v>171552884.54180655</v>
      </c>
      <c r="P53" s="8">
        <f>(P7*'Assumptions and results'!$K$10+$D7*'Demand model'!R7*'Assumptions and results'!$K$12)*(1/(1+'Assumptions and results'!$K$4)^P$49)</f>
        <v>163487901.30937314</v>
      </c>
      <c r="Q53" s="8">
        <f>(Q7*'Assumptions and results'!$K$10+$D7*'Demand model'!S7*'Assumptions and results'!$K$12)*(1/(1+'Assumptions and results'!$K$4)^Q$49)</f>
        <v>155757433.12910736</v>
      </c>
      <c r="R53" s="8">
        <f>(R7*'Assumptions and results'!$K$10+$D7*'Demand model'!T7*'Assumptions and results'!$K$12)*(1/(1+'Assumptions and results'!$K$4)^R$49)</f>
        <v>148369095.38632515</v>
      </c>
      <c r="S53" s="8">
        <f>(S7*'Assumptions and results'!$K$10+$D7*'Demand model'!U7*'Assumptions and results'!$K$12)*(1/(1+'Assumptions and results'!$K$4)^S$49)</f>
        <v>141318948.9884662</v>
      </c>
      <c r="T53" s="8">
        <f>(T7*'Assumptions and results'!$K$10+$D7*'Demand model'!V7*'Assumptions and results'!$K$12)*(1/(1+'Assumptions and results'!$K$4)^T$49)</f>
        <v>134597370.56262189</v>
      </c>
      <c r="U53" s="8">
        <f>(U7*'Assumptions and results'!$K$10+$D7*'Demand model'!W7*'Assumptions and results'!$K$12)*(1/(1+'Assumptions and results'!$K$4)^U$49)</f>
        <v>128192114.29244305</v>
      </c>
      <c r="V53" s="8">
        <f>(V7*'Assumptions and results'!$K$10+$D7*'Demand model'!X7*'Assumptions and results'!$K$12)*(1/(1+'Assumptions and results'!$K$4)^V$49)</f>
        <v>122089901.19109707</v>
      </c>
      <c r="W53" s="8">
        <f>(W7*'Assumptions and results'!$K$10+$D7*'Demand model'!Y7*'Assumptions and results'!$K$12)*(1/(1+'Assumptions and results'!$K$4)^W$49)</f>
        <v>116277236.60200864</v>
      </c>
      <c r="X53" s="8">
        <f>(X7*'Assumptions and results'!$K$10+$D7*'Demand model'!Z7*'Assumptions and results'!$K$12)*(1/(1+'Assumptions and results'!$K$4)^X$49)</f>
        <v>110740823.56248702</v>
      </c>
      <c r="Y53" s="8">
        <f>(Y7*'Assumptions and results'!$K$10+$D7*'Demand model'!AA7*'Assumptions and results'!$K$12)*(1/(1+'Assumptions and results'!$K$4)^Y$49)</f>
        <v>105467764.87486513</v>
      </c>
      <c r="Z53" s="8">
        <f>(Z7*'Assumptions and results'!$K$10+$D7*'Demand model'!AB7*'Assumptions and results'!$K$12)*(1/(1+'Assumptions and results'!$K$4)^Z$49)</f>
        <v>100445655.02682373</v>
      </c>
      <c r="AA53" s="8">
        <f>(AA7*'Assumptions and results'!$K$10+$D7*'Demand model'!AC7*'Assumptions and results'!$K$12)*(1/(1+'Assumptions and results'!$K$4)^AA$49)</f>
        <v>95662614.991830185</v>
      </c>
      <c r="AB53" s="8">
        <f>(AB7*'Assumptions and results'!$K$10+$D7*'Demand model'!AD7*'Assumptions and results'!$K$12)*(1/(1+'Assumptions and results'!$K$4)^AB$49)</f>
        <v>91107297.700673059</v>
      </c>
      <c r="AC53" s="8">
        <f>(AC7*'Assumptions and results'!$K$10+$D7*'Demand model'!AE7*'Assumptions and results'!$K$12)*(1/(1+'Assumptions and results'!$K$4)^AC$49)</f>
        <v>86768878.73432672</v>
      </c>
      <c r="AD53" s="8">
        <f>(AD7*'Assumptions and results'!$K$10+$D7*'Demand model'!AF7*'Assumptions and results'!$K$12)*(1/(1+'Assumptions and results'!$K$4)^AD$49)</f>
        <v>82637039.843008265</v>
      </c>
      <c r="AE53" s="8">
        <f>(AE7*'Assumptions and results'!$K$10+$D7*'Demand model'!AG7*'Assumptions and results'!$K$12)*(1/(1+'Assumptions and results'!$K$4)^AE$49)</f>
        <v>78701949.253739581</v>
      </c>
      <c r="AF53" s="8">
        <f>(AF7*'Assumptions and results'!$K$10+$D7*'Demand model'!AH7*'Assumptions and results'!$K$12)*(1/(1+'Assumptions and results'!$K$4)^AF$49)</f>
        <v>74954240.818965346</v>
      </c>
      <c r="AG53" s="8">
        <f>(AG7*'Assumptions and results'!$K$10+$D7*'Demand model'!AI7*'Assumptions and results'!$K$12)*(1/(1+'Assumptions and results'!$K$4)^AG$49)</f>
        <v>71384993.058059871</v>
      </c>
      <c r="AH53" s="8">
        <f>(AH7*'Assumptions and results'!$K$10+$D7*'Demand model'!AJ7*'Assumptions and results'!$K$12)*(1/(1+'Assumptions and results'!$K$4)^AH$49)</f>
        <v>67985708.619720057</v>
      </c>
      <c r="AI53" s="8">
        <f>(AI7*'Assumptions and results'!$K$10+$D7*'Demand model'!AK7*'Assumptions and results'!$K$12)*(1/(1+'Assumptions and results'!$K$4)^AI$49)</f>
        <v>64748294.419539921</v>
      </c>
      <c r="AJ53" s="8">
        <f>(AJ7*'Assumptions and results'!$K$10+$D7*'Demand model'!AL7*'Assumptions and results'!$K$12)*(1/(1+'Assumptions and results'!$K$4)^AJ$49)</f>
        <v>61665042.564551108</v>
      </c>
      <c r="AK53" s="8">
        <f>(AK7*'Assumptions and results'!$K$10+$D7*'Demand model'!AM7*'Assumptions and results'!$K$12)*(1/(1+'Assumptions and results'!$K$4)^AK$49)</f>
        <v>58728612.102768756</v>
      </c>
      <c r="AL53" s="8">
        <f>(AL7*'Assumptions and results'!$K$10+$D7*'Demand model'!AN7*'Assumptions and results'!$K$12)*(1/(1+'Assumptions and results'!$K$4)^AL$49)</f>
        <v>55932011.598077394</v>
      </c>
      <c r="AM53" s="8">
        <f>(AM7*'Assumptions and results'!$K$10+$D7*'Demand model'!AO7*'Assumptions and results'!$K$12)*(1/(1+'Assumptions and results'!$K$4)^AM$49)</f>
        <v>53268582.511940971</v>
      </c>
      <c r="AN53" s="8">
        <f>(AN7*'Assumptions and results'!$K$10+$D7*'Demand model'!AP7*'Assumptions and results'!$K$12)*(1/(1+'Assumptions and results'!$K$4)^AN$49)</f>
        <v>50731983.364423044</v>
      </c>
      <c r="AO53" s="8">
        <f>(AO7*'Assumptions and results'!$K$10+$D7*'Demand model'!AQ7*'Assumptions and results'!$K$12)*(1/(1+'Assumptions and results'!$K$4)^AO$49)</f>
        <v>48316174.643128648</v>
      </c>
      <c r="AP53" s="8">
        <f>(AP7*'Assumptions and results'!$K$10+$D7*'Demand model'!AR7*'Assumptions and results'!$K$12)*(1/(1+'Assumptions and results'!$K$4)^AP$49)</f>
        <v>46015404.427454755</v>
      </c>
      <c r="AQ53" s="8">
        <f>(AQ7*'Assumptions and results'!$K$10+$D7*'Demand model'!AS7*'Assumptions and results'!$K$12)*(1/(1+'Assumptions and results'!$K$4)^AQ$49)</f>
        <v>43824194.695661597</v>
      </c>
      <c r="AR53" s="8">
        <f>(AR7*'Assumptions and results'!$K$10+$D7*'Demand model'!AT7*'Assumptions and results'!$K$12)*(1/(1+'Assumptions and results'!$K$4)^AR$49)</f>
        <v>41737328.283076458</v>
      </c>
      <c r="AS53" s="8">
        <f>(AS7*'Assumptions and results'!$K$10+$D7*'Demand model'!AU7*'Assumptions and results'!$K$12)*(1/(1+'Assumptions and results'!$K$4)^AS$49)</f>
        <v>39749836.460856631</v>
      </c>
      <c r="AT53" s="8">
        <f>(AT7*'Assumptions and results'!$K$10+$D7*'Demand model'!AV7*'Assumptions and results'!$K$12)*(1/(1+'Assumptions and results'!$K$4)^AT$49)</f>
        <v>37856987.105988979</v>
      </c>
      <c r="AU53" s="8">
        <f>(AU7*'Assumptions and results'!$K$10+$D7*'Demand model'!AW7*'Assumptions and results'!$K$12)*(1/(1+'Assumptions and results'!$K$4)^AU$49)</f>
        <v>36054273.434490971</v>
      </c>
      <c r="AV53" s="8">
        <f>(AV7*'Assumptions and results'!$K$10+$D7*'Demand model'!AX7*'Assumptions and results'!$K$12)*(1/(1+'Assumptions and results'!$K$4)^AV$49)</f>
        <v>34337403.271056987</v>
      </c>
      <c r="AW53" s="8">
        <f>(AW7*'Assumptions and results'!$K$10+$D7*'Demand model'!AY7*'Assumptions and results'!$K$12)*(1/(1+'Assumptions and results'!$K$4)^AW$49)</f>
        <v>32702288.82963746</v>
      </c>
      <c r="AX53" s="8">
        <f>(AX7*'Assumptions and results'!$K$10+$D7*'Demand model'!AZ7*'Assumptions and results'!$K$12)*(1/(1+'Assumptions and results'!$K$4)^AX$49)</f>
        <v>31145036.980638266</v>
      </c>
      <c r="AY53" s="8">
        <f>(AY7*'Assumptions and results'!$K$10+$D7*'Demand model'!BA7*'Assumptions and results'!$K$12)*(1/(1+'Assumptions and results'!$K$4)^AY$49)</f>
        <v>29661939.981576599</v>
      </c>
      <c r="AZ53" s="8">
        <f>(AZ7*'Assumptions and results'!$K$10+$D7*'Demand model'!BB7*'Assumptions and results'!$K$12)*(1/(1+'Assumptions and results'!$K$4)^AZ$49)</f>
        <v>28249466.64912916</v>
      </c>
      <c r="BA53" s="8">
        <f>(BA7*'Assumptions and results'!$K$10+$D7*'Demand model'!BC7*'Assumptions and results'!$K$12)*(1/(1+'Assumptions and results'!$K$4)^BA$49)</f>
        <v>26904253.951556083</v>
      </c>
      <c r="BB53" s="8">
        <f>(BB7*'Assumptions and results'!$K$10+$D7*'Demand model'!BD7*'Assumptions and results'!$K$12)*(1/(1+'Assumptions and results'!$K$4)^BB$49)</f>
        <v>25623099.001484334</v>
      </c>
      <c r="BC53" s="8">
        <f>(BC7*'Assumptions and results'!$K$10+$D7*'Demand model'!BE7*'Assumptions and results'!$K$12)*(1/(1+'Assumptions and results'!$K$4)^BC$49)</f>
        <v>24402951.429986313</v>
      </c>
      <c r="BD53" s="8">
        <f>(BD7*'Assumptions and results'!$K$10+$D7*'Demand model'!BF7*'Assumptions and results'!$K$12)*(1/(1+'Assumptions and results'!$K$4)^BD$49)</f>
        <v>23240906.123797148</v>
      </c>
      <c r="BE53" s="8">
        <f>(BE7*'Assumptions and results'!$K$10+$D7*'Demand model'!BG7*'Assumptions and results'!$K$12)*(1/(1+'Assumptions and results'!$K$4)^BE$49)</f>
        <v>22134196.30837857</v>
      </c>
      <c r="BF53" s="8">
        <f>(BF7*'Assumptions and results'!$K$10+$D7*'Demand model'!BH7*'Assumptions and results'!$K$12)*(1/(1+'Assumptions and results'!$K$4)^BF$49)</f>
        <v>21080186.960360732</v>
      </c>
      <c r="BG53" s="8">
        <f>(BG7*'Assumptions and results'!$K$10+$D7*'Demand model'!BI7*'Assumptions and results'!$K$12)*(1/(1+'Assumptions and results'!$K$4)^BG$49)</f>
        <v>20076368.533676974</v>
      </c>
      <c r="BH53" s="8">
        <f>(BH7*'Assumptions and results'!$K$10+$D7*'Demand model'!BJ7*'Assumptions and results'!$K$12)*(1/(1+'Assumptions and results'!$K$4)^BH$49)</f>
        <v>19120350.984454311</v>
      </c>
      <c r="BI53" s="8">
        <f>(BI7*'Assumptions and results'!$K$10+$D7*'Demand model'!BK7*'Assumptions and results'!$K$12)*(1/(1+'Assumptions and results'!$K$4)^BI$49)</f>
        <v>18209858.080432702</v>
      </c>
      <c r="BJ53" s="8">
        <f>(BJ7*'Assumptions and results'!$K$10+$D7*'Demand model'!BL7*'Assumptions and results'!$K$12)*(1/(1+'Assumptions and results'!$K$4)^BJ$49)</f>
        <v>17342721.981364489</v>
      </c>
      <c r="BK53" s="8">
        <f>(BK7*'Assumptions and results'!$K$10+$D7*'Demand model'!BM7*'Assumptions and results'!$K$12)*(1/(1+'Assumptions and results'!$K$4)^BK$49)</f>
        <v>16516878.077489996</v>
      </c>
      <c r="BL53" s="8">
        <f>(BL7*'Assumptions and results'!$K$10+$D7*'Demand model'!BN7*'Assumptions and results'!$K$12)*(1/(1+'Assumptions and results'!$K$4)^BL$49)</f>
        <v>15730360.073800003</v>
      </c>
      <c r="BM53" s="8">
        <f>(BM7*'Assumptions and results'!$K$10+$D7*'Demand model'!BO7*'Assumptions and results'!$K$12)*(1/(1+'Assumptions and results'!$K$4)^BM$49)</f>
        <v>14981295.308380952</v>
      </c>
      <c r="BN53" s="8">
        <f>(BN7*'Assumptions and results'!$K$10+$D7*'Demand model'!BP7*'Assumptions and results'!$K$12)*(1/(1+'Assumptions and results'!$K$4)^BN$49)</f>
        <v>14267900.293696154</v>
      </c>
      <c r="BO53" s="8">
        <f>(BO7*'Assumptions and results'!$K$10+$D7*'Demand model'!BQ7*'Assumptions and results'!$K$12)*(1/(1+'Assumptions and results'!$K$4)^BO$49)</f>
        <v>13588476.470186807</v>
      </c>
      <c r="BP53" s="8">
        <f>(BP7*'Assumptions and results'!$K$10+$D7*'Demand model'!BR7*'Assumptions and results'!$K$12)*(1/(1+'Assumptions and results'!$K$4)^BP$49)</f>
        <v>12941406.162082672</v>
      </c>
      <c r="BQ53" s="8">
        <f>(BQ7*'Assumptions and results'!$K$10+$D7*'Demand model'!BS7*'Assumptions and results'!$K$12)*(1/(1+'Assumptions and results'!$K$4)^BQ$49)</f>
        <v>12325148.725793021</v>
      </c>
      <c r="BR53" s="8">
        <f>(BR7*'Assumptions and results'!$K$10+$D7*'Demand model'!BT7*'Assumptions and results'!$K$12)*(1/(1+'Assumptions and results'!$K$4)^BR$49)</f>
        <v>11738236.881707639</v>
      </c>
      <c r="BS53" s="8">
        <f>(BS7*'Assumptions and results'!$K$10+$D7*'Demand model'!BU7*'Assumptions and results'!$K$12)*(1/(1+'Assumptions and results'!$K$4)^BS$49)</f>
        <v>11179273.220673941</v>
      </c>
      <c r="BT53" s="8">
        <f>(BT7*'Assumptions and results'!$K$10+$D7*'Demand model'!BV7*'Assumptions and results'!$K$12)*(1/(1+'Assumptions and results'!$K$4)^BT$49)</f>
        <v>10646926.876832327</v>
      </c>
      <c r="BU53" s="8">
        <f>(BU7*'Assumptions and results'!$K$10+$D7*'Demand model'!BW7*'Assumptions and results'!$K$12)*(1/(1+'Assumptions and results'!$K$4)^BU$49)</f>
        <v>10139930.358887929</v>
      </c>
      <c r="BV53" s="8">
        <f>(BV7*'Assumptions and results'!$K$10+$D7*'Demand model'!BX7*'Assumptions and results'!$K$12)*(1/(1+'Assumptions and results'!$K$4)^BV$49)</f>
        <v>9657076.5322742201</v>
      </c>
      <c r="BW53" s="8">
        <f>(BW7*'Assumptions and results'!$K$10+$D7*'Demand model'!BY7*'Assumptions and results'!$K$12)*(1/(1+'Assumptions and results'!$K$4)^BW$49)</f>
        <v>9197215.7450230662</v>
      </c>
      <c r="BX53" s="8">
        <f>(BX7*'Assumptions and results'!$K$10+$D7*'Demand model'!BZ7*'Assumptions and results'!$K$12)*(1/(1+'Assumptions and results'!$K$4)^BX$49)</f>
        <v>8759253.0904981568</v>
      </c>
      <c r="BY53" s="8">
        <f>(BY7*'Assumptions and results'!$K$10+$D7*'Demand model'!CA7*'Assumptions and results'!$K$12)*(1/(1+'Assumptions and results'!$K$4)^BY$49)</f>
        <v>8342145.800474436</v>
      </c>
      <c r="BZ53" s="8">
        <f>(BZ7*'Assumptions and results'!$K$10+$D7*'Demand model'!CB7*'Assumptions and results'!$K$12)*(1/(1+'Assumptions and results'!$K$4)^BZ$49)</f>
        <v>7944900.7623566063</v>
      </c>
      <c r="CA53" s="8">
        <f>(CA7*'Assumptions and results'!$K$10+$D7*'Demand model'!CC7*'Assumptions and results'!$K$12)*(1/(1+'Assumptions and results'!$K$4)^CA$49)</f>
        <v>7566572.1546253385</v>
      </c>
      <c r="CB53" s="8">
        <f>(CB7*'Assumptions and results'!$K$10+$D7*'Demand model'!CD7*'Assumptions and results'!$K$12)*(1/(1+'Assumptions and results'!$K$4)^CB$49)</f>
        <v>7206259.1948812762</v>
      </c>
      <c r="CC53" s="8">
        <f>(CC7*'Assumptions and results'!$K$10+$D7*'Demand model'!CE7*'Assumptions and results'!$K$12)*(1/(1+'Assumptions and results'!$K$4)^CC$49)</f>
        <v>6863103.9951250227</v>
      </c>
      <c r="CD53" s="8">
        <f>(CD7*'Assumptions and results'!$K$10+$D7*'Demand model'!CF7*'Assumptions and results'!$K$12)*(1/(1+'Assumptions and results'!$K$4)^CD$49)</f>
        <v>6536289.5191666903</v>
      </c>
      <c r="CE53" s="8">
        <f>(CE7*'Assumptions and results'!$K$10+$D7*'Demand model'!CG7*'Assumptions and results'!$K$12)*(1/(1+'Assumptions and results'!$K$4)^CE$49)</f>
        <v>6225037.637301608</v>
      </c>
      <c r="CF53" s="8">
        <f>(CF7*'Assumptions and results'!$K$10+$D7*'Demand model'!CH7*'Assumptions and results'!$K$12)*(1/(1+'Assumptions and results'!$K$4)^CF$49)</f>
        <v>5928607.2736205794</v>
      </c>
      <c r="CG53" s="8">
        <f>(CG7*'Assumptions and results'!$K$10+$D7*'Demand model'!CI7*'Assumptions and results'!$K$12)*(1/(1+'Assumptions and results'!$K$4)^CG$49)</f>
        <v>5646292.641543407</v>
      </c>
      <c r="CH53" s="8">
        <f>(CH7*'Assumptions and results'!$K$10+$D7*'Demand model'!CJ7*'Assumptions and results'!$K$12)*(1/(1+'Assumptions and results'!$K$4)^CH$49)</f>
        <v>5377421.5633746739</v>
      </c>
      <c r="CI53" s="8">
        <f>(CI7*'Assumptions and results'!$K$10+$D7*'Demand model'!CK7*'Assumptions and results'!$K$12)*(1/(1+'Assumptions and results'!$K$4)^CI$49)</f>
        <v>5121353.8698806418</v>
      </c>
      <c r="CJ53" s="8">
        <f>(CJ7*'Assumptions and results'!$K$10+$D7*'Demand model'!CL7*'Assumptions and results'!$K$12)*(1/(1+'Assumptions and results'!$K$4)^CJ$49)</f>
        <v>4877479.8760768017</v>
      </c>
      <c r="CK53" s="8">
        <f>(CK7*'Assumptions and results'!$K$10+$D7*'Demand model'!CM7*'Assumptions and results'!$K$12)*(1/(1+'Assumptions and results'!$K$4)^CK$49)</f>
        <v>4645218.929596955</v>
      </c>
      <c r="CL53" s="8">
        <f>(CL7*'Assumptions and results'!$K$10+$D7*'Demand model'!CN7*'Assumptions and results'!$K$12)*(1/(1+'Assumptions and results'!$K$4)^CL$49)</f>
        <v>4424018.0281875758</v>
      </c>
      <c r="CM53" s="8">
        <f>(CM7*'Assumptions and results'!$K$10+$D7*'Demand model'!CO7*'Assumptions and results'!$K$12)*(1/(1+'Assumptions and results'!$K$4)^CM$49)</f>
        <v>4213350.5030357856</v>
      </c>
      <c r="CN53" s="8">
        <f>(CN7*'Assumptions and results'!$K$10+$D7*'Demand model'!CP7*'Assumptions and results'!$K$12)*(1/(1+'Assumptions and results'!$K$4)^CN$49)</f>
        <v>4012714.7647959874</v>
      </c>
      <c r="CO53" s="8">
        <f>(CO7*'Assumptions and results'!$K$10+$D7*'Demand model'!CQ7*'Assumptions and results'!$K$12)*(1/(1+'Assumptions and results'!$K$4)^CO$49)</f>
        <v>3821633.1093295109</v>
      </c>
      <c r="CP53" s="8">
        <f>(CP7*'Assumptions and results'!$K$10+$D7*'Demand model'!CR7*'Assumptions and results'!$K$12)*(1/(1+'Assumptions and results'!$K$4)^CP$49)</f>
        <v>3639650.5803138204</v>
      </c>
      <c r="CQ53" s="8">
        <f>(CQ7*'Assumptions and results'!$K$10+$D7*'Demand model'!CS7*'Assumptions and results'!$K$12)*(1/(1+'Assumptions and results'!$K$4)^CQ$49)</f>
        <v>3466333.8860131614</v>
      </c>
      <c r="CR53" s="8">
        <f>(CR7*'Assumptions and results'!$K$10+$D7*'Demand model'!CT7*'Assumptions and results'!$K$12)*(1/(1+'Assumptions and results'!$K$4)^CR$49)</f>
        <v>3301270.3676315835</v>
      </c>
      <c r="CS53" s="8">
        <f>(CS7*'Assumptions and results'!$K$10+$D7*'Demand model'!CU7*'Assumptions and results'!$K$12)*(1/(1+'Assumptions and results'!$K$4)^CS$49)</f>
        <v>3144067.016791983</v>
      </c>
      <c r="CT53" s="8">
        <f>(CT7*'Assumptions and results'!$K$10+$D7*'Demand model'!CV7*'Assumptions and results'!$K$12)*(1/(1+'Assumptions and results'!$K$4)^CT$49)</f>
        <v>2994349.53980189</v>
      </c>
      <c r="CU53" s="8">
        <f>(CU7*'Assumptions and results'!$K$10+$D7*'Demand model'!CW7*'Assumptions and results'!$K$12)*(1/(1+'Assumptions and results'!$K$4)^CU$49)</f>
        <v>2851761.4664779892</v>
      </c>
      <c r="CV53" s="8">
        <f>(CV7*'Assumptions and results'!$K$10+$D7*'Demand model'!CX7*'Assumptions and results'!$K$12)*(1/(1+'Assumptions and results'!$K$4)^CV$49)</f>
        <v>2715963.3014076091</v>
      </c>
      <c r="CW53" s="8">
        <f>(CW7*'Assumptions and results'!$K$10+$D7*'Demand model'!CY7*'Assumptions and results'!$K$12)*(1/(1+'Assumptions and results'!$K$4)^CW$49)</f>
        <v>2586631.7156262947</v>
      </c>
      <c r="CX53" s="8">
        <f>(CX7*'Assumptions and results'!$K$10+$D7*'Demand model'!CZ7*'Assumptions and results'!$K$12)*(1/(1+'Assumptions and results'!$K$4)^CX$49)</f>
        <v>2463458.7767869467</v>
      </c>
      <c r="CY53" s="8">
        <f>(CY7*'Assumptions and results'!$K$10+$D7*'Demand model'!DA7*'Assumptions and results'!$K$12)*(1/(1+'Assumptions and results'!$K$4)^CY$49)</f>
        <v>2346151.2159875683</v>
      </c>
      <c r="CZ53" s="8">
        <f>(CZ7*'Assumptions and results'!$K$10+$D7*'Demand model'!DB7*'Assumptions and results'!$K$12)*(1/(1+'Assumptions and results'!$K$4)^CZ$49)</f>
        <v>2234429.7295119707</v>
      </c>
      <c r="DA53" s="8">
        <f>(DA7*'Assumptions and results'!$K$10+$D7*'Demand model'!DC7*'Assumptions and results'!$K$12)*(1/(1+'Assumptions and results'!$K$4)^DA$49)</f>
        <v>2128028.3138209237</v>
      </c>
      <c r="DB53" s="8">
        <f>(DB7*'Assumptions and results'!$K$10+$D7*'Demand model'!DD7*'Assumptions and results'!$K$12)*(1/(1+'Assumptions and results'!$K$4)^DB$49)</f>
        <v>2026693.6322104039</v>
      </c>
      <c r="DC53" s="8">
        <f>(DC7*'Assumptions and results'!$K$10+$D7*'Demand model'!DE7*'Assumptions and results'!$K$12)*(1/(1+'Assumptions and results'!$K$4)^DC$49)</f>
        <v>1930184.4116289557</v>
      </c>
      <c r="DD53" s="8">
        <f>(DD7*'Assumptions and results'!$K$10+$D7*'Demand model'!DF7*'Assumptions and results'!$K$12)*(1/(1+'Assumptions and results'!$K$4)^DD$49)</f>
        <v>1838270.8682180534</v>
      </c>
      <c r="DE53" s="8">
        <f>(DE7*'Assumptions and results'!$K$10+$D7*'Demand model'!DG7*'Assumptions and results'!$K$12)*(1/(1+'Assumptions and results'!$K$4)^DE$49)</f>
        <v>1750734.1602076697</v>
      </c>
      <c r="DF53" s="8">
        <f>(DF7*'Assumptions and results'!$K$10+$D7*'Demand model'!DH7*'Assumptions and results'!$K$12)*(1/(1+'Assumptions and results'!$K$4)^DF$49)</f>
        <v>1667365.8668644472</v>
      </c>
      <c r="DG53" s="8">
        <f>(DG7*'Assumptions and results'!$K$10+$D7*'Demand model'!DI7*'Assumptions and results'!$K$12)*(1/(1+'Assumptions and results'!$K$4)^DG$49)</f>
        <v>1587967.4922518542</v>
      </c>
      <c r="DH53" s="8">
        <f>(DH7*'Assumptions and results'!$K$10+$D7*'Demand model'!DJ7*'Assumptions and results'!$K$12)*(1/(1+'Assumptions and results'!$K$4)^DH$49)</f>
        <v>1512349.9926208141</v>
      </c>
      <c r="DI53" s="8">
        <f>(DI7*'Assumptions and results'!$K$10+$D7*'Demand model'!DK7*'Assumptions and results'!$K$12)*(1/(1+'Assumptions and results'!$K$4)^DI$49)</f>
        <v>1440333.3263055368</v>
      </c>
      <c r="DJ53" s="8">
        <f>(DJ7*'Assumptions and results'!$K$10+$D7*'Demand model'!DL7*'Assumptions and results'!$K$12)*(1/(1+'Assumptions and results'!$K$4)^DJ$49)</f>
        <v>1371746.0250528925</v>
      </c>
      <c r="DK53" s="8">
        <f>(DK7*'Assumptions and results'!$K$10+$D7*'Demand model'!DM7*'Assumptions and results'!$K$12)*(1/(1+'Assumptions and results'!$K$4)^DK$49)</f>
        <v>1306424.7857646593</v>
      </c>
      <c r="DL53" s="8">
        <f>(DL7*'Assumptions and results'!$K$10+$D7*'Demand model'!DN7*'Assumptions and results'!$K$12)*(1/(1+'Assumptions and results'!$K$4)^DL$49)</f>
        <v>1244214.0816806278</v>
      </c>
      <c r="DM53" s="8">
        <f>(DM7*'Assumptions and results'!$K$10+$D7*'Demand model'!DO7*'Assumptions and results'!$K$12)*(1/(1+'Assumptions and results'!$K$4)^DM$49)</f>
        <v>1184965.7920767884</v>
      </c>
      <c r="DN53" s="8">
        <f>(DN7*'Assumptions and results'!$K$10+$D7*'Demand model'!DP7*'Assumptions and results'!$K$12)*(1/(1+'Assumptions and results'!$K$4)^DN$49)</f>
        <v>1128538.8495969411</v>
      </c>
      <c r="DO53" s="8">
        <f>(DO7*'Assumptions and results'!$K$10+$D7*'Demand model'!DQ7*'Assumptions and results'!$K$12)*(1/(1+'Assumptions and results'!$K$4)^DO$49)</f>
        <v>1074798.9043780393</v>
      </c>
      <c r="DP53" s="8">
        <f>(DP7*'Assumptions and results'!$K$10+$D7*'Demand model'!DR7*'Assumptions and results'!$K$12)*(1/(1+'Assumptions and results'!$K$4)^DP$49)</f>
        <v>1023618.0041695611</v>
      </c>
      <c r="DQ53" s="8">
        <f>(DQ7*'Assumptions and results'!$K$10+$D7*'Demand model'!DS7*'Assumptions and results'!$K$12)*(1/(1+'Assumptions and results'!$K$4)^DQ$49)</f>
        <v>974874.28968529648</v>
      </c>
      <c r="DR53" s="8">
        <f>(DR7*'Assumptions and results'!$K$10+$D7*'Demand model'!DT7*'Assumptions and results'!$K$12)*(1/(1+'Assumptions and results'!$K$4)^DR$49)</f>
        <v>928451.70446218725</v>
      </c>
      <c r="DS53" s="8">
        <f>(DS7*'Assumptions and results'!$K$10+$D7*'Demand model'!DU7*'Assumptions and results'!$K$12)*(1/(1+'Assumptions and results'!$K$4)^DS$49)</f>
        <v>884239.71853541618</v>
      </c>
      <c r="DT53" s="8">
        <f>(DT7*'Assumptions and results'!$K$10+$D7*'Demand model'!DV7*'Assumptions and results'!$K$12)*(1/(1+'Assumptions and results'!$K$4)^DT$49)</f>
        <v>842133.06527182506</v>
      </c>
      <c r="DU53" s="8">
        <f>(DU7*'Assumptions and results'!$K$10+$D7*'Demand model'!DW7*'Assumptions and results'!$K$12)*(1/(1+'Assumptions and results'!$K$4)^DU$49)</f>
        <v>802031.49073507136</v>
      </c>
      <c r="DV53" s="8">
        <f>(DV7*'Assumptions and results'!$K$10+$D7*'Demand model'!DX7*'Assumptions and results'!$K$12)*(1/(1+'Assumptions and results'!$K$4)^DV$49)</f>
        <v>763839.51498578221</v>
      </c>
      <c r="DW53" s="8">
        <f>(DW7*'Assumptions and results'!$K$10+$D7*'Demand model'!DY7*'Assumptions and results'!$K$12)*(1/(1+'Assumptions and results'!$K$4)^DW$49)</f>
        <v>727466.20474836405</v>
      </c>
      <c r="DX53" s="8">
        <f>(DX7*'Assumptions and results'!$K$10+$D7*'Demand model'!DZ7*'Assumptions and results'!$K$12)*(1/(1+'Assumptions and results'!$K$4)^DX$49)</f>
        <v>692824.95690320386</v>
      </c>
      <c r="DY53" s="8">
        <f>(DY7*'Assumptions and results'!$K$10+$D7*'Demand model'!EA7*'Assumptions and results'!$K$12)*(1/(1+'Assumptions and results'!$K$4)^DY$49)</f>
        <v>659833.29228876543</v>
      </c>
      <c r="DZ53" s="8">
        <f>(DZ7*'Assumptions and results'!$K$10+$D7*'Demand model'!EB7*'Assumptions and results'!$K$12)*(1/(1+'Assumptions and results'!$K$4)^DZ$49)</f>
        <v>628412.65932263399</v>
      </c>
      <c r="EA53" s="8">
        <f>(EA7*'Assumptions and results'!$K$10+$D7*'Demand model'!EC7*'Assumptions and results'!$K$12)*(1/(1+'Assumptions and results'!$K$4)^EA$49)</f>
        <v>598488.24697393691</v>
      </c>
      <c r="EB53" s="8">
        <f>(EB7*'Assumptions and results'!$K$10+$D7*'Demand model'!ED7*'Assumptions and results'!$K$12)*(1/(1+'Assumptions and results'!$K$4)^EB$49)</f>
        <v>569988.80664184468</v>
      </c>
      <c r="EC53" s="8">
        <f>(EC7*'Assumptions and results'!$K$10+$D7*'Demand model'!EE7*'Assumptions and results'!$K$12)*(1/(1+'Assumptions and results'!$K$4)^EC$49)</f>
        <v>542846.48251604254</v>
      </c>
      <c r="ED53" s="8">
        <f>(ED7*'Assumptions and results'!$K$10+$D7*'Demand model'!EF7*'Assumptions and results'!$K$12)*(1/(1+'Assumptions and results'!$K$4)^ED$49)</f>
        <v>516996.65001527866</v>
      </c>
      <c r="EE53" s="8">
        <f>(EE7*'Assumptions and results'!$K$10+$D7*'Demand model'!EG7*'Assumptions and results'!$K$12)*(1/(1+'Assumptions and results'!$K$4)^EE$49)</f>
        <v>492377.76191931299</v>
      </c>
      <c r="EF53" s="8">
        <f>(EF7*'Assumptions and results'!$K$10+$D7*'Demand model'!EH7*'Assumptions and results'!$K$12)*(1/(1+'Assumptions and results'!$K$4)^EF$49)</f>
        <v>468931.20182791719</v>
      </c>
      <c r="EG53" s="8">
        <f>(EG7*'Assumptions and results'!$K$10+$D7*'Demand model'!EI7*'Assumptions and results'!$K$12)*(1/(1+'Assumptions and results'!$K$4)^EG$49)</f>
        <v>446601.14459801622</v>
      </c>
      <c r="EH53" s="8">
        <f>(EH7*'Assumptions and results'!$K$10+$D7*'Demand model'!EJ7*'Assumptions and results'!$K$12)*(1/(1+'Assumptions and results'!$K$4)^EH$49)</f>
        <v>425334.42342668225</v>
      </c>
      <c r="EI53" s="8">
        <f>(EI7*'Assumptions and results'!$K$10+$D7*'Demand model'!EK7*'Assumptions and results'!$K$12)*(1/(1+'Assumptions and results'!$K$4)^EI$49)</f>
        <v>405080.40326350683</v>
      </c>
      <c r="EJ53" s="8">
        <f>(EJ7*'Assumptions and results'!$K$10+$D7*'Demand model'!EL7*'Assumptions and results'!$K$12)*(1/(1+'Assumptions and results'!$K$4)^EJ$49)</f>
        <v>385790.86025095894</v>
      </c>
      <c r="EK53" s="8">
        <f>(EK7*'Assumptions and results'!$K$10+$D7*'Demand model'!EM7*'Assumptions and results'!$K$12)*(1/(1+'Assumptions and results'!$K$4)^EK$49)</f>
        <v>367419.8669056751</v>
      </c>
      <c r="EL53" s="8">
        <f>(EL7*'Assumptions and results'!$K$10+$D7*'Demand model'!EN7*'Assumptions and results'!$K$12)*(1/(1+'Assumptions and results'!$K$4)^EL$49)</f>
        <v>349923.68276730966</v>
      </c>
      <c r="EM53" s="8">
        <f>(EM7*'Assumptions and results'!$K$10+$D7*'Demand model'!EO7*'Assumptions and results'!$K$12)*(1/(1+'Assumptions and results'!$K$4)^EM$49)</f>
        <v>333260.6502545806</v>
      </c>
      <c r="EN53" s="8">
        <f>(EN7*'Assumptions and results'!$K$10+$D7*'Demand model'!EP7*'Assumptions and results'!$K$12)*(1/(1+'Assumptions and results'!$K$4)^EN$49)</f>
        <v>317391.09548055305</v>
      </c>
      <c r="EO53" s="8">
        <f>(EO7*'Assumptions and results'!$K$10+$D7*'Demand model'!EQ7*'Assumptions and results'!$K$12)*(1/(1+'Assumptions and results'!$K$4)^EO$49)</f>
        <v>302277.23379100283</v>
      </c>
      <c r="EP53" s="8">
        <f>(EP7*'Assumptions and results'!$K$10+$D7*'Demand model'!ER7*'Assumptions and results'!$K$12)*(1/(1+'Assumptions and results'!$K$4)^EP$49)</f>
        <v>287883.07980095514</v>
      </c>
      <c r="EQ53" s="8">
        <f>(EQ7*'Assumptions and results'!$K$10+$D7*'Demand model'!ES7*'Assumptions and results'!$K$12)*(1/(1+'Assumptions and results'!$K$4)^EQ$49)</f>
        <v>274174.36171519523</v>
      </c>
      <c r="ER53" s="8">
        <f>(ER7*'Assumptions and results'!$K$10+$D7*'Demand model'!ET7*'Assumptions and results'!$K$12)*(1/(1+'Assumptions and results'!$K$4)^ER$49)</f>
        <v>261118.43972875745</v>
      </c>
      <c r="ES53" s="8">
        <f>(ES7*'Assumptions and results'!$K$10+$D7*'Demand model'!EU7*'Assumptions and results'!$K$12)*(1/(1+'Assumptions and results'!$K$4)^ES$49)</f>
        <v>248684.22831310227</v>
      </c>
      <c r="ET53" s="8">
        <f>(ET7*'Assumptions and results'!$K$10+$D7*'Demand model'!EV7*'Assumptions and results'!$K$12)*(1/(1+'Assumptions and results'!$K$4)^ET$49)</f>
        <v>236842.12220295458</v>
      </c>
      <c r="EU53" s="8">
        <f>(EU7*'Assumptions and results'!$K$10+$D7*'Demand model'!EW7*'Assumptions and results'!$K$12)*(1/(1+'Assumptions and results'!$K$4)^EU$49)</f>
        <v>225563.92590757576</v>
      </c>
      <c r="EV53" s="8">
        <f>(EV7*'Assumptions and results'!$K$10+$D7*'Demand model'!EX7*'Assumptions and results'!$K$12)*(1/(1+'Assumptions and results'!$K$4)^EV$49)</f>
        <v>214822.78657864357</v>
      </c>
      <c r="EW53" s="8">
        <f>(EW7*'Assumptions and results'!$K$10+$D7*'Demand model'!EY7*'Assumptions and results'!$K$12)*(1/(1+'Assumptions and results'!$K$4)^EW$49)</f>
        <v>204593.13007489865</v>
      </c>
      <c r="EX53" s="8">
        <f>(EX7*'Assumptions and results'!$K$10+$D7*'Demand model'!EZ7*'Assumptions and results'!$K$12)*(1/(1+'Assumptions and results'!$K$4)^EX$49)</f>
        <v>194850.60007133207</v>
      </c>
      <c r="EY53" s="8">
        <f>(EY7*'Assumptions and results'!$K$10+$D7*'Demand model'!FA7*'Assumptions and results'!$K$12)*(1/(1+'Assumptions and results'!$K$4)^EY$49)</f>
        <v>185572.00006793527</v>
      </c>
      <c r="EZ53" s="8">
        <f>(EZ7*'Assumptions and results'!$K$10+$D7*'Demand model'!FB7*'Assumptions and results'!$K$12)*(1/(1+'Assumptions and results'!$K$4)^EZ$49)</f>
        <v>176735.2381599384</v>
      </c>
      <c r="FA53" s="8">
        <f>(FA7*'Assumptions and results'!$K$10+$D7*'Demand model'!FC7*'Assumptions and results'!$K$12)*(1/(1+'Assumptions and results'!$K$4)^FA$49)</f>
        <v>168319.27443803655</v>
      </c>
      <c r="FB53" s="8">
        <f>(FB7*'Assumptions and results'!$K$10+$D7*'Demand model'!FD7*'Assumptions and results'!$K$12)*(1/(1+'Assumptions and results'!$K$4)^FB$49)</f>
        <v>160304.07089336813</v>
      </c>
      <c r="FC53" s="8">
        <f>(FC7*'Assumptions and results'!$K$10+$D7*'Demand model'!FE7*'Assumptions and results'!$K$12)*(1/(1+'Assumptions and results'!$K$4)^FC$49)</f>
        <v>152670.54370796963</v>
      </c>
      <c r="FD53" s="8">
        <f>(FD7*'Assumptions and results'!$K$10+$D7*'Demand model'!FF7*'Assumptions and results'!$K$12)*(1/(1+'Assumptions and results'!$K$4)^FD$49)</f>
        <v>145400.51781711396</v>
      </c>
      <c r="FE53" s="8">
        <f>(FE7*'Assumptions and results'!$K$10+$D7*'Demand model'!FG7*'Assumptions and results'!$K$12)*(1/(1+'Assumptions and results'!$K$4)^FE$49)</f>
        <v>138476.68363534659</v>
      </c>
      <c r="FF53" s="8">
        <f>(FF7*'Assumptions and results'!$K$10+$D7*'Demand model'!FH7*'Assumptions and results'!$K$12)*(1/(1+'Assumptions and results'!$K$4)^FF$49)</f>
        <v>131882.55584318726</v>
      </c>
      <c r="FG53" s="8">
        <f>(FG7*'Assumptions and results'!$K$10+$D7*'Demand model'!FI7*'Assumptions and results'!$K$12)*(1/(1+'Assumptions and results'!$K$4)^FG$49)</f>
        <v>125602.43413636879</v>
      </c>
      <c r="FH53" s="8">
        <f>(FH7*'Assumptions and results'!$K$10+$D7*'Demand model'!FJ7*'Assumptions and results'!$K$12)*(1/(1+'Assumptions and results'!$K$4)^FH$49)</f>
        <v>119621.36584416077</v>
      </c>
      <c r="FI53" s="8">
        <f>(FI7*'Assumptions and results'!$K$10+$D7*'Demand model'!FK7*'Assumptions and results'!$K$12)*(1/(1+'Assumptions and results'!$K$4)^FI$49)</f>
        <v>113925.11032777216</v>
      </c>
      <c r="FJ53" s="8">
        <f>(FJ7*'Assumptions and results'!$K$10+$D7*'Demand model'!FL7*'Assumptions and results'!$K$12)*(1/(1+'Assumptions and results'!$K$4)^FJ$49)</f>
        <v>108500.10507406874</v>
      </c>
      <c r="FK53" s="8">
        <f>(FK7*'Assumptions and results'!$K$10+$D7*'Demand model'!FM7*'Assumptions and results'!$K$12)*(1/(1+'Assumptions and results'!$K$4)^FK$49)</f>
        <v>103333.43340387497</v>
      </c>
      <c r="FL53" s="8">
        <f>(FL7*'Assumptions and results'!$K$10+$D7*'Demand model'!FN7*'Assumptions and results'!$K$12)*(1/(1+'Assumptions and results'!$K$4)^FL$49)</f>
        <v>98412.793717976165</v>
      </c>
      <c r="FM53" s="8">
        <f>(FM7*'Assumptions and results'!$K$10+$D7*'Demand model'!FO7*'Assumptions and results'!$K$12)*(1/(1+'Assumptions and results'!$K$4)^FM$49)</f>
        <v>93726.470207596329</v>
      </c>
      <c r="FN53" s="8">
        <f>(FN7*'Assumptions and results'!$K$10+$D7*'Demand model'!FP7*'Assumptions and results'!$K$12)*(1/(1+'Assumptions and results'!$K$4)^FN$49)</f>
        <v>89263.304959615576</v>
      </c>
      <c r="FO53" s="8">
        <f>(FO7*'Assumptions and results'!$K$10+$D7*'Demand model'!FQ7*'Assumptions and results'!$K$12)*(1/(1+'Assumptions and results'!$K$4)^FO$49)</f>
        <v>85012.671390110059</v>
      </c>
      <c r="FP53" s="8">
        <f>(FP7*'Assumptions and results'!$K$10+$D7*'Demand model'!FR7*'Assumptions and results'!$K$12)*(1/(1+'Assumptions and results'!$K$4)^FP$49)</f>
        <v>80964.448942961972</v>
      </c>
      <c r="FQ53" s="8">
        <f>(FQ7*'Assumptions and results'!$K$10+$D7*'Demand model'!FS7*'Assumptions and results'!$K$12)*(1/(1+'Assumptions and results'!$K$4)^FQ$49)</f>
        <v>77108.998993297093</v>
      </c>
      <c r="FR53" s="8">
        <f>(FR7*'Assumptions and results'!$K$10+$D7*'Demand model'!FT7*'Assumptions and results'!$K$12)*(1/(1+'Assumptions and results'!$K$4)^FR$49)</f>
        <v>73437.141898378191</v>
      </c>
      <c r="FS53" s="8">
        <f>(FS7*'Assumptions and results'!$K$10+$D7*'Demand model'!FU7*'Assumptions and results'!$K$12)*(1/(1+'Assumptions and results'!$K$4)^FS$49)</f>
        <v>69940.135141312567</v>
      </c>
      <c r="FT53" s="8">
        <f>(FT7*'Assumptions and results'!$K$10+$D7*'Demand model'!FV7*'Assumptions and results'!$K$12)*(1/(1+'Assumptions and results'!$K$4)^FT$49)</f>
        <v>66609.652515535781</v>
      </c>
      <c r="FU53" s="8">
        <f>(FU7*'Assumptions and results'!$K$10+$D7*'Demand model'!FW7*'Assumptions and results'!$K$12)*(1/(1+'Assumptions and results'!$K$4)^FU$49)</f>
        <v>63437.764300510244</v>
      </c>
      <c r="FV53" s="8">
        <f>(FV7*'Assumptions and results'!$K$10+$D7*'Demand model'!FX7*'Assumptions and results'!$K$12)*(1/(1+'Assumptions and results'!$K$4)^FV$49)</f>
        <v>60416.91838143835</v>
      </c>
      <c r="FW53" s="8">
        <f>(FW7*'Assumptions and results'!$K$10+$D7*'Demand model'!FY7*'Assumptions and results'!$K$12)*(1/(1+'Assumptions and results'!$K$4)^FW$49)</f>
        <v>57539.922268036506</v>
      </c>
      <c r="FX53" s="8">
        <f>(FX7*'Assumptions and results'!$K$10+$D7*'Demand model'!FZ7*'Assumptions and results'!$K$12)*(1/(1+'Assumptions and results'!$K$4)^FX$49)</f>
        <v>54799.925969558579</v>
      </c>
      <c r="FY53" s="8">
        <f>(FY7*'Assumptions and results'!$K$10+$D7*'Demand model'!GA7*'Assumptions and results'!$K$12)*(1/(1+'Assumptions and results'!$K$4)^FY$49)</f>
        <v>52190.405685293881</v>
      </c>
      <c r="FZ53" s="8">
        <f>(FZ7*'Assumptions and results'!$K$10+$D7*'Demand model'!GB7*'Assumptions and results'!$K$12)*(1/(1+'Assumptions and results'!$K$4)^FZ$49)</f>
        <v>49705.148271708458</v>
      </c>
      <c r="GA53" s="8">
        <f>(GA7*'Assumptions and results'!$K$10+$D7*'Demand model'!GC7*'Assumptions and results'!$K$12)*(1/(1+'Assumptions and results'!$K$4)^GA$49)</f>
        <v>47338.236449246149</v>
      </c>
      <c r="GB53" s="8">
        <f>(GB7*'Assumptions and results'!$K$10+$D7*'Demand model'!GD7*'Assumptions and results'!$K$12)*(1/(1+'Assumptions and results'!$K$4)^GB$49)</f>
        <v>45084.034713567766</v>
      </c>
      <c r="GC53" s="8">
        <f>(GC7*'Assumptions and results'!$K$10+$D7*'Demand model'!GE7*'Assumptions and results'!$K$12)*(1/(1+'Assumptions and results'!$K$4)^GC$49)</f>
        <v>42937.175917683584</v>
      </c>
      <c r="GD53" s="8">
        <f>(GD7*'Assumptions and results'!$K$10+$D7*'Demand model'!GF7*'Assumptions and results'!$K$12)*(1/(1+'Assumptions and results'!$K$4)^GD$49)</f>
        <v>40892.548493031987</v>
      </c>
      <c r="GE53" s="8">
        <f>(GE7*'Assumptions and results'!$K$10+$D7*'Demand model'!GG7*'Assumptions and results'!$K$12)*(1/(1+'Assumptions and results'!$K$4)^GE$49)</f>
        <v>38945.284279078078</v>
      </c>
      <c r="GF53" s="8">
        <f>(GF7*'Assumptions and results'!$K$10+$D7*'Demand model'!GH7*'Assumptions and results'!$K$12)*(1/(1+'Assumptions and results'!$K$4)^GF$49)</f>
        <v>37090.746932455324</v>
      </c>
      <c r="GG53" s="8">
        <f>(GG7*'Assumptions and results'!$K$10+$D7*'Demand model'!GI7*'Assumptions and results'!$K$12)*(1/(1+'Assumptions and results'!$K$4)^GG$49)</f>
        <v>35324.520888052677</v>
      </c>
      <c r="GH53" s="8">
        <f>(GH7*'Assumptions and results'!$K$10+$D7*'Demand model'!GJ7*'Assumptions and results'!$K$12)*(1/(1+'Assumptions and results'!$K$4)^GH$49)</f>
        <v>33642.400845764452</v>
      </c>
      <c r="GI53" s="8">
        <f>(GI7*'Assumptions and results'!$K$10+$D7*'Demand model'!GK7*'Assumptions and results'!$K$12)*(1/(1+'Assumptions and results'!$K$4)^GI$49)</f>
        <v>32040.381757870909</v>
      </c>
      <c r="GJ53" s="8">
        <f>(GJ7*'Assumptions and results'!$K$10+$D7*'Demand model'!GL7*'Assumptions and results'!$K$12)*(1/(1+'Assumptions and results'!$K$4)^GJ$49)</f>
        <v>30514.64929321039</v>
      </c>
      <c r="GK53" s="8">
        <f>(GK7*'Assumptions and results'!$K$10+$D7*'Demand model'!GM7*'Assumptions and results'!$K$12)*(1/(1+'Assumptions and results'!$K$4)^GK$49)</f>
        <v>29061.570755438464</v>
      </c>
      <c r="GL53" s="8">
        <f>(GL7*'Assumptions and results'!$K$10+$D7*'Demand model'!GN7*'Assumptions and results'!$K$12)*(1/(1+'Assumptions and results'!$K$4)^GL$49)</f>
        <v>27677.686433750929</v>
      </c>
      <c r="GM53" s="8">
        <f>(GM7*'Assumptions and results'!$K$10+$D7*'Demand model'!GO7*'Assumptions and results'!$K$12)*(1/(1+'Assumptions and results'!$K$4)^GM$49)</f>
        <v>26359.701365477064</v>
      </c>
      <c r="GN53" s="8">
        <f>(GN7*'Assumptions and results'!$K$10+$D7*'Demand model'!GP7*'Assumptions and results'!$K$12)*(1/(1+'Assumptions and results'!$K$4)^GN$49)</f>
        <v>25104.477490930542</v>
      </c>
      <c r="GO53" s="8">
        <f>(GO7*'Assumptions and results'!$K$10+$D7*'Demand model'!GQ7*'Assumptions and results'!$K$12)*(1/(1+'Assumptions and results'!$K$4)^GO$49)</f>
        <v>23909.02618183861</v>
      </c>
      <c r="GP53" s="8">
        <f>(GP7*'Assumptions and results'!$K$10+$D7*'Demand model'!GR7*'Assumptions and results'!$K$12)*(1/(1+'Assumptions and results'!$K$4)^GP$49)</f>
        <v>22770.501125560579</v>
      </c>
      <c r="GQ53" s="8">
        <f>(GQ7*'Assumptions and results'!$K$10+$D7*'Demand model'!GS7*'Assumptions and results'!$K$12)*(1/(1+'Assumptions and results'!$K$4)^GQ$49)</f>
        <v>21686.191548152929</v>
      </c>
      <c r="GR53" s="8">
        <f>(GR7*'Assumptions and results'!$K$10+$D7*'Demand model'!GT7*'Assumptions and results'!$K$12)*(1/(1+'Assumptions and results'!$K$4)^GR$49)</f>
        <v>20653.515760145649</v>
      </c>
      <c r="GS53" s="8">
        <f>(GS7*'Assumptions and results'!$K$10+$D7*'Demand model'!GU7*'Assumptions and results'!$K$12)*(1/(1+'Assumptions and results'!$K$4)^GS$49)</f>
        <v>19670.015009662522</v>
      </c>
      <c r="GT53" s="8">
        <f>(GT7*'Assumptions and results'!$K$10+$D7*'Demand model'!GV7*'Assumptions and results'!$K$12)*(1/(1+'Assumptions and results'!$K$4)^GT$49)</f>
        <v>18733.34762825002</v>
      </c>
      <c r="GU53" s="8">
        <f>(GU7*'Assumptions and results'!$K$10+$D7*'Demand model'!GW7*'Assumptions and results'!$K$12)*(1/(1+'Assumptions and results'!$K$4)^GU$49)</f>
        <v>17841.283455476208</v>
      </c>
      <c r="GV53" s="8">
        <f>(GV7*'Assumptions and results'!$K$10+$D7*'Demand model'!GX7*'Assumptions and results'!$K$12)*(1/(1+'Assumptions and results'!$K$4)^GV$49)</f>
        <v>16991.698529024961</v>
      </c>
      <c r="GW53" s="8">
        <f>(GW7*'Assumptions and results'!$K$10+$D7*'Demand model'!GY7*'Assumptions and results'!$K$12)*(1/(1+'Assumptions and results'!$K$4)^GW$49)</f>
        <v>16182.570027642822</v>
      </c>
      <c r="GX53" s="8">
        <f>(GX7*'Assumptions and results'!$K$10+$D7*'Demand model'!GZ7*'Assumptions and results'!$K$12)*(1/(1+'Assumptions and results'!$K$4)^GX$49)</f>
        <v>15411.971454897928</v>
      </c>
      <c r="GY53" s="8">
        <f>(GY7*'Assumptions and results'!$K$10+$D7*'Demand model'!HA7*'Assumptions and results'!$K$12)*(1/(1+'Assumptions and results'!$K$4)^GY$49)</f>
        <v>14678.068052283737</v>
      </c>
      <c r="GZ53" s="8">
        <f>(GZ7*'Assumptions and results'!$K$10+$D7*'Demand model'!HB7*'Assumptions and results'!$K$12)*(1/(1+'Assumptions and results'!$K$4)^GZ$49)</f>
        <v>13979.11243074642</v>
      </c>
      <c r="HA53" s="8">
        <f>(HA7*'Assumptions and results'!$K$10+$D7*'Demand model'!HC7*'Assumptions and results'!$K$12)*(1/(1+'Assumptions and results'!$K$4)^HA$49)</f>
        <v>13313.440410234682</v>
      </c>
      <c r="HB53" s="8">
        <f>(HB7*'Assumptions and results'!$K$10+$D7*'Demand model'!HD7*'Assumptions and results'!$K$12)*(1/(1+'Assumptions and results'!$K$4)^HB$49)</f>
        <v>12679.467057366368</v>
      </c>
      <c r="HC53" s="8">
        <f>(HC7*'Assumptions and results'!$K$10+$D7*'Demand model'!HE7*'Assumptions and results'!$K$12)*(1/(1+'Assumptions and results'!$K$4)^HC$49)</f>
        <v>12075.682911777489</v>
      </c>
      <c r="HD53" s="8">
        <f>(HD7*'Assumptions and results'!$K$10+$D7*'Demand model'!HF7*'Assumptions and results'!$K$12)*(1/(1+'Assumptions and results'!$K$4)^HD$49)</f>
        <v>11500.650392169038</v>
      </c>
      <c r="HE53" s="8">
        <f>(HE7*'Assumptions and results'!$K$10+$D7*'Demand model'!HG7*'Assumptions and results'!$K$12)*(1/(1+'Assumptions and results'!$K$4)^HE$49)</f>
        <v>10953.000373494318</v>
      </c>
      <c r="HF53" s="8">
        <f>(HF7*'Assumptions and results'!$K$10+$D7*'Demand model'!HH7*'Assumptions and results'!$K$12)*(1/(1+'Assumptions and results'!$K$4)^HF$49)</f>
        <v>10431.428927137447</v>
      </c>
      <c r="HG53" s="8">
        <f>(HG7*'Assumptions and results'!$K$10+$D7*'Demand model'!HI7*'Assumptions and results'!$K$12)*(1/(1+'Assumptions and results'!$K$4)^HG$49)</f>
        <v>9934.6942163213789</v>
      </c>
      <c r="HH53" s="8">
        <f>(HH7*'Assumptions and results'!$K$10+$D7*'Demand model'!HJ7*'Assumptions and results'!$K$12)*(1/(1+'Assumptions and results'!$K$4)^HH$49)</f>
        <v>9461.6135393536933</v>
      </c>
      <c r="HI53" s="8">
        <f>(HI7*'Assumptions and results'!$K$10+$D7*'Demand model'!HK7*'Assumptions and results'!$K$12)*(1/(1+'Assumptions and results'!$K$4)^HI$49)</f>
        <v>9011.0605136701852</v>
      </c>
      <c r="HJ53" s="8">
        <f>(HJ7*'Assumptions and results'!$K$10+$D7*'Demand model'!HL7*'Assumptions and results'!$K$12)*(1/(1+'Assumptions and results'!$K$4)^HJ$49)</f>
        <v>8581.9623939716075</v>
      </c>
      <c r="HK53" s="8">
        <f>(HK7*'Assumptions and results'!$K$10+$D7*'Demand model'!HM7*'Assumptions and results'!$K$12)*(1/(1+'Assumptions and results'!$K$4)^HK$49)</f>
        <v>8173.2975180681942</v>
      </c>
      <c r="HL53" s="8">
        <f>(HL7*'Assumptions and results'!$K$10+$D7*'Demand model'!HN7*'Assumptions and results'!$K$12)*(1/(1+'Assumptions and results'!$K$4)^HL$49)</f>
        <v>7784.0928743506629</v>
      </c>
      <c r="HM53" s="8">
        <f>(HM7*'Assumptions and results'!$K$10+$D7*'Demand model'!HO7*'Assumptions and results'!$K$12)*(1/(1+'Assumptions and results'!$K$4)^HM$49)</f>
        <v>7413.4217850958685</v>
      </c>
      <c r="HN53" s="8">
        <f>(HN7*'Assumptions and results'!$K$10+$D7*'Demand model'!HP7*'Assumptions and results'!$K$12)*(1/(1+'Assumptions and results'!$K$4)^HN$49)</f>
        <v>7060.4017000913045</v>
      </c>
      <c r="HO53" s="8">
        <f>(HO7*'Assumptions and results'!$K$10+$D7*'Demand model'!HQ7*'Assumptions and results'!$K$12)*(1/(1+'Assumptions and results'!$K$4)^HO$49)</f>
        <v>6724.1920953250501</v>
      </c>
      <c r="HP53" s="8">
        <f>(HP7*'Assumptions and results'!$K$10+$D7*'Demand model'!HR7*'Assumptions and results'!$K$12)*(1/(1+'Assumptions and results'!$K$4)^HP$49)</f>
        <v>6403.9924717381436</v>
      </c>
      <c r="HQ53" s="8">
        <f>(HQ7*'Assumptions and results'!$K$10+$D7*'Demand model'!HS7*'Assumptions and results'!$K$12)*(1/(1+'Assumptions and results'!$K$4)^HQ$49)</f>
        <v>6099.040449274421</v>
      </c>
      <c r="HR53" s="8">
        <f>(HR7*'Assumptions and results'!$K$10+$D7*'Demand model'!HT7*'Assumptions and results'!$K$12)*(1/(1+'Assumptions and results'!$K$4)^HR$49)</f>
        <v>5808.6099516899276</v>
      </c>
      <c r="HS53" s="8">
        <f>(HS7*'Assumptions and results'!$K$10+$D7*'Demand model'!HU7*'Assumptions and results'!$K$12)*(1/(1+'Assumptions and results'!$K$4)^HS$49)</f>
        <v>5532.0094777999284</v>
      </c>
      <c r="HT53" s="8">
        <f>(HT7*'Assumptions and results'!$K$10+$D7*'Demand model'!HV7*'Assumptions and results'!$K$12)*(1/(1+'Assumptions and results'!$K$4)^HT$49)</f>
        <v>5268.5804550475514</v>
      </c>
      <c r="HU53" s="8">
        <f>(HU7*'Assumptions and results'!$K$10+$D7*'Demand model'!HW7*'Assumptions and results'!$K$12)*(1/(1+'Assumptions and results'!$K$4)^HU$49)</f>
        <v>5017.6956714738581</v>
      </c>
      <c r="HV53" s="8">
        <f>(HV7*'Assumptions and results'!$K$10+$D7*'Demand model'!HX7*'Assumptions and results'!$K$12)*(1/(1+'Assumptions and results'!$K$4)^HV$49)</f>
        <v>4778.757782356055</v>
      </c>
      <c r="HW53" s="8">
        <f>(HW7*'Assumptions and results'!$K$10+$D7*'Demand model'!HY7*'Assumptions and results'!$K$12)*(1/(1+'Assumptions and results'!$K$4)^HW$49)</f>
        <v>4551.1978879581475</v>
      </c>
      <c r="HX53" s="8">
        <f>(HX7*'Assumptions and results'!$K$10+$D7*'Demand model'!HZ7*'Assumptions and results'!$K$12)*(1/(1+'Assumptions and results'!$K$4)^HX$49)</f>
        <v>4334.4741790077605</v>
      </c>
      <c r="HY53" s="8">
        <f>(HY7*'Assumptions and results'!$K$10+$D7*'Demand model'!IA7*'Assumptions and results'!$K$12)*(1/(1+'Assumptions and results'!$K$4)^HY$49)</f>
        <v>4128.0706466740576</v>
      </c>
      <c r="HZ53" s="8">
        <f>(HZ7*'Assumptions and results'!$K$10+$D7*'Demand model'!IB7*'Assumptions and results'!$K$12)*(1/(1+'Assumptions and results'!$K$4)^HZ$49)</f>
        <v>3931.4958539752934</v>
      </c>
      <c r="IA53" s="8">
        <f>(IA7*'Assumptions and results'!$K$10+$D7*'Demand model'!IC7*'Assumptions and results'!$K$12)*(1/(1+'Assumptions and results'!$K$4)^IA$49)</f>
        <v>3744.2817656907546</v>
      </c>
      <c r="IB53" s="8">
        <f>(IB7*'Assumptions and results'!$K$10+$D7*'Demand model'!ID7*'Assumptions and results'!$K$12)*(1/(1+'Assumptions and results'!$K$4)^IB$49)</f>
        <v>3565.9826339911956</v>
      </c>
      <c r="IC53" s="8">
        <f>(IC7*'Assumptions and results'!$K$10+$D7*'Demand model'!IE7*'Assumptions and results'!$K$12)*(1/(1+'Assumptions and results'!$K$4)^IC$49)</f>
        <v>3396.1739371344711</v>
      </c>
      <c r="ID53" s="8">
        <f>(ID7*'Assumptions and results'!$K$10+$D7*'Demand model'!IF7*'Assumptions and results'!$K$12)*(1/(1+'Assumptions and results'!$K$4)^ID$49)</f>
        <v>3234.4513686994965</v>
      </c>
      <c r="IE53" s="8">
        <f>(IE7*'Assumptions and results'!$K$10+$D7*'Demand model'!IG7*'Assumptions and results'!$K$12)*(1/(1+'Assumptions and results'!$K$4)^IE$49)</f>
        <v>3080.4298749519016</v>
      </c>
      <c r="IF53" s="8">
        <f>(IF7*'Assumptions and results'!$K$10+$D7*'Demand model'!IH7*'Assumptions and results'!$K$12)*(1/(1+'Assumptions and results'!$K$4)^IF$49)</f>
        <v>2933.74273804943</v>
      </c>
      <c r="IG53" s="8">
        <f>(IG7*'Assumptions and results'!$K$10+$D7*'Demand model'!II7*'Assumptions and results'!$K$12)*(1/(1+'Assumptions and results'!$K$4)^IG$49)</f>
        <v>2794.0407029042185</v>
      </c>
      <c r="IH53" s="8">
        <f>(IH7*'Assumptions and results'!$K$10+$D7*'Demand model'!IJ7*'Assumptions and results'!$K$12)*(1/(1+'Assumptions and results'!$K$4)^IH$49)</f>
        <v>2660.9911456230666</v>
      </c>
      <c r="II53" s="8">
        <f>(II7*'Assumptions and results'!$K$10+$D7*'Demand model'!IK7*'Assumptions and results'!$K$12)*(1/(1+'Assumptions and results'!$K$4)^II$49)</f>
        <v>2534.2772815457761</v>
      </c>
      <c r="IJ53" s="8">
        <f>(IJ7*'Assumptions and results'!$K$10+$D7*'Demand model'!IL7*'Assumptions and results'!$K$12)*(1/(1+'Assumptions and results'!$K$4)^IJ$49)</f>
        <v>2413.5974109959775</v>
      </c>
      <c r="IK53" s="8">
        <f>(IK7*'Assumptions and results'!$K$10+$D7*'Demand model'!IM7*'Assumptions and results'!$K$12)*(1/(1+'Assumptions and results'!$K$4)^IK$49)</f>
        <v>2298.6642009485495</v>
      </c>
      <c r="IL53" s="8">
        <f>(IL7*'Assumptions and results'!$K$10+$D7*'Demand model'!IN7*'Assumptions and results'!$K$12)*(1/(1+'Assumptions and results'!$K$4)^IL$49)</f>
        <v>2189.2040009033808</v>
      </c>
      <c r="IM53" s="8">
        <f>(IM7*'Assumptions and results'!$K$10+$D7*'Demand model'!IO7*'Assumptions and results'!$K$12)*(1/(1+'Assumptions and results'!$K$4)^IM$49)</f>
        <v>2084.9561913365533</v>
      </c>
      <c r="IN53" s="8">
        <f>(IN7*'Assumptions and results'!$K$10+$D7*'Demand model'!IP7*'Assumptions and results'!$K$12)*(1/(1+'Assumptions and results'!$K$4)^IN$49)</f>
        <v>1985.6725631776694</v>
      </c>
      <c r="IO53" s="8">
        <f>(IO7*'Assumptions and results'!$K$10+$D7*'Demand model'!IQ7*'Assumptions and results'!$K$12)*(1/(1+'Assumptions and results'!$K$4)^IO$49)</f>
        <v>1891.1167268358765</v>
      </c>
      <c r="IP53" s="8">
        <f>(IP7*'Assumptions and results'!$K$10+$D7*'Demand model'!IR7*'Assumptions and results'!$K$12)*(1/(1+'Assumptions and results'!$K$4)^IP$49)</f>
        <v>1801.0635493675013</v>
      </c>
      <c r="IQ53" s="8">
        <f>(IQ7*'Assumptions and results'!$K$10+$D7*'Demand model'!IS7*'Assumptions and results'!$K$12)*(1/(1+'Assumptions and results'!$K$4)^IQ$49)</f>
        <v>1715.2986184452388</v>
      </c>
      <c r="IR53" s="8">
        <f>(IR7*'Assumptions and results'!$K$10+$D7*'Demand model'!IT7*'Assumptions and results'!$K$12)*(1/(1+'Assumptions and results'!$K$4)^IR$49)</f>
        <v>1633.6177318526086</v>
      </c>
      <c r="IS53" s="8">
        <f>(IS7*'Assumptions and results'!$K$10+$D7*'Demand model'!IU7*'Assumptions and results'!$K$12)*(1/(1+'Assumptions and results'!$K$4)^IS$49)</f>
        <v>1555.8264112881986</v>
      </c>
      <c r="IT53" s="8">
        <f>(IT7*'Assumptions and results'!$K$10+$D7*'Demand model'!IV7*'Assumptions and results'!$K$12)*(1/(1+'Assumptions and results'!$K$4)^IT$49)</f>
        <v>1481.7394393220936</v>
      </c>
      <c r="IU53" s="8">
        <f>(IU7*'Assumptions and results'!$K$10+$D7*'Demand model'!IW7*'Assumptions and results'!$K$12)*(1/(1+'Assumptions and results'!$K$4)^IU$49)</f>
        <v>1411.1804184019941</v>
      </c>
      <c r="IV53" s="8">
        <f>(IV7*'Assumptions and results'!$K$10+$D7*'Demand model'!IX7*'Assumptions and results'!$K$12)*(1/(1+'Assumptions and results'!$K$4)^IV$49)</f>
        <v>1343.9813508590421</v>
      </c>
      <c r="IW53" s="8">
        <f>(IW7*'Assumptions and results'!$K$10+$D7*'Demand model'!IY7*'Assumptions and results'!$K$12)*(1/(1+'Assumptions and results'!$K$4)^IW$49)</f>
        <v>1279.9822389133733</v>
      </c>
      <c r="IX53" s="8">
        <f>(IX7*'Assumptions and results'!$K$10+$D7*'Demand model'!IZ7*'Assumptions and results'!$K$12)*(1/(1+'Assumptions and results'!$K$4)^IX$49)</f>
        <v>1219.0307037270225</v>
      </c>
      <c r="IY53" s="8">
        <f>(IY7*'Assumptions and results'!$K$10+$D7*'Demand model'!JA7*'Assumptions and results'!$K$12)*(1/(1+'Assumptions and results'!$K$4)^IY$49)</f>
        <v>1160.9816225971638</v>
      </c>
      <c r="IZ53" s="8">
        <f>(IZ7*'Assumptions and results'!$K$10+$D7*'Demand model'!JB7*'Assumptions and results'!$K$12)*(1/(1+'Assumptions and results'!$K$4)^IZ$49)</f>
        <v>1105.6967834258703</v>
      </c>
      <c r="JA53" s="8">
        <f>(JA7*'Assumptions and results'!$K$10+$D7*'Demand model'!JC7*'Assumptions and results'!$K$12)*(1/(1+'Assumptions and results'!$K$4)^JA$49)</f>
        <v>1053.0445556436862</v>
      </c>
      <c r="JB53" s="8">
        <f>(JB7*'Assumptions and results'!$K$10+$D7*'Demand model'!JD7*'Assumptions and results'!$K$12)*(1/(1+'Assumptions and results'!$K$4)^JB$49)</f>
        <v>1002.8995768035105</v>
      </c>
      <c r="JC53" s="8">
        <f>(JC7*'Assumptions and results'!$K$10+$D7*'Demand model'!JE7*'Assumptions and results'!$K$12)*(1/(1+'Assumptions and results'!$K$4)^JC$49)</f>
        <v>955.14245409858142</v>
      </c>
      <c r="JD53" s="8">
        <f>(JD7*'Assumptions and results'!$K$10+$D7*'Demand model'!JF7*'Assumptions and results'!$K$12)*(1/(1+'Assumptions and results'!$K$4)^JD$49)</f>
        <v>909.65948009388717</v>
      </c>
      <c r="JE53" s="8">
        <f>(JE7*'Assumptions and results'!$K$10+$D7*'Demand model'!JG7*'Assumptions and results'!$K$12)*(1/(1+'Assumptions and results'!$K$4)^JE$49)</f>
        <v>866.34236199417819</v>
      </c>
    </row>
    <row r="54" spans="2:265" x14ac:dyDescent="0.3">
      <c r="C54">
        <v>5</v>
      </c>
      <c r="D54" s="6">
        <f>'upfront investment module'!I10</f>
        <v>2053072719.1653683</v>
      </c>
      <c r="E54" s="8">
        <f>(E8*'Assumptions and results'!$K$10+$D8*'Demand model'!G8*'Assumptions and results'!$K$12)*(1/(1+'Assumptions and results'!$K$4)^E$49)</f>
        <v>128918453.5176746</v>
      </c>
      <c r="F54" s="8">
        <f>(F8*'Assumptions and results'!$K$10+$D8*'Demand model'!H8*'Assumptions and results'!$K$12)*(1/(1+'Assumptions and results'!$K$4)^F$49)</f>
        <v>190230815.04397282</v>
      </c>
      <c r="G54" s="8">
        <f>(G8*'Assumptions and results'!$K$10+$D8*'Demand model'!I8*'Assumptions and results'!$K$12)*(1/(1+'Assumptions and results'!$K$4)^G$49)</f>
        <v>216463371.71620002</v>
      </c>
      <c r="H54" s="8">
        <f>(H8*'Assumptions and results'!$K$10+$D8*'Demand model'!J8*'Assumptions and results'!$K$12)*(1/(1+'Assumptions and results'!$K$4)^H$49)</f>
        <v>224620259.30733824</v>
      </c>
      <c r="I54" s="8">
        <f>(I8*'Assumptions and results'!$K$10+$D8*'Demand model'!K8*'Assumptions and results'!$K$12)*(1/(1+'Assumptions and results'!$K$4)^I$49)</f>
        <v>223584942.32268602</v>
      </c>
      <c r="J54" s="8">
        <f>(J8*'Assumptions and results'!$K$10+$D8*'Demand model'!L8*'Assumptions and results'!$K$12)*(1/(1+'Assumptions and results'!$K$4)^J$49)</f>
        <v>217992705.75077903</v>
      </c>
      <c r="K54" s="8">
        <f>(K8*'Assumptions and results'!$K$10+$D8*'Demand model'!M8*'Assumptions and results'!$K$12)*(1/(1+'Assumptions and results'!$K$4)^K$49)</f>
        <v>210256748.74935335</v>
      </c>
      <c r="L54" s="8">
        <f>(L8*'Assumptions and results'!$K$10+$D8*'Demand model'!N8*'Assumptions and results'!$K$12)*(1/(1+'Assumptions and results'!$K$4)^L$49)</f>
        <v>201628227.09970742</v>
      </c>
      <c r="M54" s="8">
        <f>(M8*'Assumptions and results'!$K$10+$D8*'Demand model'!O8*'Assumptions and results'!$K$12)*(1/(1+'Assumptions and results'!$K$4)^M$49)</f>
        <v>192750850.02320269</v>
      </c>
      <c r="N54" s="8">
        <f>(N8*'Assumptions and results'!$K$10+$D8*'Demand model'!P8*'Assumptions and results'!$K$12)*(1/(1+'Assumptions and results'!$K$4)^N$49)</f>
        <v>183951024.43127093</v>
      </c>
      <c r="O54" s="8">
        <f>(O8*'Assumptions and results'!$K$10+$D8*'Demand model'!Q8*'Assumptions and results'!$K$12)*(1/(1+'Assumptions and results'!$K$4)^O$49)</f>
        <v>175389636.36640894</v>
      </c>
      <c r="P54" s="8">
        <f>(P8*'Assumptions and results'!$K$10+$D8*'Demand model'!R8*'Assumptions and results'!$K$12)*(1/(1+'Assumptions and results'!$K$4)^P$49)</f>
        <v>167141440.9106707</v>
      </c>
      <c r="Q54" s="8">
        <f>(Q8*'Assumptions and results'!$K$10+$D8*'Demand model'!S8*'Assumptions and results'!$K$12)*(1/(1+'Assumptions and results'!$K$4)^Q$49)</f>
        <v>159236577.29183206</v>
      </c>
      <c r="R54" s="8">
        <f>(R8*'Assumptions and results'!$K$10+$D8*'Demand model'!T8*'Assumptions and results'!$K$12)*(1/(1+'Assumptions and results'!$K$4)^R$49)</f>
        <v>151682268.60850459</v>
      </c>
      <c r="S54" s="8">
        <f>(S8*'Assumptions and results'!$K$10+$D8*'Demand model'!U8*'Assumptions and results'!$K$12)*(1/(1+'Assumptions and results'!$K$4)^S$49)</f>
        <v>144474154.98072276</v>
      </c>
      <c r="T54" s="8">
        <f>(T8*'Assumptions and results'!$K$10+$D8*'Demand model'!V8*'Assumptions and results'!$K$12)*(1/(1+'Assumptions and results'!$K$4)^T$49)</f>
        <v>137602203.78113499</v>
      </c>
      <c r="U54" s="8">
        <f>(U8*'Assumptions and results'!$K$10+$D8*'Demand model'!W8*'Assumptions and results'!$K$12)*(1/(1+'Assumptions and results'!$K$4)^U$49)</f>
        <v>131053783.46705723</v>
      </c>
      <c r="V54" s="8">
        <f>(V8*'Assumptions and results'!$K$10+$D8*'Demand model'!X8*'Assumptions and results'!$K$12)*(1/(1+'Assumptions and results'!$K$4)^V$49)</f>
        <v>124815254.26093915</v>
      </c>
      <c r="W54" s="8">
        <f>(W8*'Assumptions and results'!$K$10+$D8*'Demand model'!Y8*'Assumptions and results'!$K$12)*(1/(1+'Assumptions and results'!$K$4)^W$49)</f>
        <v>118872783.66910952</v>
      </c>
      <c r="X54" s="8">
        <f>(X8*'Assumptions and results'!$K$10+$D8*'Demand model'!Z8*'Assumptions and results'!$K$12)*(1/(1+'Assumptions and results'!$K$4)^X$49)</f>
        <v>113212757.22583939</v>
      </c>
      <c r="Y54" s="8">
        <f>(Y8*'Assumptions and results'!$K$10+$D8*'Demand model'!AA8*'Assumptions and results'!$K$12)*(1/(1+'Assumptions and results'!$K$4)^Y$49)</f>
        <v>107821978.21470724</v>
      </c>
      <c r="Z54" s="8">
        <f>(Z8*'Assumptions and results'!$K$10+$D8*'Demand model'!AB8*'Assumptions and results'!$K$12)*(1/(1+'Assumptions and results'!$K$4)^Z$49)</f>
        <v>102687757.70396082</v>
      </c>
      <c r="AA54" s="8">
        <f>(AA8*'Assumptions and results'!$K$10+$D8*'Demand model'!AC8*'Assumptions and results'!$K$12)*(1/(1+'Assumptions and results'!$K$4)^AA$49)</f>
        <v>97797947.881745368</v>
      </c>
      <c r="AB54" s="8">
        <f>(AB8*'Assumptions and results'!$K$10+$D8*'Demand model'!AD8*'Assumptions and results'!$K$12)*(1/(1+'Assumptions and results'!$K$4)^AB$49)</f>
        <v>93140946.38110885</v>
      </c>
      <c r="AC54" s="8">
        <f>(AC8*'Assumptions and results'!$K$10+$D8*'Demand model'!AE8*'Assumptions and results'!$K$12)*(1/(1+'Assumptions and results'!$K$4)^AC$49)</f>
        <v>88705686.051173642</v>
      </c>
      <c r="AD54" s="8">
        <f>(AD8*'Assumptions and results'!$K$10+$D8*'Demand model'!AF8*'Assumptions and results'!$K$12)*(1/(1+'Assumptions and results'!$K$4)^AD$49)</f>
        <v>84481617.708450958</v>
      </c>
      <c r="AE54" s="8">
        <f>(AE8*'Assumptions and results'!$K$10+$D8*'Demand model'!AG8*'Assumptions and results'!$K$12)*(1/(1+'Assumptions and results'!$K$4)^AE$49)</f>
        <v>80458689.781817466</v>
      </c>
      <c r="AF54" s="8">
        <f>(AF8*'Assumptions and results'!$K$10+$D8*'Demand model'!AH8*'Assumptions and results'!$K$12)*(1/(1+'Assumptions and results'!$K$4)^AF$49)</f>
        <v>76627326.871767908</v>
      </c>
      <c r="AG54" s="8">
        <f>(AG8*'Assumptions and results'!$K$10+$D8*'Demand model'!AI8*'Assumptions and results'!$K$12)*(1/(1+'Assumptions and results'!$K$4)^AG$49)</f>
        <v>72978408.25545463</v>
      </c>
      <c r="AH54" s="8">
        <f>(AH8*'Assumptions and results'!$K$10+$D8*'Demand model'!AJ8*'Assumptions and results'!$K$12)*(1/(1+'Assumptions and results'!$K$4)^AH$49)</f>
        <v>69503246.852741912</v>
      </c>
      <c r="AI54" s="8">
        <f>(AI8*'Assumptions and results'!$K$10+$D8*'Demand model'!AK8*'Assumptions and results'!$K$12)*(1/(1+'Assumptions and results'!$K$4)^AI$49)</f>
        <v>66193568.899541944</v>
      </c>
      <c r="AJ54" s="8">
        <f>(AJ8*'Assumptions and results'!$K$10+$D8*'Demand model'!AL8*'Assumptions and results'!$K$12)*(1/(1+'Assumptions and results'!$K$4)^AJ$49)</f>
        <v>63041494.435089841</v>
      </c>
      <c r="AK54" s="8">
        <f>(AK8*'Assumptions and results'!$K$10+$D8*'Demand model'!AM8*'Assumptions and results'!$K$12)*(1/(1+'Assumptions and results'!$K$4)^AK$49)</f>
        <v>60039518.637821779</v>
      </c>
      <c r="AL54" s="8">
        <f>(AL8*'Assumptions and results'!$K$10+$D8*'Demand model'!AN8*'Assumptions and results'!$K$12)*(1/(1+'Assumptions and results'!$K$4)^AL$49)</f>
        <v>57180494.007864542</v>
      </c>
      <c r="AM54" s="8">
        <f>(AM8*'Assumptions and results'!$K$10+$D8*'Demand model'!AO8*'Assumptions and results'!$K$12)*(1/(1+'Assumptions and results'!$K$4)^AM$49)</f>
        <v>54457613.375921249</v>
      </c>
      <c r="AN54" s="8">
        <f>(AN8*'Assumptions and results'!$K$10+$D8*'Demand model'!AP8*'Assumptions and results'!$K$12)*(1/(1+'Assumptions and results'!$K$4)^AN$49)</f>
        <v>51864393.709717125</v>
      </c>
      <c r="AO54" s="8">
        <f>(AO8*'Assumptions and results'!$K$10+$D8*'Demand model'!AQ8*'Assumptions and results'!$K$12)*(1/(1+'Assumptions and results'!$K$4)^AO$49)</f>
        <v>49394660.685529046</v>
      </c>
      <c r="AP54" s="8">
        <f>(AP8*'Assumptions and results'!$K$10+$D8*'Demand model'!AR8*'Assumptions and results'!$K$12)*(1/(1+'Assumptions and results'!$K$4)^AP$49)</f>
        <v>47042533.991245128</v>
      </c>
      <c r="AQ54" s="8">
        <f>(AQ8*'Assumptions and results'!$K$10+$D8*'Demand model'!AS8*'Assumptions and results'!$K$12)*(1/(1+'Assumptions and results'!$K$4)^AQ$49)</f>
        <v>44802413.327625513</v>
      </c>
      <c r="AR54" s="8">
        <f>(AR8*'Assumptions and results'!$K$10+$D8*'Demand model'!AT8*'Assumptions and results'!$K$12)*(1/(1+'Assumptions and results'!$K$4)^AR$49)</f>
        <v>42668965.075305186</v>
      </c>
      <c r="AS54" s="8">
        <f>(AS8*'Assumptions and results'!$K$10+$D8*'Demand model'!AU8*'Assumptions and results'!$K$12)*(1/(1+'Assumptions and results'!$K$4)^AS$49)</f>
        <v>40637109.596248753</v>
      </c>
      <c r="AT54" s="8">
        <f>(AT8*'Assumptions and results'!$K$10+$D8*'Demand model'!AV8*'Assumptions and results'!$K$12)*(1/(1+'Assumptions and results'!$K$4)^AT$49)</f>
        <v>38702009.139661245</v>
      </c>
      <c r="AU54" s="8">
        <f>(AU8*'Assumptions and results'!$K$10+$D8*'Demand model'!AW8*'Assumptions and results'!$K$12)*(1/(1+'Assumptions and results'!$K$4)^AU$49)</f>
        <v>36859056.323683985</v>
      </c>
      <c r="AV54" s="8">
        <f>(AV8*'Assumptions and results'!$K$10+$D8*'Demand model'!AX8*'Assumptions and results'!$K$12)*(1/(1+'Assumptions and results'!$K$4)^AV$49)</f>
        <v>35103863.165516451</v>
      </c>
      <c r="AW54" s="8">
        <f>(AW8*'Assumptions and results'!$K$10+$D8*'Demand model'!AY8*'Assumptions and results'!$K$12)*(1/(1+'Assumptions and results'!$K$4)^AW$49)</f>
        <v>33432250.633879136</v>
      </c>
      <c r="AX54" s="8">
        <f>(AX8*'Assumptions and results'!$K$10+$D8*'Demand model'!AZ8*'Assumptions and results'!$K$12)*(1/(1+'Assumptions and results'!$K$4)^AX$49)</f>
        <v>31840238.698960755</v>
      </c>
      <c r="AY54" s="8">
        <f>(AY8*'Assumptions and results'!$K$10+$D8*'Demand model'!BA8*'Assumptions and results'!$K$12)*(1/(1+'Assumptions and results'!$K$4)^AY$49)</f>
        <v>30324036.85616786</v>
      </c>
      <c r="AZ54" s="8">
        <f>(AZ8*'Assumptions and results'!$K$10+$D8*'Demand model'!BB8*'Assumptions and results'!$K$12)*(1/(1+'Assumptions and results'!$K$4)^AZ$49)</f>
        <v>28880035.10111998</v>
      </c>
      <c r="BA54" s="8">
        <f>(BA8*'Assumptions and results'!$K$10+$D8*'Demand model'!BC8*'Assumptions and results'!$K$12)*(1/(1+'Assumptions and results'!$K$4)^BA$49)</f>
        <v>27504795.334404018</v>
      </c>
      <c r="BB54" s="8">
        <f>(BB8*'Assumptions and results'!$K$10+$D8*'Demand model'!BD8*'Assumptions and results'!$K$12)*(1/(1+'Assumptions and results'!$K$4)^BB$49)</f>
        <v>26195043.175624996</v>
      </c>
      <c r="BC54" s="8">
        <f>(BC8*'Assumptions and results'!$K$10+$D8*'Demand model'!BE8*'Assumptions and results'!$K$12)*(1/(1+'Assumptions and results'!$K$4)^BC$49)</f>
        <v>24947660.167263001</v>
      </c>
      <c r="BD54" s="8">
        <f>(BD8*'Assumptions and results'!$K$10+$D8*'Demand model'!BF8*'Assumptions and results'!$K$12)*(1/(1+'Assumptions and results'!$K$4)^BD$49)</f>
        <v>23759676.349774867</v>
      </c>
      <c r="BE54" s="8">
        <f>(BE8*'Assumptions and results'!$K$10+$D8*'Demand model'!BG8*'Assumptions and results'!$K$12)*(1/(1+'Assumptions and results'!$K$4)^BE$49)</f>
        <v>22628263.190262076</v>
      </c>
      <c r="BF54" s="8">
        <f>(BF8*'Assumptions and results'!$K$10+$D8*'Demand model'!BH8*'Assumptions and results'!$K$12)*(1/(1+'Assumptions and results'!$K$4)^BF$49)</f>
        <v>21550726.847868808</v>
      </c>
      <c r="BG54" s="8">
        <f>(BG8*'Assumptions and results'!$K$10+$D8*'Demand model'!BI8*'Assumptions and results'!$K$12)*(1/(1+'Assumptions and results'!$K$4)^BG$49)</f>
        <v>20524501.759875137</v>
      </c>
      <c r="BH54" s="8">
        <f>(BH8*'Assumptions and results'!$K$10+$D8*'Demand model'!BJ8*'Assumptions and results'!$K$12)*(1/(1+'Assumptions and results'!$K$4)^BH$49)</f>
        <v>19547144.533214461</v>
      </c>
      <c r="BI54" s="8">
        <f>(BI8*'Assumptions and results'!$K$10+$D8*'Demand model'!BK8*'Assumptions and results'!$K$12)*(1/(1+'Assumptions and results'!$K$4)^BI$49)</f>
        <v>18616328.126870941</v>
      </c>
      <c r="BJ54" s="8">
        <f>(BJ8*'Assumptions and results'!$K$10+$D8*'Demand model'!BL8*'Assumptions and results'!$K$12)*(1/(1+'Assumptions and results'!$K$4)^BJ$49)</f>
        <v>17729836.311305664</v>
      </c>
      <c r="BK54" s="8">
        <f>(BK8*'Assumptions and results'!$K$10+$D8*'Demand model'!BM8*'Assumptions and results'!$K$12)*(1/(1+'Assumptions and results'!$K$4)^BK$49)</f>
        <v>16885558.391719688</v>
      </c>
      <c r="BL54" s="8">
        <f>(BL8*'Assumptions and results'!$K$10+$D8*'Demand model'!BN8*'Assumptions and results'!$K$12)*(1/(1+'Assumptions and results'!$K$4)^BL$49)</f>
        <v>16081484.182590185</v>
      </c>
      <c r="BM54" s="8">
        <f>(BM8*'Assumptions and results'!$K$10+$D8*'Demand model'!BO8*'Assumptions and results'!$K$12)*(1/(1+'Assumptions and results'!$K$4)^BM$49)</f>
        <v>15315699.221514458</v>
      </c>
      <c r="BN54" s="8">
        <f>(BN8*'Assumptions and results'!$K$10+$D8*'Demand model'!BP8*'Assumptions and results'!$K$12)*(1/(1+'Assumptions and results'!$K$4)^BN$49)</f>
        <v>14586380.210966161</v>
      </c>
      <c r="BO54" s="8">
        <f>(BO8*'Assumptions and results'!$K$10+$D8*'Demand model'!BQ8*'Assumptions and results'!$K$12)*(1/(1+'Assumptions and results'!$K$4)^BO$49)</f>
        <v>13891790.677110622</v>
      </c>
      <c r="BP54" s="8">
        <f>(BP8*'Assumptions and results'!$K$10+$D8*'Demand model'!BR8*'Assumptions and results'!$K$12)*(1/(1+'Assumptions and results'!$K$4)^BP$49)</f>
        <v>13230276.835343448</v>
      </c>
      <c r="BQ54" s="8">
        <f>(BQ8*'Assumptions and results'!$K$10+$D8*'Demand model'!BS8*'Assumptions and results'!$K$12)*(1/(1+'Assumptions and results'!$K$4)^BQ$49)</f>
        <v>12600263.652708046</v>
      </c>
      <c r="BR54" s="8">
        <f>(BR8*'Assumptions and results'!$K$10+$D8*'Demand model'!BT8*'Assumptions and results'!$K$12)*(1/(1+'Assumptions and results'!$K$4)^BR$49)</f>
        <v>12000251.097817186</v>
      </c>
      <c r="BS54" s="8">
        <f>(BS8*'Assumptions and results'!$K$10+$D8*'Demand model'!BU8*'Assumptions and results'!$K$12)*(1/(1+'Assumptions and results'!$K$4)^BS$49)</f>
        <v>11428810.569349702</v>
      </c>
      <c r="BT54" s="8">
        <f>(BT8*'Assumptions and results'!$K$10+$D8*'Demand model'!BV8*'Assumptions and results'!$K$12)*(1/(1+'Assumptions and results'!$K$4)^BT$49)</f>
        <v>10884581.494618764</v>
      </c>
      <c r="BU54" s="8">
        <f>(BU8*'Assumptions and results'!$K$10+$D8*'Demand model'!BW8*'Assumptions and results'!$K$12)*(1/(1+'Assumptions and results'!$K$4)^BU$49)</f>
        <v>10366268.090113109</v>
      </c>
      <c r="BV54" s="8">
        <f>(BV8*'Assumptions and results'!$K$10+$D8*'Demand model'!BX8*'Assumptions and results'!$K$12)*(1/(1+'Assumptions and results'!$K$4)^BV$49)</f>
        <v>9872636.2762982007</v>
      </c>
      <c r="BW54" s="8">
        <f>(BW8*'Assumptions and results'!$K$10+$D8*'Demand model'!BY8*'Assumptions and results'!$K$12)*(1/(1+'Assumptions and results'!$K$4)^BW$49)</f>
        <v>9402510.739331618</v>
      </c>
      <c r="BX54" s="8">
        <f>(BX8*'Assumptions and results'!$K$10+$D8*'Demand model'!BZ8*'Assumptions and results'!$K$12)*(1/(1+'Assumptions and results'!$K$4)^BX$49)</f>
        <v>8954772.1326967794</v>
      </c>
      <c r="BY54" s="8">
        <f>(BY8*'Assumptions and results'!$K$10+$D8*'Demand model'!CA8*'Assumptions and results'!$K$12)*(1/(1+'Assumptions and results'!$K$4)^BY$49)</f>
        <v>8528354.4120921697</v>
      </c>
      <c r="BZ54" s="8">
        <f>(BZ8*'Assumptions and results'!$K$10+$D8*'Demand model'!CB8*'Assumptions and results'!$K$12)*(1/(1+'Assumptions and results'!$K$4)^BZ$49)</f>
        <v>8122242.2972306395</v>
      </c>
      <c r="CA54" s="8">
        <f>(CA8*'Assumptions and results'!$K$10+$D8*'Demand model'!CC8*'Assumptions and results'!$K$12)*(1/(1+'Assumptions and results'!$K$4)^CA$49)</f>
        <v>7735468.8545053694</v>
      </c>
      <c r="CB54" s="8">
        <f>(CB8*'Assumptions and results'!$K$10+$D8*'Demand model'!CD8*'Assumptions and results'!$K$12)*(1/(1+'Assumptions and results'!$K$4)^CB$49)</f>
        <v>7367113.1947670197</v>
      </c>
      <c r="CC54" s="8">
        <f>(CC8*'Assumptions and results'!$K$10+$D8*'Demand model'!CE8*'Assumptions and results'!$K$12)*(1/(1+'Assumptions and results'!$K$4)^CC$49)</f>
        <v>7016298.2807304934</v>
      </c>
      <c r="CD54" s="8">
        <f>(CD8*'Assumptions and results'!$K$10+$D8*'Demand model'!CF8*'Assumptions and results'!$K$12)*(1/(1+'Assumptions and results'!$K$4)^CD$49)</f>
        <v>6682188.8387909485</v>
      </c>
      <c r="CE54" s="8">
        <f>(CE8*'Assumptions and results'!$K$10+$D8*'Demand model'!CG8*'Assumptions and results'!$K$12)*(1/(1+'Assumptions and results'!$K$4)^CE$49)</f>
        <v>6363989.3702770919</v>
      </c>
      <c r="CF54" s="8">
        <f>(CF8*'Assumptions and results'!$K$10+$D8*'Demand model'!CH8*'Assumptions and results'!$K$12)*(1/(1+'Assumptions and results'!$K$4)^CF$49)</f>
        <v>6060942.2574067535</v>
      </c>
      <c r="CG54" s="8">
        <f>(CG8*'Assumptions and results'!$K$10+$D8*'Demand model'!CI8*'Assumptions and results'!$K$12)*(1/(1+'Assumptions and results'!$K$4)^CG$49)</f>
        <v>5772325.9594350029</v>
      </c>
      <c r="CH54" s="8">
        <f>(CH8*'Assumptions and results'!$K$10+$D8*'Demand model'!CJ8*'Assumptions and results'!$K$12)*(1/(1+'Assumptions and results'!$K$4)^CH$49)</f>
        <v>5497453.2947000023</v>
      </c>
      <c r="CI54" s="8">
        <f>(CI8*'Assumptions and results'!$K$10+$D8*'Demand model'!CK8*'Assumptions and results'!$K$12)*(1/(1+'Assumptions and results'!$K$4)^CI$49)</f>
        <v>5235669.8044761932</v>
      </c>
      <c r="CJ54" s="8">
        <f>(CJ8*'Assumptions and results'!$K$10+$D8*'Demand model'!CL8*'Assumptions and results'!$K$12)*(1/(1+'Assumptions and results'!$K$4)^CJ$49)</f>
        <v>4986352.1947392318</v>
      </c>
      <c r="CK54" s="8">
        <f>(CK8*'Assumptions and results'!$K$10+$D8*'Demand model'!CM8*'Assumptions and results'!$K$12)*(1/(1+'Assumptions and results'!$K$4)^CK$49)</f>
        <v>4748906.8521326026</v>
      </c>
      <c r="CL54" s="8">
        <f>(CL8*'Assumptions and results'!$K$10+$D8*'Demand model'!CN8*'Assumptions and results'!$K$12)*(1/(1+'Assumptions and results'!$K$4)^CL$49)</f>
        <v>4522768.4306024779</v>
      </c>
      <c r="CM54" s="8">
        <f>(CM8*'Assumptions and results'!$K$10+$D8*'Demand model'!CO8*'Assumptions and results'!$K$12)*(1/(1+'Assumptions and results'!$K$4)^CM$49)</f>
        <v>4307398.5053356932</v>
      </c>
      <c r="CN54" s="8">
        <f>(CN8*'Assumptions and results'!$K$10+$D8*'Demand model'!CP8*'Assumptions and results'!$K$12)*(1/(1+'Assumptions and results'!$K$4)^CN$49)</f>
        <v>4102284.2907958985</v>
      </c>
      <c r="CO54" s="8">
        <f>(CO8*'Assumptions and results'!$K$10+$D8*'Demand model'!CQ8*'Assumptions and results'!$K$12)*(1/(1+'Assumptions and results'!$K$4)^CO$49)</f>
        <v>3906937.4198056171</v>
      </c>
      <c r="CP54" s="8">
        <f>(CP8*'Assumptions and results'!$K$10+$D8*'Demand model'!CR8*'Assumptions and results'!$K$12)*(1/(1+'Assumptions and results'!$K$4)^CP$49)</f>
        <v>3720892.7807672545</v>
      </c>
      <c r="CQ54" s="8">
        <f>(CQ8*'Assumptions and results'!$K$10+$D8*'Demand model'!CS8*'Assumptions and results'!$K$12)*(1/(1+'Assumptions and results'!$K$4)^CQ$49)</f>
        <v>3543707.4102545273</v>
      </c>
      <c r="CR54" s="8">
        <f>(CR8*'Assumptions and results'!$K$10+$D8*'Demand model'!CT8*'Assumptions and results'!$K$12)*(1/(1+'Assumptions and results'!$K$4)^CR$49)</f>
        <v>3374959.438337646</v>
      </c>
      <c r="CS54" s="8">
        <f>(CS8*'Assumptions and results'!$K$10+$D8*'Demand model'!CU8*'Assumptions and results'!$K$12)*(1/(1+'Assumptions and results'!$K$4)^CS$49)</f>
        <v>3214247.0841310904</v>
      </c>
      <c r="CT54" s="8">
        <f>(CT8*'Assumptions and results'!$K$10+$D8*'Demand model'!CV8*'Assumptions and results'!$K$12)*(1/(1+'Assumptions and results'!$K$4)^CT$49)</f>
        <v>3061187.6991724684</v>
      </c>
      <c r="CU54" s="8">
        <f>(CU8*'Assumptions and results'!$K$10+$D8*'Demand model'!CW8*'Assumptions and results'!$K$12)*(1/(1+'Assumptions and results'!$K$4)^CU$49)</f>
        <v>2915416.8563547307</v>
      </c>
      <c r="CV54" s="8">
        <f>(CV8*'Assumptions and results'!$K$10+$D8*'Demand model'!CX8*'Assumptions and results'!$K$12)*(1/(1+'Assumptions and results'!$K$4)^CV$49)</f>
        <v>2776587.482242601</v>
      </c>
      <c r="CW54" s="8">
        <f>(CW8*'Assumptions and results'!$K$10+$D8*'Demand model'!CY8*'Assumptions and results'!$K$12)*(1/(1+'Assumptions and results'!$K$4)^CW$49)</f>
        <v>2644369.0307072392</v>
      </c>
      <c r="CX54" s="8">
        <f>(CX8*'Assumptions and results'!$K$10+$D8*'Demand model'!CZ8*'Assumptions and results'!$K$12)*(1/(1+'Assumptions and results'!$K$4)^CX$49)</f>
        <v>2518446.6959116561</v>
      </c>
      <c r="CY54" s="8">
        <f>(CY8*'Assumptions and results'!$K$10+$D8*'Demand model'!DA8*'Assumptions and results'!$K$12)*(1/(1+'Assumptions and results'!$K$4)^CY$49)</f>
        <v>2398520.6627730057</v>
      </c>
      <c r="CZ54" s="8">
        <f>(CZ8*'Assumptions and results'!$K$10+$D8*'Demand model'!DB8*'Assumptions and results'!$K$12)*(1/(1+'Assumptions and results'!$K$4)^CZ$49)</f>
        <v>2284305.3931171489</v>
      </c>
      <c r="DA54" s="8">
        <f>(DA8*'Assumptions and results'!$K$10+$D8*'Demand model'!DC8*'Assumptions and results'!$K$12)*(1/(1+'Assumptions and results'!$K$4)^DA$49)</f>
        <v>2175528.9458258557</v>
      </c>
      <c r="DB54" s="8">
        <f>(DB8*'Assumptions and results'!$K$10+$D8*'Demand model'!DD8*'Assumptions and results'!$K$12)*(1/(1+'Assumptions and results'!$K$4)^DB$49)</f>
        <v>2071932.3293579579</v>
      </c>
      <c r="DC54" s="8">
        <f>(DC8*'Assumptions and results'!$K$10+$D8*'Demand model'!DE8*'Assumptions and results'!$K$12)*(1/(1+'Assumptions and results'!$K$4)^DC$49)</f>
        <v>1973268.8851028166</v>
      </c>
      <c r="DD54" s="8">
        <f>(DD8*'Assumptions and results'!$K$10+$D8*'Demand model'!DF8*'Assumptions and results'!$K$12)*(1/(1+'Assumptions and results'!$K$4)^DD$49)</f>
        <v>1879303.7000979208</v>
      </c>
      <c r="DE54" s="8">
        <f>(DE8*'Assumptions and results'!$K$10+$D8*'Demand model'!DG8*'Assumptions and results'!$K$12)*(1/(1+'Assumptions and results'!$K$4)^DE$49)</f>
        <v>1789813.0477123056</v>
      </c>
      <c r="DF54" s="8">
        <f>(DF8*'Assumptions and results'!$K$10+$D8*'Demand model'!DH8*'Assumptions and results'!$K$12)*(1/(1+'Assumptions and results'!$K$4)^DF$49)</f>
        <v>1704583.8549641005</v>
      </c>
      <c r="DG54" s="8">
        <f>(DG8*'Assumptions and results'!$K$10+$D8*'Demand model'!DI8*'Assumptions and results'!$K$12)*(1/(1+'Assumptions and results'!$K$4)^DG$49)</f>
        <v>1623413.195203905</v>
      </c>
      <c r="DH54" s="8">
        <f>(DH8*'Assumptions and results'!$K$10+$D8*'Demand model'!DJ8*'Assumptions and results'!$K$12)*(1/(1+'Assumptions and results'!$K$4)^DH$49)</f>
        <v>1546107.8049561004</v>
      </c>
      <c r="DI54" s="8">
        <f>(DI8*'Assumptions and results'!$K$10+$D8*'Demand model'!DK8*'Assumptions and results'!$K$12)*(1/(1+'Assumptions and results'!$K$4)^DI$49)</f>
        <v>1472483.6237677142</v>
      </c>
      <c r="DJ54" s="8">
        <f>(DJ8*'Assumptions and results'!$K$10+$D8*'Demand model'!DL8*'Assumptions and results'!$K$12)*(1/(1+'Assumptions and results'!$K$4)^DJ$49)</f>
        <v>1402365.3559692518</v>
      </c>
      <c r="DK54" s="8">
        <f>(DK8*'Assumptions and results'!$K$10+$D8*'Demand model'!DM8*'Assumptions and results'!$K$12)*(1/(1+'Assumptions and results'!$K$4)^DK$49)</f>
        <v>1335586.0533040492</v>
      </c>
      <c r="DL54" s="8">
        <f>(DL8*'Assumptions and results'!$K$10+$D8*'Demand model'!DN8*'Assumptions and results'!$K$12)*(1/(1+'Assumptions and results'!$K$4)^DL$49)</f>
        <v>1271986.7174324277</v>
      </c>
      <c r="DM54" s="8">
        <f>(DM8*'Assumptions and results'!$K$10+$D8*'Demand model'!DO8*'Assumptions and results'!$K$12)*(1/(1+'Assumptions and results'!$K$4)^DM$49)</f>
        <v>1211415.9213642168</v>
      </c>
      <c r="DN54" s="8">
        <f>(DN8*'Assumptions and results'!$K$10+$D8*'Demand model'!DP8*'Assumptions and results'!$K$12)*(1/(1+'Assumptions and results'!$K$4)^DN$49)</f>
        <v>1153729.4489183016</v>
      </c>
      <c r="DO54" s="8">
        <f>(DO8*'Assumptions and results'!$K$10+$D8*'Demand model'!DQ8*'Assumptions and results'!$K$12)*(1/(1+'Assumptions and results'!$K$4)^DO$49)</f>
        <v>1098789.9513507637</v>
      </c>
      <c r="DP54" s="8">
        <f>(DP8*'Assumptions and results'!$K$10+$D8*'Demand model'!DR8*'Assumptions and results'!$K$12)*(1/(1+'Assumptions and results'!$K$4)^DP$49)</f>
        <v>1046466.6203340605</v>
      </c>
      <c r="DQ54" s="8">
        <f>(DQ8*'Assumptions and results'!$K$10+$D8*'Demand model'!DS8*'Assumptions and results'!$K$12)*(1/(1+'Assumptions and results'!$K$4)^DQ$49)</f>
        <v>996634.87650862918</v>
      </c>
      <c r="DR54" s="8">
        <f>(DR8*'Assumptions and results'!$K$10+$D8*'Demand model'!DT8*'Assumptions and results'!$K$12)*(1/(1+'Assumptions and results'!$K$4)^DR$49)</f>
        <v>949176.07286536123</v>
      </c>
      <c r="DS54" s="8">
        <f>(DS8*'Assumptions and results'!$K$10+$D8*'Demand model'!DU8*'Assumptions and results'!$K$12)*(1/(1+'Assumptions and results'!$K$4)^DS$49)</f>
        <v>903977.2122527248</v>
      </c>
      <c r="DT54" s="8">
        <f>(DT8*'Assumptions and results'!$K$10+$D8*'Demand model'!DV8*'Assumptions and results'!$K$12)*(1/(1+'Assumptions and results'!$K$4)^DT$49)</f>
        <v>860930.67833592847</v>
      </c>
      <c r="DU54" s="8">
        <f>(DU8*'Assumptions and results'!$K$10+$D8*'Demand model'!DW8*'Assumptions and results'!$K$12)*(1/(1+'Assumptions and results'!$K$4)^DU$49)</f>
        <v>819933.97936755081</v>
      </c>
      <c r="DV54" s="8">
        <f>(DV8*'Assumptions and results'!$K$10+$D8*'Demand model'!DX8*'Assumptions and results'!$K$12)*(1/(1+'Assumptions and results'!$K$4)^DV$49)</f>
        <v>780889.50415957219</v>
      </c>
      <c r="DW54" s="8">
        <f>(DW8*'Assumptions and results'!$K$10+$D8*'Demand model'!DY8*'Assumptions and results'!$K$12)*(1/(1+'Assumptions and results'!$K$4)^DW$49)</f>
        <v>743704.28967578302</v>
      </c>
      <c r="DX54" s="8">
        <f>(DX8*'Assumptions and results'!$K$10+$D8*'Demand model'!DZ8*'Assumptions and results'!$K$12)*(1/(1+'Assumptions and results'!$K$4)^DX$49)</f>
        <v>708289.79969122203</v>
      </c>
      <c r="DY54" s="8">
        <f>(DY8*'Assumptions and results'!$K$10+$D8*'Demand model'!EA8*'Assumptions and results'!$K$12)*(1/(1+'Assumptions and results'!$K$4)^DY$49)</f>
        <v>674561.71399163979</v>
      </c>
      <c r="DZ54" s="8">
        <f>(DZ8*'Assumptions and results'!$K$10+$D8*'Demand model'!EB8*'Assumptions and results'!$K$12)*(1/(1+'Assumptions and results'!$K$4)^DZ$49)</f>
        <v>642439.72761108587</v>
      </c>
      <c r="EA54" s="8">
        <f>(EA8*'Assumptions and results'!$K$10+$D8*'Demand model'!EC8*'Assumptions and results'!$K$12)*(1/(1+'Assumptions and results'!$K$4)^EA$49)</f>
        <v>611847.35962960531</v>
      </c>
      <c r="EB54" s="8">
        <f>(EB8*'Assumptions and results'!$K$10+$D8*'Demand model'!ED8*'Assumptions and results'!$K$12)*(1/(1+'Assumptions and results'!$K$4)^EB$49)</f>
        <v>582711.77107581461</v>
      </c>
      <c r="EC54" s="8">
        <f>(EC8*'Assumptions and results'!$K$10+$D8*'Demand model'!EE8*'Assumptions and results'!$K$12)*(1/(1+'Assumptions and results'!$K$4)^EC$49)</f>
        <v>554963.59150077577</v>
      </c>
      <c r="ED54" s="8">
        <f>(ED8*'Assumptions and results'!$K$10+$D8*'Demand model'!EF8*'Assumptions and results'!$K$12)*(1/(1+'Assumptions and results'!$K$4)^ED$49)</f>
        <v>528536.75381026266</v>
      </c>
      <c r="EE54" s="8">
        <f>(EE8*'Assumptions and results'!$K$10+$D8*'Demand model'!EG8*'Assumptions and results'!$K$12)*(1/(1+'Assumptions and results'!$K$4)^EE$49)</f>
        <v>503368.33696215489</v>
      </c>
      <c r="EF54" s="8">
        <f>(EF8*'Assumptions and results'!$K$10+$D8*'Demand model'!EH8*'Assumptions and results'!$K$12)*(1/(1+'Assumptions and results'!$K$4)^EF$49)</f>
        <v>479398.41615443327</v>
      </c>
      <c r="EG54" s="8">
        <f>(EG8*'Assumptions and results'!$K$10+$D8*'Demand model'!EI8*'Assumptions and results'!$K$12)*(1/(1+'Assumptions and results'!$K$4)^EG$49)</f>
        <v>456569.92014707916</v>
      </c>
      <c r="EH54" s="8">
        <f>(EH8*'Assumptions and results'!$K$10+$D8*'Demand model'!EJ8*'Assumptions and results'!$K$12)*(1/(1+'Assumptions and results'!$K$4)^EH$49)</f>
        <v>434828.49537817074</v>
      </c>
      <c r="EI54" s="8">
        <f>(EI8*'Assumptions and results'!$K$10+$D8*'Demand model'!EK8*'Assumptions and results'!$K$12)*(1/(1+'Assumptions and results'!$K$4)^EI$49)</f>
        <v>414122.37655063876</v>
      </c>
      <c r="EJ54" s="8">
        <f>(EJ8*'Assumptions and results'!$K$10+$D8*'Demand model'!EL8*'Assumptions and results'!$K$12)*(1/(1+'Assumptions and results'!$K$4)^EJ$49)</f>
        <v>394402.26338156074</v>
      </c>
      <c r="EK54" s="8">
        <f>(EK8*'Assumptions and results'!$K$10+$D8*'Demand model'!EM8*'Assumptions and results'!$K$12)*(1/(1+'Assumptions and results'!$K$4)^EK$49)</f>
        <v>375621.20322053402</v>
      </c>
      <c r="EL54" s="8">
        <f>(EL8*'Assumptions and results'!$K$10+$D8*'Demand model'!EN8*'Assumptions and results'!$K$12)*(1/(1+'Assumptions and results'!$K$4)^EL$49)</f>
        <v>357734.47925765143</v>
      </c>
      <c r="EM54" s="8">
        <f>(EM8*'Assumptions and results'!$K$10+$D8*'Demand model'!EO8*'Assumptions and results'!$K$12)*(1/(1+'Assumptions and results'!$K$4)^EM$49)</f>
        <v>340699.50405490614</v>
      </c>
      <c r="EN54" s="8">
        <f>(EN8*'Assumptions and results'!$K$10+$D8*'Demand model'!EP8*'Assumptions and results'!$K$12)*(1/(1+'Assumptions and results'!$K$4)^EN$49)</f>
        <v>324475.7181475297</v>
      </c>
      <c r="EO54" s="8">
        <f>(EO8*'Assumptions and results'!$K$10+$D8*'Demand model'!EQ8*'Assumptions and results'!$K$12)*(1/(1+'Assumptions and results'!$K$4)^EO$49)</f>
        <v>309024.49347383773</v>
      </c>
      <c r="EP54" s="8">
        <f>(EP8*'Assumptions and results'!$K$10+$D8*'Demand model'!ER8*'Assumptions and results'!$K$12)*(1/(1+'Assumptions and results'!$K$4)^EP$49)</f>
        <v>294309.04140365508</v>
      </c>
      <c r="EQ54" s="8">
        <f>(EQ8*'Assumptions and results'!$K$10+$D8*'Demand model'!ES8*'Assumptions and results'!$K$12)*(1/(1+'Assumptions and results'!$K$4)^EQ$49)</f>
        <v>280294.32514633803</v>
      </c>
      <c r="ER54" s="8">
        <f>(ER8*'Assumptions and results'!$K$10+$D8*'Demand model'!ET8*'Assumptions and results'!$K$12)*(1/(1+'Assumptions and results'!$K$4)^ER$49)</f>
        <v>266946.97632984584</v>
      </c>
      <c r="ES54" s="8">
        <f>(ES8*'Assumptions and results'!$K$10+$D8*'Demand model'!EU8*'Assumptions and results'!$K$12)*(1/(1+'Assumptions and results'!$K$4)^ES$49)</f>
        <v>254235.21555223406</v>
      </c>
      <c r="ET54" s="8">
        <f>(ET8*'Assumptions and results'!$K$10+$D8*'Demand model'!EV8*'Assumptions and results'!$K$12)*(1/(1+'Assumptions and results'!$K$4)^ET$49)</f>
        <v>242128.77671641341</v>
      </c>
      <c r="EU54" s="8">
        <f>(EU8*'Assumptions and results'!$K$10+$D8*'Demand model'!EW8*'Assumptions and results'!$K$12)*(1/(1+'Assumptions and results'!$K$4)^EU$49)</f>
        <v>230598.83496801276</v>
      </c>
      <c r="EV54" s="8">
        <f>(EV8*'Assumptions and results'!$K$10+$D8*'Demand model'!EX8*'Assumptions and results'!$K$12)*(1/(1+'Assumptions and results'!$K$4)^EV$49)</f>
        <v>219617.93806477406</v>
      </c>
      <c r="EW54" s="8">
        <f>(EW8*'Assumptions and results'!$K$10+$D8*'Demand model'!EY8*'Assumptions and results'!$K$12)*(1/(1+'Assumptions and results'!$K$4)^EW$49)</f>
        <v>209159.94101407053</v>
      </c>
      <c r="EX54" s="8">
        <f>(EX8*'Assumptions and results'!$K$10+$D8*'Demand model'!EZ8*'Assumptions and results'!$K$12)*(1/(1+'Assumptions and results'!$K$4)^EX$49)</f>
        <v>199199.94382292434</v>
      </c>
      <c r="EY54" s="8">
        <f>(EY8*'Assumptions and results'!$K$10+$D8*'Demand model'!FA8*'Assumptions and results'!$K$12)*(1/(1+'Assumptions and results'!$K$4)^EY$49)</f>
        <v>189714.23221230888</v>
      </c>
      <c r="EZ54" s="8">
        <f>(EZ8*'Assumptions and results'!$K$10+$D8*'Demand model'!FB8*'Assumptions and results'!$K$12)*(1/(1+'Assumptions and results'!$K$4)^EZ$49)</f>
        <v>180680.22115457989</v>
      </c>
      <c r="FA54" s="8">
        <f>(FA8*'Assumptions and results'!$K$10+$D8*'Demand model'!FC8*'Assumptions and results'!$K$12)*(1/(1+'Assumptions and results'!$K$4)^FA$49)</f>
        <v>172076.4010995999</v>
      </c>
      <c r="FB54" s="8">
        <f>(FB8*'Assumptions and results'!$K$10+$D8*'Demand model'!FD8*'Assumptions and results'!$K$12)*(1/(1+'Assumptions and results'!$K$4)^FB$49)</f>
        <v>163882.28676152369</v>
      </c>
      <c r="FC54" s="8">
        <f>(FC8*'Assumptions and results'!$K$10+$D8*'Demand model'!FE8*'Assumptions and results'!$K$12)*(1/(1+'Assumptions and results'!$K$4)^FC$49)</f>
        <v>156078.36834430828</v>
      </c>
      <c r="FD54" s="8">
        <f>(FD8*'Assumptions and results'!$K$10+$D8*'Demand model'!FF8*'Assumptions and results'!$K$12)*(1/(1+'Assumptions and results'!$K$4)^FD$49)</f>
        <v>148646.06508981742</v>
      </c>
      <c r="FE54" s="8">
        <f>(FE8*'Assumptions and results'!$K$10+$D8*'Demand model'!FG8*'Assumptions and results'!$K$12)*(1/(1+'Assumptions and results'!$K$4)^FE$49)</f>
        <v>141567.68103792131</v>
      </c>
      <c r="FF54" s="8">
        <f>(FF8*'Assumptions and results'!$K$10+$D8*'Demand model'!FH8*'Assumptions and results'!$K$12)*(1/(1+'Assumptions and results'!$K$4)^FF$49)</f>
        <v>134826.36289325843</v>
      </c>
      <c r="FG54" s="8">
        <f>(FG8*'Assumptions and results'!$K$10+$D8*'Demand model'!FI8*'Assumptions and results'!$K$12)*(1/(1+'Assumptions and results'!$K$4)^FG$49)</f>
        <v>128406.05989834134</v>
      </c>
      <c r="FH54" s="8">
        <f>(FH8*'Assumptions and results'!$K$10+$D8*'Demand model'!FJ8*'Assumptions and results'!$K$12)*(1/(1+'Assumptions and results'!$K$4)^FH$49)</f>
        <v>122291.48561746796</v>
      </c>
      <c r="FI54" s="8">
        <f>(FI8*'Assumptions and results'!$K$10+$D8*'Demand model'!FK8*'Assumptions and results'!$K$12)*(1/(1+'Assumptions and results'!$K$4)^FI$49)</f>
        <v>116468.08154044565</v>
      </c>
      <c r="FJ54" s="8">
        <f>(FJ8*'Assumptions and results'!$K$10+$D8*'Demand model'!FL8*'Assumptions and results'!$K$12)*(1/(1+'Assumptions and results'!$K$4)^FJ$49)</f>
        <v>110921.98241947207</v>
      </c>
      <c r="FK54" s="8">
        <f>(FK8*'Assumptions and results'!$K$10+$D8*'Demand model'!FM8*'Assumptions and results'!$K$12)*(1/(1+'Assumptions and results'!$K$4)^FK$49)</f>
        <v>105639.98325664004</v>
      </c>
      <c r="FL54" s="8">
        <f>(FL8*'Assumptions and results'!$K$10+$D8*'Demand model'!FN8*'Assumptions and results'!$K$12)*(1/(1+'Assumptions and results'!$K$4)^FL$49)</f>
        <v>100609.50786346672</v>
      </c>
      <c r="FM54" s="8">
        <f>(FM8*'Assumptions and results'!$K$10+$D8*'Demand model'!FO8*'Assumptions and results'!$K$12)*(1/(1+'Assumptions and results'!$K$4)^FM$49)</f>
        <v>95818.578917587336</v>
      </c>
      <c r="FN54" s="8">
        <f>(FN8*'Assumptions and results'!$K$10+$D8*'Demand model'!FP8*'Assumptions and results'!$K$12)*(1/(1+'Assumptions and results'!$K$4)^FN$49)</f>
        <v>91255.789445321294</v>
      </c>
      <c r="FO54" s="8">
        <f>(FO8*'Assumptions and results'!$K$10+$D8*'Demand model'!FQ8*'Assumptions and results'!$K$12)*(1/(1+'Assumptions and results'!$K$4)^FO$49)</f>
        <v>86910.275662210741</v>
      </c>
      <c r="FP54" s="8">
        <f>(FP8*'Assumptions and results'!$K$10+$D8*'Demand model'!FR8*'Assumptions and results'!$K$12)*(1/(1+'Assumptions and results'!$K$4)^FP$49)</f>
        <v>82771.69110686738</v>
      </c>
      <c r="FQ54" s="8">
        <f>(FQ8*'Assumptions and results'!$K$10+$D8*'Demand model'!FS8*'Assumptions and results'!$K$12)*(1/(1+'Assumptions and results'!$K$4)^FQ$49)</f>
        <v>78830.182006540344</v>
      </c>
      <c r="FR54" s="8">
        <f>(FR8*'Assumptions and results'!$K$10+$D8*'Demand model'!FT8*'Assumptions and results'!$K$12)*(1/(1+'Assumptions and results'!$K$4)^FR$49)</f>
        <v>75076.363815752717</v>
      </c>
      <c r="FS54" s="8">
        <f>(FS8*'Assumptions and results'!$K$10+$D8*'Demand model'!FU8*'Assumptions and results'!$K$12)*(1/(1+'Assumptions and results'!$K$4)^FS$49)</f>
        <v>71501.298872145446</v>
      </c>
      <c r="FT54" s="8">
        <f>(FT8*'Assumptions and results'!$K$10+$D8*'Demand model'!FV8*'Assumptions and results'!$K$12)*(1/(1+'Assumptions and results'!$K$4)^FT$49)</f>
        <v>68096.475116329006</v>
      </c>
      <c r="FU54" s="8">
        <f>(FU8*'Assumptions and results'!$K$10+$D8*'Demand model'!FW8*'Assumptions and results'!$K$12)*(1/(1+'Assumptions and results'!$K$4)^FU$49)</f>
        <v>64853.785825075218</v>
      </c>
      <c r="FV54" s="8">
        <f>(FV8*'Assumptions and results'!$K$10+$D8*'Demand model'!FX8*'Assumptions and results'!$K$12)*(1/(1+'Assumptions and results'!$K$4)^FV$49)</f>
        <v>61765.510309595469</v>
      </c>
      <c r="FW54" s="8">
        <f>(FW8*'Assumptions and results'!$K$10+$D8*'Demand model'!FY8*'Assumptions and results'!$K$12)*(1/(1+'Assumptions and results'!$K$4)^FW$49)</f>
        <v>58824.295532948046</v>
      </c>
      <c r="FX54" s="8">
        <f>(FX8*'Assumptions and results'!$K$10+$D8*'Demand model'!FZ8*'Assumptions and results'!$K$12)*(1/(1+'Assumptions and results'!$K$4)^FX$49)</f>
        <v>56023.138602807667</v>
      </c>
      <c r="FY54" s="8">
        <f>(FY8*'Assumptions and results'!$K$10+$D8*'Demand model'!GA8*'Assumptions and results'!$K$12)*(1/(1+'Assumptions and results'!$K$4)^FY$49)</f>
        <v>53355.370097912055</v>
      </c>
      <c r="FZ54" s="8">
        <f>(FZ8*'Assumptions and results'!$K$10+$D8*'Demand model'!GB8*'Assumptions and results'!$K$12)*(1/(1+'Assumptions and results'!$K$4)^FZ$49)</f>
        <v>50814.638188487676</v>
      </c>
      <c r="GA54" s="8">
        <f>(GA8*'Assumptions and results'!$K$10+$D8*'Demand model'!GC8*'Assumptions and results'!$K$12)*(1/(1+'Assumptions and results'!$K$4)^GA$49)</f>
        <v>48394.893512845403</v>
      </c>
      <c r="GB54" s="8">
        <f>(GB8*'Assumptions and results'!$K$10+$D8*'Demand model'!GD8*'Assumptions and results'!$K$12)*(1/(1+'Assumptions and results'!$K$4)^GB$49)</f>
        <v>46090.37477413848</v>
      </c>
      <c r="GC54" s="8">
        <f>(GC8*'Assumptions and results'!$K$10+$D8*'Demand model'!GE8*'Assumptions and results'!$K$12)*(1/(1+'Assumptions and results'!$K$4)^GC$49)</f>
        <v>43895.59502298903</v>
      </c>
      <c r="GD54" s="8">
        <f>(GD8*'Assumptions and results'!$K$10+$D8*'Demand model'!GF8*'Assumptions and results'!$K$12)*(1/(1+'Assumptions and results'!$K$4)^GD$49)</f>
        <v>41805.328593322891</v>
      </c>
      <c r="GE54" s="8">
        <f>(GE8*'Assumptions and results'!$K$10+$D8*'Demand model'!GG8*'Assumptions and results'!$K$12)*(1/(1+'Assumptions and results'!$K$4)^GE$49)</f>
        <v>39814.598660307507</v>
      </c>
      <c r="GF54" s="8">
        <f>(GF8*'Assumptions and results'!$K$10+$D8*'Demand model'!GH8*'Assumptions and results'!$K$12)*(1/(1+'Assumptions and results'!$K$4)^GF$49)</f>
        <v>37918.665390769063</v>
      </c>
      <c r="GG54" s="8">
        <f>(GG8*'Assumptions and results'!$K$10+$D8*'Demand model'!GI8*'Assumptions and results'!$K$12)*(1/(1+'Assumptions and results'!$K$4)^GG$49)</f>
        <v>36113.01465787529</v>
      </c>
      <c r="GH54" s="8">
        <f>(GH8*'Assumptions and results'!$K$10+$D8*'Demand model'!GJ8*'Assumptions and results'!$K$12)*(1/(1+'Assumptions and results'!$K$4)^GH$49)</f>
        <v>34393.34729321456</v>
      </c>
      <c r="GI54" s="8">
        <f>(GI8*'Assumptions and results'!$K$10+$D8*'Demand model'!GK8*'Assumptions and results'!$K$12)*(1/(1+'Assumptions and results'!$K$4)^GI$49)</f>
        <v>32755.568850680535</v>
      </c>
      <c r="GJ54" s="8">
        <f>(GJ8*'Assumptions and results'!$K$10+$D8*'Demand model'!GL8*'Assumptions and results'!$K$12)*(1/(1+'Assumptions and results'!$K$4)^GJ$49)</f>
        <v>31195.779857790989</v>
      </c>
      <c r="GK54" s="8">
        <f>(GK8*'Assumptions and results'!$K$10+$D8*'Demand model'!GM8*'Assumptions and results'!$K$12)*(1/(1+'Assumptions and results'!$K$4)^GK$49)</f>
        <v>29710.26653122951</v>
      </c>
      <c r="GL54" s="8">
        <f>(GL8*'Assumptions and results'!$K$10+$D8*'Demand model'!GN8*'Assumptions and results'!$K$12)*(1/(1+'Assumptions and results'!$K$4)^GL$49)</f>
        <v>28295.491934504302</v>
      </c>
      <c r="GM54" s="8">
        <f>(GM8*'Assumptions and results'!$K$10+$D8*'Demand model'!GO8*'Assumptions and results'!$K$12)*(1/(1+'Assumptions and results'!$K$4)^GM$49)</f>
        <v>26948.087556670755</v>
      </c>
      <c r="GN54" s="8">
        <f>(GN8*'Assumptions and results'!$K$10+$D8*'Demand model'!GP8*'Assumptions and results'!$K$12)*(1/(1+'Assumptions and results'!$K$4)^GN$49)</f>
        <v>25664.845292067388</v>
      </c>
      <c r="GO54" s="8">
        <f>(GO8*'Assumptions and results'!$K$10+$D8*'Demand model'!GQ8*'Assumptions and results'!$K$12)*(1/(1+'Assumptions and results'!$K$4)^GO$49)</f>
        <v>24442.70980196894</v>
      </c>
      <c r="GP54" s="8">
        <f>(GP8*'Assumptions and results'!$K$10+$D8*'Demand model'!GR8*'Assumptions and results'!$K$12)*(1/(1+'Assumptions and results'!$K$4)^GP$49)</f>
        <v>23278.771239970418</v>
      </c>
      <c r="GQ54" s="8">
        <f>(GQ8*'Assumptions and results'!$K$10+$D8*'Demand model'!GS8*'Assumptions and results'!$K$12)*(1/(1+'Assumptions and results'!$K$4)^GQ$49)</f>
        <v>22170.258323781349</v>
      </c>
      <c r="GR54" s="8">
        <f>(GR8*'Assumptions and results'!$K$10+$D8*'Demand model'!GT8*'Assumptions and results'!$K$12)*(1/(1+'Assumptions and results'!$K$4)^GR$49)</f>
        <v>21114.531736934619</v>
      </c>
      <c r="GS54" s="8">
        <f>(GS8*'Assumptions and results'!$K$10+$D8*'Demand model'!GU8*'Assumptions and results'!$K$12)*(1/(1+'Assumptions and results'!$K$4)^GS$49)</f>
        <v>20109.077844699634</v>
      </c>
      <c r="GT54" s="8">
        <f>(GT8*'Assumptions and results'!$K$10+$D8*'Demand model'!GV8*'Assumptions and results'!$K$12)*(1/(1+'Assumptions and results'!$K$4)^GT$49)</f>
        <v>19151.50270923775</v>
      </c>
      <c r="GU54" s="8">
        <f>(GU8*'Assumptions and results'!$K$10+$D8*'Demand model'!GW8*'Assumptions and results'!$K$12)*(1/(1+'Assumptions and results'!$K$4)^GU$49)</f>
        <v>18239.526389750234</v>
      </c>
      <c r="GV54" s="8">
        <f>(GV8*'Assumptions and results'!$K$10+$D8*'Demand model'!GX8*'Assumptions and results'!$K$12)*(1/(1+'Assumptions and results'!$K$4)^GV$49)</f>
        <v>17370.977514047845</v>
      </c>
      <c r="GW54" s="8">
        <f>(GW8*'Assumptions and results'!$K$10+$D8*'Demand model'!GY8*'Assumptions and results'!$K$12)*(1/(1+'Assumptions and results'!$K$4)^GW$49)</f>
        <v>16543.788108616995</v>
      </c>
      <c r="GX54" s="8">
        <f>(GX8*'Assumptions and results'!$K$10+$D8*'Demand model'!GZ8*'Assumptions and results'!$K$12)*(1/(1+'Assumptions and results'!$K$4)^GX$49)</f>
        <v>15755.988674873332</v>
      </c>
      <c r="GY54" s="8">
        <f>(GY8*'Assumptions and results'!$K$10+$D8*'Demand model'!HA8*'Assumptions and results'!$K$12)*(1/(1+'Assumptions and results'!$K$4)^GY$49)</f>
        <v>15005.703499879361</v>
      </c>
      <c r="GZ54" s="8">
        <f>(GZ8*'Assumptions and results'!$K$10+$D8*'Demand model'!HB8*'Assumptions and results'!$K$12)*(1/(1+'Assumptions and results'!$K$4)^GZ$49)</f>
        <v>14291.146190361296</v>
      </c>
      <c r="HA54" s="8">
        <f>(HA8*'Assumptions and results'!$K$10+$D8*'Demand model'!HC8*'Assumptions and results'!$K$12)*(1/(1+'Assumptions and results'!$K$4)^HA$49)</f>
        <v>13610.615419391708</v>
      </c>
      <c r="HB54" s="8">
        <f>(HB8*'Assumptions and results'!$K$10+$D8*'Demand model'!HD8*'Assumptions and results'!$K$12)*(1/(1+'Assumptions and results'!$K$4)^HB$49)</f>
        <v>12962.490875611156</v>
      </c>
      <c r="HC54" s="8">
        <f>(HC8*'Assumptions and results'!$K$10+$D8*'Demand model'!HE8*'Assumptions and results'!$K$12)*(1/(1+'Assumptions and results'!$K$4)^HC$49)</f>
        <v>12345.229405343953</v>
      </c>
      <c r="HD54" s="8">
        <f>(HD8*'Assumptions and results'!$K$10+$D8*'Demand model'!HF8*'Assumptions and results'!$K$12)*(1/(1+'Assumptions and results'!$K$4)^HD$49)</f>
        <v>11757.361338422814</v>
      </c>
      <c r="HE54" s="8">
        <f>(HE8*'Assumptions and results'!$K$10+$D8*'Demand model'!HG8*'Assumptions and results'!$K$12)*(1/(1+'Assumptions and results'!$K$4)^HE$49)</f>
        <v>11197.486988974106</v>
      </c>
      <c r="HF54" s="8">
        <f>(HF8*'Assumptions and results'!$K$10+$D8*'Demand model'!HH8*'Assumptions and results'!$K$12)*(1/(1+'Assumptions and results'!$K$4)^HF$49)</f>
        <v>10664.273322832481</v>
      </c>
      <c r="HG54" s="8">
        <f>(HG8*'Assumptions and results'!$K$10+$D8*'Demand model'!HI8*'Assumptions and results'!$K$12)*(1/(1+'Assumptions and results'!$K$4)^HG$49)</f>
        <v>10156.450783649983</v>
      </c>
      <c r="HH54" s="8">
        <f>(HH8*'Assumptions and results'!$K$10+$D8*'Demand model'!HJ8*'Assumptions and results'!$K$12)*(1/(1+'Assumptions and results'!$K$4)^HH$49)</f>
        <v>9672.8102701428397</v>
      </c>
      <c r="HI54" s="8">
        <f>(HI8*'Assumptions and results'!$K$10+$D8*'Demand model'!HK8*'Assumptions and results'!$K$12)*(1/(1+'Assumptions and results'!$K$4)^HI$49)</f>
        <v>9212.200257278897</v>
      </c>
      <c r="HJ54" s="8">
        <f>(HJ8*'Assumptions and results'!$K$10+$D8*'Demand model'!HL8*'Assumptions and results'!$K$12)*(1/(1+'Assumptions and results'!$K$4)^HJ$49)</f>
        <v>8773.5240545513316</v>
      </c>
      <c r="HK54" s="8">
        <f>(HK8*'Assumptions and results'!$K$10+$D8*'Demand model'!HM8*'Assumptions and results'!$K$12)*(1/(1+'Assumptions and results'!$K$4)^HK$49)</f>
        <v>8355.7371948107902</v>
      </c>
      <c r="HL54" s="8">
        <f>(HL8*'Assumptions and results'!$K$10+$D8*'Demand model'!HN8*'Assumptions and results'!$K$12)*(1/(1+'Assumptions and results'!$K$4)^HL$49)</f>
        <v>7957.844947438849</v>
      </c>
      <c r="HM54" s="8">
        <f>(HM8*'Assumptions and results'!$K$10+$D8*'Demand model'!HO8*'Assumptions and results'!$K$12)*(1/(1+'Assumptions and results'!$K$4)^HM$49)</f>
        <v>7578.8999499417596</v>
      </c>
      <c r="HN54" s="8">
        <f>(HN8*'Assumptions and results'!$K$10+$D8*'Demand model'!HP8*'Assumptions and results'!$K$12)*(1/(1+'Assumptions and results'!$K$4)^HN$49)</f>
        <v>7217.9999523254864</v>
      </c>
      <c r="HO54" s="8">
        <f>(HO8*'Assumptions and results'!$K$10+$D8*'Demand model'!HQ8*'Assumptions and results'!$K$12)*(1/(1+'Assumptions and results'!$K$4)^HO$49)</f>
        <v>6874.2856688814145</v>
      </c>
      <c r="HP54" s="8">
        <f>(HP8*'Assumptions and results'!$K$10+$D8*'Demand model'!HR8*'Assumptions and results'!$K$12)*(1/(1+'Assumptions and results'!$K$4)^HP$49)</f>
        <v>6546.938732268015</v>
      </c>
      <c r="HQ54" s="8">
        <f>(HQ8*'Assumptions and results'!$K$10+$D8*'Demand model'!HS8*'Assumptions and results'!$K$12)*(1/(1+'Assumptions and results'!$K$4)^HQ$49)</f>
        <v>6235.1797450171543</v>
      </c>
      <c r="HR54" s="8">
        <f>(HR8*'Assumptions and results'!$K$10+$D8*'Demand model'!HT8*'Assumptions and results'!$K$12)*(1/(1+'Assumptions and results'!$K$4)^HR$49)</f>
        <v>5938.266423825864</v>
      </c>
      <c r="HS54" s="8">
        <f>(HS8*'Assumptions and results'!$K$10+$D8*'Demand model'!HU8*'Assumptions and results'!$K$12)*(1/(1+'Assumptions and results'!$K$4)^HS$49)</f>
        <v>5655.491832215107</v>
      </c>
      <c r="HT54" s="8">
        <f>(HT8*'Assumptions and results'!$K$10+$D8*'Demand model'!HV8*'Assumptions and results'!$K$12)*(1/(1+'Assumptions and results'!$K$4)^HT$49)</f>
        <v>5386.1826973477209</v>
      </c>
      <c r="HU54" s="8">
        <f>(HU8*'Assumptions and results'!$K$10+$D8*'Demand model'!HW8*'Assumptions and results'!$K$12)*(1/(1+'Assumptions and results'!$K$4)^HU$49)</f>
        <v>5129.6978069978295</v>
      </c>
      <c r="HV54" s="8">
        <f>(HV8*'Assumptions and results'!$K$10+$D8*'Demand model'!HX8*'Assumptions and results'!$K$12)*(1/(1+'Assumptions and results'!$K$4)^HV$49)</f>
        <v>4885.4264828550749</v>
      </c>
      <c r="HW54" s="8">
        <f>(HW8*'Assumptions and results'!$K$10+$D8*'Demand model'!HY8*'Assumptions and results'!$K$12)*(1/(1+'Assumptions and results'!$K$4)^HW$49)</f>
        <v>4652.7871265286431</v>
      </c>
      <c r="HX54" s="8">
        <f>(HX8*'Assumptions and results'!$K$10+$D8*'Demand model'!HZ8*'Assumptions and results'!$K$12)*(1/(1+'Assumptions and results'!$K$4)^HX$49)</f>
        <v>4431.2258347891848</v>
      </c>
      <c r="HY54" s="8">
        <f>(HY8*'Assumptions and results'!$K$10+$D8*'Demand model'!IA8*'Assumptions and results'!$K$12)*(1/(1+'Assumptions and results'!$K$4)^HY$49)</f>
        <v>4220.2150807516036</v>
      </c>
      <c r="HZ54" s="8">
        <f>(HZ8*'Assumptions and results'!$K$10+$D8*'Demand model'!IB8*'Assumptions and results'!$K$12)*(1/(1+'Assumptions and results'!$K$4)^HZ$49)</f>
        <v>4019.2524578586713</v>
      </c>
      <c r="IA54" s="8">
        <f>(IA8*'Assumptions and results'!$K$10+$D8*'Demand model'!IC8*'Assumptions and results'!$K$12)*(1/(1+'Assumptions and results'!$K$4)^IA$49)</f>
        <v>3827.8594836749239</v>
      </c>
      <c r="IB54" s="8">
        <f>(IB8*'Assumptions and results'!$K$10+$D8*'Demand model'!ID8*'Assumptions and results'!$K$12)*(1/(1+'Assumptions and results'!$K$4)^IB$49)</f>
        <v>3645.5804606427855</v>
      </c>
      <c r="IC54" s="8">
        <f>(IC8*'Assumptions and results'!$K$10+$D8*'Demand model'!IE8*'Assumptions and results'!$K$12)*(1/(1+'Assumptions and results'!$K$4)^IC$49)</f>
        <v>3471.9813910883663</v>
      </c>
      <c r="ID54" s="8">
        <f>(ID8*'Assumptions and results'!$K$10+$D8*'Demand model'!IF8*'Assumptions and results'!$K$12)*(1/(1+'Assumptions and results'!$K$4)^ID$49)</f>
        <v>3306.6489438936824</v>
      </c>
      <c r="IE54" s="8">
        <f>(IE8*'Assumptions and results'!$K$10+$D8*'Demand model'!IG8*'Assumptions and results'!$K$12)*(1/(1+'Assumptions and results'!$K$4)^IE$49)</f>
        <v>3149.1894703749354</v>
      </c>
      <c r="IF54" s="8">
        <f>(IF8*'Assumptions and results'!$K$10+$D8*'Demand model'!IH8*'Assumptions and results'!$K$12)*(1/(1+'Assumptions and results'!$K$4)^IF$49)</f>
        <v>2999.2280670237483</v>
      </c>
      <c r="IG54" s="8">
        <f>(IG8*'Assumptions and results'!$K$10+$D8*'Demand model'!II8*'Assumptions and results'!$K$12)*(1/(1+'Assumptions and results'!$K$4)^IG$49)</f>
        <v>2856.4076828797597</v>
      </c>
      <c r="IH54" s="8">
        <f>(IH8*'Assumptions and results'!$K$10+$D8*'Demand model'!IJ8*'Assumptions and results'!$K$12)*(1/(1+'Assumptions and results'!$K$4)^IH$49)</f>
        <v>2720.3882694092958</v>
      </c>
      <c r="II54" s="8">
        <f>(II8*'Assumptions and results'!$K$10+$D8*'Demand model'!IK8*'Assumptions and results'!$K$12)*(1/(1+'Assumptions and results'!$K$4)^II$49)</f>
        <v>2590.8459708659948</v>
      </c>
      <c r="IJ54" s="8">
        <f>(IJ8*'Assumptions and results'!$K$10+$D8*'Demand model'!IL8*'Assumptions and results'!$K$12)*(1/(1+'Assumptions and results'!$K$4)^IJ$49)</f>
        <v>2467.4723532057096</v>
      </c>
      <c r="IK54" s="8">
        <f>(IK8*'Assumptions and results'!$K$10+$D8*'Demand model'!IM8*'Assumptions and results'!$K$12)*(1/(1+'Assumptions and results'!$K$4)^IK$49)</f>
        <v>2349.9736697197231</v>
      </c>
      <c r="IL54" s="8">
        <f>(IL8*'Assumptions and results'!$K$10+$D8*'Demand model'!IN8*'Assumptions and results'!$K$12)*(1/(1+'Assumptions and results'!$K$4)^IL$49)</f>
        <v>2238.0701616378319</v>
      </c>
      <c r="IM54" s="8">
        <f>(IM8*'Assumptions and results'!$K$10+$D8*'Demand model'!IO8*'Assumptions and results'!$K$12)*(1/(1+'Assumptions and results'!$K$4)^IM$49)</f>
        <v>2131.4953920360304</v>
      </c>
      <c r="IN54" s="8">
        <f>(IN8*'Assumptions and results'!$K$10+$D8*'Demand model'!IP8*'Assumptions and results'!$K$12)*(1/(1+'Assumptions and results'!$K$4)^IN$49)</f>
        <v>2029.9956114628858</v>
      </c>
      <c r="IO54" s="8">
        <f>(IO8*'Assumptions and results'!$K$10+$D8*'Demand model'!IQ8*'Assumptions and results'!$K$12)*(1/(1+'Assumptions and results'!$K$4)^IO$49)</f>
        <v>1933.3291537741777</v>
      </c>
      <c r="IP54" s="8">
        <f>(IP8*'Assumptions and results'!$K$10+$D8*'Demand model'!IR8*'Assumptions and results'!$K$12)*(1/(1+'Assumptions and results'!$K$4)^IP$49)</f>
        <v>1841.2658607373121</v>
      </c>
      <c r="IQ54" s="8">
        <f>(IQ8*'Assumptions and results'!$K$10+$D8*'Demand model'!IS8*'Assumptions and results'!$K$12)*(1/(1+'Assumptions and results'!$K$4)^IQ$49)</f>
        <v>1753.5865340355349</v>
      </c>
      <c r="IR54" s="8">
        <f>(IR8*'Assumptions and results'!$K$10+$D8*'Demand model'!IT8*'Assumptions and results'!$K$12)*(1/(1+'Assumptions and results'!$K$4)^IR$49)</f>
        <v>1670.0824133671761</v>
      </c>
      <c r="IS54" s="8">
        <f>(IS8*'Assumptions and results'!$K$10+$D8*'Demand model'!IU8*'Assumptions and results'!$K$12)*(1/(1+'Assumptions and results'!$K$4)^IS$49)</f>
        <v>1590.5546793973106</v>
      </c>
      <c r="IT54" s="8">
        <f>(IT8*'Assumptions and results'!$K$10+$D8*'Demand model'!IV8*'Assumptions and results'!$K$12)*(1/(1+'Assumptions and results'!$K$4)^IT$49)</f>
        <v>1514.8139803783909</v>
      </c>
      <c r="IU54" s="8">
        <f>(IU8*'Assumptions and results'!$K$10+$D8*'Demand model'!IW8*'Assumptions and results'!$K$12)*(1/(1+'Assumptions and results'!$K$4)^IU$49)</f>
        <v>1442.6799813127532</v>
      </c>
      <c r="IV54" s="8">
        <f>(IV8*'Assumptions and results'!$K$10+$D8*'Demand model'!IX8*'Assumptions and results'!$K$12)*(1/(1+'Assumptions and results'!$K$4)^IV$49)</f>
        <v>1373.9809345835745</v>
      </c>
      <c r="IW54" s="8">
        <f>(IW8*'Assumptions and results'!$K$10+$D8*'Demand model'!IY8*'Assumptions and results'!$K$12)*(1/(1+'Assumptions and results'!$K$4)^IW$49)</f>
        <v>1308.5532710319756</v>
      </c>
      <c r="IX54" s="8">
        <f>(IX8*'Assumptions and results'!$K$10+$D8*'Demand model'!IZ8*'Assumptions and results'!$K$12)*(1/(1+'Assumptions and results'!$K$4)^IX$49)</f>
        <v>1246.2412105066437</v>
      </c>
      <c r="IY54" s="8">
        <f>(IY8*'Assumptions and results'!$K$10+$D8*'Demand model'!JA8*'Assumptions and results'!$K$12)*(1/(1+'Assumptions and results'!$K$4)^IY$49)</f>
        <v>1186.896390958708</v>
      </c>
      <c r="IZ54" s="8">
        <f>(IZ8*'Assumptions and results'!$K$10+$D8*'Demand model'!JB8*'Assumptions and results'!$K$12)*(1/(1+'Assumptions and results'!$K$4)^IZ$49)</f>
        <v>1130.3775151987695</v>
      </c>
      <c r="JA54" s="8">
        <f>(JA8*'Assumptions and results'!$K$10+$D8*'Demand model'!JC8*'Assumptions and results'!$K$12)*(1/(1+'Assumptions and results'!$K$4)^JA$49)</f>
        <v>1076.5500144750185</v>
      </c>
      <c r="JB54" s="8">
        <f>(JB8*'Assumptions and results'!$K$10+$D8*'Demand model'!JD8*'Assumptions and results'!$K$12)*(1/(1+'Assumptions and results'!$K$4)^JB$49)</f>
        <v>1025.2857280714463</v>
      </c>
      <c r="JC54" s="8">
        <f>(JC8*'Assumptions and results'!$K$10+$D8*'Demand model'!JE8*'Assumptions and results'!$K$12)*(1/(1+'Assumptions and results'!$K$4)^JC$49)</f>
        <v>976.46259816328211</v>
      </c>
      <c r="JD54" s="8">
        <f>(JD8*'Assumptions and results'!$K$10+$D8*'Demand model'!JF8*'Assumptions and results'!$K$12)*(1/(1+'Assumptions and results'!$K$4)^JD$49)</f>
        <v>929.96437920312587</v>
      </c>
      <c r="JE54" s="8">
        <f>(JE8*'Assumptions and results'!$K$10+$D8*'Demand model'!JG8*'Assumptions and results'!$K$12)*(1/(1+'Assumptions and results'!$K$4)^JE$49)</f>
        <v>885.68036114583413</v>
      </c>
    </row>
    <row r="55" spans="2:265" x14ac:dyDescent="0.3">
      <c r="C55">
        <v>6</v>
      </c>
      <c r="D55" s="6">
        <f>'upfront investment module'!I11</f>
        <v>2170546070.1739497</v>
      </c>
      <c r="E55" s="8">
        <f>(E9*'Assumptions and results'!$K$10+$D9*'Demand model'!G9*'Assumptions and results'!$K$12)*(1/(1+'Assumptions and results'!$K$4)^E$49)</f>
        <v>132166278.65885325</v>
      </c>
      <c r="F55" s="8">
        <f>(F9*'Assumptions and results'!$K$10+$D9*'Demand model'!H9*'Assumptions and results'!$K$12)*(1/(1+'Assumptions and results'!$K$4)^F$49)</f>
        <v>194836826.99491698</v>
      </c>
      <c r="G55" s="8">
        <f>(G9*'Assumptions and results'!$K$10+$D9*'Demand model'!I9*'Assumptions and results'!$K$12)*(1/(1+'Assumptions and results'!$K$4)^G$49)</f>
        <v>221544296.54044008</v>
      </c>
      <c r="H55" s="8">
        <f>(H9*'Assumptions and results'!$K$10+$D9*'Demand model'!J9*'Assumptions and results'!$K$12)*(1/(1+'Assumptions and results'!$K$4)^H$49)</f>
        <v>229771707.02008614</v>
      </c>
      <c r="I55" s="8">
        <f>(I9*'Assumptions and results'!$K$10+$D9*'Demand model'!K9*'Assumptions and results'!$K$12)*(1/(1+'Assumptions and results'!$K$4)^I$49)</f>
        <v>228628082.15539691</v>
      </c>
      <c r="J55" s="8">
        <f>(J9*'Assumptions and results'!$K$10+$D9*'Demand model'!L9*'Assumptions and results'!$K$12)*(1/(1+'Assumptions and results'!$K$4)^J$49)</f>
        <v>222853553.40655679</v>
      </c>
      <c r="K55" s="8">
        <f>(K9*'Assumptions and results'!$K$10+$D9*'Demand model'!M9*'Assumptions and results'!$K$12)*(1/(1+'Assumptions and results'!$K$4)^K$49)</f>
        <v>214909186.72244215</v>
      </c>
      <c r="L55" s="8">
        <f>(L9*'Assumptions and results'!$K$10+$D9*'Demand model'!N9*'Assumptions and results'!$K$12)*(1/(1+'Assumptions and results'!$K$4)^L$49)</f>
        <v>206067421.883937</v>
      </c>
      <c r="M55" s="8">
        <f>(M9*'Assumptions and results'!$K$10+$D9*'Demand model'!O9*'Assumptions and results'!$K$12)*(1/(1+'Assumptions and results'!$K$4)^M$49)</f>
        <v>196981034.2840901</v>
      </c>
      <c r="N55" s="8">
        <f>(N9*'Assumptions and results'!$K$10+$D9*'Demand model'!P9*'Assumptions and results'!$K$12)*(1/(1+'Assumptions and results'!$K$4)^N$49)</f>
        <v>187979991.77122155</v>
      </c>
      <c r="O55" s="8">
        <f>(O9*'Assumptions and results'!$K$10+$D9*'Demand model'!Q9*'Assumptions and results'!$K$12)*(1/(1+'Assumptions and results'!$K$4)^O$49)</f>
        <v>179226328.78156146</v>
      </c>
      <c r="P55" s="8">
        <f>(P9*'Assumptions and results'!$K$10+$D9*'Demand model'!R9*'Assumptions and results'!$K$12)*(1/(1+'Assumptions and results'!$K$4)^P$49)</f>
        <v>170794935.29817244</v>
      </c>
      <c r="Q55" s="8">
        <f>(Q9*'Assumptions and results'!$K$10+$D9*'Demand model'!S9*'Assumptions and results'!$K$12)*(1/(1+'Assumptions and results'!$K$4)^Q$49)</f>
        <v>162715689.41903764</v>
      </c>
      <c r="R55" s="8">
        <f>(R9*'Assumptions and results'!$K$10+$D9*'Demand model'!T9*'Assumptions and results'!$K$12)*(1/(1+'Assumptions and results'!$K$4)^R$49)</f>
        <v>154995420.16926441</v>
      </c>
      <c r="S55" s="8">
        <f>(S9*'Assumptions and results'!$K$10+$D9*'Demand model'!U9*'Assumptions and results'!$K$12)*(1/(1+'Assumptions and results'!$K$4)^S$49)</f>
        <v>147629346.80569246</v>
      </c>
      <c r="T55" s="8">
        <f>(T9*'Assumptions and results'!$K$10+$D9*'Demand model'!V9*'Assumptions and results'!$K$12)*(1/(1+'Assumptions and results'!$K$4)^T$49)</f>
        <v>140607027.96320209</v>
      </c>
      <c r="U55" s="8">
        <f>(U9*'Assumptions and results'!$K$10+$D9*'Demand model'!W9*'Assumptions and results'!$K$12)*(1/(1+'Assumptions and results'!$K$4)^U$49)</f>
        <v>133915446.9900905</v>
      </c>
      <c r="V55" s="8">
        <f>(V9*'Assumptions and results'!$K$10+$D9*'Demand model'!X9*'Assumptions and results'!$K$12)*(1/(1+'Assumptions and results'!$K$4)^V$49)</f>
        <v>127540603.85187753</v>
      </c>
      <c r="W55" s="8">
        <f>(W9*'Assumptions and results'!$K$10+$D9*'Demand model'!Y9*'Assumptions and results'!$K$12)*(1/(1+'Assumptions and results'!$K$4)^W$49)</f>
        <v>121468328.62268201</v>
      </c>
      <c r="X55" s="8">
        <f>(X9*'Assumptions and results'!$K$10+$D9*'Demand model'!Z9*'Assumptions and results'!$K$12)*(1/(1+'Assumptions and results'!$K$4)^X$49)</f>
        <v>115684689.61930355</v>
      </c>
      <c r="Y55" s="8">
        <f>(Y9*'Assumptions and results'!$K$10+$D9*'Demand model'!AA9*'Assumptions and results'!$K$12)*(1/(1+'Assumptions and results'!$K$4)^Y$49)</f>
        <v>110176190.79874407</v>
      </c>
      <c r="Z55" s="8">
        <f>(Z9*'Assumptions and results'!$K$10+$D9*'Demand model'!AB9*'Assumptions and results'!$K$12)*(1/(1+'Assumptions and results'!$K$4)^Z$49)</f>
        <v>104929859.934937</v>
      </c>
      <c r="AA55" s="8">
        <f>(AA9*'Assumptions and results'!$K$10+$D9*'Demand model'!AC9*'Assumptions and results'!$K$12)*(1/(1+'Assumptions and results'!$K$4)^AA$49)</f>
        <v>99933280.510171235</v>
      </c>
      <c r="AB55" s="8">
        <f>(AB9*'Assumptions and results'!$K$10+$D9*'Demand model'!AD9*'Assumptions and results'!$K$12)*(1/(1+'Assumptions and results'!$K$4)^AB$49)</f>
        <v>95174594.90925844</v>
      </c>
      <c r="AC55" s="8">
        <f>(AC9*'Assumptions and results'!$K$10+$D9*'Demand model'!AE9*'Assumptions and results'!$K$12)*(1/(1+'Assumptions and results'!$K$4)^AC$49)</f>
        <v>90642493.279831767</v>
      </c>
      <c r="AD55" s="8">
        <f>(AD9*'Assumptions and results'!$K$10+$D9*'Demand model'!AF9*'Assumptions and results'!$K$12)*(1/(1+'Assumptions and results'!$K$4)^AD$49)</f>
        <v>86326195.523081645</v>
      </c>
      <c r="AE55" s="8">
        <f>(AE9*'Assumptions and results'!$K$10+$D9*'Demand model'!AG9*'Assumptions and results'!$K$12)*(1/(1+'Assumptions and results'!$K$4)^AE$49)</f>
        <v>82215430.280752331</v>
      </c>
      <c r="AF55" s="8">
        <f>(AF9*'Assumptions and results'!$K$10+$D9*'Demand model'!AH9*'Assumptions and results'!$K$12)*(1/(1+'Assumptions and results'!$K$4)^AF$49)</f>
        <v>78300412.907924831</v>
      </c>
      <c r="AG55" s="8">
        <f>(AG9*'Assumptions and results'!$K$10+$D9*'Demand model'!AI9*'Assumptions and results'!$K$12)*(1/(1+'Assumptions and results'!$K$4)^AG$49)</f>
        <v>74571823.443377718</v>
      </c>
      <c r="AH55" s="8">
        <f>(AH9*'Assumptions and results'!$K$10+$D9*'Demand model'!AJ9*'Assumptions and results'!$K$12)*(1/(1+'Assumptions and results'!$K$4)^AH$49)</f>
        <v>71020785.080392763</v>
      </c>
      <c r="AI55" s="8">
        <f>(AI9*'Assumptions and results'!$K$10+$D9*'Demand model'!AK9*'Assumptions and results'!$K$12)*(1/(1+'Assumptions and results'!$K$4)^AI$49)</f>
        <v>67638843.376507998</v>
      </c>
      <c r="AJ55" s="8">
        <f>(AJ9*'Assumptions and results'!$K$10+$D9*'Demand model'!AL9*'Assumptions and results'!$K$12)*(1/(1+'Assumptions and results'!$K$4)^AJ$49)</f>
        <v>64417946.303917542</v>
      </c>
      <c r="AK55" s="8">
        <f>(AK9*'Assumptions and results'!$K$10+$D9*'Demand model'!AM9*'Assumptions and results'!$K$12)*(1/(1+'Assumptions and results'!$K$4)^AK$49)</f>
        <v>61350425.171913028</v>
      </c>
      <c r="AL55" s="8">
        <f>(AL9*'Assumptions and results'!$K$10+$D9*'Demand model'!AN9*'Assumptions and results'!$K$12)*(1/(1+'Assumptions and results'!$K$4)^AL$49)</f>
        <v>58428976.417112507</v>
      </c>
      <c r="AM55" s="8">
        <f>(AM9*'Assumptions and results'!$K$10+$D9*'Demand model'!AO9*'Assumptions and results'!$K$12)*(1/(1+'Assumptions and results'!$K$4)^AM$49)</f>
        <v>55646644.239599943</v>
      </c>
      <c r="AN55" s="8">
        <f>(AN9*'Assumptions and results'!$K$10+$D9*'Demand model'!AP9*'Assumptions and results'!$K$12)*(1/(1+'Assumptions and results'!$K$4)^AN$49)</f>
        <v>52996804.054842889</v>
      </c>
      <c r="AO55" s="8">
        <f>(AO9*'Assumptions and results'!$K$10+$D9*'Demand model'!AQ9*'Assumptions and results'!$K$12)*(1/(1+'Assumptions and results'!$K$4)^AO$49)</f>
        <v>50473146.727835678</v>
      </c>
      <c r="AP55" s="8">
        <f>(AP9*'Assumptions and results'!$K$10+$D9*'Demand model'!AR9*'Assumptions and results'!$K$12)*(1/(1+'Assumptions and results'!$K$4)^AP$49)</f>
        <v>48069663.554983392</v>
      </c>
      <c r="AQ55" s="8">
        <f>(AQ9*'Assumptions and results'!$K$10+$D9*'Demand model'!AS9*'Assumptions and results'!$K$12)*(1/(1+'Assumptions and results'!$K$4)^AQ$49)</f>
        <v>45780631.959560521</v>
      </c>
      <c r="AR55" s="8">
        <f>(AR9*'Assumptions and results'!$K$10+$D9*'Demand model'!AT9*'Assumptions and results'!$K$12)*(1/(1+'Assumptions and results'!$K$4)^AR$49)</f>
        <v>43600601.867517911</v>
      </c>
      <c r="AS55" s="8">
        <f>(AS9*'Assumptions and results'!$K$10+$D9*'Demand model'!AU9*'Assumptions and results'!$K$12)*(1/(1+'Assumptions and results'!$K$4)^AS$49)</f>
        <v>41524382.731632017</v>
      </c>
      <c r="AT55" s="8">
        <f>(AT9*'Assumptions and results'!$K$10+$D9*'Demand model'!AV9*'Assumptions and results'!$K$12)*(1/(1+'Assumptions and results'!$K$4)^AT$49)</f>
        <v>39547031.173328608</v>
      </c>
      <c r="AU55" s="8">
        <f>(AU9*'Assumptions and results'!$K$10+$D9*'Demand model'!AW9*'Assumptions and results'!$K$12)*(1/(1+'Assumptions and results'!$K$4)^AU$49)</f>
        <v>37663839.212874316</v>
      </c>
      <c r="AV55" s="8">
        <f>(AV9*'Assumptions and results'!$K$10+$D9*'Demand model'!AX9*'Assumptions and results'!$K$12)*(1/(1+'Assumptions and results'!$K$4)^AV$49)</f>
        <v>35870323.059974439</v>
      </c>
      <c r="AW55" s="8">
        <f>(AW9*'Assumptions and results'!$K$10+$D9*'Demand model'!AY9*'Assumptions and results'!$K$12)*(1/(1+'Assumptions and results'!$K$4)^AW$49)</f>
        <v>34162212.438120008</v>
      </c>
      <c r="AX55" s="8">
        <f>(AX9*'Assumptions and results'!$K$10+$D9*'Demand model'!AZ9*'Assumptions and results'!$K$12)*(1/(1+'Assumptions and results'!$K$4)^AX$49)</f>
        <v>32535440.417282786</v>
      </c>
      <c r="AY55" s="8">
        <f>(AY9*'Assumptions and results'!$K$10+$D9*'Demand model'!BA9*'Assumptions and results'!$K$12)*(1/(1+'Assumptions and results'!$K$4)^AY$49)</f>
        <v>30986133.730758864</v>
      </c>
      <c r="AZ55" s="8">
        <f>(AZ9*'Assumptions and results'!$K$10+$D9*'Demand model'!BB9*'Assumptions and results'!$K$12)*(1/(1+'Assumptions and results'!$K$4)^AZ$49)</f>
        <v>29510603.553110667</v>
      </c>
      <c r="BA55" s="8">
        <f>(BA9*'Assumptions and results'!$K$10+$D9*'Demand model'!BC9*'Assumptions and results'!$K$12)*(1/(1+'Assumptions and results'!$K$4)^BA$49)</f>
        <v>28105336.717251893</v>
      </c>
      <c r="BB55" s="8">
        <f>(BB9*'Assumptions and results'!$K$10+$D9*'Demand model'!BD9*'Assumptions and results'!$K$12)*(1/(1+'Assumptions and results'!$K$4)^BB$49)</f>
        <v>26766987.349765602</v>
      </c>
      <c r="BC55" s="8">
        <f>(BC9*'Assumptions and results'!$K$10+$D9*'Demand model'!BE9*'Assumptions and results'!$K$12)*(1/(1+'Assumptions and results'!$K$4)^BC$49)</f>
        <v>25492368.904539667</v>
      </c>
      <c r="BD55" s="8">
        <f>(BD9*'Assumptions and results'!$K$10+$D9*'Demand model'!BF9*'Assumptions and results'!$K$12)*(1/(1+'Assumptions and results'!$K$4)^BD$49)</f>
        <v>24278446.575752579</v>
      </c>
      <c r="BE55" s="8">
        <f>(BE9*'Assumptions and results'!$K$10+$D9*'Demand model'!BG9*'Assumptions and results'!$K$12)*(1/(1+'Assumptions and results'!$K$4)^BE$49)</f>
        <v>23122330.072145589</v>
      </c>
      <c r="BF55" s="8">
        <f>(BF9*'Assumptions and results'!$K$10+$D9*'Demand model'!BH9*'Assumptions and results'!$K$12)*(1/(1+'Assumptions and results'!$K$4)^BF$49)</f>
        <v>22021266.735376891</v>
      </c>
      <c r="BG55" s="8">
        <f>(BG9*'Assumptions and results'!$K$10+$D9*'Demand model'!BI9*'Assumptions and results'!$K$12)*(1/(1+'Assumptions and results'!$K$4)^BG$49)</f>
        <v>20972634.986073297</v>
      </c>
      <c r="BH55" s="8">
        <f>(BH9*'Assumptions and results'!$K$10+$D9*'Demand model'!BJ9*'Assumptions and results'!$K$12)*(1/(1+'Assumptions and results'!$K$4)^BH$49)</f>
        <v>19973938.081974614</v>
      </c>
      <c r="BI55" s="8">
        <f>(BI9*'Assumptions and results'!$K$10+$D9*'Demand model'!BK9*'Assumptions and results'!$K$12)*(1/(1+'Assumptions and results'!$K$4)^BI$49)</f>
        <v>19022798.173309173</v>
      </c>
      <c r="BJ55" s="8">
        <f>(BJ9*'Assumptions and results'!$K$10+$D9*'Demand model'!BL9*'Assumptions and results'!$K$12)*(1/(1+'Assumptions and results'!$K$4)^BJ$49)</f>
        <v>18116950.641246837</v>
      </c>
      <c r="BK55" s="8">
        <f>(BK9*'Assumptions and results'!$K$10+$D9*'Demand model'!BM9*'Assumptions and results'!$K$12)*(1/(1+'Assumptions and results'!$K$4)^BK$49)</f>
        <v>17254238.705949374</v>
      </c>
      <c r="BL55" s="8">
        <f>(BL9*'Assumptions and results'!$K$10+$D9*'Demand model'!BN9*'Assumptions and results'!$K$12)*(1/(1+'Assumptions and results'!$K$4)^BL$49)</f>
        <v>16432608.291380363</v>
      </c>
      <c r="BM55" s="8">
        <f>(BM9*'Assumptions and results'!$K$10+$D9*'Demand model'!BO9*'Assumptions and results'!$K$12)*(1/(1+'Assumptions and results'!$K$4)^BM$49)</f>
        <v>15650103.134647962</v>
      </c>
      <c r="BN55" s="8">
        <f>(BN9*'Assumptions and results'!$K$10+$D9*'Demand model'!BP9*'Assumptions and results'!$K$12)*(1/(1+'Assumptions and results'!$K$4)^BN$49)</f>
        <v>14904860.128236163</v>
      </c>
      <c r="BO55" s="8">
        <f>(BO9*'Assumptions and results'!$K$10+$D9*'Demand model'!BQ9*'Assumptions and results'!$K$12)*(1/(1+'Assumptions and results'!$K$4)^BO$49)</f>
        <v>14195104.884034434</v>
      </c>
      <c r="BP55" s="8">
        <f>(BP9*'Assumptions and results'!$K$10+$D9*'Demand model'!BR9*'Assumptions and results'!$K$12)*(1/(1+'Assumptions and results'!$K$4)^BP$49)</f>
        <v>13519147.508604223</v>
      </c>
      <c r="BQ55" s="8">
        <f>(BQ9*'Assumptions and results'!$K$10+$D9*'Demand model'!BS9*'Assumptions and results'!$K$12)*(1/(1+'Assumptions and results'!$K$4)^BQ$49)</f>
        <v>12875378.57962307</v>
      </c>
      <c r="BR55" s="8">
        <f>(BR9*'Assumptions and results'!$K$10+$D9*'Demand model'!BT9*'Assumptions and results'!$K$12)*(1/(1+'Assumptions and results'!$K$4)^BR$49)</f>
        <v>12262265.313926732</v>
      </c>
      <c r="BS55" s="8">
        <f>(BS9*'Assumptions and results'!$K$10+$D9*'Demand model'!BU9*'Assumptions and results'!$K$12)*(1/(1+'Assumptions and results'!$K$4)^BS$49)</f>
        <v>11678347.918025458</v>
      </c>
      <c r="BT55" s="8">
        <f>(BT9*'Assumptions and results'!$K$10+$D9*'Demand model'!BV9*'Assumptions and results'!$K$12)*(1/(1+'Assumptions and results'!$K$4)^BT$49)</f>
        <v>11122236.1124052</v>
      </c>
      <c r="BU55" s="8">
        <f>(BU9*'Assumptions and results'!$K$10+$D9*'Demand model'!BW9*'Assumptions and results'!$K$12)*(1/(1+'Assumptions and results'!$K$4)^BU$49)</f>
        <v>10592605.821338285</v>
      </c>
      <c r="BV55" s="8">
        <f>(BV9*'Assumptions and results'!$K$10+$D9*'Demand model'!BX9*'Assumptions and results'!$K$12)*(1/(1+'Assumptions and results'!$K$4)^BV$49)</f>
        <v>10088196.020322179</v>
      </c>
      <c r="BW55" s="8">
        <f>(BW9*'Assumptions and results'!$K$10+$D9*'Demand model'!BY9*'Assumptions and results'!$K$12)*(1/(1+'Assumptions and results'!$K$4)^BW$49)</f>
        <v>9607805.7336401679</v>
      </c>
      <c r="BX55" s="8">
        <f>(BX9*'Assumptions and results'!$K$10+$D9*'Demand model'!BZ9*'Assumptions and results'!$K$12)*(1/(1+'Assumptions and results'!$K$4)^BX$49)</f>
        <v>9150291.1748953983</v>
      </c>
      <c r="BY55" s="8">
        <f>(BY9*'Assumptions and results'!$K$10+$D9*'Demand model'!CA9*'Assumptions and results'!$K$12)*(1/(1+'Assumptions and results'!$K$4)^BY$49)</f>
        <v>8714563.0237099044</v>
      </c>
      <c r="BZ55" s="8">
        <f>(BZ9*'Assumptions and results'!$K$10+$D9*'Demand model'!CB9*'Assumptions and results'!$K$12)*(1/(1+'Assumptions and results'!$K$4)^BZ$49)</f>
        <v>8299583.8321046708</v>
      </c>
      <c r="CA55" s="8">
        <f>(CA9*'Assumptions and results'!$K$10+$D9*'Demand model'!CC9*'Assumptions and results'!$K$12)*(1/(1+'Assumptions and results'!$K$4)^CA$49)</f>
        <v>7904365.5543853994</v>
      </c>
      <c r="CB55" s="8">
        <f>(CB9*'Assumptions and results'!$K$10+$D9*'Demand model'!CD9*'Assumptions and results'!$K$12)*(1/(1+'Assumptions and results'!$K$4)^CB$49)</f>
        <v>7527967.1946527623</v>
      </c>
      <c r="CC55" s="8">
        <f>(CC9*'Assumptions and results'!$K$10+$D9*'Demand model'!CE9*'Assumptions and results'!$K$12)*(1/(1+'Assumptions and results'!$K$4)^CC$49)</f>
        <v>7169492.5663359622</v>
      </c>
      <c r="CD55" s="8">
        <f>(CD9*'Assumptions and results'!$K$10+$D9*'Demand model'!CF9*'Assumptions and results'!$K$12)*(1/(1+'Assumptions and results'!$K$4)^CD$49)</f>
        <v>6828088.1584152048</v>
      </c>
      <c r="CE55" s="8">
        <f>(CE9*'Assumptions and results'!$K$10+$D9*'Demand model'!CG9*'Assumptions and results'!$K$12)*(1/(1+'Assumptions and results'!$K$4)^CE$49)</f>
        <v>6502941.1032525739</v>
      </c>
      <c r="CF55" s="8">
        <f>(CF9*'Assumptions and results'!$K$10+$D9*'Demand model'!CH9*'Assumptions and results'!$K$12)*(1/(1+'Assumptions and results'!$K$4)^CF$49)</f>
        <v>6193277.2411929276</v>
      </c>
      <c r="CG55" s="8">
        <f>(CG9*'Assumptions and results'!$K$10+$D9*'Demand model'!CI9*'Assumptions and results'!$K$12)*(1/(1+'Assumptions and results'!$K$4)^CG$49)</f>
        <v>5898359.277326596</v>
      </c>
      <c r="CH55" s="8">
        <f>(CH9*'Assumptions and results'!$K$10+$D9*'Demand model'!CJ9*'Assumptions and results'!$K$12)*(1/(1+'Assumptions and results'!$K$4)^CH$49)</f>
        <v>5617485.0260253306</v>
      </c>
      <c r="CI55" s="8">
        <f>(CI9*'Assumptions and results'!$K$10+$D9*'Demand model'!CK9*'Assumptions and results'!$K$12)*(1/(1+'Assumptions and results'!$K$4)^CI$49)</f>
        <v>5349985.7390717426</v>
      </c>
      <c r="CJ55" s="8">
        <f>(CJ9*'Assumptions and results'!$K$10+$D9*'Demand model'!CL9*'Assumptions and results'!$K$12)*(1/(1+'Assumptions and results'!$K$4)^CJ$49)</f>
        <v>5095224.5134016601</v>
      </c>
      <c r="CK55" s="8">
        <f>(CK9*'Assumptions and results'!$K$10+$D9*'Demand model'!CM9*'Assumptions and results'!$K$12)*(1/(1+'Assumptions and results'!$K$4)^CK$49)</f>
        <v>4852594.7746682484</v>
      </c>
      <c r="CL55" s="8">
        <f>(CL9*'Assumptions and results'!$K$10+$D9*'Demand model'!CN9*'Assumptions and results'!$K$12)*(1/(1+'Assumptions and results'!$K$4)^CL$49)</f>
        <v>4621518.833017379</v>
      </c>
      <c r="CM55" s="8">
        <f>(CM9*'Assumptions and results'!$K$10+$D9*'Demand model'!CO9*'Assumptions and results'!$K$12)*(1/(1+'Assumptions and results'!$K$4)^CM$49)</f>
        <v>4401446.507635599</v>
      </c>
      <c r="CN55" s="8">
        <f>(CN9*'Assumptions and results'!$K$10+$D9*'Demand model'!CP9*'Assumptions and results'!$K$12)*(1/(1+'Assumptions and results'!$K$4)^CN$49)</f>
        <v>4191853.8167958092</v>
      </c>
      <c r="CO55" s="8">
        <f>(CO9*'Assumptions and results'!$K$10+$D9*'Demand model'!CQ9*'Assumptions and results'!$K$12)*(1/(1+'Assumptions and results'!$K$4)^CO$49)</f>
        <v>3992241.7302817223</v>
      </c>
      <c r="CP55" s="8">
        <f>(CP9*'Assumptions and results'!$K$10+$D9*'Demand model'!CR9*'Assumptions and results'!$K$12)*(1/(1+'Assumptions and results'!$K$4)^CP$49)</f>
        <v>3802134.9812206882</v>
      </c>
      <c r="CQ55" s="8">
        <f>(CQ9*'Assumptions and results'!$K$10+$D9*'Demand model'!CS9*'Assumptions and results'!$K$12)*(1/(1+'Assumptions and results'!$K$4)^CQ$49)</f>
        <v>3621080.9344958924</v>
      </c>
      <c r="CR55" s="8">
        <f>(CR9*'Assumptions and results'!$K$10+$D9*'Demand model'!CT9*'Assumptions and results'!$K$12)*(1/(1+'Assumptions and results'!$K$4)^CR$49)</f>
        <v>3448648.5090437084</v>
      </c>
      <c r="CS55" s="8">
        <f>(CS9*'Assumptions and results'!$K$10+$D9*'Demand model'!CU9*'Assumptions and results'!$K$12)*(1/(1+'Assumptions and results'!$K$4)^CS$49)</f>
        <v>3284427.1514701974</v>
      </c>
      <c r="CT55" s="8">
        <f>(CT9*'Assumptions and results'!$K$10+$D9*'Demand model'!CV9*'Assumptions and results'!$K$12)*(1/(1+'Assumptions and results'!$K$4)^CT$49)</f>
        <v>3128025.8585430463</v>
      </c>
      <c r="CU55" s="8">
        <f>(CU9*'Assumptions and results'!$K$10+$D9*'Demand model'!CW9*'Assumptions and results'!$K$12)*(1/(1+'Assumptions and results'!$K$4)^CU$49)</f>
        <v>2979072.2462314712</v>
      </c>
      <c r="CV55" s="8">
        <f>(CV9*'Assumptions and results'!$K$10+$D9*'Demand model'!CX9*'Assumptions and results'!$K$12)*(1/(1+'Assumptions and results'!$K$4)^CV$49)</f>
        <v>2837211.6630775924</v>
      </c>
      <c r="CW55" s="8">
        <f>(CW9*'Assumptions and results'!$K$10+$D9*'Demand model'!CY9*'Assumptions and results'!$K$12)*(1/(1+'Assumptions and results'!$K$4)^CW$49)</f>
        <v>2702106.3457881832</v>
      </c>
      <c r="CX55" s="8">
        <f>(CX9*'Assumptions and results'!$K$10+$D9*'Demand model'!CZ9*'Assumptions and results'!$K$12)*(1/(1+'Assumptions and results'!$K$4)^CX$49)</f>
        <v>2573434.6150363646</v>
      </c>
      <c r="CY55" s="8">
        <f>(CY9*'Assumptions and results'!$K$10+$D9*'Demand model'!DA9*'Assumptions and results'!$K$12)*(1/(1+'Assumptions and results'!$K$4)^CY$49)</f>
        <v>2450890.1095584421</v>
      </c>
      <c r="CZ55" s="8">
        <f>(CZ9*'Assumptions and results'!$K$10+$D9*'Demand model'!DB9*'Assumptions and results'!$K$12)*(1/(1+'Assumptions and results'!$K$4)^CZ$49)</f>
        <v>2334181.0567223267</v>
      </c>
      <c r="DA55" s="8">
        <f>(DA9*'Assumptions and results'!$K$10+$D9*'Demand model'!DC9*'Assumptions and results'!$K$12)*(1/(1+'Assumptions and results'!$K$4)^DA$49)</f>
        <v>2223029.5778307868</v>
      </c>
      <c r="DB55" s="8">
        <f>(DB9*'Assumptions and results'!$K$10+$D9*'Demand model'!DD9*'Assumptions and results'!$K$12)*(1/(1+'Assumptions and results'!$K$4)^DB$49)</f>
        <v>2117171.0265055117</v>
      </c>
      <c r="DC55" s="8">
        <f>(DC9*'Assumptions and results'!$K$10+$D9*'Demand model'!DE9*'Assumptions and results'!$K$12)*(1/(1+'Assumptions and results'!$K$4)^DC$49)</f>
        <v>2016353.3585766773</v>
      </c>
      <c r="DD55" s="8">
        <f>(DD9*'Assumptions and results'!$K$10+$D9*'Demand model'!DF9*'Assumptions and results'!$K$12)*(1/(1+'Assumptions and results'!$K$4)^DD$49)</f>
        <v>1920336.5319777881</v>
      </c>
      <c r="DE55" s="8">
        <f>(DE9*'Assumptions and results'!$K$10+$D9*'Demand model'!DG9*'Assumptions and results'!$K$12)*(1/(1+'Assumptions and results'!$K$4)^DE$49)</f>
        <v>1828891.9352169412</v>
      </c>
      <c r="DF55" s="8">
        <f>(DF9*'Assumptions and results'!$K$10+$D9*'Demand model'!DH9*'Assumptions and results'!$K$12)*(1/(1+'Assumptions and results'!$K$4)^DF$49)</f>
        <v>1741801.8430637533</v>
      </c>
      <c r="DG55" s="8">
        <f>(DG9*'Assumptions and results'!$K$10+$D9*'Demand model'!DI9*'Assumptions and results'!$K$12)*(1/(1+'Assumptions and results'!$K$4)^DG$49)</f>
        <v>1658858.8981559551</v>
      </c>
      <c r="DH55" s="8">
        <f>(DH9*'Assumptions and results'!$K$10+$D9*'Demand model'!DJ9*'Assumptions and results'!$K$12)*(1/(1+'Assumptions and results'!$K$4)^DH$49)</f>
        <v>1579865.6172913865</v>
      </c>
      <c r="DI55" s="8">
        <f>(DI9*'Assumptions and results'!$K$10+$D9*'Demand model'!DK9*'Assumptions and results'!$K$12)*(1/(1+'Assumptions and results'!$K$4)^DI$49)</f>
        <v>1504633.9212298915</v>
      </c>
      <c r="DJ55" s="8">
        <f>(DJ9*'Assumptions and results'!$K$10+$D9*'Demand model'!DL9*'Assumptions and results'!$K$12)*(1/(1+'Assumptions and results'!$K$4)^DJ$49)</f>
        <v>1432984.6868856112</v>
      </c>
      <c r="DK55" s="8">
        <f>(DK9*'Assumptions and results'!$K$10+$D9*'Demand model'!DM9*'Assumptions and results'!$K$12)*(1/(1+'Assumptions and results'!$K$4)^DK$49)</f>
        <v>1364747.3208434389</v>
      </c>
      <c r="DL55" s="8">
        <f>(DL9*'Assumptions and results'!$K$10+$D9*'Demand model'!DN9*'Assumptions and results'!$K$12)*(1/(1+'Assumptions and results'!$K$4)^DL$49)</f>
        <v>1299759.3531842274</v>
      </c>
      <c r="DM55" s="8">
        <f>(DM9*'Assumptions and results'!$K$10+$D9*'Demand model'!DO9*'Assumptions and results'!$K$12)*(1/(1+'Assumptions and results'!$K$4)^DM$49)</f>
        <v>1237866.0506516453</v>
      </c>
      <c r="DN55" s="8">
        <f>(DN9*'Assumptions and results'!$K$10+$D9*'Demand model'!DP9*'Assumptions and results'!$K$12)*(1/(1+'Assumptions and results'!$K$4)^DN$49)</f>
        <v>1178920.0482396618</v>
      </c>
      <c r="DO55" s="8">
        <f>(DO9*'Assumptions and results'!$K$10+$D9*'Demand model'!DQ9*'Assumptions and results'!$K$12)*(1/(1+'Assumptions and results'!$K$4)^DO$49)</f>
        <v>1122780.9983234876</v>
      </c>
      <c r="DP55" s="8">
        <f>(DP9*'Assumptions and results'!$K$10+$D9*'Demand model'!DR9*'Assumptions and results'!$K$12)*(1/(1+'Assumptions and results'!$K$4)^DP$49)</f>
        <v>1069315.2364985596</v>
      </c>
      <c r="DQ55" s="8">
        <f>(DQ9*'Assumptions and results'!$K$10+$D9*'Demand model'!DS9*'Assumptions and results'!$K$12)*(1/(1+'Assumptions and results'!$K$4)^DQ$49)</f>
        <v>1018395.4633319618</v>
      </c>
      <c r="DR55" s="8">
        <f>(DR9*'Assumptions and results'!$K$10+$D9*'Demand model'!DT9*'Assumptions and results'!$K$12)*(1/(1+'Assumptions and results'!$K$4)^DR$49)</f>
        <v>969900.44126853498</v>
      </c>
      <c r="DS55" s="8">
        <f>(DS9*'Assumptions and results'!$K$10+$D9*'Demand model'!DU9*'Assumptions and results'!$K$12)*(1/(1+'Assumptions and results'!$K$4)^DS$49)</f>
        <v>923714.70597003319</v>
      </c>
      <c r="DT55" s="8">
        <f>(DT9*'Assumptions and results'!$K$10+$D9*'Demand model'!DV9*'Assumptions and results'!$K$12)*(1/(1+'Assumptions and results'!$K$4)^DT$49)</f>
        <v>879728.29140003165</v>
      </c>
      <c r="DU55" s="8">
        <f>(DU9*'Assumptions and results'!$K$10+$D9*'Demand model'!DW9*'Assumptions and results'!$K$12)*(1/(1+'Assumptions and results'!$K$4)^DU$49)</f>
        <v>837836.46800003015</v>
      </c>
      <c r="DV55" s="8">
        <f>(DV9*'Assumptions and results'!$K$10+$D9*'Demand model'!DX9*'Assumptions and results'!$K$12)*(1/(1+'Assumptions and results'!$K$4)^DV$49)</f>
        <v>797939.49333336193</v>
      </c>
      <c r="DW55" s="8">
        <f>(DW9*'Assumptions and results'!$K$10+$D9*'Demand model'!DY9*'Assumptions and results'!$K$12)*(1/(1+'Assumptions and results'!$K$4)^DW$49)</f>
        <v>759942.37460320187</v>
      </c>
      <c r="DX55" s="8">
        <f>(DX9*'Assumptions and results'!$K$10+$D9*'Demand model'!DZ9*'Assumptions and results'!$K$12)*(1/(1+'Assumptions and results'!$K$4)^DX$49)</f>
        <v>723754.64247923996</v>
      </c>
      <c r="DY55" s="8">
        <f>(DY9*'Assumptions and results'!$K$10+$D9*'Demand model'!EA9*'Assumptions and results'!$K$12)*(1/(1+'Assumptions and results'!$K$4)^DY$49)</f>
        <v>689290.13569451403</v>
      </c>
      <c r="DZ55" s="8">
        <f>(DZ9*'Assumptions and results'!$K$10+$D9*'Demand model'!EB9*'Assumptions and results'!$K$12)*(1/(1+'Assumptions and results'!$K$4)^DZ$49)</f>
        <v>656466.79589953751</v>
      </c>
      <c r="EA55" s="8">
        <f>(EA9*'Assumptions and results'!$K$10+$D9*'Demand model'!EC9*'Assumptions and results'!$K$12)*(1/(1+'Assumptions and results'!$K$4)^EA$49)</f>
        <v>625206.47228527348</v>
      </c>
      <c r="EB55" s="8">
        <f>(EB9*'Assumptions and results'!$K$10+$D9*'Demand model'!ED9*'Assumptions and results'!$K$12)*(1/(1+'Assumptions and results'!$K$4)^EB$49)</f>
        <v>595434.73550978431</v>
      </c>
      <c r="EC55" s="8">
        <f>(EC9*'Assumptions and results'!$K$10+$D9*'Demand model'!EE9*'Assumptions and results'!$K$12)*(1/(1+'Assumptions and results'!$K$4)^EC$49)</f>
        <v>567080.70048550889</v>
      </c>
      <c r="ED55" s="8">
        <f>(ED9*'Assumptions and results'!$K$10+$D9*'Demand model'!EF9*'Assumptions and results'!$K$12)*(1/(1+'Assumptions and results'!$K$4)^ED$49)</f>
        <v>540076.85760524659</v>
      </c>
      <c r="EE55" s="8">
        <f>(EE9*'Assumptions and results'!$K$10+$D9*'Demand model'!EG9*'Assumptions and results'!$K$12)*(1/(1+'Assumptions and results'!$K$4)^EE$49)</f>
        <v>514358.91200499667</v>
      </c>
      <c r="EF55" s="8">
        <f>(EF9*'Assumptions and results'!$K$10+$D9*'Demand model'!EH9*'Assumptions and results'!$K$12)*(1/(1+'Assumptions and results'!$K$4)^EF$49)</f>
        <v>489865.63048094924</v>
      </c>
      <c r="EG55" s="8">
        <f>(EG9*'Assumptions and results'!$K$10+$D9*'Demand model'!EI9*'Assumptions and results'!$K$12)*(1/(1+'Assumptions and results'!$K$4)^EG$49)</f>
        <v>466538.69569614204</v>
      </c>
      <c r="EH55" s="8">
        <f>(EH9*'Assumptions and results'!$K$10+$D9*'Demand model'!EJ9*'Assumptions and results'!$K$12)*(1/(1+'Assumptions and results'!$K$4)^EH$49)</f>
        <v>444322.56732965918</v>
      </c>
      <c r="EI55" s="8">
        <f>(EI9*'Assumptions and results'!$K$10+$D9*'Demand model'!EK9*'Assumptions and results'!$K$12)*(1/(1+'Assumptions and results'!$K$4)^EI$49)</f>
        <v>423164.34983777057</v>
      </c>
      <c r="EJ55" s="8">
        <f>(EJ9*'Assumptions and results'!$K$10+$D9*'Demand model'!EL9*'Assumptions and results'!$K$12)*(1/(1+'Assumptions and results'!$K$4)^EJ$49)</f>
        <v>403013.66651216254</v>
      </c>
      <c r="EK55" s="8">
        <f>(EK9*'Assumptions and results'!$K$10+$D9*'Demand model'!EM9*'Assumptions and results'!$K$12)*(1/(1+'Assumptions and results'!$K$4)^EK$49)</f>
        <v>383822.53953539283</v>
      </c>
      <c r="EL55" s="8">
        <f>(EL9*'Assumptions and results'!$K$10+$D9*'Demand model'!EN9*'Assumptions and results'!$K$12)*(1/(1+'Assumptions and results'!$K$4)^EL$49)</f>
        <v>365545.27574799315</v>
      </c>
      <c r="EM55" s="8">
        <f>(EM9*'Assumptions and results'!$K$10+$D9*'Demand model'!EO9*'Assumptions and results'!$K$12)*(1/(1+'Assumptions and results'!$K$4)^EM$49)</f>
        <v>348138.35785523156</v>
      </c>
      <c r="EN55" s="8">
        <f>(EN9*'Assumptions and results'!$K$10+$D9*'Demand model'!EP9*'Assumptions and results'!$K$12)*(1/(1+'Assumptions and results'!$K$4)^EN$49)</f>
        <v>331560.34081450634</v>
      </c>
      <c r="EO55" s="8">
        <f>(EO9*'Assumptions and results'!$K$10+$D9*'Demand model'!EQ9*'Assumptions and results'!$K$12)*(1/(1+'Assumptions and results'!$K$4)^EO$49)</f>
        <v>315771.75315667264</v>
      </c>
      <c r="EP55" s="8">
        <f>(EP9*'Assumptions and results'!$K$10+$D9*'Demand model'!ER9*'Assumptions and results'!$K$12)*(1/(1+'Assumptions and results'!$K$4)^EP$49)</f>
        <v>300735.00300635496</v>
      </c>
      <c r="EQ55" s="8">
        <f>(EQ9*'Assumptions and results'!$K$10+$D9*'Demand model'!ES9*'Assumptions and results'!$K$12)*(1/(1+'Assumptions and results'!$K$4)^EQ$49)</f>
        <v>286414.28857748077</v>
      </c>
      <c r="ER55" s="8">
        <f>(ER9*'Assumptions and results'!$K$10+$D9*'Demand model'!ET9*'Assumptions and results'!$K$12)*(1/(1+'Assumptions and results'!$K$4)^ER$49)</f>
        <v>272775.51293093414</v>
      </c>
      <c r="ES55" s="8">
        <f>(ES9*'Assumptions and results'!$K$10+$D9*'Demand model'!EU9*'Assumptions and results'!$K$12)*(1/(1+'Assumptions and results'!$K$4)^ES$49)</f>
        <v>259786.20279136582</v>
      </c>
      <c r="ET55" s="8">
        <f>(ET9*'Assumptions and results'!$K$10+$D9*'Demand model'!EV9*'Assumptions and results'!$K$12)*(1/(1+'Assumptions and results'!$K$4)^ET$49)</f>
        <v>247415.43122987222</v>
      </c>
      <c r="EU55" s="8">
        <f>(EU9*'Assumptions and results'!$K$10+$D9*'Demand model'!EW9*'Assumptions and results'!$K$12)*(1/(1+'Assumptions and results'!$K$4)^EU$49)</f>
        <v>235633.7440284497</v>
      </c>
      <c r="EV55" s="8">
        <f>(EV9*'Assumptions and results'!$K$10+$D9*'Demand model'!EX9*'Assumptions and results'!$K$12)*(1/(1+'Assumptions and results'!$K$4)^EV$49)</f>
        <v>224413.08955090449</v>
      </c>
      <c r="EW55" s="8">
        <f>(EW9*'Assumptions and results'!$K$10+$D9*'Demand model'!EY9*'Assumptions and results'!$K$12)*(1/(1+'Assumptions and results'!$K$4)^EW$49)</f>
        <v>213726.75195324238</v>
      </c>
      <c r="EX55" s="8">
        <f>(EX9*'Assumptions and results'!$K$10+$D9*'Demand model'!EZ9*'Assumptions and results'!$K$12)*(1/(1+'Assumptions and results'!$K$4)^EX$49)</f>
        <v>203549.28757451658</v>
      </c>
      <c r="EY55" s="8">
        <f>(EY9*'Assumptions and results'!$K$10+$D9*'Demand model'!FA9*'Assumptions and results'!$K$12)*(1/(1+'Assumptions and results'!$K$4)^EY$49)</f>
        <v>193856.46435668244</v>
      </c>
      <c r="EZ55" s="8">
        <f>(EZ9*'Assumptions and results'!$K$10+$D9*'Demand model'!FB9*'Assumptions and results'!$K$12)*(1/(1+'Assumptions and results'!$K$4)^EZ$49)</f>
        <v>184625.20414922139</v>
      </c>
      <c r="FA55" s="8">
        <f>(FA9*'Assumptions and results'!$K$10+$D9*'Demand model'!FC9*'Assumptions and results'!$K$12)*(1/(1+'Assumptions and results'!$K$4)^FA$49)</f>
        <v>175833.52776116322</v>
      </c>
      <c r="FB55" s="8">
        <f>(FB9*'Assumptions and results'!$K$10+$D9*'Demand model'!FD9*'Assumptions and results'!$K$12)*(1/(1+'Assumptions and results'!$K$4)^FB$49)</f>
        <v>167460.50262967925</v>
      </c>
      <c r="FC55" s="8">
        <f>(FC9*'Assumptions and results'!$K$10+$D9*'Demand model'!FE9*'Assumptions and results'!$K$12)*(1/(1+'Assumptions and results'!$K$4)^FC$49)</f>
        <v>159486.19298064688</v>
      </c>
      <c r="FD55" s="8">
        <f>(FD9*'Assumptions and results'!$K$10+$D9*'Demand model'!FF9*'Assumptions and results'!$K$12)*(1/(1+'Assumptions and results'!$K$4)^FD$49)</f>
        <v>151891.61236252086</v>
      </c>
      <c r="FE55" s="8">
        <f>(FE9*'Assumptions and results'!$K$10+$D9*'Demand model'!FG9*'Assumptions and results'!$K$12)*(1/(1+'Assumptions and results'!$K$4)^FE$49)</f>
        <v>144658.67844049601</v>
      </c>
      <c r="FF55" s="8">
        <f>(FF9*'Assumptions and results'!$K$10+$D9*'Demand model'!FH9*'Assumptions and results'!$K$12)*(1/(1+'Assumptions and results'!$K$4)^FF$49)</f>
        <v>137770.16994332959</v>
      </c>
      <c r="FG55" s="8">
        <f>(FG9*'Assumptions and results'!$K$10+$D9*'Demand model'!FI9*'Assumptions and results'!$K$12)*(1/(1+'Assumptions and results'!$K$4)^FG$49)</f>
        <v>131209.68566031384</v>
      </c>
      <c r="FH55" s="8">
        <f>(FH9*'Assumptions and results'!$K$10+$D9*'Demand model'!FJ9*'Assumptions and results'!$K$12)*(1/(1+'Assumptions and results'!$K$4)^FH$49)</f>
        <v>124961.60539077512</v>
      </c>
      <c r="FI55" s="8">
        <f>(FI9*'Assumptions and results'!$K$10+$D9*'Demand model'!FK9*'Assumptions and results'!$K$12)*(1/(1+'Assumptions and results'!$K$4)^FI$49)</f>
        <v>119011.05275311915</v>
      </c>
      <c r="FJ55" s="8">
        <f>(FJ9*'Assumptions and results'!$K$10+$D9*'Demand model'!FL9*'Assumptions and results'!$K$12)*(1/(1+'Assumptions and results'!$K$4)^FJ$49)</f>
        <v>113343.85976487539</v>
      </c>
      <c r="FK55" s="8">
        <f>(FK9*'Assumptions and results'!$K$10+$D9*'Demand model'!FM9*'Assumptions and results'!$K$12)*(1/(1+'Assumptions and results'!$K$4)^FK$49)</f>
        <v>107946.53310940511</v>
      </c>
      <c r="FL55" s="8">
        <f>(FL9*'Assumptions and results'!$K$10+$D9*'Demand model'!FN9*'Assumptions and results'!$K$12)*(1/(1+'Assumptions and results'!$K$4)^FL$49)</f>
        <v>102806.22200895727</v>
      </c>
      <c r="FM55" s="8">
        <f>(FM9*'Assumptions and results'!$K$10+$D9*'Demand model'!FO9*'Assumptions and results'!$K$12)*(1/(1+'Assumptions and results'!$K$4)^FM$49)</f>
        <v>97910.687627578329</v>
      </c>
      <c r="FN55" s="8">
        <f>(FN9*'Assumptions and results'!$K$10+$D9*'Demand model'!FP9*'Assumptions and results'!$K$12)*(1/(1+'Assumptions and results'!$K$4)^FN$49)</f>
        <v>93248.273931027012</v>
      </c>
      <c r="FO55" s="8">
        <f>(FO9*'Assumptions and results'!$K$10+$D9*'Demand model'!FQ9*'Assumptions and results'!$K$12)*(1/(1+'Assumptions and results'!$K$4)^FO$49)</f>
        <v>88807.879934311408</v>
      </c>
      <c r="FP55" s="8">
        <f>(FP9*'Assumptions and results'!$K$10+$D9*'Demand model'!FR9*'Assumptions and results'!$K$12)*(1/(1+'Assumptions and results'!$K$4)^FP$49)</f>
        <v>84578.933270772788</v>
      </c>
      <c r="FQ55" s="8">
        <f>(FQ9*'Assumptions and results'!$K$10+$D9*'Demand model'!FS9*'Assumptions and results'!$K$12)*(1/(1+'Assumptions and results'!$K$4)^FQ$49)</f>
        <v>80551.365019783581</v>
      </c>
      <c r="FR55" s="8">
        <f>(FR9*'Assumptions and results'!$K$10+$D9*'Demand model'!FT9*'Assumptions and results'!$K$12)*(1/(1+'Assumptions and results'!$K$4)^FR$49)</f>
        <v>76715.585733127227</v>
      </c>
      <c r="FS55" s="8">
        <f>(FS9*'Assumptions and results'!$K$10+$D9*'Demand model'!FU9*'Assumptions and results'!$K$12)*(1/(1+'Assumptions and results'!$K$4)^FS$49)</f>
        <v>73062.46260297831</v>
      </c>
      <c r="FT55" s="8">
        <f>(FT9*'Assumptions and results'!$K$10+$D9*'Demand model'!FV9*'Assumptions and results'!$K$12)*(1/(1+'Assumptions and results'!$K$4)^FT$49)</f>
        <v>69583.297717122216</v>
      </c>
      <c r="FU55" s="8">
        <f>(FU9*'Assumptions and results'!$K$10+$D9*'Demand model'!FW9*'Assumptions and results'!$K$12)*(1/(1+'Assumptions and results'!$K$4)^FU$49)</f>
        <v>66269.807349640178</v>
      </c>
      <c r="FV55" s="8">
        <f>(FV9*'Assumptions and results'!$K$10+$D9*'Demand model'!FX9*'Assumptions and results'!$K$12)*(1/(1+'Assumptions and results'!$K$4)^FV$49)</f>
        <v>63114.102237752573</v>
      </c>
      <c r="FW55" s="8">
        <f>(FW9*'Assumptions and results'!$K$10+$D9*'Demand model'!FY9*'Assumptions and results'!$K$12)*(1/(1+'Assumptions and results'!$K$4)^FW$49)</f>
        <v>60108.66879785958</v>
      </c>
      <c r="FX55" s="8">
        <f>(FX9*'Assumptions and results'!$K$10+$D9*'Demand model'!FZ9*'Assumptions and results'!$K$12)*(1/(1+'Assumptions and results'!$K$4)^FX$49)</f>
        <v>57246.35123605674</v>
      </c>
      <c r="FY55" s="8">
        <f>(FY9*'Assumptions and results'!$K$10+$D9*'Demand model'!GA9*'Assumptions and results'!$K$12)*(1/(1+'Assumptions and results'!$K$4)^FY$49)</f>
        <v>54520.334510530221</v>
      </c>
      <c r="FZ55" s="8">
        <f>(FZ9*'Assumptions and results'!$K$10+$D9*'Demand model'!GB9*'Assumptions and results'!$K$12)*(1/(1+'Assumptions and results'!$K$4)^FZ$49)</f>
        <v>51924.128105266886</v>
      </c>
      <c r="GA55" s="8">
        <f>(GA9*'Assumptions and results'!$K$10+$D9*'Demand model'!GC9*'Assumptions and results'!$K$12)*(1/(1+'Assumptions and results'!$K$4)^GA$49)</f>
        <v>49451.55057644465</v>
      </c>
      <c r="GB55" s="8">
        <f>(GB9*'Assumptions and results'!$K$10+$D9*'Demand model'!GD9*'Assumptions and results'!$K$12)*(1/(1+'Assumptions and results'!$K$4)^GB$49)</f>
        <v>47096.714834709193</v>
      </c>
      <c r="GC55" s="8">
        <f>(GC9*'Assumptions and results'!$K$10+$D9*'Demand model'!GE9*'Assumptions and results'!$K$12)*(1/(1+'Assumptions and results'!$K$4)^GC$49)</f>
        <v>44854.014128294468</v>
      </c>
      <c r="GD55" s="8">
        <f>(GD9*'Assumptions and results'!$K$10+$D9*'Demand model'!GF9*'Assumptions and results'!$K$12)*(1/(1+'Assumptions and results'!$K$4)^GD$49)</f>
        <v>42718.10869361378</v>
      </c>
      <c r="GE55" s="8">
        <f>(GE9*'Assumptions and results'!$K$10+$D9*'Demand model'!GG9*'Assumptions and results'!$K$12)*(1/(1+'Assumptions and results'!$K$4)^GE$49)</f>
        <v>40683.913041536929</v>
      </c>
      <c r="GF55" s="8">
        <f>(GF9*'Assumptions and results'!$K$10+$D9*'Demand model'!GH9*'Assumptions and results'!$K$12)*(1/(1+'Assumptions and results'!$K$4)^GF$49)</f>
        <v>38746.583849082803</v>
      </c>
      <c r="GG55" s="8">
        <f>(GG9*'Assumptions and results'!$K$10+$D9*'Demand model'!GI9*'Assumptions and results'!$K$12)*(1/(1+'Assumptions and results'!$K$4)^GG$49)</f>
        <v>36901.508427697896</v>
      </c>
      <c r="GH55" s="8">
        <f>(GH9*'Assumptions and results'!$K$10+$D9*'Demand model'!GJ9*'Assumptions and results'!$K$12)*(1/(1+'Assumptions and results'!$K$4)^GH$49)</f>
        <v>35144.29374066466</v>
      </c>
      <c r="GI55" s="8">
        <f>(GI9*'Assumptions and results'!$K$10+$D9*'Demand model'!GK9*'Assumptions and results'!$K$12)*(1/(1+'Assumptions and results'!$K$4)^GI$49)</f>
        <v>33470.755943490149</v>
      </c>
      <c r="GJ55" s="8">
        <f>(GJ9*'Assumptions and results'!$K$10+$D9*'Demand model'!GL9*'Assumptions and results'!$K$12)*(1/(1+'Assumptions and results'!$K$4)^GJ$49)</f>
        <v>31876.910422371577</v>
      </c>
      <c r="GK55" s="8">
        <f>(GK9*'Assumptions and results'!$K$10+$D9*'Demand model'!GM9*'Assumptions and results'!$K$12)*(1/(1+'Assumptions and results'!$K$4)^GK$49)</f>
        <v>30358.962307020545</v>
      </c>
      <c r="GL55" s="8">
        <f>(GL9*'Assumptions and results'!$K$10+$D9*'Demand model'!GN9*'Assumptions and results'!$K$12)*(1/(1+'Assumptions and results'!$K$4)^GL$49)</f>
        <v>28913.297435257671</v>
      </c>
      <c r="GM55" s="8">
        <f>(GM9*'Assumptions and results'!$K$10+$D9*'Demand model'!GO9*'Assumptions and results'!$K$12)*(1/(1+'Assumptions and results'!$K$4)^GM$49)</f>
        <v>27536.473747864438</v>
      </c>
      <c r="GN55" s="8">
        <f>(GN9*'Assumptions and results'!$K$10+$D9*'Demand model'!GP9*'Assumptions and results'!$K$12)*(1/(1+'Assumptions and results'!$K$4)^GN$49)</f>
        <v>26225.213093204231</v>
      </c>
      <c r="GO55" s="8">
        <f>(GO9*'Assumptions and results'!$K$10+$D9*'Demand model'!GQ9*'Assumptions and results'!$K$12)*(1/(1+'Assumptions and results'!$K$4)^GO$49)</f>
        <v>24976.393422099263</v>
      </c>
      <c r="GP55" s="8">
        <f>(GP9*'Assumptions and results'!$K$10+$D9*'Demand model'!GR9*'Assumptions and results'!$K$12)*(1/(1+'Assumptions and results'!$K$4)^GP$49)</f>
        <v>23787.04135438025</v>
      </c>
      <c r="GQ55" s="8">
        <f>(GQ9*'Assumptions and results'!$K$10+$D9*'Demand model'!GS9*'Assumptions and results'!$K$12)*(1/(1+'Assumptions and results'!$K$4)^GQ$49)</f>
        <v>22654.325099409762</v>
      </c>
      <c r="GR55" s="8">
        <f>(GR9*'Assumptions and results'!$K$10+$D9*'Demand model'!GT9*'Assumptions and results'!$K$12)*(1/(1+'Assumptions and results'!$K$4)^GR$49)</f>
        <v>21575.547713723587</v>
      </c>
      <c r="GS55" s="8">
        <f>(GS9*'Assumptions and results'!$K$10+$D9*'Demand model'!GU9*'Assumptions and results'!$K$12)*(1/(1+'Assumptions and results'!$K$4)^GS$49)</f>
        <v>20548.140679736745</v>
      </c>
      <c r="GT55" s="8">
        <f>(GT9*'Assumptions and results'!$K$10+$D9*'Demand model'!GV9*'Assumptions and results'!$K$12)*(1/(1+'Assumptions and results'!$K$4)^GT$49)</f>
        <v>19569.657790225472</v>
      </c>
      <c r="GU55" s="8">
        <f>(GU9*'Assumptions and results'!$K$10+$D9*'Demand model'!GW9*'Assumptions and results'!$K$12)*(1/(1+'Assumptions and results'!$K$4)^GU$49)</f>
        <v>18637.769324024255</v>
      </c>
      <c r="GV55" s="8">
        <f>(GV9*'Assumptions and results'!$K$10+$D9*'Demand model'!GX9*'Assumptions and results'!$K$12)*(1/(1+'Assumptions and results'!$K$4)^GV$49)</f>
        <v>17750.256499070721</v>
      </c>
      <c r="GW55" s="8">
        <f>(GW9*'Assumptions and results'!$K$10+$D9*'Demand model'!GY9*'Assumptions and results'!$K$12)*(1/(1+'Assumptions and results'!$K$4)^GW$49)</f>
        <v>16905.006189591164</v>
      </c>
      <c r="GX55" s="8">
        <f>(GX9*'Assumptions and results'!$K$10+$D9*'Demand model'!GZ9*'Assumptions and results'!$K$12)*(1/(1+'Assumptions and results'!$K$4)^GX$49)</f>
        <v>16100.005894848731</v>
      </c>
      <c r="GY55" s="8">
        <f>(GY9*'Assumptions and results'!$K$10+$D9*'Demand model'!HA9*'Assumptions and results'!$K$12)*(1/(1+'Assumptions and results'!$K$4)^GY$49)</f>
        <v>15333.33894747498</v>
      </c>
      <c r="GZ55" s="8">
        <f>(GZ9*'Assumptions and results'!$K$10+$D9*'Demand model'!HB9*'Assumptions and results'!$K$12)*(1/(1+'Assumptions and results'!$K$4)^GZ$49)</f>
        <v>14603.179949976173</v>
      </c>
      <c r="HA55" s="8">
        <f>(HA9*'Assumptions and results'!$K$10+$D9*'Demand model'!HC9*'Assumptions and results'!$K$12)*(1/(1+'Assumptions and results'!$K$4)^HA$49)</f>
        <v>13907.790428548733</v>
      </c>
      <c r="HB55" s="8">
        <f>(HB9*'Assumptions and results'!$K$10+$D9*'Demand model'!HD9*'Assumptions and results'!$K$12)*(1/(1+'Assumptions and results'!$K$4)^HB$49)</f>
        <v>13245.514693855941</v>
      </c>
      <c r="HC55" s="8">
        <f>(HC9*'Assumptions and results'!$K$10+$D9*'Demand model'!HE9*'Assumptions and results'!$K$12)*(1/(1+'Assumptions and results'!$K$4)^HC$49)</f>
        <v>12614.775898910415</v>
      </c>
      <c r="HD55" s="8">
        <f>(HD9*'Assumptions and results'!$K$10+$D9*'Demand model'!HF9*'Assumptions and results'!$K$12)*(1/(1+'Assumptions and results'!$K$4)^HD$49)</f>
        <v>12014.072284676586</v>
      </c>
      <c r="HE55" s="8">
        <f>(HE9*'Assumptions and results'!$K$10+$D9*'Demand model'!HG9*'Assumptions and results'!$K$12)*(1/(1+'Assumptions and results'!$K$4)^HE$49)</f>
        <v>11441.973604453889</v>
      </c>
      <c r="HF55" s="8">
        <f>(HF9*'Assumptions and results'!$K$10+$D9*'Demand model'!HH9*'Assumptions and results'!$K$12)*(1/(1+'Assumptions and results'!$K$4)^HF$49)</f>
        <v>10897.117718527514</v>
      </c>
      <c r="HG55" s="8">
        <f>(HG9*'Assumptions and results'!$K$10+$D9*'Demand model'!HI9*'Assumptions and results'!$K$12)*(1/(1+'Assumptions and results'!$K$4)^HG$49)</f>
        <v>10378.207350978586</v>
      </c>
      <c r="HH55" s="8">
        <f>(HH9*'Assumptions and results'!$K$10+$D9*'Demand model'!HJ9*'Assumptions and results'!$K$12)*(1/(1+'Assumptions and results'!$K$4)^HH$49)</f>
        <v>9884.0070009319861</v>
      </c>
      <c r="HI55" s="8">
        <f>(HI9*'Assumptions and results'!$K$10+$D9*'Demand model'!HK9*'Assumptions and results'!$K$12)*(1/(1+'Assumptions and results'!$K$4)^HI$49)</f>
        <v>9413.3400008876069</v>
      </c>
      <c r="HJ55" s="8">
        <f>(HJ9*'Assumptions and results'!$K$10+$D9*'Demand model'!HL9*'Assumptions and results'!$K$12)*(1/(1+'Assumptions and results'!$K$4)^HJ$49)</f>
        <v>8965.0857151310556</v>
      </c>
      <c r="HK55" s="8">
        <f>(HK9*'Assumptions and results'!$K$10+$D9*'Demand model'!HM9*'Assumptions and results'!$K$12)*(1/(1+'Assumptions and results'!$K$4)^HK$49)</f>
        <v>8538.1768715533835</v>
      </c>
      <c r="HL55" s="8">
        <f>(HL9*'Assumptions and results'!$K$10+$D9*'Demand model'!HN9*'Assumptions and results'!$K$12)*(1/(1+'Assumptions and results'!$K$4)^HL$49)</f>
        <v>8131.5970205270332</v>
      </c>
      <c r="HM55" s="8">
        <f>(HM9*'Assumptions and results'!$K$10+$D9*'Demand model'!HO9*'Assumptions and results'!$K$12)*(1/(1+'Assumptions and results'!$K$4)^HM$49)</f>
        <v>7744.3781147876498</v>
      </c>
      <c r="HN55" s="8">
        <f>(HN9*'Assumptions and results'!$K$10+$D9*'Demand model'!HP9*'Assumptions and results'!$K$12)*(1/(1+'Assumptions and results'!$K$4)^HN$49)</f>
        <v>7375.5982045596675</v>
      </c>
      <c r="HO55" s="8">
        <f>(HO9*'Assumptions and results'!$K$10+$D9*'Demand model'!HQ9*'Assumptions and results'!$K$12)*(1/(1+'Assumptions and results'!$K$4)^HO$49)</f>
        <v>7024.3792424377771</v>
      </c>
      <c r="HP55" s="8">
        <f>(HP9*'Assumptions and results'!$K$10+$D9*'Demand model'!HR9*'Assumptions and results'!$K$12)*(1/(1+'Assumptions and results'!$K$4)^HP$49)</f>
        <v>6689.8849927978836</v>
      </c>
      <c r="HQ55" s="8">
        <f>(HQ9*'Assumptions and results'!$K$10+$D9*'Demand model'!HS9*'Assumptions and results'!$K$12)*(1/(1+'Assumptions and results'!$K$4)^HQ$49)</f>
        <v>6371.3190407598868</v>
      </c>
      <c r="HR55" s="8">
        <f>(HR9*'Assumptions and results'!$K$10+$D9*'Demand model'!HT9*'Assumptions and results'!$K$12)*(1/(1+'Assumptions and results'!$K$4)^HR$49)</f>
        <v>6067.9228959618004</v>
      </c>
      <c r="HS55" s="8">
        <f>(HS9*'Assumptions and results'!$K$10+$D9*'Demand model'!HU9*'Assumptions and results'!$K$12)*(1/(1+'Assumptions and results'!$K$4)^HS$49)</f>
        <v>5778.9741866302838</v>
      </c>
      <c r="HT55" s="8">
        <f>(HT9*'Assumptions and results'!$K$10+$D9*'Demand model'!HV9*'Assumptions and results'!$K$12)*(1/(1+'Assumptions and results'!$K$4)^HT$49)</f>
        <v>5503.7849396478896</v>
      </c>
      <c r="HU55" s="8">
        <f>(HU9*'Assumptions and results'!$K$10+$D9*'Demand model'!HW9*'Assumptions and results'!$K$12)*(1/(1+'Assumptions and results'!$K$4)^HU$49)</f>
        <v>5241.6999425217991</v>
      </c>
      <c r="HV55" s="8">
        <f>(HV9*'Assumptions and results'!$K$10+$D9*'Demand model'!HX9*'Assumptions and results'!$K$12)*(1/(1+'Assumptions and results'!$K$4)^HV$49)</f>
        <v>4992.0951833540939</v>
      </c>
      <c r="HW55" s="8">
        <f>(HW9*'Assumptions and results'!$K$10+$D9*'Demand model'!HY9*'Assumptions and results'!$K$12)*(1/(1+'Assumptions and results'!$K$4)^HW$49)</f>
        <v>4754.3763650991368</v>
      </c>
      <c r="HX55" s="8">
        <f>(HX9*'Assumptions and results'!$K$10+$D9*'Demand model'!HZ9*'Assumptions and results'!$K$12)*(1/(1+'Assumptions and results'!$K$4)^HX$49)</f>
        <v>4527.9774905706081</v>
      </c>
      <c r="HY55" s="8">
        <f>(HY9*'Assumptions and results'!$K$10+$D9*'Demand model'!IA9*'Assumptions and results'!$K$12)*(1/(1+'Assumptions and results'!$K$4)^HY$49)</f>
        <v>4312.3595148291497</v>
      </c>
      <c r="HZ55" s="8">
        <f>(HZ9*'Assumptions and results'!$K$10+$D9*'Demand model'!IB9*'Assumptions and results'!$K$12)*(1/(1+'Assumptions and results'!$K$4)^HZ$49)</f>
        <v>4107.0090617420483</v>
      </c>
      <c r="IA55" s="8">
        <f>(IA9*'Assumptions and results'!$K$10+$D9*'Demand model'!IC9*'Assumptions and results'!$K$12)*(1/(1+'Assumptions and results'!$K$4)^IA$49)</f>
        <v>3911.4372016590924</v>
      </c>
      <c r="IB55" s="8">
        <f>(IB9*'Assumptions and results'!$K$10+$D9*'Demand model'!ID9*'Assumptions and results'!$K$12)*(1/(1+'Assumptions and results'!$K$4)^IB$49)</f>
        <v>3725.1782872943745</v>
      </c>
      <c r="IC55" s="8">
        <f>(IC9*'Assumptions and results'!$K$10+$D9*'Demand model'!IE9*'Assumptions and results'!$K$12)*(1/(1+'Assumptions and results'!$K$4)^IC$49)</f>
        <v>3547.7888450422611</v>
      </c>
      <c r="ID55" s="8">
        <f>(ID9*'Assumptions and results'!$K$10+$D9*'Demand model'!IF9*'Assumptions and results'!$K$12)*(1/(1+'Assumptions and results'!$K$4)^ID$49)</f>
        <v>3378.8465190878674</v>
      </c>
      <c r="IE55" s="8">
        <f>(IE9*'Assumptions and results'!$K$10+$D9*'Demand model'!IG9*'Assumptions and results'!$K$12)*(1/(1+'Assumptions and results'!$K$4)^IE$49)</f>
        <v>3217.9490657979691</v>
      </c>
      <c r="IF55" s="8">
        <f>(IF9*'Assumptions and results'!$K$10+$D9*'Demand model'!IH9*'Assumptions and results'!$K$12)*(1/(1+'Assumptions and results'!$K$4)^IF$49)</f>
        <v>3064.7133959980661</v>
      </c>
      <c r="IG55" s="8">
        <f>(IG9*'Assumptions and results'!$K$10+$D9*'Demand model'!II9*'Assumptions and results'!$K$12)*(1/(1+'Assumptions and results'!$K$4)^IG$49)</f>
        <v>2918.7746628553004</v>
      </c>
      <c r="IH55" s="8">
        <f>(IH9*'Assumptions and results'!$K$10+$D9*'Demand model'!IJ9*'Assumptions and results'!$K$12)*(1/(1+'Assumptions and results'!$K$4)^IH$49)</f>
        <v>2779.7853931955251</v>
      </c>
      <c r="II55" s="8">
        <f>(II9*'Assumptions and results'!$K$10+$D9*'Demand model'!IK9*'Assumptions and results'!$K$12)*(1/(1+'Assumptions and results'!$K$4)^II$49)</f>
        <v>2647.414660186213</v>
      </c>
      <c r="IJ55" s="8">
        <f>(IJ9*'Assumptions and results'!$K$10+$D9*'Demand model'!IL9*'Assumptions and results'!$K$12)*(1/(1+'Assumptions and results'!$K$4)^IJ$49)</f>
        <v>2521.3472954154413</v>
      </c>
      <c r="IK55" s="8">
        <f>(IK9*'Assumptions and results'!$K$10+$D9*'Demand model'!IM9*'Assumptions and results'!$K$12)*(1/(1+'Assumptions and results'!$K$4)^IK$49)</f>
        <v>2401.2831384908959</v>
      </c>
      <c r="IL55" s="8">
        <f>(IL9*'Assumptions and results'!$K$10+$D9*'Demand model'!IN9*'Assumptions and results'!$K$12)*(1/(1+'Assumptions and results'!$K$4)^IL$49)</f>
        <v>2286.9363223722821</v>
      </c>
      <c r="IM55" s="8">
        <f>(IM9*'Assumptions and results'!$K$10+$D9*'Demand model'!IO9*'Assumptions and results'!$K$12)*(1/(1+'Assumptions and results'!$K$4)^IM$49)</f>
        <v>2178.034592735507</v>
      </c>
      <c r="IN55" s="8">
        <f>(IN9*'Assumptions and results'!$K$10+$D9*'Demand model'!IP9*'Assumptions and results'!$K$12)*(1/(1+'Assumptions and results'!$K$4)^IN$49)</f>
        <v>2074.3186597481017</v>
      </c>
      <c r="IO55" s="8">
        <f>(IO9*'Assumptions and results'!$K$10+$D9*'Demand model'!IQ9*'Assumptions and results'!$K$12)*(1/(1+'Assumptions and results'!$K$4)^IO$49)</f>
        <v>1975.5415807124784</v>
      </c>
      <c r="IP55" s="8">
        <f>(IP9*'Assumptions and results'!$K$10+$D9*'Demand model'!IR9*'Assumptions and results'!$K$12)*(1/(1+'Assumptions and results'!$K$4)^IP$49)</f>
        <v>1881.4681721071224</v>
      </c>
      <c r="IQ55" s="8">
        <f>(IQ9*'Assumptions and results'!$K$10+$D9*'Demand model'!IS9*'Assumptions and results'!$K$12)*(1/(1+'Assumptions and results'!$K$4)^IQ$49)</f>
        <v>1791.8744496258303</v>
      </c>
      <c r="IR55" s="8">
        <f>(IR9*'Assumptions and results'!$K$10+$D9*'Demand model'!IT9*'Assumptions and results'!$K$12)*(1/(1+'Assumptions and results'!$K$4)^IR$49)</f>
        <v>1706.5470948817431</v>
      </c>
      <c r="IS55" s="8">
        <f>(IS9*'Assumptions and results'!$K$10+$D9*'Demand model'!IU9*'Assumptions and results'!$K$12)*(1/(1+'Assumptions and results'!$K$4)^IS$49)</f>
        <v>1625.282947506422</v>
      </c>
      <c r="IT55" s="8">
        <f>(IT9*'Assumptions and results'!$K$10+$D9*'Demand model'!IV9*'Assumptions and results'!$K$12)*(1/(1+'Assumptions and results'!$K$4)^IT$49)</f>
        <v>1547.8885214346874</v>
      </c>
      <c r="IU55" s="8">
        <f>(IU9*'Assumptions and results'!$K$10+$D9*'Demand model'!IW9*'Assumptions and results'!$K$12)*(1/(1+'Assumptions and results'!$K$4)^IU$49)</f>
        <v>1474.179544223512</v>
      </c>
      <c r="IV55" s="8">
        <f>(IV9*'Assumptions and results'!$K$10+$D9*'Demand model'!IX9*'Assumptions and results'!$K$12)*(1/(1+'Assumptions and results'!$K$4)^IV$49)</f>
        <v>1403.9805183081066</v>
      </c>
      <c r="IW55" s="8">
        <f>(IW9*'Assumptions and results'!$K$10+$D9*'Demand model'!IY9*'Assumptions and results'!$K$12)*(1/(1+'Assumptions and results'!$K$4)^IW$49)</f>
        <v>1337.1243031505776</v>
      </c>
      <c r="IX55" s="8">
        <f>(IX9*'Assumptions and results'!$K$10+$D9*'Demand model'!IZ9*'Assumptions and results'!$K$12)*(1/(1+'Assumptions and results'!$K$4)^IX$49)</f>
        <v>1273.4517172862647</v>
      </c>
      <c r="IY55" s="8">
        <f>(IY9*'Assumptions and results'!$K$10+$D9*'Demand model'!JA9*'Assumptions and results'!$K$12)*(1/(1+'Assumptions and results'!$K$4)^IY$49)</f>
        <v>1212.8111593202518</v>
      </c>
      <c r="IZ55" s="8">
        <f>(IZ9*'Assumptions and results'!$K$10+$D9*'Demand model'!JB9*'Assumptions and results'!$K$12)*(1/(1+'Assumptions and results'!$K$4)^IZ$49)</f>
        <v>1155.0582469716685</v>
      </c>
      <c r="JA55" s="8">
        <f>(JA9*'Assumptions and results'!$K$10+$D9*'Demand model'!JC9*'Assumptions and results'!$K$12)*(1/(1+'Assumptions and results'!$K$4)^JA$49)</f>
        <v>1100.0554733063509</v>
      </c>
      <c r="JB55" s="8">
        <f>(JB9*'Assumptions and results'!$K$10+$D9*'Demand model'!JD9*'Assumptions and results'!$K$12)*(1/(1+'Assumptions and results'!$K$4)^JB$49)</f>
        <v>1047.6718793393818</v>
      </c>
      <c r="JC55" s="8">
        <f>(JC9*'Assumptions and results'!$K$10+$D9*'Demand model'!JE9*'Assumptions and results'!$K$12)*(1/(1+'Assumptions and results'!$K$4)^JC$49)</f>
        <v>997.78274222798257</v>
      </c>
      <c r="JD55" s="8">
        <f>(JD9*'Assumptions and results'!$K$10+$D9*'Demand model'!JF9*'Assumptions and results'!$K$12)*(1/(1+'Assumptions and results'!$K$4)^JD$49)</f>
        <v>950.26927831236446</v>
      </c>
      <c r="JE55" s="8">
        <f>(JE9*'Assumptions and results'!$K$10+$D9*'Demand model'!JG9*'Assumptions and results'!$K$12)*(1/(1+'Assumptions and results'!$K$4)^JE$49)</f>
        <v>905.01836029748983</v>
      </c>
    </row>
    <row r="56" spans="2:265" x14ac:dyDescent="0.3">
      <c r="C56">
        <v>7</v>
      </c>
      <c r="D56" s="6">
        <f>'upfront investment module'!I12</f>
        <v>2266332033.3040242</v>
      </c>
      <c r="E56" s="8">
        <f>(E10*'Assumptions and results'!$K$10+$D10*'Demand model'!G10*'Assumptions and results'!$K$12)*(1/(1+'Assumptions and results'!$K$4)^E$49)</f>
        <v>135422102.75467563</v>
      </c>
      <c r="F56" s="8">
        <f>(F10*'Assumptions and results'!$K$10+$D10*'Demand model'!H10*'Assumptions and results'!$K$12)*(1/(1+'Assumptions and results'!$K$4)^F$49)</f>
        <v>199449994.22088954</v>
      </c>
      <c r="G56" s="8">
        <f>(G10*'Assumptions and results'!$K$10+$D10*'Demand model'!I10*'Assumptions and results'!$K$12)*(1/(1+'Assumptions and results'!$K$4)^G$49)</f>
        <v>226629888.46087348</v>
      </c>
      <c r="H56" s="8">
        <f>(H10*'Assumptions and results'!$K$10+$D10*'Demand model'!J10*'Assumptions and results'!$K$12)*(1/(1+'Assumptions and results'!$K$4)^H$49)</f>
        <v>234925752.41731656</v>
      </c>
      <c r="I56" s="8">
        <f>(I10*'Assumptions and results'!$K$10+$D10*'Demand model'!K10*'Assumptions and results'!$K$12)*(1/(1+'Assumptions and results'!$K$4)^I$49)</f>
        <v>233672492.76443896</v>
      </c>
      <c r="J56" s="8">
        <f>(J10*'Assumptions and results'!$K$10+$D10*'Demand model'!L10*'Assumptions and results'!$K$12)*(1/(1+'Assumptions and results'!$K$4)^J$49)</f>
        <v>227714931.54483458</v>
      </c>
      <c r="K56" s="8">
        <f>(K10*'Assumptions and results'!$K$10+$D10*'Demand model'!M10*'Assumptions and results'!$K$12)*(1/(1+'Assumptions and results'!$K$4)^K$49)</f>
        <v>219561786.16868547</v>
      </c>
      <c r="L56" s="8">
        <f>(L10*'Assumptions and results'!$K$10+$D10*'Demand model'!N10*'Assumptions and results'!$K$12)*(1/(1+'Assumptions and results'!$K$4)^L$49)</f>
        <v>210506616.66816658</v>
      </c>
      <c r="M56" s="8">
        <f>(M10*'Assumptions and results'!$K$10+$D10*'Demand model'!O10*'Assumptions and results'!$K$12)*(1/(1+'Assumptions and results'!$K$4)^M$49)</f>
        <v>201211162.01597837</v>
      </c>
      <c r="N56" s="8">
        <f>(N10*'Assumptions and results'!$K$10+$D10*'Demand model'!P10*'Assumptions and results'!$K$12)*(1/(1+'Assumptions and results'!$K$4)^N$49)</f>
        <v>192008893.56115553</v>
      </c>
      <c r="O56" s="8">
        <f>(O10*'Assumptions and results'!$K$10+$D10*'Demand model'!Q10*'Assumptions and results'!$K$12)*(1/(1+'Assumptions and results'!$K$4)^O$49)</f>
        <v>183062964.75875616</v>
      </c>
      <c r="P56" s="8">
        <f>(P10*'Assumptions and results'!$K$10+$D10*'Demand model'!R10*'Assumptions and results'!$K$12)*(1/(1+'Assumptions and results'!$K$4)^P$49)</f>
        <v>174448386.84920713</v>
      </c>
      <c r="Q56" s="8">
        <f>(Q10*'Assumptions and results'!$K$10+$D10*'Demand model'!S10*'Assumptions and results'!$K$12)*(1/(1+'Assumptions and results'!$K$4)^Q$49)</f>
        <v>166194771.27701566</v>
      </c>
      <c r="R56" s="8">
        <f>(R10*'Assumptions and results'!$K$10+$D10*'Demand model'!T10*'Assumptions and results'!$K$12)*(1/(1+'Assumptions and results'!$K$4)^R$49)</f>
        <v>158308551.31812784</v>
      </c>
      <c r="S56" s="8">
        <f>(S10*'Assumptions and results'!$K$10+$D10*'Demand model'!U10*'Assumptions and results'!$K$12)*(1/(1+'Assumptions and results'!$K$4)^S$49)</f>
        <v>150784525.31661859</v>
      </c>
      <c r="T56" s="8">
        <f>(T10*'Assumptions and results'!$K$10+$D10*'Demand model'!V10*'Assumptions and results'!$K$12)*(1/(1+'Assumptions and results'!$K$4)^T$49)</f>
        <v>143611843.67596433</v>
      </c>
      <c r="U56" s="8">
        <f>(U10*'Assumptions and results'!$K$10+$D10*'Demand model'!W10*'Assumptions and results'!$K$12)*(1/(1+'Assumptions and results'!$K$4)^U$49)</f>
        <v>136777105.23053417</v>
      </c>
      <c r="V56" s="8">
        <f>(V10*'Assumptions and results'!$K$10+$D10*'Demand model'!X10*'Assumptions and results'!$K$12)*(1/(1+'Assumptions and results'!$K$4)^V$49)</f>
        <v>130265950.19982226</v>
      </c>
      <c r="W56" s="8">
        <f>(W10*'Assumptions and results'!$K$10+$D10*'Demand model'!Y10*'Assumptions and results'!$K$12)*(1/(1+'Assumptions and results'!$K$4)^W$49)</f>
        <v>124063871.6113631</v>
      </c>
      <c r="X56" s="8">
        <f>(X10*'Assumptions and results'!$K$10+$D10*'Demand model'!Z10*'Assumptions and results'!$K$12)*(1/(1+'Assumptions and results'!$K$4)^X$49)</f>
        <v>118156620.83537126</v>
      </c>
      <c r="Y56" s="8">
        <f>(Y10*'Assumptions and results'!$K$10+$D10*'Demand model'!AA10*'Assumptions and results'!$K$12)*(1/(1+'Assumptions and results'!$K$4)^Y$49)</f>
        <v>112530402.68391503</v>
      </c>
      <c r="Z56" s="8">
        <f>(Z10*'Assumptions and results'!$K$10+$D10*'Demand model'!AB10*'Assumptions and results'!$K$12)*(1/(1+'Assumptions and results'!$K$4)^Z$49)</f>
        <v>107171961.75447735</v>
      </c>
      <c r="AA56" s="8">
        <f>(AA10*'Assumptions and results'!$K$10+$D10*'Demand model'!AC10*'Assumptions and results'!$K$12)*(1/(1+'Assumptions and results'!$K$4)^AA$49)</f>
        <v>102068612.89811027</v>
      </c>
      <c r="AB56" s="8">
        <f>(AB10*'Assumptions and results'!$K$10+$D10*'Demand model'!AD10*'Assumptions and results'!$K$12)*(1/(1+'Assumptions and results'!$K$4)^AB$49)</f>
        <v>97208243.297731057</v>
      </c>
      <c r="AC56" s="8">
        <f>(AC10*'Assumptions and results'!$K$10+$D10*'Demand model'!AE10*'Assumptions and results'!$K$12)*(1/(1+'Assumptions and results'!$K$4)^AC$49)</f>
        <v>92579300.427821338</v>
      </c>
      <c r="AD56" s="8">
        <f>(AD10*'Assumptions and results'!$K$10+$D10*'Demand model'!AF10*'Assumptions and results'!$K$12)*(1/(1+'Assumptions and results'!$K$4)^AD$49)</f>
        <v>88170773.291358784</v>
      </c>
      <c r="AE56" s="8">
        <f>(AE10*'Assumptions and results'!$K$10+$D10*'Demand model'!AG10*'Assumptions and results'!$K$12)*(1/(1+'Assumptions and results'!$K$4)^AE$49)</f>
        <v>83972170.753173098</v>
      </c>
      <c r="AF56" s="8">
        <f>(AF10*'Assumptions and results'!$K$10+$D10*'Demand model'!AH10*'Assumptions and results'!$K$12)*(1/(1+'Assumptions and results'!$K$4)^AF$49)</f>
        <v>79973498.928978443</v>
      </c>
      <c r="AG56" s="8">
        <f>(AG10*'Assumptions and results'!$K$10+$D10*'Demand model'!AI10*'Assumptions and results'!$K$12)*(1/(1+'Assumptions and results'!$K$4)^AG$49)</f>
        <v>76165238.622729912</v>
      </c>
      <c r="AH56" s="8">
        <f>(AH10*'Assumptions and results'!$K$10+$D10*'Demand model'!AJ10*'Assumptions and results'!$K$12)*(1/(1+'Assumptions and results'!$K$4)^AH$49)</f>
        <v>72538323.303196609</v>
      </c>
      <c r="AI56" s="8">
        <f>(AI10*'Assumptions and results'!$K$10+$D10*'Demand model'!AK10*'Assumptions and results'!$K$12)*(1/(1+'Assumptions and results'!$K$4)^AI$49)</f>
        <v>69084117.850741655</v>
      </c>
      <c r="AJ56" s="8">
        <f>(AJ10*'Assumptions and results'!$K$10+$D10*'Demand model'!AL10*'Assumptions and results'!$K$12)*(1/(1+'Assumptions and results'!$K$4)^AJ$49)</f>
        <v>65794398.171209373</v>
      </c>
      <c r="AK56" s="8">
        <f>(AK10*'Assumptions and results'!$K$10+$D10*'Demand model'!AM10*'Assumptions and results'!$K$12)*(1/(1+'Assumptions and results'!$K$4)^AK$49)</f>
        <v>62661331.705143392</v>
      </c>
      <c r="AL56" s="8">
        <f>(AL10*'Assumptions and results'!$K$10+$D10*'Demand model'!AN10*'Assumptions and results'!$K$12)*(1/(1+'Assumptions and results'!$K$4)^AL$49)</f>
        <v>59677458.825879067</v>
      </c>
      <c r="AM56" s="8">
        <f>(AM10*'Assumptions and results'!$K$10+$D10*'Demand model'!AO10*'Assumptions and results'!$K$12)*(1/(1+'Assumptions and results'!$K$4)^AM$49)</f>
        <v>56835675.103010096</v>
      </c>
      <c r="AN56" s="8">
        <f>(AN10*'Assumptions and results'!$K$10+$D10*'Demand model'!AP10*'Assumptions and results'!$K$12)*(1/(1+'Assumptions and results'!$K$4)^AN$49)</f>
        <v>54129214.399819158</v>
      </c>
      <c r="AO56" s="8">
        <f>(AO10*'Assumptions and results'!$K$10+$D10*'Demand model'!AQ10*'Assumptions and results'!$K$12)*(1/(1+'Assumptions and results'!$K$4)^AO$49)</f>
        <v>51551632.770059288</v>
      </c>
      <c r="AP56" s="8">
        <f>(AP10*'Assumptions and results'!$K$10+$D10*'Demand model'!AR10*'Assumptions and results'!$K$12)*(1/(1+'Assumptions and results'!$K$4)^AP$49)</f>
        <v>49096793.118675604</v>
      </c>
      <c r="AQ56" s="8">
        <f>(AQ10*'Assumptions and results'!$K$10+$D10*'Demand model'!AS10*'Assumptions and results'!$K$12)*(1/(1+'Assumptions and results'!$K$4)^AQ$49)</f>
        <v>46758850.591470055</v>
      </c>
      <c r="AR56" s="8">
        <f>(AR10*'Assumptions and results'!$K$10+$D10*'Demand model'!AT10*'Assumptions and results'!$K$12)*(1/(1+'Assumptions and results'!$K$4)^AR$49)</f>
        <v>44532238.659716569</v>
      </c>
      <c r="AS56" s="8">
        <f>(AS10*'Assumptions and results'!$K$10+$D10*'Demand model'!AU10*'Assumptions and results'!$K$12)*(1/(1+'Assumptions and results'!$K$4)^AS$49)</f>
        <v>42411655.867007516</v>
      </c>
      <c r="AT56" s="8">
        <f>(AT10*'Assumptions and results'!$K$10+$D10*'Demand model'!AV10*'Assumptions and results'!$K$12)*(1/(1+'Assumptions and results'!$K$4)^AT$49)</f>
        <v>40392053.20699171</v>
      </c>
      <c r="AU56" s="8">
        <f>(AU10*'Assumptions and results'!$K$10+$D10*'Demand model'!AW10*'Assumptions and results'!$K$12)*(1/(1+'Assumptions and results'!$K$4)^AU$49)</f>
        <v>38468622.102062285</v>
      </c>
      <c r="AV56" s="8">
        <f>(AV10*'Assumptions and results'!$K$10+$D10*'Demand model'!AX10*'Assumptions and results'!$K$12)*(1/(1+'Assumptions and results'!$K$4)^AV$49)</f>
        <v>36636782.954431124</v>
      </c>
      <c r="AW56" s="8">
        <f>(AW10*'Assumptions and results'!$K$10+$D10*'Demand model'!AY10*'Assumptions and results'!$K$12)*(1/(1+'Assumptions and results'!$K$4)^AW$49)</f>
        <v>34892174.242360145</v>
      </c>
      <c r="AX56" s="8">
        <f>(AX10*'Assumptions and results'!$K$10+$D10*'Demand model'!AZ10*'Assumptions and results'!$K$12)*(1/(1+'Assumptions and results'!$K$4)^AX$49)</f>
        <v>33230642.135604426</v>
      </c>
      <c r="AY56" s="8">
        <f>(AY10*'Assumptions and results'!$K$10+$D10*'Demand model'!BA10*'Assumptions and results'!$K$12)*(1/(1+'Assumptions and results'!$K$4)^AY$49)</f>
        <v>31648230.605349664</v>
      </c>
      <c r="AZ56" s="8">
        <f>(AZ10*'Assumptions and results'!$K$10+$D10*'Demand model'!BB10*'Assumptions and results'!$K$12)*(1/(1+'Assumptions and results'!$K$4)^AZ$49)</f>
        <v>30141172.005101245</v>
      </c>
      <c r="BA56" s="8">
        <f>(BA10*'Assumptions and results'!$K$10+$D10*'Demand model'!BC10*'Assumptions and results'!$K$12)*(1/(1+'Assumptions and results'!$K$4)^BA$49)</f>
        <v>28705878.100099709</v>
      </c>
      <c r="BB56" s="8">
        <f>(BB10*'Assumptions and results'!$K$10+$D10*'Demand model'!BD10*'Assumptions and results'!$K$12)*(1/(1+'Assumptions and results'!$K$4)^BB$49)</f>
        <v>27338931.52390619</v>
      </c>
      <c r="BC56" s="8">
        <f>(BC10*'Assumptions and results'!$K$10+$D10*'Demand model'!BE10*'Assumptions and results'!$K$12)*(1/(1+'Assumptions and results'!$K$4)^BC$49)</f>
        <v>26037077.641816314</v>
      </c>
      <c r="BD56" s="8">
        <f>(BD10*'Assumptions and results'!$K$10+$D10*'Demand model'!BF10*'Assumptions and results'!$K$12)*(1/(1+'Assumptions and results'!$K$4)^BD$49)</f>
        <v>24797216.801730279</v>
      </c>
      <c r="BE56" s="8">
        <f>(BE10*'Assumptions and results'!$K$10+$D10*'Demand model'!BG10*'Assumptions and results'!$K$12)*(1/(1+'Assumptions and results'!$K$4)^BE$49)</f>
        <v>23616396.95402908</v>
      </c>
      <c r="BF56" s="8">
        <f>(BF10*'Assumptions and results'!$K$10+$D10*'Demand model'!BH10*'Assumptions and results'!$K$12)*(1/(1+'Assumptions and results'!$K$4)^BF$49)</f>
        <v>22491806.622884974</v>
      </c>
      <c r="BG56" s="8">
        <f>(BG10*'Assumptions and results'!$K$10+$D10*'Demand model'!BI10*'Assumptions and results'!$K$12)*(1/(1+'Assumptions and results'!$K$4)^BG$49)</f>
        <v>21420768.212271459</v>
      </c>
      <c r="BH56" s="8">
        <f>(BH10*'Assumptions and results'!$K$10+$D10*'Demand model'!BJ10*'Assumptions and results'!$K$12)*(1/(1+'Assumptions and results'!$K$4)^BH$49)</f>
        <v>20400731.630734764</v>
      </c>
      <c r="BI56" s="8">
        <f>(BI10*'Assumptions and results'!$K$10+$D10*'Demand model'!BK10*'Assumptions and results'!$K$12)*(1/(1+'Assumptions and results'!$K$4)^BI$49)</f>
        <v>19429268.219747409</v>
      </c>
      <c r="BJ56" s="8">
        <f>(BJ10*'Assumptions and results'!$K$10+$D10*'Demand model'!BL10*'Assumptions and results'!$K$12)*(1/(1+'Assumptions and results'!$K$4)^BJ$49)</f>
        <v>18504064.971188016</v>
      </c>
      <c r="BK56" s="8">
        <f>(BK10*'Assumptions and results'!$K$10+$D10*'Demand model'!BM10*'Assumptions and results'!$K$12)*(1/(1+'Assumptions and results'!$K$4)^BK$49)</f>
        <v>17622919.020179067</v>
      </c>
      <c r="BL56" s="8">
        <f>(BL10*'Assumptions and results'!$K$10+$D10*'Demand model'!BN10*'Assumptions and results'!$K$12)*(1/(1+'Assumptions and results'!$K$4)^BL$49)</f>
        <v>16783732.400170546</v>
      </c>
      <c r="BM56" s="8">
        <f>(BM10*'Assumptions and results'!$K$10+$D10*'Demand model'!BO10*'Assumptions and results'!$K$12)*(1/(1+'Assumptions and results'!$K$4)^BM$49)</f>
        <v>15984507.047781467</v>
      </c>
      <c r="BN56" s="8">
        <f>(BN10*'Assumptions and results'!$K$10+$D10*'Demand model'!BP10*'Assumptions and results'!$K$12)*(1/(1+'Assumptions and results'!$K$4)^BN$49)</f>
        <v>15223340.04550617</v>
      </c>
      <c r="BO56" s="8">
        <f>(BO10*'Assumptions and results'!$K$10+$D10*'Demand model'!BQ10*'Assumptions and results'!$K$12)*(1/(1+'Assumptions and results'!$K$4)^BO$49)</f>
        <v>14498419.090958249</v>
      </c>
      <c r="BP56" s="8">
        <f>(BP10*'Assumptions and results'!$K$10+$D10*'Demand model'!BR10*'Assumptions and results'!$K$12)*(1/(1+'Assumptions and results'!$K$4)^BP$49)</f>
        <v>13808018.181864999</v>
      </c>
      <c r="BQ56" s="8">
        <f>(BQ10*'Assumptions and results'!$K$10+$D10*'Demand model'!BS10*'Assumptions and results'!$K$12)*(1/(1+'Assumptions and results'!$K$4)^BQ$49)</f>
        <v>13150493.506538095</v>
      </c>
      <c r="BR56" s="8">
        <f>(BR10*'Assumptions and results'!$K$10+$D10*'Demand model'!BT10*'Assumptions and results'!$K$12)*(1/(1+'Assumptions and results'!$K$4)^BR$49)</f>
        <v>12524279.53003628</v>
      </c>
      <c r="BS56" s="8">
        <f>(BS10*'Assumptions and results'!$K$10+$D10*'Demand model'!BU10*'Assumptions and results'!$K$12)*(1/(1+'Assumptions and results'!$K$4)^BS$49)</f>
        <v>11927885.26670122</v>
      </c>
      <c r="BT56" s="8">
        <f>(BT10*'Assumptions and results'!$K$10+$D10*'Demand model'!BV10*'Assumptions and results'!$K$12)*(1/(1+'Assumptions and results'!$K$4)^BT$49)</f>
        <v>11359890.730191639</v>
      </c>
      <c r="BU56" s="8">
        <f>(BU10*'Assumptions and results'!$K$10+$D10*'Demand model'!BW10*'Assumptions and results'!$K$12)*(1/(1+'Assumptions and results'!$K$4)^BU$49)</f>
        <v>10818943.552563464</v>
      </c>
      <c r="BV56" s="8">
        <f>(BV10*'Assumptions and results'!$K$10+$D10*'Demand model'!BX10*'Assumptions and results'!$K$12)*(1/(1+'Assumptions and results'!$K$4)^BV$49)</f>
        <v>10303755.764346158</v>
      </c>
      <c r="BW56" s="8">
        <f>(BW10*'Assumptions and results'!$K$10+$D10*'Demand model'!BY10*'Assumptions and results'!$K$12)*(1/(1+'Assumptions and results'!$K$4)^BW$49)</f>
        <v>9813100.7279487215</v>
      </c>
      <c r="BX56" s="8">
        <f>(BX10*'Assumptions and results'!$K$10+$D10*'Demand model'!BZ10*'Assumptions and results'!$K$12)*(1/(1+'Assumptions and results'!$K$4)^BX$49)</f>
        <v>9345810.2170940191</v>
      </c>
      <c r="BY56" s="8">
        <f>(BY10*'Assumptions and results'!$K$10+$D10*'Demand model'!CA10*'Assumptions and results'!$K$12)*(1/(1+'Assumptions and results'!$K$4)^BY$49)</f>
        <v>8900771.6353276391</v>
      </c>
      <c r="BZ56" s="8">
        <f>(BZ10*'Assumptions and results'!$K$10+$D10*'Demand model'!CB10*'Assumptions and results'!$K$12)*(1/(1+'Assumptions and results'!$K$4)^BZ$49)</f>
        <v>8476925.3669787031</v>
      </c>
      <c r="CA56" s="8">
        <f>(CA10*'Assumptions and results'!$K$10+$D10*'Demand model'!CC10*'Assumptions and results'!$K$12)*(1/(1+'Assumptions and results'!$K$4)^CA$49)</f>
        <v>8073262.2542654313</v>
      </c>
      <c r="CB56" s="8">
        <f>(CB10*'Assumptions and results'!$K$10+$D10*'Demand model'!CD10*'Assumptions and results'!$K$12)*(1/(1+'Assumptions and results'!$K$4)^CB$49)</f>
        <v>7688821.1945385067</v>
      </c>
      <c r="CC56" s="8">
        <f>(CC10*'Assumptions and results'!$K$10+$D10*'Demand model'!CE10*'Assumptions and results'!$K$12)*(1/(1+'Assumptions and results'!$K$4)^CC$49)</f>
        <v>7322686.8519414328</v>
      </c>
      <c r="CD56" s="8">
        <f>(CD10*'Assumptions and results'!$K$10+$D10*'Demand model'!CF10*'Assumptions and results'!$K$12)*(1/(1+'Assumptions and results'!$K$4)^CD$49)</f>
        <v>6973987.4780394621</v>
      </c>
      <c r="CE56" s="8">
        <f>(CE10*'Assumptions and results'!$K$10+$D10*'Demand model'!CG10*'Assumptions and results'!$K$12)*(1/(1+'Assumptions and results'!$K$4)^CE$49)</f>
        <v>6641892.8362280568</v>
      </c>
      <c r="CF56" s="8">
        <f>(CF10*'Assumptions and results'!$K$10+$D10*'Demand model'!CH10*'Assumptions and results'!$K$12)*(1/(1+'Assumptions and results'!$K$4)^CF$49)</f>
        <v>6325612.2249791026</v>
      </c>
      <c r="CG56" s="8">
        <f>(CG10*'Assumptions and results'!$K$10+$D10*'Demand model'!CI10*'Assumptions and results'!$K$12)*(1/(1+'Assumptions and results'!$K$4)^CG$49)</f>
        <v>6024392.5952181909</v>
      </c>
      <c r="CH56" s="8">
        <f>(CH10*'Assumptions and results'!$K$10+$D10*'Demand model'!CJ10*'Assumptions and results'!$K$12)*(1/(1+'Assumptions and results'!$K$4)^CH$49)</f>
        <v>5737516.757350659</v>
      </c>
      <c r="CI56" s="8">
        <f>(CI10*'Assumptions and results'!$K$10+$D10*'Demand model'!CK10*'Assumptions and results'!$K$12)*(1/(1+'Assumptions and results'!$K$4)^CI$49)</f>
        <v>5464301.673667294</v>
      </c>
      <c r="CJ56" s="8">
        <f>(CJ10*'Assumptions and results'!$K$10+$D10*'Demand model'!CL10*'Assumptions and results'!$K$12)*(1/(1+'Assumptions and results'!$K$4)^CJ$49)</f>
        <v>5204096.8320640894</v>
      </c>
      <c r="CK56" s="8">
        <f>(CK10*'Assumptions and results'!$K$10+$D10*'Demand model'!CM10*'Assumptions and results'!$K$12)*(1/(1+'Assumptions and results'!$K$4)^CK$49)</f>
        <v>4956282.697203896</v>
      </c>
      <c r="CL56" s="8">
        <f>(CL10*'Assumptions and results'!$K$10+$D10*'Demand model'!CN10*'Assumptions and results'!$K$12)*(1/(1+'Assumptions and results'!$K$4)^CL$49)</f>
        <v>4720269.2354322812</v>
      </c>
      <c r="CM56" s="8">
        <f>(CM10*'Assumptions and results'!$K$10+$D10*'Demand model'!CO10*'Assumptions and results'!$K$12)*(1/(1+'Assumptions and results'!$K$4)^CM$49)</f>
        <v>4495494.5099355057</v>
      </c>
      <c r="CN56" s="8">
        <f>(CN10*'Assumptions and results'!$K$10+$D10*'Demand model'!CP10*'Assumptions and results'!$K$12)*(1/(1+'Assumptions and results'!$K$4)^CN$49)</f>
        <v>4281423.3427957203</v>
      </c>
      <c r="CO56" s="8">
        <f>(CO10*'Assumptions and results'!$K$10+$D10*'Demand model'!CQ10*'Assumptions and results'!$K$12)*(1/(1+'Assumptions and results'!$K$4)^CO$49)</f>
        <v>4077546.0407578279</v>
      </c>
      <c r="CP56" s="8">
        <f>(CP10*'Assumptions and results'!$K$10+$D10*'Demand model'!CR10*'Assumptions and results'!$K$12)*(1/(1+'Assumptions and results'!$K$4)^CP$49)</f>
        <v>3883377.1816741223</v>
      </c>
      <c r="CQ56" s="8">
        <f>(CQ10*'Assumptions and results'!$K$10+$D10*'Demand model'!CS10*'Assumptions and results'!$K$12)*(1/(1+'Assumptions and results'!$K$4)^CQ$49)</f>
        <v>3698454.4587372583</v>
      </c>
      <c r="CR56" s="8">
        <f>(CR10*'Assumptions and results'!$K$10+$D10*'Demand model'!CT10*'Assumptions and results'!$K$12)*(1/(1+'Assumptions and results'!$K$4)^CR$49)</f>
        <v>3522337.5797497709</v>
      </c>
      <c r="CS56" s="8">
        <f>(CS10*'Assumptions and results'!$K$10+$D10*'Demand model'!CU10*'Assumptions and results'!$K$12)*(1/(1+'Assumptions and results'!$K$4)^CS$49)</f>
        <v>3354607.2188093048</v>
      </c>
      <c r="CT56" s="8">
        <f>(CT10*'Assumptions and results'!$K$10+$D10*'Demand model'!CV10*'Assumptions and results'!$K$12)*(1/(1+'Assumptions and results'!$K$4)^CT$49)</f>
        <v>3194864.0179136246</v>
      </c>
      <c r="CU56" s="8">
        <f>(CU10*'Assumptions and results'!$K$10+$D10*'Demand model'!CW10*'Assumptions and results'!$K$12)*(1/(1+'Assumptions and results'!$K$4)^CU$49)</f>
        <v>3042727.6361082126</v>
      </c>
      <c r="CV56" s="8">
        <f>(CV10*'Assumptions and results'!$K$10+$D10*'Demand model'!CX10*'Assumptions and results'!$K$12)*(1/(1+'Assumptions and results'!$K$4)^CV$49)</f>
        <v>2897835.8439125842</v>
      </c>
      <c r="CW56" s="8">
        <f>(CW10*'Assumptions and results'!$K$10+$D10*'Demand model'!CY10*'Assumptions and results'!$K$12)*(1/(1+'Assumptions and results'!$K$4)^CW$49)</f>
        <v>2759843.6608691276</v>
      </c>
      <c r="CX56" s="8">
        <f>(CX10*'Assumptions and results'!$K$10+$D10*'Demand model'!CZ10*'Assumptions and results'!$K$12)*(1/(1+'Assumptions and results'!$K$4)^CX$49)</f>
        <v>2628422.5341610736</v>
      </c>
      <c r="CY56" s="8">
        <f>(CY10*'Assumptions and results'!$K$10+$D10*'Demand model'!DA10*'Assumptions and results'!$K$12)*(1/(1+'Assumptions and results'!$K$4)^CY$49)</f>
        <v>2503259.5563438796</v>
      </c>
      <c r="CZ56" s="8">
        <f>(CZ10*'Assumptions and results'!$K$10+$D10*'Demand model'!DB10*'Assumptions and results'!$K$12)*(1/(1+'Assumptions and results'!$K$4)^CZ$49)</f>
        <v>2384056.7203275049</v>
      </c>
      <c r="DA56" s="8">
        <f>(DA10*'Assumptions and results'!$K$10+$D10*'Demand model'!DC10*'Assumptions and results'!$K$12)*(1/(1+'Assumptions and results'!$K$4)^DA$49)</f>
        <v>2270530.2098357189</v>
      </c>
      <c r="DB56" s="8">
        <f>(DB10*'Assumptions and results'!$K$10+$D10*'Demand model'!DD10*'Assumptions and results'!$K$12)*(1/(1+'Assumptions and results'!$K$4)^DB$49)</f>
        <v>2162409.7236530655</v>
      </c>
      <c r="DC56" s="8">
        <f>(DC10*'Assumptions and results'!$K$10+$D10*'Demand model'!DE10*'Assumptions and results'!$K$12)*(1/(1+'Assumptions and results'!$K$4)^DC$49)</f>
        <v>2059437.8320505384</v>
      </c>
      <c r="DD56" s="8">
        <f>(DD10*'Assumptions and results'!$K$10+$D10*'Demand model'!DF10*'Assumptions and results'!$K$12)*(1/(1+'Assumptions and results'!$K$4)^DD$49)</f>
        <v>1961369.3638576558</v>
      </c>
      <c r="DE56" s="8">
        <f>(DE10*'Assumptions and results'!$K$10+$D10*'Demand model'!DG10*'Assumptions and results'!$K$12)*(1/(1+'Assumptions and results'!$K$4)^DE$49)</f>
        <v>1867970.822721577</v>
      </c>
      <c r="DF56" s="8">
        <f>(DF10*'Assumptions and results'!$K$10+$D10*'Demand model'!DH10*'Assumptions and results'!$K$12)*(1/(1+'Assumptions and results'!$K$4)^DF$49)</f>
        <v>1779019.8311634066</v>
      </c>
      <c r="DG56" s="8">
        <f>(DG10*'Assumptions and results'!$K$10+$D10*'Demand model'!DI10*'Assumptions and results'!$K$12)*(1/(1+'Assumptions and results'!$K$4)^DG$49)</f>
        <v>1694304.6011080057</v>
      </c>
      <c r="DH56" s="8">
        <f>(DH10*'Assumptions and results'!$K$10+$D10*'Demand model'!DJ10*'Assumptions and results'!$K$12)*(1/(1+'Assumptions and results'!$K$4)^DH$49)</f>
        <v>1613623.4296266728</v>
      </c>
      <c r="DI56" s="8">
        <f>(DI10*'Assumptions and results'!$K$10+$D10*'Demand model'!DK10*'Assumptions and results'!$K$12)*(1/(1+'Assumptions and results'!$K$4)^DI$49)</f>
        <v>1536784.2186920689</v>
      </c>
      <c r="DJ56" s="8">
        <f>(DJ10*'Assumptions and results'!$K$10+$D10*'Demand model'!DL10*'Assumptions and results'!$K$12)*(1/(1+'Assumptions and results'!$K$4)^DJ$49)</f>
        <v>1463604.0178019707</v>
      </c>
      <c r="DK56" s="8">
        <f>(DK10*'Assumptions and results'!$K$10+$D10*'Demand model'!DM10*'Assumptions and results'!$K$12)*(1/(1+'Assumptions and results'!$K$4)^DK$49)</f>
        <v>1393908.5883828287</v>
      </c>
      <c r="DL56" s="8">
        <f>(DL10*'Assumptions and results'!$K$10+$D10*'Demand model'!DN10*'Assumptions and results'!$K$12)*(1/(1+'Assumptions and results'!$K$4)^DL$49)</f>
        <v>1327531.9889360273</v>
      </c>
      <c r="DM56" s="8">
        <f>(DM10*'Assumptions and results'!$K$10+$D10*'Demand model'!DO10*'Assumptions and results'!$K$12)*(1/(1+'Assumptions and results'!$K$4)^DM$49)</f>
        <v>1264316.1799390737</v>
      </c>
      <c r="DN56" s="8">
        <f>(DN10*'Assumptions and results'!$K$10+$D10*'Demand model'!DP10*'Assumptions and results'!$K$12)*(1/(1+'Assumptions and results'!$K$4)^DN$49)</f>
        <v>1204110.6475610223</v>
      </c>
      <c r="DO56" s="8">
        <f>(DO10*'Assumptions and results'!$K$10+$D10*'Demand model'!DQ10*'Assumptions and results'!$K$12)*(1/(1+'Assumptions and results'!$K$4)^DO$49)</f>
        <v>1146772.045296212</v>
      </c>
      <c r="DP56" s="8">
        <f>(DP10*'Assumptions and results'!$K$10+$D10*'Demand model'!DR10*'Assumptions and results'!$K$12)*(1/(1+'Assumptions and results'!$K$4)^DP$49)</f>
        <v>1092163.852663059</v>
      </c>
      <c r="DQ56" s="8">
        <f>(DQ10*'Assumptions and results'!$K$10+$D10*'Demand model'!DS10*'Assumptions and results'!$K$12)*(1/(1+'Assumptions and results'!$K$4)^DQ$49)</f>
        <v>1040156.0501552945</v>
      </c>
      <c r="DR56" s="8">
        <f>(DR10*'Assumptions and results'!$K$10+$D10*'Demand model'!DT10*'Assumptions and results'!$K$12)*(1/(1+'Assumptions and results'!$K$4)^DR$49)</f>
        <v>990624.80967170896</v>
      </c>
      <c r="DS56" s="8">
        <f>(DS10*'Assumptions and results'!$K$10+$D10*'Demand model'!DU10*'Assumptions and results'!$K$12)*(1/(1+'Assumptions and results'!$K$4)^DS$49)</f>
        <v>943452.19968734181</v>
      </c>
      <c r="DT56" s="8">
        <f>(DT10*'Assumptions and results'!$K$10+$D10*'Demand model'!DV10*'Assumptions and results'!$K$12)*(1/(1+'Assumptions and results'!$K$4)^DT$49)</f>
        <v>898525.90446413506</v>
      </c>
      <c r="DU56" s="8">
        <f>(DU10*'Assumptions and results'!$K$10+$D10*'Demand model'!DW10*'Assumptions and results'!$K$12)*(1/(1+'Assumptions and results'!$K$4)^DU$49)</f>
        <v>855738.95663250959</v>
      </c>
      <c r="DV56" s="8">
        <f>(DV10*'Assumptions and results'!$K$10+$D10*'Demand model'!DX10*'Assumptions and results'!$K$12)*(1/(1+'Assumptions and results'!$K$4)^DV$49)</f>
        <v>814989.4825071519</v>
      </c>
      <c r="DW56" s="8">
        <f>(DW10*'Assumptions and results'!$K$10+$D10*'Demand model'!DY10*'Assumptions and results'!$K$12)*(1/(1+'Assumptions and results'!$K$4)^DW$49)</f>
        <v>776180.45953062084</v>
      </c>
      <c r="DX56" s="8">
        <f>(DX10*'Assumptions and results'!$K$10+$D10*'Demand model'!DZ10*'Assumptions and results'!$K$12)*(1/(1+'Assumptions and results'!$K$4)^DX$49)</f>
        <v>739219.48526725802</v>
      </c>
      <c r="DY56" s="8">
        <f>(DY10*'Assumptions and results'!$K$10+$D10*'Demand model'!EA10*'Assumptions and results'!$K$12)*(1/(1+'Assumptions and results'!$K$4)^DY$49)</f>
        <v>704018.55739738839</v>
      </c>
      <c r="DZ56" s="8">
        <f>(DZ10*'Assumptions and results'!$K$10+$D10*'Demand model'!EB10*'Assumptions and results'!$K$12)*(1/(1+'Assumptions and results'!$K$4)^DZ$49)</f>
        <v>670493.86418798927</v>
      </c>
      <c r="EA56" s="8">
        <f>(EA10*'Assumptions and results'!$K$10+$D10*'Demand model'!EC10*'Assumptions and results'!$K$12)*(1/(1+'Assumptions and results'!$K$4)^EA$49)</f>
        <v>638565.58494094189</v>
      </c>
      <c r="EB56" s="8">
        <f>(EB10*'Assumptions and results'!$K$10+$D10*'Demand model'!ED10*'Assumptions and results'!$K$12)*(1/(1+'Assumptions and results'!$K$4)^EB$49)</f>
        <v>608157.69994375424</v>
      </c>
      <c r="EC56" s="8">
        <f>(EC10*'Assumptions and results'!$K$10+$D10*'Demand model'!EE10*'Assumptions and results'!$K$12)*(1/(1+'Assumptions and results'!$K$4)^EC$49)</f>
        <v>579197.80947024212</v>
      </c>
      <c r="ED56" s="8">
        <f>(ED10*'Assumptions and results'!$K$10+$D10*'Demand model'!EF10*'Assumptions and results'!$K$12)*(1/(1+'Assumptions and results'!$K$4)^ED$49)</f>
        <v>551616.96140023053</v>
      </c>
      <c r="EE56" s="8">
        <f>(EE10*'Assumptions and results'!$K$10+$D10*'Demand model'!EG10*'Assumptions and results'!$K$12)*(1/(1+'Assumptions and results'!$K$4)^EE$49)</f>
        <v>525349.48704783863</v>
      </c>
      <c r="EF56" s="8">
        <f>(EF10*'Assumptions and results'!$K$10+$D10*'Demand model'!EH10*'Assumptions and results'!$K$12)*(1/(1+'Assumptions and results'!$K$4)^EF$49)</f>
        <v>500332.84480746539</v>
      </c>
      <c r="EG56" s="8">
        <f>(EG10*'Assumptions and results'!$K$10+$D10*'Demand model'!EI10*'Assumptions and results'!$K$12)*(1/(1+'Assumptions and results'!$K$4)^EG$49)</f>
        <v>476507.47124520497</v>
      </c>
      <c r="EH56" s="8">
        <f>(EH10*'Assumptions and results'!$K$10+$D10*'Demand model'!EJ10*'Assumptions and results'!$K$12)*(1/(1+'Assumptions and results'!$K$4)^EH$49)</f>
        <v>453816.63928114774</v>
      </c>
      <c r="EI56" s="8">
        <f>(EI10*'Assumptions and results'!$K$10+$D10*'Demand model'!EK10*'Assumptions and results'!$K$12)*(1/(1+'Assumptions and results'!$K$4)^EI$49)</f>
        <v>432206.3231249025</v>
      </c>
      <c r="EJ56" s="8">
        <f>(EJ10*'Assumptions and results'!$K$10+$D10*'Demand model'!EL10*'Assumptions and results'!$K$12)*(1/(1+'Assumptions and results'!$K$4)^EJ$49)</f>
        <v>411625.06964276434</v>
      </c>
      <c r="EK56" s="8">
        <f>(EK10*'Assumptions and results'!$K$10+$D10*'Demand model'!EM10*'Assumptions and results'!$K$12)*(1/(1+'Assumptions and results'!$K$4)^EK$49)</f>
        <v>392023.8758502517</v>
      </c>
      <c r="EL56" s="8">
        <f>(EL10*'Assumptions and results'!$K$10+$D10*'Demand model'!EN10*'Assumptions and results'!$K$12)*(1/(1+'Assumptions and results'!$K$4)^EL$49)</f>
        <v>373356.07223833498</v>
      </c>
      <c r="EM56" s="8">
        <f>(EM10*'Assumptions and results'!$K$10+$D10*'Demand model'!EO10*'Assumptions and results'!$K$12)*(1/(1+'Assumptions and results'!$K$4)^EM$49)</f>
        <v>355577.2116555571</v>
      </c>
      <c r="EN56" s="8">
        <f>(EN10*'Assumptions and results'!$K$10+$D10*'Demand model'!EP10*'Assumptions and results'!$K$12)*(1/(1+'Assumptions and results'!$K$4)^EN$49)</f>
        <v>338644.96348148305</v>
      </c>
      <c r="EO56" s="8">
        <f>(EO10*'Assumptions and results'!$K$10+$D10*'Demand model'!EQ10*'Assumptions and results'!$K$12)*(1/(1+'Assumptions and results'!$K$4)^EO$49)</f>
        <v>322519.0128395076</v>
      </c>
      <c r="EP56" s="8">
        <f>(EP10*'Assumptions and results'!$K$10+$D10*'Demand model'!ER10*'Assumptions and results'!$K$12)*(1/(1+'Assumptions and results'!$K$4)^EP$49)</f>
        <v>307160.96460905491</v>
      </c>
      <c r="EQ56" s="8">
        <f>(EQ10*'Assumptions and results'!$K$10+$D10*'Demand model'!ES10*'Assumptions and results'!$K$12)*(1/(1+'Assumptions and results'!$K$4)^EQ$49)</f>
        <v>292534.25200862356</v>
      </c>
      <c r="ER56" s="8">
        <f>(ER10*'Assumptions and results'!$K$10+$D10*'Demand model'!ET10*'Assumptions and results'!$K$12)*(1/(1+'Assumptions and results'!$K$4)^ER$49)</f>
        <v>278604.04953202256</v>
      </c>
      <c r="ES56" s="8">
        <f>(ES10*'Assumptions and results'!$K$10+$D10*'Demand model'!EU10*'Assumptions and results'!$K$12)*(1/(1+'Assumptions and results'!$K$4)^ES$49)</f>
        <v>265337.19003049762</v>
      </c>
      <c r="ET56" s="8">
        <f>(ET10*'Assumptions and results'!$K$10+$D10*'Demand model'!EV10*'Assumptions and results'!$K$12)*(1/(1+'Assumptions and results'!$K$4)^ET$49)</f>
        <v>252702.08574333109</v>
      </c>
      <c r="EU56" s="8">
        <f>(EU10*'Assumptions and results'!$K$10+$D10*'Demand model'!EW10*'Assumptions and results'!$K$12)*(1/(1+'Assumptions and results'!$K$4)^EU$49)</f>
        <v>240668.6530888867</v>
      </c>
      <c r="EV56" s="8">
        <f>(EV10*'Assumptions and results'!$K$10+$D10*'Demand model'!EX10*'Assumptions and results'!$K$12)*(1/(1+'Assumptions and results'!$K$4)^EV$49)</f>
        <v>229208.24103703495</v>
      </c>
      <c r="EW56" s="8">
        <f>(EW10*'Assumptions and results'!$K$10+$D10*'Demand model'!EY10*'Assumptions and results'!$K$12)*(1/(1+'Assumptions and results'!$K$4)^EW$49)</f>
        <v>218293.56289241425</v>
      </c>
      <c r="EX56" s="8">
        <f>(EX10*'Assumptions and results'!$K$10+$D10*'Demand model'!EZ10*'Assumptions and results'!$K$12)*(1/(1+'Assumptions and results'!$K$4)^EX$49)</f>
        <v>207898.63132610885</v>
      </c>
      <c r="EY56" s="8">
        <f>(EY10*'Assumptions and results'!$K$10+$D10*'Demand model'!FA10*'Assumptions and results'!$K$12)*(1/(1+'Assumptions and results'!$K$4)^EY$49)</f>
        <v>197998.69650105602</v>
      </c>
      <c r="EZ56" s="8">
        <f>(EZ10*'Assumptions and results'!$K$10+$D10*'Demand model'!FB10*'Assumptions and results'!$K$12)*(1/(1+'Assumptions and results'!$K$4)^EZ$49)</f>
        <v>188570.18714386289</v>
      </c>
      <c r="FA56" s="8">
        <f>(FA10*'Assumptions and results'!$K$10+$D10*'Demand model'!FC10*'Assumptions and results'!$K$12)*(1/(1+'Assumptions and results'!$K$4)^FA$49)</f>
        <v>179590.65442272657</v>
      </c>
      <c r="FB56" s="8">
        <f>(FB10*'Assumptions and results'!$K$10+$D10*'Demand model'!FD10*'Assumptions and results'!$K$12)*(1/(1+'Assumptions and results'!$K$4)^FB$49)</f>
        <v>171038.71849783481</v>
      </c>
      <c r="FC56" s="8">
        <f>(FC10*'Assumptions and results'!$K$10+$D10*'Demand model'!FE10*'Assumptions and results'!$K$12)*(1/(1+'Assumptions and results'!$K$4)^FC$49)</f>
        <v>162894.01761698551</v>
      </c>
      <c r="FD56" s="8">
        <f>(FD10*'Assumptions and results'!$K$10+$D10*'Demand model'!FF10*'Assumptions and results'!$K$12)*(1/(1+'Assumptions and results'!$K$4)^FD$49)</f>
        <v>155137.15963522432</v>
      </c>
      <c r="FE56" s="8">
        <f>(FE10*'Assumptions and results'!$K$10+$D10*'Demand model'!FG10*'Assumptions and results'!$K$12)*(1/(1+'Assumptions and results'!$K$4)^FE$49)</f>
        <v>147749.67584307076</v>
      </c>
      <c r="FF56" s="8">
        <f>(FF10*'Assumptions and results'!$K$10+$D10*'Demand model'!FH10*'Assumptions and results'!$K$12)*(1/(1+'Assumptions and results'!$K$4)^FF$49)</f>
        <v>140713.97699340075</v>
      </c>
      <c r="FG56" s="8">
        <f>(FG10*'Assumptions and results'!$K$10+$D10*'Demand model'!FI10*'Assumptions and results'!$K$12)*(1/(1+'Assumptions and results'!$K$4)^FG$49)</f>
        <v>134013.31142228638</v>
      </c>
      <c r="FH56" s="8">
        <f>(FH10*'Assumptions and results'!$K$10+$D10*'Demand model'!FJ10*'Assumptions and results'!$K$12)*(1/(1+'Assumptions and results'!$K$4)^FH$49)</f>
        <v>127631.72516408229</v>
      </c>
      <c r="FI56" s="8">
        <f>(FI10*'Assumptions and results'!$K$10+$D10*'Demand model'!FK10*'Assumptions and results'!$K$12)*(1/(1+'Assumptions and results'!$K$4)^FI$49)</f>
        <v>121554.02396579264</v>
      </c>
      <c r="FJ56" s="8">
        <f>(FJ10*'Assumptions and results'!$K$10+$D10*'Demand model'!FL10*'Assumptions and results'!$K$12)*(1/(1+'Assumptions and results'!$K$4)^FJ$49)</f>
        <v>115765.73711027873</v>
      </c>
      <c r="FK56" s="8">
        <f>(FK10*'Assumptions and results'!$K$10+$D10*'Demand model'!FM10*'Assumptions and results'!$K$12)*(1/(1+'Assumptions and results'!$K$4)^FK$49)</f>
        <v>110253.0829621702</v>
      </c>
      <c r="FL56" s="8">
        <f>(FL10*'Assumptions and results'!$K$10+$D10*'Demand model'!FN10*'Assumptions and results'!$K$12)*(1/(1+'Assumptions and results'!$K$4)^FL$49)</f>
        <v>105002.93615444782</v>
      </c>
      <c r="FM56" s="8">
        <f>(FM10*'Assumptions and results'!$K$10+$D10*'Demand model'!FO10*'Assumptions and results'!$K$12)*(1/(1+'Assumptions and results'!$K$4)^FM$49)</f>
        <v>100002.79633756934</v>
      </c>
      <c r="FN56" s="8">
        <f>(FN10*'Assumptions and results'!$K$10+$D10*'Demand model'!FP10*'Assumptions and results'!$K$12)*(1/(1+'Assumptions and results'!$K$4)^FN$49)</f>
        <v>95240.75841673273</v>
      </c>
      <c r="FO56" s="8">
        <f>(FO10*'Assumptions and results'!$K$10+$D10*'Demand model'!FQ10*'Assumptions and results'!$K$12)*(1/(1+'Assumptions and results'!$K$4)^FO$49)</f>
        <v>90705.484206412104</v>
      </c>
      <c r="FP56" s="8">
        <f>(FP10*'Assumptions and results'!$K$10+$D10*'Demand model'!FR10*'Assumptions and results'!$K$12)*(1/(1+'Assumptions and results'!$K$4)^FP$49)</f>
        <v>86386.175434678196</v>
      </c>
      <c r="FQ56" s="8">
        <f>(FQ10*'Assumptions and results'!$K$10+$D10*'Demand model'!FS10*'Assumptions and results'!$K$12)*(1/(1+'Assumptions and results'!$K$4)^FQ$49)</f>
        <v>82272.548033026847</v>
      </c>
      <c r="FR56" s="8">
        <f>(FR10*'Assumptions and results'!$K$10+$D10*'Demand model'!FT10*'Assumptions and results'!$K$12)*(1/(1+'Assumptions and results'!$K$4)^FR$49)</f>
        <v>78354.807650501767</v>
      </c>
      <c r="FS56" s="8">
        <f>(FS10*'Assumptions and results'!$K$10+$D10*'Demand model'!FU10*'Assumptions and results'!$K$12)*(1/(1+'Assumptions and results'!$K$4)^FS$49)</f>
        <v>74623.626333811204</v>
      </c>
      <c r="FT56" s="8">
        <f>(FT10*'Assumptions and results'!$K$10+$D10*'Demand model'!FV10*'Assumptions and results'!$K$12)*(1/(1+'Assumptions and results'!$K$4)^FT$49)</f>
        <v>71070.12031791544</v>
      </c>
      <c r="FU56" s="8">
        <f>(FU10*'Assumptions and results'!$K$10+$D10*'Demand model'!FW10*'Assumptions and results'!$K$12)*(1/(1+'Assumptions and results'!$K$4)^FU$49)</f>
        <v>67685.828874205152</v>
      </c>
      <c r="FV56" s="8">
        <f>(FV10*'Assumptions and results'!$K$10+$D10*'Demand model'!FX10*'Assumptions and results'!$K$12)*(1/(1+'Assumptions and results'!$K$4)^FV$49)</f>
        <v>64462.694165909692</v>
      </c>
      <c r="FW56" s="8">
        <f>(FW10*'Assumptions and results'!$K$10+$D10*'Demand model'!FY10*'Assumptions and results'!$K$12)*(1/(1+'Assumptions and results'!$K$4)^FW$49)</f>
        <v>61393.042062771121</v>
      </c>
      <c r="FX56" s="8">
        <f>(FX10*'Assumptions and results'!$K$10+$D10*'Demand model'!FZ10*'Assumptions and results'!$K$12)*(1/(1+'Assumptions and results'!$K$4)^FX$49)</f>
        <v>58469.563869305828</v>
      </c>
      <c r="FY56" s="8">
        <f>(FY10*'Assumptions and results'!$K$10+$D10*'Demand model'!GA10*'Assumptions and results'!$K$12)*(1/(1+'Assumptions and results'!$K$4)^FY$49)</f>
        <v>55685.298923148395</v>
      </c>
      <c r="FZ56" s="8">
        <f>(FZ10*'Assumptions and results'!$K$10+$D10*'Demand model'!GB10*'Assumptions and results'!$K$12)*(1/(1+'Assumptions and results'!$K$4)^FZ$49)</f>
        <v>53033.618022046103</v>
      </c>
      <c r="GA56" s="8">
        <f>(GA10*'Assumptions and results'!$K$10+$D10*'Demand model'!GC10*'Assumptions and results'!$K$12)*(1/(1+'Assumptions and results'!$K$4)^GA$49)</f>
        <v>50508.207640043904</v>
      </c>
      <c r="GB56" s="8">
        <f>(GB10*'Assumptions and results'!$K$10+$D10*'Demand model'!GD10*'Assumptions and results'!$K$12)*(1/(1+'Assumptions and results'!$K$4)^GB$49)</f>
        <v>48103.054895279907</v>
      </c>
      <c r="GC56" s="8">
        <f>(GC10*'Assumptions and results'!$K$10+$D10*'Demand model'!GE10*'Assumptions and results'!$K$12)*(1/(1+'Assumptions and results'!$K$4)^GC$49)</f>
        <v>45812.433233599913</v>
      </c>
      <c r="GD56" s="8">
        <f>(GD10*'Assumptions and results'!$K$10+$D10*'Demand model'!GF10*'Assumptions and results'!$K$12)*(1/(1+'Assumptions and results'!$K$4)^GD$49)</f>
        <v>43630.888793904684</v>
      </c>
      <c r="GE56" s="8">
        <f>(GE10*'Assumptions and results'!$K$10+$D10*'Demand model'!GG10*'Assumptions and results'!$K$12)*(1/(1+'Assumptions and results'!$K$4)^GE$49)</f>
        <v>41553.227422766358</v>
      </c>
      <c r="GF56" s="8">
        <f>(GF10*'Assumptions and results'!$K$10+$D10*'Demand model'!GH10*'Assumptions and results'!$K$12)*(1/(1+'Assumptions and results'!$K$4)^GF$49)</f>
        <v>39574.502307396542</v>
      </c>
      <c r="GG56" s="8">
        <f>(GG10*'Assumptions and results'!$K$10+$D10*'Demand model'!GI10*'Assumptions and results'!$K$12)*(1/(1+'Assumptions and results'!$K$4)^GG$49)</f>
        <v>37690.002197520509</v>
      </c>
      <c r="GH56" s="8">
        <f>(GH10*'Assumptions and results'!$K$10+$D10*'Demand model'!GJ10*'Assumptions and results'!$K$12)*(1/(1+'Assumptions and results'!$K$4)^GH$49)</f>
        <v>35895.240188114767</v>
      </c>
      <c r="GI56" s="8">
        <f>(GI10*'Assumptions and results'!$K$10+$D10*'Demand model'!GK10*'Assumptions and results'!$K$12)*(1/(1+'Assumptions and results'!$K$4)^GI$49)</f>
        <v>34185.943036299774</v>
      </c>
      <c r="GJ56" s="8">
        <f>(GJ10*'Assumptions and results'!$K$10+$D10*'Demand model'!GL10*'Assumptions and results'!$K$12)*(1/(1+'Assumptions and results'!$K$4)^GJ$49)</f>
        <v>32558.040986952172</v>
      </c>
      <c r="GK56" s="8">
        <f>(GK10*'Assumptions and results'!$K$10+$D10*'Demand model'!GM10*'Assumptions and results'!$K$12)*(1/(1+'Assumptions and results'!$K$4)^GK$49)</f>
        <v>31007.658082811588</v>
      </c>
      <c r="GL56" s="8">
        <f>(GL10*'Assumptions and results'!$K$10+$D10*'Demand model'!GN10*'Assumptions and results'!$K$12)*(1/(1+'Assumptions and results'!$K$4)^GL$49)</f>
        <v>29531.102936011044</v>
      </c>
      <c r="GM56" s="8">
        <f>(GM10*'Assumptions and results'!$K$10+$D10*'Demand model'!GO10*'Assumptions and results'!$K$12)*(1/(1+'Assumptions and results'!$K$4)^GM$49)</f>
        <v>28124.859939058129</v>
      </c>
      <c r="GN56" s="8">
        <f>(GN10*'Assumptions and results'!$K$10+$D10*'Demand model'!GP10*'Assumptions and results'!$K$12)*(1/(1+'Assumptions and results'!$K$4)^GN$49)</f>
        <v>26785.580894341078</v>
      </c>
      <c r="GO56" s="8">
        <f>(GO10*'Assumptions and results'!$K$10+$D10*'Demand model'!GQ10*'Assumptions and results'!$K$12)*(1/(1+'Assumptions and results'!$K$4)^GO$49)</f>
        <v>25510.077042229597</v>
      </c>
      <c r="GP56" s="8">
        <f>(GP10*'Assumptions and results'!$K$10+$D10*'Demand model'!GR10*'Assumptions and results'!$K$12)*(1/(1+'Assumptions and results'!$K$4)^GP$49)</f>
        <v>24295.311468790089</v>
      </c>
      <c r="GQ56" s="8">
        <f>(GQ10*'Assumptions and results'!$K$10+$D10*'Demand model'!GS10*'Assumptions and results'!$K$12)*(1/(1+'Assumptions and results'!$K$4)^GQ$49)</f>
        <v>23138.391875038178</v>
      </c>
      <c r="GR56" s="8">
        <f>(GR10*'Assumptions and results'!$K$10+$D10*'Demand model'!GT10*'Assumptions and results'!$K$12)*(1/(1+'Assumptions and results'!$K$4)^GR$49)</f>
        <v>22036.563690512554</v>
      </c>
      <c r="GS56" s="8">
        <f>(GS10*'Assumptions and results'!$K$10+$D10*'Demand model'!GU10*'Assumptions and results'!$K$12)*(1/(1+'Assumptions and results'!$K$4)^GS$49)</f>
        <v>20987.203514773857</v>
      </c>
      <c r="GT56" s="8">
        <f>(GT10*'Assumptions and results'!$K$10+$D10*'Demand model'!GV10*'Assumptions and results'!$K$12)*(1/(1+'Assumptions and results'!$K$4)^GT$49)</f>
        <v>19987.812871213198</v>
      </c>
      <c r="GU56" s="8">
        <f>(GU10*'Assumptions and results'!$K$10+$D10*'Demand model'!GW10*'Assumptions and results'!$K$12)*(1/(1+'Assumptions and results'!$K$4)^GU$49)</f>
        <v>19036.01225829828</v>
      </c>
      <c r="GV56" s="8">
        <f>(GV10*'Assumptions and results'!$K$10+$D10*'Demand model'!GX10*'Assumptions and results'!$K$12)*(1/(1+'Assumptions and results'!$K$4)^GV$49)</f>
        <v>18129.535484093605</v>
      </c>
      <c r="GW56" s="8">
        <f>(GW10*'Assumptions and results'!$K$10+$D10*'Demand model'!GY10*'Assumptions and results'!$K$12)*(1/(1+'Assumptions and results'!$K$4)^GW$49)</f>
        <v>17266.224270565337</v>
      </c>
      <c r="GX56" s="8">
        <f>(GX10*'Assumptions and results'!$K$10+$D10*'Demand model'!GZ10*'Assumptions and results'!$K$12)*(1/(1+'Assumptions and results'!$K$4)^GX$49)</f>
        <v>16444.023114824133</v>
      </c>
      <c r="GY56" s="8">
        <f>(GY10*'Assumptions and results'!$K$10+$D10*'Demand model'!HA10*'Assumptions and results'!$K$12)*(1/(1+'Assumptions and results'!$K$4)^GY$49)</f>
        <v>15660.974395070602</v>
      </c>
      <c r="GZ56" s="8">
        <f>(GZ10*'Assumptions and results'!$K$10+$D10*'Demand model'!HB10*'Assumptions and results'!$K$12)*(1/(1+'Assumptions and results'!$K$4)^GZ$49)</f>
        <v>14915.213709591051</v>
      </c>
      <c r="HA56" s="8">
        <f>(HA10*'Assumptions and results'!$K$10+$D10*'Demand model'!HC10*'Assumptions and results'!$K$12)*(1/(1+'Assumptions and results'!$K$4)^HA$49)</f>
        <v>14204.96543770576</v>
      </c>
      <c r="HB56" s="8">
        <f>(HB10*'Assumptions and results'!$K$10+$D10*'Demand model'!HD10*'Assumptions and results'!$K$12)*(1/(1+'Assumptions and results'!$K$4)^HB$49)</f>
        <v>13528.538512100728</v>
      </c>
      <c r="HC56" s="8">
        <f>(HC10*'Assumptions and results'!$K$10+$D10*'Demand model'!HE10*'Assumptions and results'!$K$12)*(1/(1+'Assumptions and results'!$K$4)^HC$49)</f>
        <v>12884.322392476879</v>
      </c>
      <c r="HD56" s="8">
        <f>(HD10*'Assumptions and results'!$K$10+$D10*'Demand model'!HF10*'Assumptions and results'!$K$12)*(1/(1+'Assumptions and results'!$K$4)^HD$49)</f>
        <v>12270.783230930361</v>
      </c>
      <c r="HE56" s="8">
        <f>(HE10*'Assumptions and results'!$K$10+$D10*'Demand model'!HG10*'Assumptions and results'!$K$12)*(1/(1+'Assumptions and results'!$K$4)^HE$49)</f>
        <v>11686.460219933675</v>
      </c>
      <c r="HF56" s="8">
        <f>(HF10*'Assumptions and results'!$K$10+$D10*'Demand model'!HH10*'Assumptions and results'!$K$12)*(1/(1+'Assumptions and results'!$K$4)^HF$49)</f>
        <v>11129.962114222548</v>
      </c>
      <c r="HG56" s="8">
        <f>(HG10*'Assumptions and results'!$K$10+$D10*'Demand model'!HI10*'Assumptions and results'!$K$12)*(1/(1+'Assumptions and results'!$K$4)^HG$49)</f>
        <v>10599.96391830719</v>
      </c>
      <c r="HH56" s="8">
        <f>(HH10*'Assumptions and results'!$K$10+$D10*'Demand model'!HJ10*'Assumptions and results'!$K$12)*(1/(1+'Assumptions and results'!$K$4)^HH$49)</f>
        <v>10095.203731721132</v>
      </c>
      <c r="HI56" s="8">
        <f>(HI10*'Assumptions and results'!$K$10+$D10*'Demand model'!HK10*'Assumptions and results'!$K$12)*(1/(1+'Assumptions and results'!$K$4)^HI$49)</f>
        <v>9614.4797444963187</v>
      </c>
      <c r="HJ56" s="8">
        <f>(HJ10*'Assumptions and results'!$K$10+$D10*'Demand model'!HL10*'Assumptions and results'!$K$12)*(1/(1+'Assumptions and results'!$K$4)^HJ$49)</f>
        <v>9156.6473757107797</v>
      </c>
      <c r="HK56" s="8">
        <f>(HK10*'Assumptions and results'!$K$10+$D10*'Demand model'!HM10*'Assumptions and results'!$K$12)*(1/(1+'Assumptions and results'!$K$4)^HK$49)</f>
        <v>8720.6165482959786</v>
      </c>
      <c r="HL56" s="8">
        <f>(HL10*'Assumptions and results'!$K$10+$D10*'Demand model'!HN10*'Assumptions and results'!$K$12)*(1/(1+'Assumptions and results'!$K$4)^HL$49)</f>
        <v>8305.3490936152193</v>
      </c>
      <c r="HM56" s="8">
        <f>(HM10*'Assumptions and results'!$K$10+$D10*'Demand model'!HO10*'Assumptions and results'!$K$12)*(1/(1+'Assumptions and results'!$K$4)^HM$49)</f>
        <v>7909.8562796335409</v>
      </c>
      <c r="HN56" s="8">
        <f>(HN10*'Assumptions and results'!$K$10+$D10*'Demand model'!HP10*'Assumptions and results'!$K$12)*(1/(1+'Assumptions and results'!$K$4)^HN$49)</f>
        <v>7533.1964567938494</v>
      </c>
      <c r="HO56" s="8">
        <f>(HO10*'Assumptions and results'!$K$10+$D10*'Demand model'!HQ10*'Assumptions and results'!$K$12)*(1/(1+'Assumptions and results'!$K$4)^HO$49)</f>
        <v>7174.4728159941405</v>
      </c>
      <c r="HP56" s="8">
        <f>(HP10*'Assumptions and results'!$K$10+$D10*'Demand model'!HR10*'Assumptions and results'!$K$12)*(1/(1+'Assumptions and results'!$K$4)^HP$49)</f>
        <v>6832.831253327754</v>
      </c>
      <c r="HQ56" s="8">
        <f>(HQ10*'Assumptions and results'!$K$10+$D10*'Demand model'!HS10*'Assumptions and results'!$K$12)*(1/(1+'Assumptions and results'!$K$4)^HQ$49)</f>
        <v>6507.458336502621</v>
      </c>
      <c r="HR56" s="8">
        <f>(HR10*'Assumptions and results'!$K$10+$D10*'Demand model'!HT10*'Assumptions and results'!$K$12)*(1/(1+'Assumptions and results'!$K$4)^HR$49)</f>
        <v>6197.5793680977367</v>
      </c>
      <c r="HS56" s="8">
        <f>(HS10*'Assumptions and results'!$K$10+$D10*'Demand model'!HU10*'Assumptions and results'!$K$12)*(1/(1+'Assumptions and results'!$K$4)^HS$49)</f>
        <v>5902.4565410454616</v>
      </c>
      <c r="HT56" s="8">
        <f>(HT10*'Assumptions and results'!$K$10+$D10*'Demand model'!HV10*'Assumptions and results'!$K$12)*(1/(1+'Assumptions and results'!$K$4)^HT$49)</f>
        <v>5621.3871819480592</v>
      </c>
      <c r="HU56" s="8">
        <f>(HU10*'Assumptions and results'!$K$10+$D10*'Demand model'!HW10*'Assumptions and results'!$K$12)*(1/(1+'Assumptions and results'!$K$4)^HU$49)</f>
        <v>5353.7020780457706</v>
      </c>
      <c r="HV56" s="8">
        <f>(HV10*'Assumptions and results'!$K$10+$D10*'Demand model'!HX10*'Assumptions and results'!$K$12)*(1/(1+'Assumptions and results'!$K$4)^HV$49)</f>
        <v>5098.7638838531138</v>
      </c>
      <c r="HW56" s="8">
        <f>(HW10*'Assumptions and results'!$K$10+$D10*'Demand model'!HY10*'Assumptions and results'!$K$12)*(1/(1+'Assumptions and results'!$K$4)^HW$49)</f>
        <v>4855.9656036696324</v>
      </c>
      <c r="HX56" s="8">
        <f>(HX10*'Assumptions and results'!$K$10+$D10*'Demand model'!HZ10*'Assumptions and results'!$K$12)*(1/(1+'Assumptions and results'!$K$4)^HX$49)</f>
        <v>4624.7291463520314</v>
      </c>
      <c r="HY56" s="8">
        <f>(HY10*'Assumptions and results'!$K$10+$D10*'Demand model'!IA10*'Assumptions and results'!$K$12)*(1/(1+'Assumptions and results'!$K$4)^HY$49)</f>
        <v>4404.5039489066967</v>
      </c>
      <c r="HZ56" s="8">
        <f>(HZ10*'Assumptions and results'!$K$10+$D10*'Demand model'!IB10*'Assumptions and results'!$K$12)*(1/(1+'Assumptions and results'!$K$4)^HZ$49)</f>
        <v>4194.7656656254258</v>
      </c>
      <c r="IA56" s="8">
        <f>(IA10*'Assumptions and results'!$K$10+$D10*'Demand model'!IC10*'Assumptions and results'!$K$12)*(1/(1+'Assumptions and results'!$K$4)^IA$49)</f>
        <v>3995.0149196432617</v>
      </c>
      <c r="IB56" s="8">
        <f>(IB10*'Assumptions and results'!$K$10+$D10*'Demand model'!ID10*'Assumptions and results'!$K$12)*(1/(1+'Assumptions and results'!$K$4)^IB$49)</f>
        <v>3804.7761139459644</v>
      </c>
      <c r="IC56" s="8">
        <f>(IC10*'Assumptions and results'!$K$10+$D10*'Demand model'!IE10*'Assumptions and results'!$K$12)*(1/(1+'Assumptions and results'!$K$4)^IC$49)</f>
        <v>3623.5962989961558</v>
      </c>
      <c r="ID56" s="8">
        <f>(ID10*'Assumptions and results'!$K$10+$D10*'Demand model'!IF10*'Assumptions and results'!$K$12)*(1/(1+'Assumptions and results'!$K$4)^ID$49)</f>
        <v>3451.0440942820533</v>
      </c>
      <c r="IE56" s="8">
        <f>(IE10*'Assumptions and results'!$K$10+$D10*'Demand model'!IG10*'Assumptions and results'!$K$12)*(1/(1+'Assumptions and results'!$K$4)^IE$49)</f>
        <v>3286.7086612210032</v>
      </c>
      <c r="IF56" s="8">
        <f>(IF10*'Assumptions and results'!$K$10+$D10*'Demand model'!IH10*'Assumptions and results'!$K$12)*(1/(1+'Assumptions and results'!$K$4)^IF$49)</f>
        <v>3130.1987249723843</v>
      </c>
      <c r="IG56" s="8">
        <f>(IG10*'Assumptions and results'!$K$10+$D10*'Demand model'!II10*'Assumptions and results'!$K$12)*(1/(1+'Assumptions and results'!$K$4)^IG$49)</f>
        <v>2981.1416428308416</v>
      </c>
      <c r="IH56" s="8">
        <f>(IH10*'Assumptions and results'!$K$10+$D10*'Demand model'!IJ10*'Assumptions and results'!$K$12)*(1/(1+'Assumptions and results'!$K$4)^IH$49)</f>
        <v>2839.1825169817548</v>
      </c>
      <c r="II56" s="8">
        <f>(II10*'Assumptions and results'!$K$10+$D10*'Demand model'!IK10*'Assumptions and results'!$K$12)*(1/(1+'Assumptions and results'!$K$4)^II$49)</f>
        <v>2703.9833495064318</v>
      </c>
      <c r="IJ56" s="8">
        <f>(IJ10*'Assumptions and results'!$K$10+$D10*'Demand model'!IL10*'Assumptions and results'!$K$12)*(1/(1+'Assumptions and results'!$K$4)^IJ$49)</f>
        <v>2575.2222376251734</v>
      </c>
      <c r="IK56" s="8">
        <f>(IK10*'Assumptions and results'!$K$10+$D10*'Demand model'!IM10*'Assumptions and results'!$K$12)*(1/(1+'Assumptions and results'!$K$4)^IK$49)</f>
        <v>2452.5926072620696</v>
      </c>
      <c r="IL56" s="8">
        <f>(IL10*'Assumptions and results'!$K$10+$D10*'Demand model'!IN10*'Assumptions and results'!$K$12)*(1/(1+'Assumptions and results'!$K$4)^IL$49)</f>
        <v>2335.8024831067332</v>
      </c>
      <c r="IM56" s="8">
        <f>(IM10*'Assumptions and results'!$K$10+$D10*'Demand model'!IO10*'Assumptions and results'!$K$12)*(1/(1+'Assumptions and results'!$K$4)^IM$49)</f>
        <v>2224.5737934349841</v>
      </c>
      <c r="IN56" s="8">
        <f>(IN10*'Assumptions and results'!$K$10+$D10*'Demand model'!IP10*'Assumptions and results'!$K$12)*(1/(1+'Assumptions and results'!$K$4)^IN$49)</f>
        <v>2118.6417080333176</v>
      </c>
      <c r="IO56" s="8">
        <f>(IO10*'Assumptions and results'!$K$10+$D10*'Demand model'!IQ10*'Assumptions and results'!$K$12)*(1/(1+'Assumptions and results'!$K$4)^IO$49)</f>
        <v>2017.7540076507796</v>
      </c>
      <c r="IP56" s="8">
        <f>(IP10*'Assumptions and results'!$K$10+$D10*'Demand model'!IR10*'Assumptions and results'!$K$12)*(1/(1+'Assumptions and results'!$K$4)^IP$49)</f>
        <v>1921.670483476933</v>
      </c>
      <c r="IQ56" s="8">
        <f>(IQ10*'Assumptions and results'!$K$10+$D10*'Demand model'!IS10*'Assumptions and results'!$K$12)*(1/(1+'Assumptions and results'!$K$4)^IQ$49)</f>
        <v>1830.1623652161261</v>
      </c>
      <c r="IR56" s="8">
        <f>(IR10*'Assumptions and results'!$K$10+$D10*'Demand model'!IT10*'Assumptions and results'!$K$12)*(1/(1+'Assumptions and results'!$K$4)^IR$49)</f>
        <v>1743.0117763963106</v>
      </c>
      <c r="IS56" s="8">
        <f>(IS10*'Assumptions and results'!$K$10+$D10*'Demand model'!IU10*'Assumptions and results'!$K$12)*(1/(1+'Assumptions and results'!$K$4)^IS$49)</f>
        <v>1660.011215615534</v>
      </c>
      <c r="IT56" s="8">
        <f>(IT10*'Assumptions and results'!$K$10+$D10*'Demand model'!IV10*'Assumptions and results'!$K$12)*(1/(1+'Assumptions and results'!$K$4)^IT$49)</f>
        <v>1580.9630624909846</v>
      </c>
      <c r="IU56" s="8">
        <f>(IU10*'Assumptions and results'!$K$10+$D10*'Demand model'!IW10*'Assumptions and results'!$K$12)*(1/(1+'Assumptions and results'!$K$4)^IU$49)</f>
        <v>1505.6791071342711</v>
      </c>
      <c r="IV56" s="8">
        <f>(IV10*'Assumptions and results'!$K$10+$D10*'Demand model'!IX10*'Assumptions and results'!$K$12)*(1/(1+'Assumptions and results'!$K$4)^IV$49)</f>
        <v>1433.9801020326393</v>
      </c>
      <c r="IW56" s="8">
        <f>(IW10*'Assumptions and results'!$K$10+$D10*'Demand model'!IY10*'Assumptions and results'!$K$12)*(1/(1+'Assumptions and results'!$K$4)^IW$49)</f>
        <v>1365.6953352691799</v>
      </c>
      <c r="IX56" s="8">
        <f>(IX10*'Assumptions and results'!$K$10+$D10*'Demand model'!IZ10*'Assumptions and results'!$K$12)*(1/(1+'Assumptions and results'!$K$4)^IX$49)</f>
        <v>1300.6622240658862</v>
      </c>
      <c r="IY56" s="8">
        <f>(IY10*'Assumptions and results'!$K$10+$D10*'Demand model'!JA10*'Assumptions and results'!$K$12)*(1/(1+'Assumptions and results'!$K$4)^IY$49)</f>
        <v>1238.7259276817958</v>
      </c>
      <c r="IZ56" s="8">
        <f>(IZ10*'Assumptions and results'!$K$10+$D10*'Demand model'!JB10*'Assumptions and results'!$K$12)*(1/(1+'Assumptions and results'!$K$4)^IZ$49)</f>
        <v>1179.7389787445675</v>
      </c>
      <c r="JA56" s="8">
        <f>(JA10*'Assumptions and results'!$K$10+$D10*'Demand model'!JC10*'Assumptions and results'!$K$12)*(1/(1+'Assumptions and results'!$K$4)^JA$49)</f>
        <v>1123.5609321376835</v>
      </c>
      <c r="JB56" s="8">
        <f>(JB10*'Assumptions and results'!$K$10+$D10*'Demand model'!JD10*'Assumptions and results'!$K$12)*(1/(1+'Assumptions and results'!$K$4)^JB$49)</f>
        <v>1070.0580306073175</v>
      </c>
      <c r="JC56" s="8">
        <f>(JC10*'Assumptions and results'!$K$10+$D10*'Demand model'!JE10*'Assumptions and results'!$K$12)*(1/(1+'Assumptions and results'!$K$4)^JC$49)</f>
        <v>1019.1028862926833</v>
      </c>
      <c r="JD56" s="8">
        <f>(JD10*'Assumptions and results'!$K$10+$D10*'Demand model'!JF10*'Assumptions and results'!$K$12)*(1/(1+'Assumptions and results'!$K$4)^JD$49)</f>
        <v>970.57417742160317</v>
      </c>
      <c r="JE56" s="8">
        <f>(JE10*'Assumptions and results'!$K$10+$D10*'Demand model'!JG10*'Assumptions and results'!$K$12)*(1/(1+'Assumptions and results'!$K$4)^JE$49)</f>
        <v>924.35635944914577</v>
      </c>
    </row>
    <row r="57" spans="2:265" x14ac:dyDescent="0.3">
      <c r="C57">
        <v>8</v>
      </c>
      <c r="D57" s="6">
        <f>'upfront investment module'!I13</f>
        <v>2457000318.4025688</v>
      </c>
      <c r="E57" s="8">
        <f>(E11*'Assumptions and results'!$K$10+$D11*'Demand model'!G11*'Assumptions and results'!$K$12)*(1/(1+'Assumptions and results'!$K$4)^E$49)</f>
        <v>138685737.76347426</v>
      </c>
      <c r="F57" s="8">
        <f>(F11*'Assumptions and results'!$K$10+$D11*'Demand model'!H11*'Assumptions and results'!$K$12)*(1/(1+'Assumptions and results'!$K$4)^F$49)</f>
        <v>204070130.06797367</v>
      </c>
      <c r="G57" s="8">
        <f>(G11*'Assumptions and results'!$K$10+$D11*'Demand model'!I11*'Assumptions and results'!$K$12)*(1/(1+'Assumptions and results'!$K$4)^G$49)</f>
        <v>231720013.73085961</v>
      </c>
      <c r="H57" s="8">
        <f>(H11*'Assumptions and results'!$K$10+$D11*'Demand model'!J11*'Assumptions and results'!$K$12)*(1/(1+'Assumptions and results'!$K$4)^H$49)</f>
        <v>240082314.3947069</v>
      </c>
      <c r="I57" s="8">
        <f>(I11*'Assumptions and results'!$K$10+$D11*'Demand model'!K11*'Assumptions and results'!$K$12)*(1/(1+'Assumptions and results'!$K$4)^I$49)</f>
        <v>238718131.22365826</v>
      </c>
      <c r="J57" s="8">
        <f>(J11*'Assumptions and results'!$K$10+$D11*'Demand model'!L11*'Assumptions and results'!$K$12)*(1/(1+'Assumptions and results'!$K$4)^J$49)</f>
        <v>232576820.8929373</v>
      </c>
      <c r="K57" s="8">
        <f>(K11*'Assumptions and results'!$K$10+$D11*'Demand model'!M11*'Assumptions and results'!$K$12)*(1/(1+'Assumptions and results'!$K$4)^K$49)</f>
        <v>224214540.8108519</v>
      </c>
      <c r="L57" s="8">
        <f>(L11*'Assumptions and results'!$K$10+$D11*'Demand model'!N11*'Assumptions and results'!$K$12)*(1/(1+'Assumptions and results'!$K$4)^L$49)</f>
        <v>214945811.45239621</v>
      </c>
      <c r="M57" s="8">
        <f>(M11*'Assumptions and results'!$K$10+$D11*'Demand model'!O11*'Assumptions and results'!$K$12)*(1/(1+'Assumptions and results'!$K$4)^M$49)</f>
        <v>205441235.70294276</v>
      </c>
      <c r="N57" s="8">
        <f>(N11*'Assumptions and results'!$K$10+$D11*'Demand model'!P11*'Assumptions and results'!$K$12)*(1/(1+'Assumptions and results'!$K$4)^N$49)</f>
        <v>196037732.84703296</v>
      </c>
      <c r="O57" s="8">
        <f>(O11*'Assumptions and results'!$K$10+$D11*'Demand model'!Q11*'Assumptions and results'!$K$12)*(1/(1+'Assumptions and results'!$K$4)^O$49)</f>
        <v>186899547.06263188</v>
      </c>
      <c r="P57" s="8">
        <f>(P11*'Assumptions and results'!$K$10+$D11*'Demand model'!R11*'Assumptions and results'!$K$12)*(1/(1+'Assumptions and results'!$K$4)^P$49)</f>
        <v>178101797.76970625</v>
      </c>
      <c r="Q57" s="8">
        <f>(Q11*'Assumptions and results'!$K$10+$D11*'Demand model'!S11*'Assumptions and results'!$K$12)*(1/(1+'Assumptions and results'!$K$4)^Q$49)</f>
        <v>169673824.50033826</v>
      </c>
      <c r="R57" s="8">
        <f>(R11*'Assumptions and results'!$K$10+$D11*'Demand model'!T11*'Assumptions and results'!$K$12)*(1/(1+'Assumptions and results'!$K$4)^R$49)</f>
        <v>161621663.20834836</v>
      </c>
      <c r="S57" s="8">
        <f>(S11*'Assumptions and results'!$K$10+$D11*'Demand model'!U11*'Assumptions and results'!$K$12)*(1/(1+'Assumptions and results'!$K$4)^S$49)</f>
        <v>153939691.29890341</v>
      </c>
      <c r="T57" s="8">
        <f>(T11*'Assumptions and results'!$K$10+$D11*'Demand model'!V11*'Assumptions and results'!$K$12)*(1/(1+'Assumptions and results'!$K$4)^T$49)</f>
        <v>146616651.44007558</v>
      </c>
      <c r="U57" s="8">
        <f>(U11*'Assumptions and results'!$K$10+$D11*'Demand model'!W11*'Assumptions and results'!$K$12)*(1/(1+'Assumptions and results'!$K$4)^U$49)</f>
        <v>139638758.52622989</v>
      </c>
      <c r="V57" s="8">
        <f>(V11*'Assumptions and results'!$K$10+$D11*'Demand model'!X11*'Assumptions and results'!$K$12)*(1/(1+'Assumptions and results'!$K$4)^V$49)</f>
        <v>132991293.52019133</v>
      </c>
      <c r="W57" s="8">
        <f>(W11*'Assumptions and results'!$K$10+$D11*'Demand model'!Y11*'Assumptions and results'!$K$12)*(1/(1+'Assumptions and results'!$K$4)^W$49)</f>
        <v>126659412.77051614</v>
      </c>
      <c r="X57" s="8">
        <f>(X11*'Assumptions and results'!$K$10+$D11*'Demand model'!Z11*'Assumptions and results'!$K$12)*(1/(1+'Assumptions and results'!$K$4)^X$49)</f>
        <v>120628550.9580498</v>
      </c>
      <c r="Y57" s="8">
        <f>(Y11*'Assumptions and results'!$K$10+$D11*'Demand model'!AA11*'Assumptions and results'!$K$12)*(1/(1+'Assumptions and results'!$K$4)^Y$49)</f>
        <v>114884613.92179824</v>
      </c>
      <c r="Z57" s="8">
        <f>(Z11*'Assumptions and results'!$K$10+$D11*'Demand model'!AB11*'Assumptions and results'!$K$12)*(1/(1+'Assumptions and results'!$K$4)^Z$49)</f>
        <v>109414063.19395328</v>
      </c>
      <c r="AA57" s="8">
        <f>(AA11*'Assumptions and results'!$K$10+$D11*'Demand model'!AC11*'Assumptions and results'!$K$12)*(1/(1+'Assumptions and results'!$K$4)^AA$49)</f>
        <v>104203945.064486</v>
      </c>
      <c r="AB57" s="8">
        <f>(AB11*'Assumptions and results'!$K$10+$D11*'Demand model'!AD11*'Assumptions and results'!$K$12)*(1/(1+'Assumptions and results'!$K$4)^AB$49)</f>
        <v>99241891.557857633</v>
      </c>
      <c r="AC57" s="8">
        <f>(AC11*'Assumptions and results'!$K$10+$D11*'Demand model'!AE11*'Assumptions and results'!$K$12)*(1/(1+'Assumptions and results'!$K$4)^AC$49)</f>
        <v>94516107.501882136</v>
      </c>
      <c r="AD57" s="8">
        <f>(AD11*'Assumptions and results'!$K$10+$D11*'Demand model'!AF11*'Assumptions and results'!$K$12)*(1/(1+'Assumptions and results'!$K$4)^AD$49)</f>
        <v>90015351.017267272</v>
      </c>
      <c r="AE57" s="8">
        <f>(AE11*'Assumptions and results'!$K$10+$D11*'Demand model'!AG11*'Assumptions and results'!$K$12)*(1/(1+'Assumptions and results'!$K$4)^AE$49)</f>
        <v>85728911.201423094</v>
      </c>
      <c r="AF57" s="8">
        <f>(AF11*'Assumptions and results'!$K$10+$D11*'Demand model'!AH11*'Assumptions and results'!$K$12)*(1/(1+'Assumptions and results'!$K$4)^AF$49)</f>
        <v>81646584.936300009</v>
      </c>
      <c r="AG57" s="8">
        <f>(AG11*'Assumptions and results'!$K$10+$D11*'Demand model'!AI11*'Assumptions and results'!$K$12)*(1/(1+'Assumptions and results'!$K$4)^AG$49)</f>
        <v>77758653.794309989</v>
      </c>
      <c r="AH57" s="8">
        <f>(AH11*'Assumptions and results'!$K$10+$D11*'Demand model'!AJ11*'Assumptions and results'!$K$12)*(1/(1+'Assumptions and results'!$K$4)^AH$49)</f>
        <v>74055861.521616742</v>
      </c>
      <c r="AI57" s="8">
        <f>(AI11*'Assumptions and results'!$K$10+$D11*'Demand model'!AK11*'Assumptions and results'!$K$12)*(1/(1+'Assumptions and results'!$K$4)^AI$49)</f>
        <v>70529392.3225106</v>
      </c>
      <c r="AJ57" s="8">
        <f>(AJ11*'Assumptions and results'!$K$10+$D11*'Demand model'!AL11*'Assumptions and results'!$K$12)*(1/(1+'Assumptions and results'!$K$4)^AJ$49)</f>
        <v>67170850.037119523</v>
      </c>
      <c r="AK57" s="8">
        <f>(AK11*'Assumptions and results'!$K$10+$D11*'Demand model'!AM11*'Assumptions and results'!$K$12)*(1/(1+'Assumptions and results'!$K$4)^AK$49)</f>
        <v>63972238.23760125</v>
      </c>
      <c r="AL57" s="8">
        <f>(AL11*'Assumptions and results'!$K$10+$D11*'Demand model'!AN11*'Assumptions and results'!$K$12)*(1/(1+'Assumptions and results'!$K$4)^AL$49)</f>
        <v>60925941.23421485</v>
      </c>
      <c r="AM57" s="8">
        <f>(AM11*'Assumptions and results'!$K$10+$D11*'Demand model'!AO11*'Assumptions and results'!$K$12)*(1/(1+'Assumptions and results'!$K$4)^AM$49)</f>
        <v>58024705.966180585</v>
      </c>
      <c r="AN57" s="8">
        <f>(AN11*'Assumptions and results'!$K$10+$D11*'Demand model'!AP11*'Assumptions and results'!$K$12)*(1/(1+'Assumptions and results'!$K$4)^AN$49)</f>
        <v>55261624.744662389</v>
      </c>
      <c r="AO57" s="8">
        <f>(AO11*'Assumptions and results'!$K$10+$D11*'Demand model'!AQ11*'Assumptions and results'!$K$12)*(1/(1+'Assumptions and results'!$K$4)^AO$49)</f>
        <v>52630118.812209181</v>
      </c>
      <c r="AP57" s="8">
        <f>(AP11*'Assumptions and results'!$K$10+$D11*'Demand model'!AR11*'Assumptions and results'!$K$12)*(1/(1+'Assumptions and results'!$K$4)^AP$49)</f>
        <v>50123922.682327054</v>
      </c>
      <c r="AQ57" s="8">
        <f>(AQ11*'Assumptions and results'!$K$10+$D11*'Demand model'!AS11*'Assumptions and results'!$K$12)*(1/(1+'Assumptions and results'!$K$4)^AQ$49)</f>
        <v>47737069.223357089</v>
      </c>
      <c r="AR57" s="8">
        <f>(AR11*'Assumptions and results'!$K$10+$D11*'Demand model'!AT11*'Assumptions and results'!$K$12)*(1/(1+'Assumptions and results'!$K$4)^AR$49)</f>
        <v>45463875.451902814</v>
      </c>
      <c r="AS57" s="8">
        <f>(AS11*'Assumptions and results'!$K$10+$D11*'Demand model'!AU11*'Assumptions and results'!$K$12)*(1/(1+'Assumptions and results'!$K$4)^AS$49)</f>
        <v>43298929.002376199</v>
      </c>
      <c r="AT57" s="8">
        <f>(AT11*'Assumptions and results'!$K$10+$D11*'Demand model'!AV11*'Assumptions and results'!$K$12)*(1/(1+'Assumptions and results'!$K$4)^AT$49)</f>
        <v>41237075.240651056</v>
      </c>
      <c r="AU57" s="8">
        <f>(AU11*'Assumptions and results'!$K$10+$D11*'Demand model'!AW11*'Assumptions and results'!$K$12)*(1/(1+'Assumptions and results'!$K$4)^AU$49)</f>
        <v>39273404.991248198</v>
      </c>
      <c r="AV57" s="8">
        <f>(AV11*'Assumptions and results'!$K$10+$D11*'Demand model'!AX11*'Assumptions and results'!$K$12)*(1/(1+'Assumptions and results'!$K$4)^AV$49)</f>
        <v>37403242.848886684</v>
      </c>
      <c r="AW57" s="8">
        <f>(AW11*'Assumptions and results'!$K$10+$D11*'Demand model'!AY11*'Assumptions and results'!$K$12)*(1/(1+'Assumptions and results'!$K$4)^AW$49)</f>
        <v>35622136.046599686</v>
      </c>
      <c r="AX57" s="8">
        <f>(AX11*'Assumptions and results'!$K$10+$D11*'Demand model'!AZ11*'Assumptions and results'!$K$12)*(1/(1+'Assumptions and results'!$K$4)^AX$49)</f>
        <v>33925843.853925727</v>
      </c>
      <c r="AY57" s="8">
        <f>(AY11*'Assumptions and results'!$K$10+$D11*'Demand model'!BA11*'Assumptions and results'!$K$12)*(1/(1+'Assumptions and results'!$K$4)^AY$49)</f>
        <v>32310327.479940288</v>
      </c>
      <c r="AZ57" s="8">
        <f>(AZ11*'Assumptions and results'!$K$10+$D11*'Demand model'!BB11*'Assumptions and results'!$K$12)*(1/(1+'Assumptions and results'!$K$4)^AZ$49)</f>
        <v>30771740.457091726</v>
      </c>
      <c r="BA57" s="8">
        <f>(BA11*'Assumptions and results'!$K$10+$D11*'Demand model'!BC11*'Assumptions and results'!$K$12)*(1/(1+'Assumptions and results'!$K$4)^BA$49)</f>
        <v>29306419.482947461</v>
      </c>
      <c r="BB57" s="8">
        <f>(BB11*'Assumptions and results'!$K$10+$D11*'Demand model'!BD11*'Assumptions and results'!$K$12)*(1/(1+'Assumptions and results'!$K$4)^BB$49)</f>
        <v>27910875.698046748</v>
      </c>
      <c r="BC57" s="8">
        <f>(BC11*'Assumptions and results'!$K$10+$D11*'Demand model'!BE11*'Assumptions and results'!$K$12)*(1/(1+'Assumptions and results'!$K$4)^BC$49)</f>
        <v>26581786.379092939</v>
      </c>
      <c r="BD57" s="8">
        <f>(BD11*'Assumptions and results'!$K$10+$D11*'Demand model'!BF11*'Assumptions and results'!$K$12)*(1/(1+'Assumptions and results'!$K$4)^BD$49)</f>
        <v>25315987.027707975</v>
      </c>
      <c r="BE57" s="8">
        <f>(BE11*'Assumptions and results'!$K$10+$D11*'Demand model'!BG11*'Assumptions and results'!$K$12)*(1/(1+'Assumptions and results'!$K$4)^BE$49)</f>
        <v>24110463.835912578</v>
      </c>
      <c r="BF57" s="8">
        <f>(BF11*'Assumptions and results'!$K$10+$D11*'Demand model'!BH11*'Assumptions and results'!$K$12)*(1/(1+'Assumptions and results'!$K$4)^BF$49)</f>
        <v>22962346.510393042</v>
      </c>
      <c r="BG57" s="8">
        <f>(BG11*'Assumptions and results'!$K$10+$D11*'Demand model'!BI11*'Assumptions and results'!$K$12)*(1/(1+'Assumptions and results'!$K$4)^BG$49)</f>
        <v>21868901.438469619</v>
      </c>
      <c r="BH57" s="8">
        <f>(BH11*'Assumptions and results'!$K$10+$D11*'Demand model'!BJ11*'Assumptions and results'!$K$12)*(1/(1+'Assumptions and results'!$K$4)^BH$49)</f>
        <v>20827525.179494906</v>
      </c>
      <c r="BI57" s="8">
        <f>(BI11*'Assumptions and results'!$K$10+$D11*'Demand model'!BK11*'Assumptions and results'!$K$12)*(1/(1+'Assumptions and results'!$K$4)^BI$49)</f>
        <v>19835738.266185641</v>
      </c>
      <c r="BJ57" s="8">
        <f>(BJ11*'Assumptions and results'!$K$10+$D11*'Demand model'!BL11*'Assumptions and results'!$K$12)*(1/(1+'Assumptions and results'!$K$4)^BJ$49)</f>
        <v>18891179.301129188</v>
      </c>
      <c r="BK57" s="8">
        <f>(BK11*'Assumptions and results'!$K$10+$D11*'Demand model'!BM11*'Assumptions and results'!$K$12)*(1/(1+'Assumptions and results'!$K$4)^BK$49)</f>
        <v>17991599.334408753</v>
      </c>
      <c r="BL57" s="8">
        <f>(BL11*'Assumptions and results'!$K$10+$D11*'Demand model'!BN11*'Assumptions and results'!$K$12)*(1/(1+'Assumptions and results'!$K$4)^BL$49)</f>
        <v>17134856.508960724</v>
      </c>
      <c r="BM57" s="8">
        <f>(BM11*'Assumptions and results'!$K$10+$D11*'Demand model'!BO11*'Assumptions and results'!$K$12)*(1/(1+'Assumptions and results'!$K$4)^BM$49)</f>
        <v>16318910.960914973</v>
      </c>
      <c r="BN57" s="8">
        <f>(BN11*'Assumptions and results'!$K$10+$D11*'Demand model'!BP11*'Assumptions and results'!$K$12)*(1/(1+'Assumptions and results'!$K$4)^BN$49)</f>
        <v>15541819.962776173</v>
      </c>
      <c r="BO57" s="8">
        <f>(BO11*'Assumptions and results'!$K$10+$D11*'Demand model'!BQ11*'Assumptions and results'!$K$12)*(1/(1+'Assumptions and results'!$K$4)^BO$49)</f>
        <v>14801733.297882061</v>
      </c>
      <c r="BP57" s="8">
        <f>(BP11*'Assumptions and results'!$K$10+$D11*'Demand model'!BR11*'Assumptions and results'!$K$12)*(1/(1+'Assumptions and results'!$K$4)^BP$49)</f>
        <v>14096888.855125774</v>
      </c>
      <c r="BQ57" s="8">
        <f>(BQ11*'Assumptions and results'!$K$10+$D11*'Demand model'!BS11*'Assumptions and results'!$K$12)*(1/(1+'Assumptions and results'!$K$4)^BQ$49)</f>
        <v>13425608.433453118</v>
      </c>
      <c r="BR57" s="8">
        <f>(BR11*'Assumptions and results'!$K$10+$D11*'Demand model'!BT11*'Assumptions and results'!$K$12)*(1/(1+'Assumptions and results'!$K$4)^BR$49)</f>
        <v>12786293.746145826</v>
      </c>
      <c r="BS57" s="8">
        <f>(BS11*'Assumptions and results'!$K$10+$D11*'Demand model'!BU11*'Assumptions and results'!$K$12)*(1/(1+'Assumptions and results'!$K$4)^BS$49)</f>
        <v>12177422.615376977</v>
      </c>
      <c r="BT57" s="8">
        <f>(BT11*'Assumptions and results'!$K$10+$D11*'Demand model'!BV11*'Assumptions and results'!$K$12)*(1/(1+'Assumptions and results'!$K$4)^BT$49)</f>
        <v>11597545.347978074</v>
      </c>
      <c r="BU57" s="8">
        <f>(BU11*'Assumptions and results'!$K$10+$D11*'Demand model'!BW11*'Assumptions and results'!$K$12)*(1/(1+'Assumptions and results'!$K$4)^BU$49)</f>
        <v>11045281.283788642</v>
      </c>
      <c r="BV57" s="8">
        <f>(BV11*'Assumptions and results'!$K$10+$D11*'Demand model'!BX11*'Assumptions and results'!$K$12)*(1/(1+'Assumptions and results'!$K$4)^BV$49)</f>
        <v>10519315.508370137</v>
      </c>
      <c r="BW57" s="8">
        <f>(BW11*'Assumptions and results'!$K$10+$D11*'Demand model'!BY11*'Assumptions and results'!$K$12)*(1/(1+'Assumptions and results'!$K$4)^BW$49)</f>
        <v>10018395.722257271</v>
      </c>
      <c r="BX57" s="8">
        <f>(BX11*'Assumptions and results'!$K$10+$D11*'Demand model'!BZ11*'Assumptions and results'!$K$12)*(1/(1+'Assumptions and results'!$K$4)^BX$49)</f>
        <v>9541329.2592926398</v>
      </c>
      <c r="BY57" s="8">
        <f>(BY11*'Assumptions and results'!$K$10+$D11*'Demand model'!CA11*'Assumptions and results'!$K$12)*(1/(1+'Assumptions and results'!$K$4)^BY$49)</f>
        <v>9086980.2469453719</v>
      </c>
      <c r="BZ57" s="8">
        <f>(BZ11*'Assumptions and results'!$K$10+$D11*'Demand model'!CB11*'Assumptions and results'!$K$12)*(1/(1+'Assumptions and results'!$K$4)^BZ$49)</f>
        <v>8654266.9018527344</v>
      </c>
      <c r="CA57" s="8">
        <f>(CA11*'Assumptions and results'!$K$10+$D11*'Demand model'!CC11*'Assumptions and results'!$K$12)*(1/(1+'Assumptions and results'!$K$4)^CA$49)</f>
        <v>8242158.9541454613</v>
      </c>
      <c r="CB57" s="8">
        <f>(CB11*'Assumptions and results'!$K$10+$D11*'Demand model'!CD11*'Assumptions and results'!$K$12)*(1/(1+'Assumptions and results'!$K$4)^CB$49)</f>
        <v>7849675.1944242492</v>
      </c>
      <c r="CC57" s="8">
        <f>(CC11*'Assumptions and results'!$K$10+$D11*'Demand model'!CE11*'Assumptions and results'!$K$12)*(1/(1+'Assumptions and results'!$K$4)^CC$49)</f>
        <v>7475881.1375469025</v>
      </c>
      <c r="CD57" s="8">
        <f>(CD11*'Assumptions and results'!$K$10+$D11*'Demand model'!CF11*'Assumptions and results'!$K$12)*(1/(1+'Assumptions and results'!$K$4)^CD$49)</f>
        <v>7119886.7976637194</v>
      </c>
      <c r="CE57" s="8">
        <f>(CE11*'Assumptions and results'!$K$10+$D11*'Demand model'!CG11*'Assumptions and results'!$K$12)*(1/(1+'Assumptions and results'!$K$4)^CE$49)</f>
        <v>6780844.5692035398</v>
      </c>
      <c r="CF57" s="8">
        <f>(CF11*'Assumptions and results'!$K$10+$D11*'Demand model'!CH11*'Assumptions and results'!$K$12)*(1/(1+'Assumptions and results'!$K$4)^CF$49)</f>
        <v>6457947.2087652758</v>
      </c>
      <c r="CG57" s="8">
        <f>(CG11*'Assumptions and results'!$K$10+$D11*'Demand model'!CI11*'Assumptions and results'!$K$12)*(1/(1+'Assumptions and results'!$K$4)^CG$49)</f>
        <v>6150425.9131097849</v>
      </c>
      <c r="CH57" s="8">
        <f>(CH11*'Assumptions and results'!$K$10+$D11*'Demand model'!CJ11*'Assumptions and results'!$K$12)*(1/(1+'Assumptions and results'!$K$4)^CH$49)</f>
        <v>5857548.4886759864</v>
      </c>
      <c r="CI57" s="8">
        <f>(CI11*'Assumptions and results'!$K$10+$D11*'Demand model'!CK11*'Assumptions and results'!$K$12)*(1/(1+'Assumptions and results'!$K$4)^CI$49)</f>
        <v>5578617.6082628444</v>
      </c>
      <c r="CJ57" s="8">
        <f>(CJ11*'Assumptions and results'!$K$10+$D11*'Demand model'!CL11*'Assumptions and results'!$K$12)*(1/(1+'Assumptions and results'!$K$4)^CJ$49)</f>
        <v>5312969.1507265186</v>
      </c>
      <c r="CK57" s="8">
        <f>(CK11*'Assumptions and results'!$K$10+$D11*'Demand model'!CM11*'Assumptions and results'!$K$12)*(1/(1+'Assumptions and results'!$K$4)^CK$49)</f>
        <v>5059970.6197395418</v>
      </c>
      <c r="CL57" s="8">
        <f>(CL11*'Assumptions and results'!$K$10+$D11*'Demand model'!CN11*'Assumptions and results'!$K$12)*(1/(1+'Assumptions and results'!$K$4)^CL$49)</f>
        <v>4819019.6378471823</v>
      </c>
      <c r="CM57" s="8">
        <f>(CM11*'Assumptions and results'!$K$10+$D11*'Demand model'!CO11*'Assumptions and results'!$K$12)*(1/(1+'Assumptions and results'!$K$4)^CM$49)</f>
        <v>4589542.5122354114</v>
      </c>
      <c r="CN57" s="8">
        <f>(CN11*'Assumptions and results'!$K$10+$D11*'Demand model'!CP11*'Assumptions and results'!$K$12)*(1/(1+'Assumptions and results'!$K$4)^CN$49)</f>
        <v>4370992.8687956305</v>
      </c>
      <c r="CO57" s="8">
        <f>(CO11*'Assumptions and results'!$K$10+$D11*'Demand model'!CQ11*'Assumptions and results'!$K$12)*(1/(1+'Assumptions and results'!$K$4)^CO$49)</f>
        <v>4162850.3512339331</v>
      </c>
      <c r="CP57" s="8">
        <f>(CP11*'Assumptions and results'!$K$10+$D11*'Demand model'!CR11*'Assumptions and results'!$K$12)*(1/(1+'Assumptions and results'!$K$4)^CP$49)</f>
        <v>3964619.382127556</v>
      </c>
      <c r="CQ57" s="8">
        <f>(CQ11*'Assumptions and results'!$K$10+$D11*'Demand model'!CS11*'Assumptions and results'!$K$12)*(1/(1+'Assumptions and results'!$K$4)^CQ$49)</f>
        <v>3775827.9829786238</v>
      </c>
      <c r="CR57" s="8">
        <f>(CR11*'Assumptions and results'!$K$10+$D11*'Demand model'!CT11*'Assumptions and results'!$K$12)*(1/(1+'Assumptions and results'!$K$4)^CR$49)</f>
        <v>3596026.6504558329</v>
      </c>
      <c r="CS57" s="8">
        <f>(CS11*'Assumptions and results'!$K$10+$D11*'Demand model'!CU11*'Assumptions and results'!$K$12)*(1/(1+'Assumptions and results'!$K$4)^CS$49)</f>
        <v>3424787.2861484117</v>
      </c>
      <c r="CT57" s="8">
        <f>(CT11*'Assumptions and results'!$K$10+$D11*'Demand model'!CV11*'Assumptions and results'!$K$12)*(1/(1+'Assumptions and results'!$K$4)^CT$49)</f>
        <v>3261702.1772842025</v>
      </c>
      <c r="CU57" s="8">
        <f>(CU11*'Assumptions and results'!$K$10+$D11*'Demand model'!CW11*'Assumptions and results'!$K$12)*(1/(1+'Assumptions and results'!$K$4)^CU$49)</f>
        <v>3106383.0259849536</v>
      </c>
      <c r="CV57" s="8">
        <f>(CV11*'Assumptions and results'!$K$10+$D11*'Demand model'!CX11*'Assumptions and results'!$K$12)*(1/(1+'Assumptions and results'!$K$4)^CV$49)</f>
        <v>2958460.0247475752</v>
      </c>
      <c r="CW57" s="8">
        <f>(CW11*'Assumptions and results'!$K$10+$D11*'Demand model'!CY11*'Assumptions and results'!$K$12)*(1/(1+'Assumptions and results'!$K$4)^CW$49)</f>
        <v>2817580.9759500721</v>
      </c>
      <c r="CX57" s="8">
        <f>(CX11*'Assumptions and results'!$K$10+$D11*'Demand model'!CZ11*'Assumptions and results'!$K$12)*(1/(1+'Assumptions and results'!$K$4)^CX$49)</f>
        <v>2683410.4532857821</v>
      </c>
      <c r="CY57" s="8">
        <f>(CY11*'Assumptions and results'!$K$10+$D11*'Demand model'!DA11*'Assumptions and results'!$K$12)*(1/(1+'Assumptions and results'!$K$4)^CY$49)</f>
        <v>2555629.0031293165</v>
      </c>
      <c r="CZ57" s="8">
        <f>(CZ11*'Assumptions and results'!$K$10+$D11*'Demand model'!DB11*'Assumptions and results'!$K$12)*(1/(1+'Assumptions and results'!$K$4)^CZ$49)</f>
        <v>2433932.3839326832</v>
      </c>
      <c r="DA57" s="8">
        <f>(DA11*'Assumptions and results'!$K$10+$D11*'Demand model'!DC11*'Assumptions and results'!$K$12)*(1/(1+'Assumptions and results'!$K$4)^DA$49)</f>
        <v>2318030.84184065</v>
      </c>
      <c r="DB57" s="8">
        <f>(DB11*'Assumptions and results'!$K$10+$D11*'Demand model'!DD11*'Assumptions and results'!$K$12)*(1/(1+'Assumptions and results'!$K$4)^DB$49)</f>
        <v>2207648.4208006193</v>
      </c>
      <c r="DC57" s="8">
        <f>(DC11*'Assumptions and results'!$K$10+$D11*'Demand model'!DE11*'Assumptions and results'!$K$12)*(1/(1+'Assumptions and results'!$K$4)^DC$49)</f>
        <v>2102522.305524399</v>
      </c>
      <c r="DD57" s="8">
        <f>(DD11*'Assumptions and results'!$K$10+$D11*'Demand model'!DF11*'Assumptions and results'!$K$12)*(1/(1+'Assumptions and results'!$K$4)^DD$49)</f>
        <v>2002402.195737523</v>
      </c>
      <c r="DE57" s="8">
        <f>(DE11*'Assumptions and results'!$K$10+$D11*'Demand model'!DG11*'Assumptions and results'!$K$12)*(1/(1+'Assumptions and results'!$K$4)^DE$49)</f>
        <v>1907049.7102262124</v>
      </c>
      <c r="DF57" s="8">
        <f>(DF11*'Assumptions and results'!$K$10+$D11*'Demand model'!DH11*'Assumptions and results'!$K$12)*(1/(1+'Assumptions and results'!$K$4)^DF$49)</f>
        <v>1816237.8192630594</v>
      </c>
      <c r="DG57" s="8">
        <f>(DG11*'Assumptions and results'!$K$10+$D11*'Demand model'!DI11*'Assumptions and results'!$K$12)*(1/(1+'Assumptions and results'!$K$4)^DG$49)</f>
        <v>1729750.3040600561</v>
      </c>
      <c r="DH57" s="8">
        <f>(DH11*'Assumptions and results'!$K$10+$D11*'Demand model'!DJ11*'Assumptions and results'!$K$12)*(1/(1+'Assumptions and results'!$K$4)^DH$49)</f>
        <v>1647381.2419619588</v>
      </c>
      <c r="DI57" s="8">
        <f>(DI11*'Assumptions and results'!$K$10+$D11*'Demand model'!DK11*'Assumptions and results'!$K$12)*(1/(1+'Assumptions and results'!$K$4)^DI$49)</f>
        <v>1568934.5161542459</v>
      </c>
      <c r="DJ57" s="8">
        <f>(DJ11*'Assumptions and results'!$K$10+$D11*'Demand model'!DL11*'Assumptions and results'!$K$12)*(1/(1+'Assumptions and results'!$K$4)^DJ$49)</f>
        <v>1494223.3487183298</v>
      </c>
      <c r="DK57" s="8">
        <f>(DK11*'Assumptions and results'!$K$10+$D11*'Demand model'!DM11*'Assumptions and results'!$K$12)*(1/(1+'Assumptions and results'!$K$4)^DK$49)</f>
        <v>1423069.8559222186</v>
      </c>
      <c r="DL57" s="8">
        <f>(DL11*'Assumptions and results'!$K$10+$D11*'Demand model'!DN11*'Assumptions and results'!$K$12)*(1/(1+'Assumptions and results'!$K$4)^DL$49)</f>
        <v>1355304.6246878272</v>
      </c>
      <c r="DM57" s="8">
        <f>(DM11*'Assumptions and results'!$K$10+$D11*'Demand model'!DO11*'Assumptions and results'!$K$12)*(1/(1+'Assumptions and results'!$K$4)^DM$49)</f>
        <v>1290766.3092265022</v>
      </c>
      <c r="DN57" s="8">
        <f>(DN11*'Assumptions and results'!$K$10+$D11*'Demand model'!DP11*'Assumptions and results'!$K$12)*(1/(1+'Assumptions and results'!$K$4)^DN$49)</f>
        <v>1229301.2468823828</v>
      </c>
      <c r="DO57" s="8">
        <f>(DO11*'Assumptions and results'!$K$10+$D11*'Demand model'!DQ11*'Assumptions and results'!$K$12)*(1/(1+'Assumptions and results'!$K$4)^DO$49)</f>
        <v>1170763.0922689361</v>
      </c>
      <c r="DP57" s="8">
        <f>(DP11*'Assumptions and results'!$K$10+$D11*'Demand model'!DR11*'Assumptions and results'!$K$12)*(1/(1+'Assumptions and results'!$K$4)^DP$49)</f>
        <v>1115012.468827558</v>
      </c>
      <c r="DQ57" s="8">
        <f>(DQ11*'Assumptions and results'!$K$10+$D11*'Demand model'!DS11*'Assumptions and results'!$K$12)*(1/(1+'Assumptions and results'!$K$4)^DQ$49)</f>
        <v>1061916.6369786269</v>
      </c>
      <c r="DR57" s="8">
        <f>(DR11*'Assumptions and results'!$K$10+$D11*'Demand model'!DT11*'Assumptions and results'!$K$12)*(1/(1+'Assumptions and results'!$K$4)^DR$49)</f>
        <v>1011349.1780748828</v>
      </c>
      <c r="DS57" s="8">
        <f>(DS11*'Assumptions and results'!$K$10+$D11*'Demand model'!DU11*'Assumptions and results'!$K$12)*(1/(1+'Assumptions and results'!$K$4)^DS$49)</f>
        <v>963189.6934046502</v>
      </c>
      <c r="DT57" s="8">
        <f>(DT11*'Assumptions and results'!$K$10+$D11*'Demand model'!DV11*'Assumptions and results'!$K$12)*(1/(1+'Assumptions and results'!$K$4)^DT$49)</f>
        <v>917323.51752823836</v>
      </c>
      <c r="DU57" s="8">
        <f>(DU11*'Assumptions and results'!$K$10+$D11*'Demand model'!DW11*'Assumptions and results'!$K$12)*(1/(1+'Assumptions and results'!$K$4)^DU$49)</f>
        <v>873641.44526498881</v>
      </c>
      <c r="DV57" s="8">
        <f>(DV11*'Assumptions and results'!$K$10+$D11*'Demand model'!DX11*'Assumptions and results'!$K$12)*(1/(1+'Assumptions and results'!$K$4)^DV$49)</f>
        <v>832039.47168094164</v>
      </c>
      <c r="DW57" s="8">
        <f>(DW11*'Assumptions and results'!$K$10+$D11*'Demand model'!DY11*'Assumptions and results'!$K$12)*(1/(1+'Assumptions and results'!$K$4)^DW$49)</f>
        <v>792418.54445803969</v>
      </c>
      <c r="DX57" s="8">
        <f>(DX11*'Assumptions and results'!$K$10+$D11*'Demand model'!DZ11*'Assumptions and results'!$K$12)*(1/(1+'Assumptions and results'!$K$4)^DX$49)</f>
        <v>754684.32805527595</v>
      </c>
      <c r="DY57" s="8">
        <f>(DY11*'Assumptions and results'!$K$10+$D11*'Demand model'!EA11*'Assumptions and results'!$K$12)*(1/(1+'Assumptions and results'!$K$4)^DY$49)</f>
        <v>718746.97910026263</v>
      </c>
      <c r="DZ57" s="8">
        <f>(DZ11*'Assumptions and results'!$K$10+$D11*'Demand model'!EB11*'Assumptions and results'!$K$12)*(1/(1+'Assumptions and results'!$K$4)^DZ$49)</f>
        <v>684520.93247644091</v>
      </c>
      <c r="EA57" s="8">
        <f>(EA11*'Assumptions and results'!$K$10+$D11*'Demand model'!EC11*'Assumptions and results'!$K$12)*(1/(1+'Assumptions and results'!$K$4)^EA$49)</f>
        <v>651924.69759661006</v>
      </c>
      <c r="EB57" s="8">
        <f>(EB11*'Assumptions and results'!$K$10+$D11*'Demand model'!ED11*'Assumptions and results'!$K$12)*(1/(1+'Assumptions and results'!$K$4)^EB$49)</f>
        <v>620880.66437772394</v>
      </c>
      <c r="EC57" s="8">
        <f>(EC11*'Assumptions and results'!$K$10+$D11*'Demand model'!EE11*'Assumptions and results'!$K$12)*(1/(1+'Assumptions and results'!$K$4)^EC$49)</f>
        <v>591314.91845497512</v>
      </c>
      <c r="ED57" s="8">
        <f>(ED11*'Assumptions and results'!$K$10+$D11*'Demand model'!EF11*'Assumptions and results'!$K$12)*(1/(1+'Assumptions and results'!$K$4)^ED$49)</f>
        <v>563157.06519521447</v>
      </c>
      <c r="EE57" s="8">
        <f>(EE11*'Assumptions and results'!$K$10+$D11*'Demand model'!EG11*'Assumptions and results'!$K$12)*(1/(1+'Assumptions and results'!$K$4)^EE$49)</f>
        <v>536340.06209068047</v>
      </c>
      <c r="EF57" s="8">
        <f>(EF11*'Assumptions and results'!$K$10+$D11*'Demand model'!EH11*'Assumptions and results'!$K$12)*(1/(1+'Assumptions and results'!$K$4)^EF$49)</f>
        <v>510800.05913398135</v>
      </c>
      <c r="EG57" s="8">
        <f>(EG11*'Assumptions and results'!$K$10+$D11*'Demand model'!EI11*'Assumptions and results'!$K$12)*(1/(1+'Assumptions and results'!$K$4)^EG$49)</f>
        <v>486476.24679426785</v>
      </c>
      <c r="EH57" s="8">
        <f>(EH11*'Assumptions and results'!$K$10+$D11*'Demand model'!EJ11*'Assumptions and results'!$K$12)*(1/(1+'Assumptions and results'!$K$4)^EH$49)</f>
        <v>463310.71123263618</v>
      </c>
      <c r="EI57" s="8">
        <f>(EI11*'Assumptions and results'!$K$10+$D11*'Demand model'!EK11*'Assumptions and results'!$K$12)*(1/(1+'Assumptions and results'!$K$4)^EI$49)</f>
        <v>441248.29641203437</v>
      </c>
      <c r="EJ57" s="8">
        <f>(EJ11*'Assumptions and results'!$K$10+$D11*'Demand model'!EL11*'Assumptions and results'!$K$12)*(1/(1+'Assumptions and results'!$K$4)^EJ$49)</f>
        <v>420236.47277336614</v>
      </c>
      <c r="EK57" s="8">
        <f>(EK11*'Assumptions and results'!$K$10+$D11*'Demand model'!EM11*'Assumptions and results'!$K$12)*(1/(1+'Assumptions and results'!$K$4)^EK$49)</f>
        <v>400225.21216511057</v>
      </c>
      <c r="EL57" s="8">
        <f>(EL11*'Assumptions and results'!$K$10+$D11*'Demand model'!EN11*'Assumptions and results'!$K$12)*(1/(1+'Assumptions and results'!$K$4)^EL$49)</f>
        <v>381166.86872867669</v>
      </c>
      <c r="EM57" s="8">
        <f>(EM11*'Assumptions and results'!$K$10+$D11*'Demand model'!EO11*'Assumptions and results'!$K$12)*(1/(1+'Assumptions and results'!$K$4)^EM$49)</f>
        <v>363016.06545588258</v>
      </c>
      <c r="EN57" s="8">
        <f>(EN11*'Assumptions and results'!$K$10+$D11*'Demand model'!EP11*'Assumptions and results'!$K$12)*(1/(1+'Assumptions and results'!$K$4)^EN$49)</f>
        <v>345729.5861484597</v>
      </c>
      <c r="EO57" s="8">
        <f>(EO11*'Assumptions and results'!$K$10+$D11*'Demand model'!EQ11*'Assumptions and results'!$K$12)*(1/(1+'Assumptions and results'!$K$4)^EO$49)</f>
        <v>329266.27252234245</v>
      </c>
      <c r="EP57" s="8">
        <f>(EP11*'Assumptions and results'!$K$10+$D11*'Demand model'!ER11*'Assumptions and results'!$K$12)*(1/(1+'Assumptions and results'!$K$4)^EP$49)</f>
        <v>313586.92621175479</v>
      </c>
      <c r="EQ57" s="8">
        <f>(EQ11*'Assumptions and results'!$K$10+$D11*'Demand model'!ES11*'Assumptions and results'!$K$12)*(1/(1+'Assumptions and results'!$K$4)^EQ$49)</f>
        <v>298654.21543976635</v>
      </c>
      <c r="ER57" s="8">
        <f>(ER11*'Assumptions and results'!$K$10+$D11*'Demand model'!ET11*'Assumptions and results'!$K$12)*(1/(1+'Assumptions and results'!$K$4)^ER$49)</f>
        <v>284432.58613311086</v>
      </c>
      <c r="ES57" s="8">
        <f>(ES11*'Assumptions and results'!$K$10+$D11*'Demand model'!EU11*'Assumptions and results'!$K$12)*(1/(1+'Assumptions and results'!$K$4)^ES$49)</f>
        <v>270888.17726962938</v>
      </c>
      <c r="ET57" s="8">
        <f>(ET11*'Assumptions and results'!$K$10+$D11*'Demand model'!EV11*'Assumptions and results'!$K$12)*(1/(1+'Assumptions and results'!$K$4)^ET$49)</f>
        <v>257988.7402567899</v>
      </c>
      <c r="EU57" s="8">
        <f>(EU11*'Assumptions and results'!$K$10+$D11*'Demand model'!EW11*'Assumptions and results'!$K$12)*(1/(1+'Assumptions and results'!$K$4)^EU$49)</f>
        <v>245703.56214932367</v>
      </c>
      <c r="EV57" s="8">
        <f>(EV11*'Assumptions and results'!$K$10+$D11*'Demand model'!EX11*'Assumptions and results'!$K$12)*(1/(1+'Assumptions and results'!$K$4)^EV$49)</f>
        <v>234003.39252316538</v>
      </c>
      <c r="EW57" s="8">
        <f>(EW11*'Assumptions and results'!$K$10+$D11*'Demand model'!EY11*'Assumptions and results'!$K$12)*(1/(1+'Assumptions and results'!$K$4)^EW$49)</f>
        <v>222860.3738315861</v>
      </c>
      <c r="EX57" s="8">
        <f>(EX11*'Assumptions and results'!$K$10+$D11*'Demand model'!EZ11*'Assumptions and results'!$K$12)*(1/(1+'Assumptions and results'!$K$4)^EX$49)</f>
        <v>212247.97507770109</v>
      </c>
      <c r="EY57" s="8">
        <f>(EY11*'Assumptions and results'!$K$10+$D11*'Demand model'!FA11*'Assumptions and results'!$K$12)*(1/(1+'Assumptions and results'!$K$4)^EY$49)</f>
        <v>202140.92864542958</v>
      </c>
      <c r="EZ57" s="8">
        <f>(EZ11*'Assumptions and results'!$K$10+$D11*'Demand model'!FB11*'Assumptions and results'!$K$12)*(1/(1+'Assumptions and results'!$K$4)^EZ$49)</f>
        <v>192515.17013850439</v>
      </c>
      <c r="FA57" s="8">
        <f>(FA11*'Assumptions and results'!$K$10+$D11*'Demand model'!FC11*'Assumptions and results'!$K$12)*(1/(1+'Assumptions and results'!$K$4)^FA$49)</f>
        <v>183347.78108428989</v>
      </c>
      <c r="FB57" s="8">
        <f>(FB11*'Assumptions and results'!$K$10+$D11*'Demand model'!FD11*'Assumptions and results'!$K$12)*(1/(1+'Assumptions and results'!$K$4)^FB$49)</f>
        <v>174616.93436599034</v>
      </c>
      <c r="FC57" s="8">
        <f>(FC11*'Assumptions and results'!$K$10+$D11*'Demand model'!FE11*'Assumptions and results'!$K$12)*(1/(1+'Assumptions and results'!$K$4)^FC$49)</f>
        <v>166301.84225332414</v>
      </c>
      <c r="FD57" s="8">
        <f>(FD11*'Assumptions and results'!$K$10+$D11*'Demand model'!FF11*'Assumptions and results'!$K$12)*(1/(1+'Assumptions and results'!$K$4)^FD$49)</f>
        <v>158382.70690792776</v>
      </c>
      <c r="FE57" s="8">
        <f>(FE11*'Assumptions and results'!$K$10+$D11*'Demand model'!FG11*'Assumptions and results'!$K$12)*(1/(1+'Assumptions and results'!$K$4)^FE$49)</f>
        <v>150840.67324564545</v>
      </c>
      <c r="FF57" s="8">
        <f>(FF11*'Assumptions and results'!$K$10+$D11*'Demand model'!FH11*'Assumptions and results'!$K$12)*(1/(1+'Assumptions and results'!$K$4)^FF$49)</f>
        <v>143657.78404347191</v>
      </c>
      <c r="FG57" s="8">
        <f>(FG11*'Assumptions and results'!$K$10+$D11*'Demand model'!FI11*'Assumptions and results'!$K$12)*(1/(1+'Assumptions and results'!$K$4)^FG$49)</f>
        <v>136816.93718425892</v>
      </c>
      <c r="FH57" s="8">
        <f>(FH11*'Assumptions and results'!$K$10+$D11*'Demand model'!FJ11*'Assumptions and results'!$K$12)*(1/(1+'Assumptions and results'!$K$4)^FH$49)</f>
        <v>130301.84493738945</v>
      </c>
      <c r="FI57" s="8">
        <f>(FI11*'Assumptions and results'!$K$10+$D11*'Demand model'!FK11*'Assumptions and results'!$K$12)*(1/(1+'Assumptions and results'!$K$4)^FI$49)</f>
        <v>124096.99517846614</v>
      </c>
      <c r="FJ57" s="8">
        <f>(FJ11*'Assumptions and results'!$K$10+$D11*'Demand model'!FL11*'Assumptions and results'!$K$12)*(1/(1+'Assumptions and results'!$K$4)^FJ$49)</f>
        <v>118187.61445568205</v>
      </c>
      <c r="FK57" s="8">
        <f>(FK11*'Assumptions and results'!$K$10+$D11*'Demand model'!FM11*'Assumptions and results'!$K$12)*(1/(1+'Assumptions and results'!$K$4)^FK$49)</f>
        <v>112559.63281493526</v>
      </c>
      <c r="FL57" s="8">
        <f>(FL11*'Assumptions and results'!$K$10+$D11*'Demand model'!FN11*'Assumptions and results'!$K$12)*(1/(1+'Assumptions and results'!$K$4)^FL$49)</f>
        <v>107199.65029993835</v>
      </c>
      <c r="FM57" s="8">
        <f>(FM11*'Assumptions and results'!$K$10+$D11*'Demand model'!FO11*'Assumptions and results'!$K$12)*(1/(1+'Assumptions and results'!$K$4)^FM$49)</f>
        <v>102094.90504756033</v>
      </c>
      <c r="FN57" s="8">
        <f>(FN11*'Assumptions and results'!$K$10+$D11*'Demand model'!FP11*'Assumptions and results'!$K$12)*(1/(1+'Assumptions and results'!$K$4)^FN$49)</f>
        <v>97233.242902438433</v>
      </c>
      <c r="FO57" s="8">
        <f>(FO11*'Assumptions and results'!$K$10+$D11*'Demand model'!FQ11*'Assumptions and results'!$K$12)*(1/(1+'Assumptions and results'!$K$4)^FO$49)</f>
        <v>92603.088478512771</v>
      </c>
      <c r="FP57" s="8">
        <f>(FP11*'Assumptions and results'!$K$10+$D11*'Demand model'!FR11*'Assumptions and results'!$K$12)*(1/(1+'Assumptions and results'!$K$4)^FP$49)</f>
        <v>88193.417598583605</v>
      </c>
      <c r="FQ57" s="8">
        <f>(FQ11*'Assumptions and results'!$K$10+$D11*'Demand model'!FS11*'Assumptions and results'!$K$12)*(1/(1+'Assumptions and results'!$K$4)^FQ$49)</f>
        <v>83993.731046270084</v>
      </c>
      <c r="FR57" s="8">
        <f>(FR11*'Assumptions and results'!$K$10+$D11*'Demand model'!FT11*'Assumptions and results'!$K$12)*(1/(1+'Assumptions and results'!$K$4)^FR$49)</f>
        <v>79994.029567876278</v>
      </c>
      <c r="FS57" s="8">
        <f>(FS11*'Assumptions and results'!$K$10+$D11*'Demand model'!FU11*'Assumptions and results'!$K$12)*(1/(1+'Assumptions and results'!$K$4)^FS$49)</f>
        <v>76184.790064644068</v>
      </c>
      <c r="FT57" s="8">
        <f>(FT11*'Assumptions and results'!$K$10+$D11*'Demand model'!FV11*'Assumptions and results'!$K$12)*(1/(1+'Assumptions and results'!$K$4)^FT$49)</f>
        <v>72556.94291870865</v>
      </c>
      <c r="FU57" s="8">
        <f>(FU11*'Assumptions and results'!$K$10+$D11*'Demand model'!FW11*'Assumptions and results'!$K$12)*(1/(1+'Assumptions and results'!$K$4)^FU$49)</f>
        <v>69101.850398770111</v>
      </c>
      <c r="FV57" s="8">
        <f>(FV11*'Assumptions and results'!$K$10+$D11*'Demand model'!FX11*'Assumptions and results'!$K$12)*(1/(1+'Assumptions and results'!$K$4)^FV$49)</f>
        <v>65811.286094066803</v>
      </c>
      <c r="FW57" s="8">
        <f>(FW11*'Assumptions and results'!$K$10+$D11*'Demand model'!FY11*'Assumptions and results'!$K$12)*(1/(1+'Assumptions and results'!$K$4)^FW$49)</f>
        <v>62677.415327682647</v>
      </c>
      <c r="FX57" s="8">
        <f>(FX11*'Assumptions and results'!$K$10+$D11*'Demand model'!FZ11*'Assumptions and results'!$K$12)*(1/(1+'Assumptions and results'!$K$4)^FX$49)</f>
        <v>59692.776502554902</v>
      </c>
      <c r="FY57" s="8">
        <f>(FY11*'Assumptions and results'!$K$10+$D11*'Demand model'!GA11*'Assumptions and results'!$K$12)*(1/(1+'Assumptions and results'!$K$4)^FY$49)</f>
        <v>56850.263335766569</v>
      </c>
      <c r="FZ57" s="8">
        <f>(FZ11*'Assumptions and results'!$K$10+$D11*'Demand model'!GB11*'Assumptions and results'!$K$12)*(1/(1+'Assumptions and results'!$K$4)^FZ$49)</f>
        <v>54143.107938825306</v>
      </c>
      <c r="GA57" s="8">
        <f>(GA11*'Assumptions and results'!$K$10+$D11*'Demand model'!GC11*'Assumptions and results'!$K$12)*(1/(1+'Assumptions and results'!$K$4)^GA$49)</f>
        <v>51564.864703643143</v>
      </c>
      <c r="GB57" s="8">
        <f>(GB11*'Assumptions and results'!$K$10+$D11*'Demand model'!GD11*'Assumptions and results'!$K$12)*(1/(1+'Assumptions and results'!$K$4)^GB$49)</f>
        <v>49109.394955850621</v>
      </c>
      <c r="GC57" s="8">
        <f>(GC11*'Assumptions and results'!$K$10+$D11*'Demand model'!GE11*'Assumptions and results'!$K$12)*(1/(1+'Assumptions and results'!$K$4)^GC$49)</f>
        <v>46770.852338905352</v>
      </c>
      <c r="GD57" s="8">
        <f>(GD11*'Assumptions and results'!$K$10+$D11*'Demand model'!GF11*'Assumptions and results'!$K$12)*(1/(1+'Assumptions and results'!$K$4)^GD$49)</f>
        <v>44543.66889419558</v>
      </c>
      <c r="GE57" s="8">
        <f>(GE11*'Assumptions and results'!$K$10+$D11*'Demand model'!GG11*'Assumptions and results'!$K$12)*(1/(1+'Assumptions and results'!$K$4)^GE$49)</f>
        <v>42422.54180399578</v>
      </c>
      <c r="GF57" s="8">
        <f>(GF11*'Assumptions and results'!$K$10+$D11*'Demand model'!GH11*'Assumptions and results'!$K$12)*(1/(1+'Assumptions and results'!$K$4)^GF$49)</f>
        <v>40402.420765710274</v>
      </c>
      <c r="GG57" s="8">
        <f>(GG11*'Assumptions and results'!$K$10+$D11*'Demand model'!GI11*'Assumptions and results'!$K$12)*(1/(1+'Assumptions and results'!$K$4)^GG$49)</f>
        <v>38478.495967343108</v>
      </c>
      <c r="GH57" s="8">
        <f>(GH11*'Assumptions and results'!$K$10+$D11*'Demand model'!GJ11*'Assumptions and results'!$K$12)*(1/(1+'Assumptions and results'!$K$4)^GH$49)</f>
        <v>36646.186635564867</v>
      </c>
      <c r="GI57" s="8">
        <f>(GI11*'Assumptions and results'!$K$10+$D11*'Demand model'!GK11*'Assumptions and results'!$K$12)*(1/(1+'Assumptions and results'!$K$4)^GI$49)</f>
        <v>34901.130129109399</v>
      </c>
      <c r="GJ57" s="8">
        <f>(GJ11*'Assumptions and results'!$K$10+$D11*'Demand model'!GL11*'Assumptions and results'!$K$12)*(1/(1+'Assumptions and results'!$K$4)^GJ$49)</f>
        <v>33239.17155153276</v>
      </c>
      <c r="GK57" s="8">
        <f>(GK11*'Assumptions and results'!$K$10+$D11*'Demand model'!GM11*'Assumptions and results'!$K$12)*(1/(1+'Assumptions and results'!$K$4)^GK$49)</f>
        <v>31656.353858602626</v>
      </c>
      <c r="GL57" s="8">
        <f>(GL11*'Assumptions and results'!$K$10+$D11*'Demand model'!GN11*'Assumptions and results'!$K$12)*(1/(1+'Assumptions and results'!$K$4)^GL$49)</f>
        <v>30148.908436764414</v>
      </c>
      <c r="GM57" s="8">
        <f>(GM11*'Assumptions and results'!$K$10+$D11*'Demand model'!GO11*'Assumptions and results'!$K$12)*(1/(1+'Assumptions and results'!$K$4)^GM$49)</f>
        <v>28713.246130251813</v>
      </c>
      <c r="GN57" s="8">
        <f>(GN11*'Assumptions and results'!$K$10+$D11*'Demand model'!GP11*'Assumptions and results'!$K$12)*(1/(1+'Assumptions and results'!$K$4)^GN$49)</f>
        <v>27345.94869547792</v>
      </c>
      <c r="GO57" s="8">
        <f>(GO11*'Assumptions and results'!$K$10+$D11*'Demand model'!GQ11*'Assumptions and results'!$K$12)*(1/(1+'Assumptions and results'!$K$4)^GO$49)</f>
        <v>26043.76066235992</v>
      </c>
      <c r="GP57" s="8">
        <f>(GP11*'Assumptions and results'!$K$10+$D11*'Demand model'!GR11*'Assumptions and results'!$K$12)*(1/(1+'Assumptions and results'!$K$4)^GP$49)</f>
        <v>24803.581583199924</v>
      </c>
      <c r="GQ57" s="8">
        <f>(GQ11*'Assumptions and results'!$K$10+$D11*'Demand model'!GS11*'Assumptions and results'!$K$12)*(1/(1+'Assumptions and results'!$K$4)^GQ$49)</f>
        <v>23622.458650666591</v>
      </c>
      <c r="GR57" s="8">
        <f>(GR11*'Assumptions and results'!$K$10+$D11*'Demand model'!GT11*'Assumptions and results'!$K$12)*(1/(1+'Assumptions and results'!$K$4)^GR$49)</f>
        <v>22497.579667301521</v>
      </c>
      <c r="GS57" s="8">
        <f>(GS11*'Assumptions and results'!$K$10+$D11*'Demand model'!GU11*'Assumptions and results'!$K$12)*(1/(1+'Assumptions and results'!$K$4)^GS$49)</f>
        <v>21426.266349810969</v>
      </c>
      <c r="GT57" s="8">
        <f>(GT11*'Assumptions and results'!$K$10+$D11*'Demand model'!GV11*'Assumptions and results'!$K$12)*(1/(1+'Assumptions and results'!$K$4)^GT$49)</f>
        <v>20405.967952200925</v>
      </c>
      <c r="GU57" s="8">
        <f>(GU11*'Assumptions and results'!$K$10+$D11*'Demand model'!GW11*'Assumptions and results'!$K$12)*(1/(1+'Assumptions and results'!$K$4)^GU$49)</f>
        <v>19434.255192572306</v>
      </c>
      <c r="GV57" s="8">
        <f>(GV11*'Assumptions and results'!$K$10+$D11*'Demand model'!GX11*'Assumptions and results'!$K$12)*(1/(1+'Assumptions and results'!$K$4)^GV$49)</f>
        <v>18508.814469116482</v>
      </c>
      <c r="GW57" s="8">
        <f>(GW11*'Assumptions and results'!$K$10+$D11*'Demand model'!GY11*'Assumptions and results'!$K$12)*(1/(1+'Assumptions and results'!$K$4)^GW$49)</f>
        <v>17627.442351539506</v>
      </c>
      <c r="GX57" s="8">
        <f>(GX11*'Assumptions and results'!$K$10+$D11*'Demand model'!GZ11*'Assumptions and results'!$K$12)*(1/(1+'Assumptions and results'!$K$4)^GX$49)</f>
        <v>16788.040334799534</v>
      </c>
      <c r="GY57" s="8">
        <f>(GY11*'Assumptions and results'!$K$10+$D11*'Demand model'!HA11*'Assumptions and results'!$K$12)*(1/(1+'Assumptions and results'!$K$4)^GY$49)</f>
        <v>15988.609842666221</v>
      </c>
      <c r="GZ57" s="8">
        <f>(GZ11*'Assumptions and results'!$K$10+$D11*'Demand model'!HB11*'Assumptions and results'!$K$12)*(1/(1+'Assumptions and results'!$K$4)^GZ$49)</f>
        <v>15227.247469205926</v>
      </c>
      <c r="HA57" s="8">
        <f>(HA11*'Assumptions and results'!$K$10+$D11*'Demand model'!HC11*'Assumptions and results'!$K$12)*(1/(1+'Assumptions and results'!$K$4)^HA$49)</f>
        <v>14502.140446862782</v>
      </c>
      <c r="HB57" s="8">
        <f>(HB11*'Assumptions and results'!$K$10+$D11*'Demand model'!HD11*'Assumptions and results'!$K$12)*(1/(1+'Assumptions and results'!$K$4)^HB$49)</f>
        <v>13811.562330345512</v>
      </c>
      <c r="HC57" s="8">
        <f>(HC11*'Assumptions and results'!$K$10+$D11*'Demand model'!HE11*'Assumptions and results'!$K$12)*(1/(1+'Assumptions and results'!$K$4)^HC$49)</f>
        <v>13153.868886043341</v>
      </c>
      <c r="HD57" s="8">
        <f>(HD11*'Assumptions and results'!$K$10+$D11*'Demand model'!HF11*'Assumptions and results'!$K$12)*(1/(1+'Assumptions and results'!$K$4)^HD$49)</f>
        <v>12527.494177184135</v>
      </c>
      <c r="HE57" s="8">
        <f>(HE11*'Assumptions and results'!$K$10+$D11*'Demand model'!HG11*'Assumptions and results'!$K$12)*(1/(1+'Assumptions and results'!$K$4)^HE$49)</f>
        <v>11930.946835413459</v>
      </c>
      <c r="HF57" s="8">
        <f>(HF11*'Assumptions and results'!$K$10+$D11*'Demand model'!HH11*'Assumptions and results'!$K$12)*(1/(1+'Assumptions and results'!$K$4)^HF$49)</f>
        <v>11362.80650991758</v>
      </c>
      <c r="HG57" s="8">
        <f>(HG11*'Assumptions and results'!$K$10+$D11*'Demand model'!HI11*'Assumptions and results'!$K$12)*(1/(1+'Assumptions and results'!$K$4)^HG$49)</f>
        <v>10821.720485635793</v>
      </c>
      <c r="HH57" s="8">
        <f>(HH11*'Assumptions and results'!$K$10+$D11*'Demand model'!HJ11*'Assumptions and results'!$K$12)*(1/(1+'Assumptions and results'!$K$4)^HH$49)</f>
        <v>10306.400462510277</v>
      </c>
      <c r="HI57" s="8">
        <f>(HI11*'Assumptions and results'!$K$10+$D11*'Demand model'!HK11*'Assumptions and results'!$K$12)*(1/(1+'Assumptions and results'!$K$4)^HI$49)</f>
        <v>9815.6194881050269</v>
      </c>
      <c r="HJ57" s="8">
        <f>(HJ11*'Assumptions and results'!$K$10+$D11*'Demand model'!HL11*'Assumptions and results'!$K$12)*(1/(1+'Assumptions and results'!$K$4)^HJ$49)</f>
        <v>9348.2090362905037</v>
      </c>
      <c r="HK57" s="8">
        <f>(HK11*'Assumptions and results'!$K$10+$D11*'Demand model'!HM11*'Assumptions and results'!$K$12)*(1/(1+'Assumptions and results'!$K$4)^HK$49)</f>
        <v>8903.0562250385719</v>
      </c>
      <c r="HL57" s="8">
        <f>(HL11*'Assumptions and results'!$K$10+$D11*'Demand model'!HN11*'Assumptions and results'!$K$12)*(1/(1+'Assumptions and results'!$K$4)^HL$49)</f>
        <v>8479.1011667034036</v>
      </c>
      <c r="HM57" s="8">
        <f>(HM11*'Assumptions and results'!$K$10+$D11*'Demand model'!HO11*'Assumptions and results'!$K$12)*(1/(1+'Assumptions and results'!$K$4)^HM$49)</f>
        <v>8075.3344444794311</v>
      </c>
      <c r="HN57" s="8">
        <f>(HN11*'Assumptions and results'!$K$10+$D11*'Demand model'!HP11*'Assumptions and results'!$K$12)*(1/(1+'Assumptions and results'!$K$4)^HN$49)</f>
        <v>7690.7947090280304</v>
      </c>
      <c r="HO57" s="8">
        <f>(HO11*'Assumptions and results'!$K$10+$D11*'Demand model'!HQ11*'Assumptions and results'!$K$12)*(1/(1+'Assumptions and results'!$K$4)^HO$49)</f>
        <v>7324.566389550504</v>
      </c>
      <c r="HP57" s="8">
        <f>(HP11*'Assumptions and results'!$K$10+$D11*'Demand model'!HR11*'Assumptions and results'!$K$12)*(1/(1+'Assumptions and results'!$K$4)^HP$49)</f>
        <v>6975.7775138576235</v>
      </c>
      <c r="HQ57" s="8">
        <f>(HQ11*'Assumptions and results'!$K$10+$D11*'Demand model'!HS11*'Assumptions and results'!$K$12)*(1/(1+'Assumptions and results'!$K$4)^HQ$49)</f>
        <v>6643.5976322453535</v>
      </c>
      <c r="HR57" s="8">
        <f>(HR11*'Assumptions and results'!$K$10+$D11*'Demand model'!HT11*'Assumptions and results'!$K$12)*(1/(1+'Assumptions and results'!$K$4)^HR$49)</f>
        <v>6327.2358402336731</v>
      </c>
      <c r="HS57" s="8">
        <f>(HS11*'Assumptions and results'!$K$10+$D11*'Demand model'!HU11*'Assumptions and results'!$K$12)*(1/(1+'Assumptions and results'!$K$4)^HS$49)</f>
        <v>6025.9388954606384</v>
      </c>
      <c r="HT57" s="8">
        <f>(HT11*'Assumptions and results'!$K$10+$D11*'Demand model'!HV11*'Assumptions and results'!$K$12)*(1/(1+'Assumptions and results'!$K$4)^HT$49)</f>
        <v>5738.9894242482278</v>
      </c>
      <c r="HU57" s="8">
        <f>(HU11*'Assumptions and results'!$K$10+$D11*'Demand model'!HW11*'Assumptions and results'!$K$12)*(1/(1+'Assumptions and results'!$K$4)^HU$49)</f>
        <v>5465.7042135697402</v>
      </c>
      <c r="HV57" s="8">
        <f>(HV11*'Assumptions and results'!$K$10+$D11*'Demand model'!HX11*'Assumptions and results'!$K$12)*(1/(1+'Assumptions and results'!$K$4)^HV$49)</f>
        <v>5205.4325843521337</v>
      </c>
      <c r="HW57" s="8">
        <f>(HW11*'Assumptions and results'!$K$10+$D11*'Demand model'!HY11*'Assumptions and results'!$K$12)*(1/(1+'Assumptions and results'!$K$4)^HW$49)</f>
        <v>4957.5548422401271</v>
      </c>
      <c r="HX57" s="8">
        <f>(HX11*'Assumptions and results'!$K$10+$D11*'Demand model'!HZ11*'Assumptions and results'!$K$12)*(1/(1+'Assumptions and results'!$K$4)^HX$49)</f>
        <v>4721.4808021334547</v>
      </c>
      <c r="HY57" s="8">
        <f>(HY11*'Assumptions and results'!$K$10+$D11*'Demand model'!IA11*'Assumptions and results'!$K$12)*(1/(1+'Assumptions and results'!$K$4)^HY$49)</f>
        <v>4496.6483829842427</v>
      </c>
      <c r="HZ57" s="8">
        <f>(HZ11*'Assumptions and results'!$K$10+$D11*'Demand model'!IB11*'Assumptions and results'!$K$12)*(1/(1+'Assumptions and results'!$K$4)^HZ$49)</f>
        <v>4282.5222695088032</v>
      </c>
      <c r="IA57" s="8">
        <f>(IA11*'Assumptions and results'!$K$10+$D11*'Demand model'!IC11*'Assumptions and results'!$K$12)*(1/(1+'Assumptions and results'!$K$4)^IA$49)</f>
        <v>4078.5926376274306</v>
      </c>
      <c r="IB57" s="8">
        <f>(IB11*'Assumptions and results'!$K$10+$D11*'Demand model'!ID11*'Assumptions and results'!$K$12)*(1/(1+'Assumptions and results'!$K$4)^IB$49)</f>
        <v>3884.3739405975539</v>
      </c>
      <c r="IC57" s="8">
        <f>(IC11*'Assumptions and results'!$K$10+$D11*'Demand model'!IE11*'Assumptions and results'!$K$12)*(1/(1+'Assumptions and results'!$K$4)^IC$49)</f>
        <v>3699.4037529500506</v>
      </c>
      <c r="ID57" s="8">
        <f>(ID11*'Assumptions and results'!$K$10+$D11*'Demand model'!IF11*'Assumptions and results'!$K$12)*(1/(1+'Assumptions and results'!$K$4)^ID$49)</f>
        <v>3523.2416694762383</v>
      </c>
      <c r="IE57" s="8">
        <f>(IE11*'Assumptions and results'!$K$10+$D11*'Demand model'!IG11*'Assumptions and results'!$K$12)*(1/(1+'Assumptions and results'!$K$4)^IE$49)</f>
        <v>3355.4682566440365</v>
      </c>
      <c r="IF57" s="8">
        <f>(IF11*'Assumptions and results'!$K$10+$D11*'Demand model'!IH11*'Assumptions and results'!$K$12)*(1/(1+'Assumptions and results'!$K$4)^IF$49)</f>
        <v>3195.6840539467021</v>
      </c>
      <c r="IG57" s="8">
        <f>(IG11*'Assumptions and results'!$K$10+$D11*'Demand model'!II11*'Assumptions and results'!$K$12)*(1/(1+'Assumptions and results'!$K$4)^IG$49)</f>
        <v>3043.5086228063819</v>
      </c>
      <c r="IH57" s="8">
        <f>(IH11*'Assumptions and results'!$K$10+$D11*'Demand model'!IJ11*'Assumptions and results'!$K$12)*(1/(1+'Assumptions and results'!$K$4)^IH$49)</f>
        <v>2898.5796407679841</v>
      </c>
      <c r="II57" s="8">
        <f>(II11*'Assumptions and results'!$K$10+$D11*'Demand model'!IK11*'Assumptions and results'!$K$12)*(1/(1+'Assumptions and results'!$K$4)^II$49)</f>
        <v>2760.55203882665</v>
      </c>
      <c r="IJ57" s="8">
        <f>(IJ11*'Assumptions and results'!$K$10+$D11*'Demand model'!IL11*'Assumptions and results'!$K$12)*(1/(1+'Assumptions and results'!$K$4)^IJ$49)</f>
        <v>2629.0971798349046</v>
      </c>
      <c r="IK57" s="8">
        <f>(IK11*'Assumptions and results'!$K$10+$D11*'Demand model'!IM11*'Assumptions and results'!$K$12)*(1/(1+'Assumptions and results'!$K$4)^IK$49)</f>
        <v>2503.9020760332423</v>
      </c>
      <c r="IL57" s="8">
        <f>(IL11*'Assumptions and results'!$K$10+$D11*'Demand model'!IN11*'Assumptions and results'!$K$12)*(1/(1+'Assumptions and results'!$K$4)^IL$49)</f>
        <v>2384.6686438411834</v>
      </c>
      <c r="IM57" s="8">
        <f>(IM11*'Assumptions and results'!$K$10+$D11*'Demand model'!IO11*'Assumptions and results'!$K$12)*(1/(1+'Assumptions and results'!$K$4)^IM$49)</f>
        <v>2271.1129941344607</v>
      </c>
      <c r="IN57" s="8">
        <f>(IN11*'Assumptions and results'!$K$10+$D11*'Demand model'!IP11*'Assumptions and results'!$K$12)*(1/(1+'Assumptions and results'!$K$4)^IN$49)</f>
        <v>2162.9647563185335</v>
      </c>
      <c r="IO57" s="8">
        <f>(IO11*'Assumptions and results'!$K$10+$D11*'Demand model'!IQ11*'Assumptions and results'!$K$12)*(1/(1+'Assumptions and results'!$K$4)^IO$49)</f>
        <v>2059.9664345890806</v>
      </c>
      <c r="IP57" s="8">
        <f>(IP11*'Assumptions and results'!$K$10+$D11*'Demand model'!IR11*'Assumptions and results'!$K$12)*(1/(1+'Assumptions and results'!$K$4)^IP$49)</f>
        <v>1961.8727948467433</v>
      </c>
      <c r="IQ57" s="8">
        <f>(IQ11*'Assumptions and results'!$K$10+$D11*'Demand model'!IS11*'Assumptions and results'!$K$12)*(1/(1+'Assumptions and results'!$K$4)^IQ$49)</f>
        <v>1868.4502808064217</v>
      </c>
      <c r="IR57" s="8">
        <f>(IR11*'Assumptions and results'!$K$10+$D11*'Demand model'!IT11*'Assumptions and results'!$K$12)*(1/(1+'Assumptions and results'!$K$4)^IR$49)</f>
        <v>1779.4764579108778</v>
      </c>
      <c r="IS57" s="8">
        <f>(IS11*'Assumptions and results'!$K$10+$D11*'Demand model'!IU11*'Assumptions and results'!$K$12)*(1/(1+'Assumptions and results'!$K$4)^IS$49)</f>
        <v>1694.7394837246454</v>
      </c>
      <c r="IT57" s="8">
        <f>(IT11*'Assumptions and results'!$K$10+$D11*'Demand model'!IV11*'Assumptions and results'!$K$12)*(1/(1+'Assumptions and results'!$K$4)^IT$49)</f>
        <v>1614.0376035472812</v>
      </c>
      <c r="IU57" s="8">
        <f>(IU11*'Assumptions and results'!$K$10+$D11*'Demand model'!IW11*'Assumptions and results'!$K$12)*(1/(1+'Assumptions and results'!$K$4)^IU$49)</f>
        <v>1537.1786700450298</v>
      </c>
      <c r="IV57" s="8">
        <f>(IV11*'Assumptions and results'!$K$10+$D11*'Demand model'!IX11*'Assumptions and results'!$K$12)*(1/(1+'Assumptions and results'!$K$4)^IV$49)</f>
        <v>1463.9796857571714</v>
      </c>
      <c r="IW57" s="8">
        <f>(IW11*'Assumptions and results'!$K$10+$D11*'Demand model'!IY11*'Assumptions and results'!$K$12)*(1/(1+'Assumptions and results'!$K$4)^IW$49)</f>
        <v>1394.2663673877821</v>
      </c>
      <c r="IX57" s="8">
        <f>(IX11*'Assumptions and results'!$K$10+$D11*'Demand model'!IZ11*'Assumptions and results'!$K$12)*(1/(1+'Assumptions and results'!$K$4)^IX$49)</f>
        <v>1327.8727308455072</v>
      </c>
      <c r="IY57" s="8">
        <f>(IY11*'Assumptions and results'!$K$10+$D11*'Demand model'!JA11*'Assumptions and results'!$K$12)*(1/(1+'Assumptions and results'!$K$4)^IY$49)</f>
        <v>1264.6406960433396</v>
      </c>
      <c r="IZ57" s="8">
        <f>(IZ11*'Assumptions and results'!$K$10+$D11*'Demand model'!JB11*'Assumptions and results'!$K$12)*(1/(1+'Assumptions and results'!$K$4)^IZ$49)</f>
        <v>1204.4197105174665</v>
      </c>
      <c r="JA57" s="8">
        <f>(JA11*'Assumptions and results'!$K$10+$D11*'Demand model'!JC11*'Assumptions and results'!$K$12)*(1/(1+'Assumptions and results'!$K$4)^JA$49)</f>
        <v>1147.0663909690156</v>
      </c>
      <c r="JB57" s="8">
        <f>(JB11*'Assumptions and results'!$K$10+$D11*'Demand model'!JD11*'Assumptions and results'!$K$12)*(1/(1+'Assumptions and results'!$K$4)^JB$49)</f>
        <v>1092.444181875253</v>
      </c>
      <c r="JC57" s="8">
        <f>(JC11*'Assumptions and results'!$K$10+$D11*'Demand model'!JE11*'Assumptions and results'!$K$12)*(1/(1+'Assumptions and results'!$K$4)^JC$49)</f>
        <v>1040.4230303573838</v>
      </c>
      <c r="JD57" s="8">
        <f>(JD11*'Assumptions and results'!$K$10+$D11*'Demand model'!JF11*'Assumptions and results'!$K$12)*(1/(1+'Assumptions and results'!$K$4)^JD$49)</f>
        <v>990.87907653084164</v>
      </c>
      <c r="JE57" s="8">
        <f>(JE11*'Assumptions and results'!$K$10+$D11*'Demand model'!JG11*'Assumptions and results'!$K$12)*(1/(1+'Assumptions and results'!$K$4)^JE$49)</f>
        <v>943.69435860080159</v>
      </c>
    </row>
    <row r="58" spans="2:265" x14ac:dyDescent="0.3">
      <c r="C58">
        <v>9</v>
      </c>
      <c r="D58" s="6">
        <f>'upfront investment module'!I14</f>
        <v>2560919051.9870834</v>
      </c>
      <c r="E58" s="8">
        <f>(E12*'Assumptions and results'!$K$10+$D12*'Demand model'!G12*'Assumptions and results'!$K$12)*(1/(1+'Assumptions and results'!$K$4)^E$49)</f>
        <v>141957003.82310876</v>
      </c>
      <c r="F58" s="8">
        <f>(F12*'Assumptions and results'!$K$10+$D12*'Demand model'!H12*'Assumptions and results'!$K$12)*(1/(1+'Assumptions and results'!$K$4)^F$49)</f>
        <v>208697056.46797538</v>
      </c>
      <c r="G58" s="8">
        <f>(G12*'Assumptions and results'!$K$10+$D12*'Demand model'!I12*'Assumptions and results'!$K$12)*(1/(1+'Assumptions and results'!$K$4)^G$49)</f>
        <v>236814545.08929631</v>
      </c>
      <c r="H58" s="8">
        <f>(H12*'Assumptions and results'!$K$10+$D12*'Demand model'!J12*'Assumptions and results'!$K$12)*(1/(1+'Assumptions and results'!$K$4)^H$49)</f>
        <v>245241315.98246357</v>
      </c>
      <c r="I58" s="8">
        <f>(I12*'Assumptions and results'!$K$10+$D12*'Demand model'!K12*'Assumptions and results'!$K$12)*(1/(1+'Assumptions and results'!$K$4)^I$49)</f>
        <v>243764956.90165478</v>
      </c>
      <c r="J58" s="8">
        <f>(J12*'Assumptions and results'!$K$10+$D12*'Demand model'!L12*'Assumptions and results'!$K$12)*(1/(1+'Assumptions and results'!$K$4)^J$49)</f>
        <v>237439203.25614941</v>
      </c>
      <c r="K58" s="8">
        <f>(K12*'Assumptions and results'!$K$10+$D12*'Demand model'!M12*'Assumptions and results'!$K$12)*(1/(1+'Assumptions and results'!$K$4)^K$49)</f>
        <v>228867444.73829728</v>
      </c>
      <c r="L58" s="8">
        <f>(L12*'Assumptions and results'!$K$10+$D12*'Demand model'!N12*'Assumptions and results'!$K$12)*(1/(1+'Assumptions and results'!$K$4)^L$49)</f>
        <v>219385006.23662579</v>
      </c>
      <c r="M58" s="8">
        <f>(M12*'Assumptions and results'!$K$10+$D12*'Demand model'!O12*'Assumptions and results'!$K$12)*(1/(1+'Assumptions and results'!$K$4)^M$49)</f>
        <v>209671257.67177877</v>
      </c>
      <c r="N58" s="8">
        <f>(N12*'Assumptions and results'!$K$10+$D12*'Demand model'!P12*'Assumptions and results'!$K$12)*(1/(1+'Assumptions and results'!$K$4)^N$49)</f>
        <v>200066512.47450095</v>
      </c>
      <c r="O58" s="8">
        <f>(O12*'Assumptions and results'!$K$10+$D12*'Demand model'!Q12*'Assumptions and results'!$K$12)*(1/(1+'Assumptions and results'!$K$4)^O$49)</f>
        <v>190736078.2692636</v>
      </c>
      <c r="P58" s="8">
        <f>(P12*'Assumptions and results'!$K$10+$D12*'Demand model'!R12*'Assumptions and results'!$K$12)*(1/(1+'Assumptions and results'!$K$4)^P$49)</f>
        <v>181755170.10977125</v>
      </c>
      <c r="Q58" s="8">
        <f>(Q12*'Assumptions and results'!$K$10+$D12*'Demand model'!S12*'Assumptions and results'!$K$12)*(1/(1+'Assumptions and results'!$K$4)^Q$49)</f>
        <v>173152850.60413831</v>
      </c>
      <c r="R58" s="8">
        <f>(R12*'Assumptions and results'!$K$10+$D12*'Demand model'!T12*'Assumptions and results'!$K$12)*(1/(1+'Assumptions and results'!$K$4)^R$49)</f>
        <v>164934756.90611616</v>
      </c>
      <c r="S58" s="8">
        <f>(S12*'Assumptions and results'!$K$10+$D12*'Demand model'!U12*'Assumptions and results'!$K$12)*(1/(1+'Assumptions and results'!$K$4)^S$49)</f>
        <v>157094845.47675794</v>
      </c>
      <c r="T58" s="8">
        <f>(T12*'Assumptions and results'!$K$10+$D12*'Demand model'!V12*'Assumptions and results'!$K$12)*(1/(1+'Assumptions and results'!$K$4)^T$49)</f>
        <v>149621451.73437029</v>
      </c>
      <c r="U58" s="8">
        <f>(U12*'Assumptions and results'!$K$10+$D12*'Demand model'!W12*'Assumptions and results'!$K$12)*(1/(1+'Assumptions and results'!$K$4)^U$49)</f>
        <v>142500407.18707103</v>
      </c>
      <c r="V58" s="8">
        <f>(V12*'Assumptions and results'!$K$10+$D12*'Demand model'!X12*'Assumptions and results'!$K$12)*(1/(1+'Assumptions and results'!$K$4)^V$49)</f>
        <v>135716634.01006556</v>
      </c>
      <c r="W58" s="8">
        <f>(W12*'Assumptions and results'!$K$10+$D12*'Demand model'!Y12*'Assumptions and results'!$K$12)*(1/(1+'Assumptions and results'!$K$4)^W$49)</f>
        <v>129254952.22365834</v>
      </c>
      <c r="X58" s="8">
        <f>(X12*'Assumptions and results'!$K$10+$D12*'Demand model'!Z12*'Assumptions and results'!$K$12)*(1/(1+'Assumptions and results'!$K$4)^X$49)</f>
        <v>123100480.06379405</v>
      </c>
      <c r="Y58" s="8">
        <f>(Y12*'Assumptions and results'!$K$10+$D12*'Demand model'!AA12*'Assumptions and results'!$K$12)*(1/(1+'Assumptions and results'!$K$4)^Y$49)</f>
        <v>117238824.55921195</v>
      </c>
      <c r="Z58" s="8">
        <f>(Z12*'Assumptions and results'!$K$10+$D12*'Demand model'!AB12*'Assumptions and results'!$K$12)*(1/(1+'Assumptions and results'!$K$4)^Z$49)</f>
        <v>111656164.28176664</v>
      </c>
      <c r="AA58" s="8">
        <f>(AA12*'Assumptions and results'!$K$10+$D12*'Demand model'!AC12*'Assumptions and results'!$K$12)*(1/(1+'Assumptions and results'!$K$4)^AA$49)</f>
        <v>106339277.02638587</v>
      </c>
      <c r="AB58" s="8">
        <f>(AB12*'Assumptions and results'!$K$10+$D12*'Demand model'!AD12*'Assumptions and results'!$K$12)*(1/(1+'Assumptions and results'!$K$4)^AB$49)</f>
        <v>101275539.69984271</v>
      </c>
      <c r="AC58" s="8">
        <f>(AC12*'Assumptions and results'!$K$10+$D12*'Demand model'!AE12*'Assumptions and results'!$K$12)*(1/(1+'Assumptions and results'!$K$4)^AC$49)</f>
        <v>96452914.508068129</v>
      </c>
      <c r="AD58" s="8">
        <f>(AD12*'Assumptions and results'!$K$10+$D12*'Demand model'!AF12*'Assumptions and results'!$K$12)*(1/(1+'Assumptions and results'!$K$4)^AD$49)</f>
        <v>91859928.704377338</v>
      </c>
      <c r="AE58" s="8">
        <f>(AE12*'Assumptions and results'!$K$10+$D12*'Demand model'!AG12*'Assumptions and results'!$K$12)*(1/(1+'Assumptions and results'!$K$4)^AE$49)</f>
        <v>87485651.627596349</v>
      </c>
      <c r="AF58" s="8">
        <f>(AF12*'Assumptions and results'!$K$10+$D12*'Demand model'!AH12*'Assumptions and results'!$K$12)*(1/(1+'Assumptions and results'!$K$4)^AF$49)</f>
        <v>83319670.931111619</v>
      </c>
      <c r="AG58" s="8">
        <f>(AG12*'Assumptions and results'!$K$10+$D12*'Demand model'!AI12*'Assumptions and results'!$K$12)*(1/(1+'Assumptions and results'!$K$4)^AG$49)</f>
        <v>79352068.958827943</v>
      </c>
      <c r="AH58" s="8">
        <f>(AH12*'Assumptions and results'!$K$10+$D12*'Demand model'!AJ12*'Assumptions and results'!$K$12)*(1/(1+'Assumptions and results'!$K$4)^AH$49)</f>
        <v>75573399.736063913</v>
      </c>
      <c r="AI58" s="8">
        <f>(AI12*'Assumptions and results'!$K$10+$D12*'Demand model'!AK12*'Assumptions and results'!$K$12)*(1/(1+'Assumptions and results'!$K$4)^AI$49)</f>
        <v>71974666.792051584</v>
      </c>
      <c r="AJ58" s="8">
        <f>(AJ12*'Assumptions and results'!$K$10+$D12*'Demand model'!AL12*'Assumptions and results'!$K$12)*(1/(1+'Assumptions and results'!$K$4)^AJ$49)</f>
        <v>68547301.901783913</v>
      </c>
      <c r="AK58" s="8">
        <f>(AK12*'Assumptions and results'!$K$10+$D12*'Demand model'!AM12*'Assumptions and results'!$K$12)*(1/(1+'Assumptions and results'!$K$4)^AK$49)</f>
        <v>65283144.769364446</v>
      </c>
      <c r="AL58" s="8">
        <f>(AL12*'Assumptions and results'!$K$10+$D12*'Demand model'!AN12*'Assumptions and results'!$K$12)*(1/(1+'Assumptions and results'!$K$4)^AL$49)</f>
        <v>62174423.64216423</v>
      </c>
      <c r="AM58" s="8">
        <f>(AM12*'Assumptions and results'!$K$10+$D12*'Demand model'!AO12*'Assumptions and results'!$K$12)*(1/(1+'Assumptions and results'!$K$4)^AM$49)</f>
        <v>59213736.82913664</v>
      </c>
      <c r="AN58" s="8">
        <f>(AN12*'Assumptions and results'!$K$10+$D12*'Demand model'!AP12*'Assumptions and results'!$K$12)*(1/(1+'Assumptions and results'!$K$4)^AN$49)</f>
        <v>56394035.089386888</v>
      </c>
      <c r="AO58" s="8">
        <f>(AO12*'Assumptions and results'!$K$10+$D12*'Demand model'!AQ12*'Assumptions and results'!$K$12)*(1/(1+'Assumptions and results'!$K$4)^AO$49)</f>
        <v>53708604.854293458</v>
      </c>
      <c r="AP58" s="8">
        <f>(AP12*'Assumptions and results'!$K$10+$D12*'Demand model'!AR12*'Assumptions and results'!$K$12)*(1/(1+'Assumptions and results'!$K$4)^AP$49)</f>
        <v>51151052.245942324</v>
      </c>
      <c r="AQ58" s="8">
        <f>(AQ12*'Assumptions and results'!$K$10+$D12*'Demand model'!AS12*'Assumptions and results'!$K$12)*(1/(1+'Assumptions and results'!$K$4)^AQ$49)</f>
        <v>48715287.855224192</v>
      </c>
      <c r="AR58" s="8">
        <f>(AR12*'Assumptions and results'!$K$10+$D12*'Demand model'!AT12*'Assumptions and results'!$K$12)*(1/(1+'Assumptions and results'!$K$4)^AR$49)</f>
        <v>46395512.244078122</v>
      </c>
      <c r="AS58" s="8">
        <f>(AS12*'Assumptions and results'!$K$10+$D12*'Demand model'!AU12*'Assumptions and results'!$K$12)*(1/(1+'Assumptions and results'!$K$4)^AS$49)</f>
        <v>44186202.137738876</v>
      </c>
      <c r="AT58" s="8">
        <f>(AT12*'Assumptions and results'!$K$10+$D12*'Demand model'!AV12*'Assumptions and results'!$K$12)*(1/(1+'Assumptions and results'!$K$4)^AT$49)</f>
        <v>42082097.274307102</v>
      </c>
      <c r="AU58" s="8">
        <f>(AU12*'Assumptions and results'!$K$10+$D12*'Demand model'!AW12*'Assumptions and results'!$K$12)*(1/(1+'Assumptions and results'!$K$4)^AU$49)</f>
        <v>40078187.880432308</v>
      </c>
      <c r="AV58" s="8">
        <f>(AV12*'Assumptions and results'!$K$10+$D12*'Demand model'!AX12*'Assumptions and results'!$K$12)*(1/(1+'Assumptions and results'!$K$4)^AV$49)</f>
        <v>38169702.743341267</v>
      </c>
      <c r="AW58" s="8">
        <f>(AW12*'Assumptions and results'!$K$10+$D12*'Demand model'!AY12*'Assumptions and results'!$K$12)*(1/(1+'Assumptions and results'!$K$4)^AW$49)</f>
        <v>36352097.850838684</v>
      </c>
      <c r="AX58" s="8">
        <f>(AX12*'Assumptions and results'!$K$10+$D12*'Demand model'!AZ12*'Assumptions and results'!$K$12)*(1/(1+'Assumptions and results'!$K$4)^AX$49)</f>
        <v>34621045.572246738</v>
      </c>
      <c r="AY58" s="8">
        <f>(AY12*'Assumptions and results'!$K$10+$D12*'Demand model'!BA12*'Assumptions and results'!$K$12)*(1/(1+'Assumptions and results'!$K$4)^AY$49)</f>
        <v>32972424.354530744</v>
      </c>
      <c r="AZ58" s="8">
        <f>(AZ12*'Assumptions and results'!$K$10+$D12*'Demand model'!BB12*'Assumptions and results'!$K$12)*(1/(1+'Assumptions and results'!$K$4)^AZ$49)</f>
        <v>31402308.909082104</v>
      </c>
      <c r="BA58" s="8">
        <f>(BA12*'Assumptions and results'!$K$10+$D12*'Demand model'!BC12*'Assumptions and results'!$K$12)*(1/(1+'Assumptions and results'!$K$4)^BA$49)</f>
        <v>29906960.865795173</v>
      </c>
      <c r="BB58" s="8">
        <f>(BB12*'Assumptions and results'!$K$10+$D12*'Demand model'!BD12*'Assumptions and results'!$K$12)*(1/(1+'Assumptions and results'!$K$4)^BB$49)</f>
        <v>28482819.872187275</v>
      </c>
      <c r="BC58" s="8">
        <f>(BC12*'Assumptions and results'!$K$10+$D12*'Demand model'!BE12*'Assumptions and results'!$K$12)*(1/(1+'Assumptions and results'!$K$4)^BC$49)</f>
        <v>27126495.116369553</v>
      </c>
      <c r="BD58" s="8">
        <f>(BD12*'Assumptions and results'!$K$10+$D12*'Demand model'!BF12*'Assumptions and results'!$K$12)*(1/(1+'Assumptions and results'!$K$4)^BD$49)</f>
        <v>25834757.253685661</v>
      </c>
      <c r="BE58" s="8">
        <f>(BE12*'Assumptions and results'!$K$10+$D12*'Demand model'!BG12*'Assumptions and results'!$K$12)*(1/(1+'Assumptions and results'!$K$4)^BE$49)</f>
        <v>24604530.717796069</v>
      </c>
      <c r="BF58" s="8">
        <f>(BF12*'Assumptions and results'!$K$10+$D12*'Demand model'!BH12*'Assumptions and results'!$K$12)*(1/(1+'Assumptions and results'!$K$4)^BF$49)</f>
        <v>23432886.397901118</v>
      </c>
      <c r="BG58" s="8">
        <f>(BG12*'Assumptions and results'!$K$10+$D12*'Demand model'!BI12*'Assumptions and results'!$K$12)*(1/(1+'Assumptions and results'!$K$4)^BG$49)</f>
        <v>22317034.664667778</v>
      </c>
      <c r="BH58" s="8">
        <f>(BH12*'Assumptions and results'!$K$10+$D12*'Demand model'!BJ12*'Assumptions and results'!$K$12)*(1/(1+'Assumptions and results'!$K$4)^BH$49)</f>
        <v>21254318.72825506</v>
      </c>
      <c r="BI58" s="8">
        <f>(BI12*'Assumptions and results'!$K$10+$D12*'Demand model'!BK12*'Assumptions and results'!$K$12)*(1/(1+'Assumptions and results'!$K$4)^BI$49)</f>
        <v>20242208.312623873</v>
      </c>
      <c r="BJ58" s="8">
        <f>(BJ12*'Assumptions and results'!$K$10+$D12*'Demand model'!BL12*'Assumptions and results'!$K$12)*(1/(1+'Assumptions and results'!$K$4)^BJ$49)</f>
        <v>19278293.631070361</v>
      </c>
      <c r="BK58" s="8">
        <f>(BK12*'Assumptions and results'!$K$10+$D12*'Demand model'!BM12*'Assumptions and results'!$K$12)*(1/(1+'Assumptions and results'!$K$4)^BK$49)</f>
        <v>18360279.648638442</v>
      </c>
      <c r="BL58" s="8">
        <f>(BL12*'Assumptions and results'!$K$10+$D12*'Demand model'!BN12*'Assumptions and results'!$K$12)*(1/(1+'Assumptions and results'!$K$4)^BL$49)</f>
        <v>17485980.617750902</v>
      </c>
      <c r="BM58" s="8">
        <f>(BM12*'Assumptions and results'!$K$10+$D12*'Demand model'!BO12*'Assumptions and results'!$K$12)*(1/(1+'Assumptions and results'!$K$4)^BM$49)</f>
        <v>16653314.874048477</v>
      </c>
      <c r="BN58" s="8">
        <f>(BN12*'Assumptions and results'!$K$10+$D12*'Demand model'!BP12*'Assumptions and results'!$K$12)*(1/(1+'Assumptions and results'!$K$4)^BN$49)</f>
        <v>15860299.880046176</v>
      </c>
      <c r="BO58" s="8">
        <f>(BO12*'Assumptions and results'!$K$10+$D12*'Demand model'!BQ12*'Assumptions and results'!$K$12)*(1/(1+'Assumptions and results'!$K$4)^BO$49)</f>
        <v>15105047.504805874</v>
      </c>
      <c r="BP58" s="8">
        <f>(BP12*'Assumptions and results'!$K$10+$D12*'Demand model'!BR12*'Assumptions and results'!$K$12)*(1/(1+'Assumptions and results'!$K$4)^BP$49)</f>
        <v>14385759.528386548</v>
      </c>
      <c r="BQ58" s="8">
        <f>(BQ12*'Assumptions and results'!$K$10+$D12*'Demand model'!BS12*'Assumptions and results'!$K$12)*(1/(1+'Assumptions and results'!$K$4)^BQ$49)</f>
        <v>13700723.36036814</v>
      </c>
      <c r="BR58" s="8">
        <f>(BR12*'Assumptions and results'!$K$10+$D12*'Demand model'!BT12*'Assumptions and results'!$K$12)*(1/(1+'Assumptions and results'!$K$4)^BR$49)</f>
        <v>13048307.962255372</v>
      </c>
      <c r="BS58" s="8">
        <f>(BS12*'Assumptions and results'!$K$10+$D12*'Demand model'!BU12*'Assumptions and results'!$K$12)*(1/(1+'Assumptions and results'!$K$4)^BS$49)</f>
        <v>12426959.964052735</v>
      </c>
      <c r="BT58" s="8">
        <f>(BT12*'Assumptions and results'!$K$10+$D12*'Demand model'!BV12*'Assumptions and results'!$K$12)*(1/(1+'Assumptions and results'!$K$4)^BT$49)</f>
        <v>11835199.96576451</v>
      </c>
      <c r="BU58" s="8">
        <f>(BU12*'Assumptions and results'!$K$10+$D12*'Demand model'!BW12*'Assumptions and results'!$K$12)*(1/(1+'Assumptions and results'!$K$4)^BU$49)</f>
        <v>11271619.015013818</v>
      </c>
      <c r="BV58" s="8">
        <f>(BV12*'Assumptions and results'!$K$10+$D12*'Demand model'!BX12*'Assumptions and results'!$K$12)*(1/(1+'Assumptions and results'!$K$4)^BV$49)</f>
        <v>10734875.252394116</v>
      </c>
      <c r="BW58" s="8">
        <f>(BW12*'Assumptions and results'!$K$10+$D12*'Demand model'!BY12*'Assumptions and results'!$K$12)*(1/(1+'Assumptions and results'!$K$4)^BW$49)</f>
        <v>10223690.716565821</v>
      </c>
      <c r="BX58" s="8">
        <f>(BX12*'Assumptions and results'!$K$10+$D12*'Demand model'!BZ12*'Assumptions and results'!$K$12)*(1/(1+'Assumptions and results'!$K$4)^BX$49)</f>
        <v>9736848.3014912587</v>
      </c>
      <c r="BY58" s="8">
        <f>(BY12*'Assumptions and results'!$K$10+$D12*'Demand model'!CA12*'Assumptions and results'!$K$12)*(1/(1+'Assumptions and results'!$K$4)^BY$49)</f>
        <v>9273188.8585631046</v>
      </c>
      <c r="BZ58" s="8">
        <f>(BZ12*'Assumptions and results'!$K$10+$D12*'Demand model'!CB12*'Assumptions and results'!$K$12)*(1/(1+'Assumptions and results'!$K$4)^BZ$49)</f>
        <v>8831608.4367267657</v>
      </c>
      <c r="CA58" s="8">
        <f>(CA12*'Assumptions and results'!$K$10+$D12*'Demand model'!CC12*'Assumptions and results'!$K$12)*(1/(1+'Assumptions and results'!$K$4)^CA$49)</f>
        <v>8411055.6540254913</v>
      </c>
      <c r="CB58" s="8">
        <f>(CB12*'Assumptions and results'!$K$10+$D12*'Demand model'!CD12*'Assumptions and results'!$K$12)*(1/(1+'Assumptions and results'!$K$4)^CB$49)</f>
        <v>8010529.1943099927</v>
      </c>
      <c r="CC58" s="8">
        <f>(CC12*'Assumptions and results'!$K$10+$D12*'Demand model'!CE12*'Assumptions and results'!$K$12)*(1/(1+'Assumptions and results'!$K$4)^CC$49)</f>
        <v>7629075.4231523713</v>
      </c>
      <c r="CD58" s="8">
        <f>(CD12*'Assumptions and results'!$K$10+$D12*'Demand model'!CF12*'Assumptions and results'!$K$12)*(1/(1+'Assumptions and results'!$K$4)^CD$49)</f>
        <v>7265786.1172879757</v>
      </c>
      <c r="CE58" s="8">
        <f>(CE12*'Assumptions and results'!$K$10+$D12*'Demand model'!CG12*'Assumptions and results'!$K$12)*(1/(1+'Assumptions and results'!$K$4)^CE$49)</f>
        <v>6919796.3021790218</v>
      </c>
      <c r="CF58" s="8">
        <f>(CF12*'Assumptions and results'!$K$10+$D12*'Demand model'!CH12*'Assumptions and results'!$K$12)*(1/(1+'Assumptions and results'!$K$4)^CF$49)</f>
        <v>6590282.1925514499</v>
      </c>
      <c r="CG58" s="8">
        <f>(CG12*'Assumptions and results'!$K$10+$D12*'Demand model'!CI12*'Assumptions and results'!$K$12)*(1/(1+'Assumptions and results'!$K$4)^CG$49)</f>
        <v>6276459.231001379</v>
      </c>
      <c r="CH58" s="8">
        <f>(CH12*'Assumptions and results'!$K$10+$D12*'Demand model'!CJ12*'Assumptions and results'!$K$12)*(1/(1+'Assumptions and results'!$K$4)^CH$49)</f>
        <v>5977580.2200013138</v>
      </c>
      <c r="CI58" s="8">
        <f>(CI12*'Assumptions and results'!$K$10+$D12*'Demand model'!CK12*'Assumptions and results'!$K$12)*(1/(1+'Assumptions and results'!$K$4)^CI$49)</f>
        <v>5692933.5428583939</v>
      </c>
      <c r="CJ58" s="8">
        <f>(CJ12*'Assumptions and results'!$K$10+$D12*'Demand model'!CL12*'Assumptions and results'!$K$12)*(1/(1+'Assumptions and results'!$K$4)^CJ$49)</f>
        <v>5421841.4693889469</v>
      </c>
      <c r="CK58" s="8">
        <f>(CK12*'Assumptions and results'!$K$10+$D12*'Demand model'!CM12*'Assumptions and results'!$K$12)*(1/(1+'Assumptions and results'!$K$4)^CK$49)</f>
        <v>5163658.5422751885</v>
      </c>
      <c r="CL58" s="8">
        <f>(CL12*'Assumptions and results'!$K$10+$D12*'Demand model'!CN12*'Assumptions and results'!$K$12)*(1/(1+'Assumptions and results'!$K$4)^CL$49)</f>
        <v>4917770.0402620835</v>
      </c>
      <c r="CM58" s="8">
        <f>(CM12*'Assumptions and results'!$K$10+$D12*'Demand model'!CO12*'Assumptions and results'!$K$12)*(1/(1+'Assumptions and results'!$K$4)^CM$49)</f>
        <v>4683590.5145353172</v>
      </c>
      <c r="CN58" s="8">
        <f>(CN12*'Assumptions and results'!$K$10+$D12*'Demand model'!CP12*'Assumptions and results'!$K$12)*(1/(1+'Assumptions and results'!$K$4)^CN$49)</f>
        <v>4460562.3947955407</v>
      </c>
      <c r="CO58" s="8">
        <f>(CO12*'Assumptions and results'!$K$10+$D12*'Demand model'!CQ12*'Assumptions and results'!$K$12)*(1/(1+'Assumptions and results'!$K$4)^CO$49)</f>
        <v>4248154.6617100388</v>
      </c>
      <c r="CP58" s="8">
        <f>(CP12*'Assumptions and results'!$K$10+$D12*'Demand model'!CR12*'Assumptions and results'!$K$12)*(1/(1+'Assumptions and results'!$K$4)^CP$49)</f>
        <v>4045861.5825809892</v>
      </c>
      <c r="CQ58" s="8">
        <f>(CQ12*'Assumptions and results'!$K$10+$D12*'Demand model'!CS12*'Assumptions and results'!$K$12)*(1/(1+'Assumptions and results'!$K$4)^CQ$49)</f>
        <v>3853201.5072199889</v>
      </c>
      <c r="CR58" s="8">
        <f>(CR12*'Assumptions and results'!$K$10+$D12*'Demand model'!CT12*'Assumptions and results'!$K$12)*(1/(1+'Assumptions and results'!$K$4)^CR$49)</f>
        <v>3669715.7211618954</v>
      </c>
      <c r="CS58" s="8">
        <f>(CS12*'Assumptions and results'!$K$10+$D12*'Demand model'!CU12*'Assumptions and results'!$K$12)*(1/(1+'Assumptions and results'!$K$4)^CS$49)</f>
        <v>3494967.3534875182</v>
      </c>
      <c r="CT58" s="8">
        <f>(CT12*'Assumptions and results'!$K$10+$D12*'Demand model'!CV12*'Assumptions and results'!$K$12)*(1/(1+'Assumptions and results'!$K$4)^CT$49)</f>
        <v>3328540.3366547804</v>
      </c>
      <c r="CU58" s="8">
        <f>(CU12*'Assumptions and results'!$K$10+$D12*'Demand model'!CW12*'Assumptions and results'!$K$12)*(1/(1+'Assumptions and results'!$K$4)^CU$49)</f>
        <v>3170038.4158616946</v>
      </c>
      <c r="CV58" s="8">
        <f>(CV12*'Assumptions and results'!$K$10+$D12*'Demand model'!CX12*'Assumptions and results'!$K$12)*(1/(1+'Assumptions and results'!$K$4)^CV$49)</f>
        <v>3019084.2055825666</v>
      </c>
      <c r="CW58" s="8">
        <f>(CW12*'Assumptions and results'!$K$10+$D12*'Demand model'!CY12*'Assumptions and results'!$K$12)*(1/(1+'Assumptions and results'!$K$4)^CW$49)</f>
        <v>2875318.291031016</v>
      </c>
      <c r="CX58" s="8">
        <f>(CX12*'Assumptions and results'!$K$10+$D12*'Demand model'!CZ12*'Assumptions and results'!$K$12)*(1/(1+'Assumptions and results'!$K$4)^CX$49)</f>
        <v>2738398.3724104911</v>
      </c>
      <c r="CY58" s="8">
        <f>(CY12*'Assumptions and results'!$K$10+$D12*'Demand model'!DA12*'Assumptions and results'!$K$12)*(1/(1+'Assumptions and results'!$K$4)^CY$49)</f>
        <v>2607998.449914753</v>
      </c>
      <c r="CZ58" s="8">
        <f>(CZ12*'Assumptions and results'!$K$10+$D12*'Demand model'!DB12*'Assumptions and results'!$K$12)*(1/(1+'Assumptions and results'!$K$4)^CZ$49)</f>
        <v>2483808.0475378609</v>
      </c>
      <c r="DA58" s="8">
        <f>(DA12*'Assumptions and results'!$K$10+$D12*'Demand model'!DC12*'Assumptions and results'!$K$12)*(1/(1+'Assumptions and results'!$K$4)^DA$49)</f>
        <v>2365531.4738455815</v>
      </c>
      <c r="DB58" s="8">
        <f>(DB12*'Assumptions and results'!$K$10+$D12*'Demand model'!DD12*'Assumptions and results'!$K$12)*(1/(1+'Assumptions and results'!$K$4)^DB$49)</f>
        <v>2252887.1179481731</v>
      </c>
      <c r="DC58" s="8">
        <f>(DC12*'Assumptions and results'!$K$10+$D12*'Demand model'!DE12*'Assumptions and results'!$K$12)*(1/(1+'Assumptions and results'!$K$4)^DC$49)</f>
        <v>2145606.7789982595</v>
      </c>
      <c r="DD58" s="8">
        <f>(DD12*'Assumptions and results'!$K$10+$D12*'Demand model'!DF12*'Assumptions and results'!$K$12)*(1/(1+'Assumptions and results'!$K$4)^DD$49)</f>
        <v>2043435.0276173903</v>
      </c>
      <c r="DE58" s="8">
        <f>(DE12*'Assumptions and results'!$K$10+$D12*'Demand model'!DG12*'Assumptions and results'!$K$12)*(1/(1+'Assumptions and results'!$K$4)^DE$49)</f>
        <v>1946128.5977308478</v>
      </c>
      <c r="DF58" s="8">
        <f>(DF12*'Assumptions and results'!$K$10+$D12*'Demand model'!DH12*'Assumptions and results'!$K$12)*(1/(1+'Assumptions and results'!$K$4)^DF$49)</f>
        <v>1853455.8073627122</v>
      </c>
      <c r="DG58" s="8">
        <f>(DG12*'Assumptions and results'!$K$10+$D12*'Demand model'!DI12*'Assumptions and results'!$K$12)*(1/(1+'Assumptions and results'!$K$4)^DG$49)</f>
        <v>1765196.0070121065</v>
      </c>
      <c r="DH58" s="8">
        <f>(DH12*'Assumptions and results'!$K$10+$D12*'Demand model'!DJ12*'Assumptions and results'!$K$12)*(1/(1+'Assumptions and results'!$K$4)^DH$49)</f>
        <v>1681139.0542972446</v>
      </c>
      <c r="DI58" s="8">
        <f>(DI12*'Assumptions and results'!$K$10+$D12*'Demand model'!DK12*'Assumptions and results'!$K$12)*(1/(1+'Assumptions and results'!$K$4)^DI$49)</f>
        <v>1601084.8136164232</v>
      </c>
      <c r="DJ58" s="8">
        <f>(DJ12*'Assumptions and results'!$K$10+$D12*'Demand model'!DL12*'Assumptions and results'!$K$12)*(1/(1+'Assumptions and results'!$K$4)^DJ$49)</f>
        <v>1524842.6796346891</v>
      </c>
      <c r="DK58" s="8">
        <f>(DK12*'Assumptions and results'!$K$10+$D12*'Demand model'!DM12*'Assumptions and results'!$K$12)*(1/(1+'Assumptions and results'!$K$4)^DK$49)</f>
        <v>1452231.1234616083</v>
      </c>
      <c r="DL58" s="8">
        <f>(DL12*'Assumptions and results'!$K$10+$D12*'Demand model'!DN12*'Assumptions and results'!$K$12)*(1/(1+'Assumptions and results'!$K$4)^DL$49)</f>
        <v>1383077.2604396269</v>
      </c>
      <c r="DM58" s="8">
        <f>(DM12*'Assumptions and results'!$K$10+$D12*'Demand model'!DO12*'Assumptions and results'!$K$12)*(1/(1+'Assumptions and results'!$K$4)^DM$49)</f>
        <v>1317216.4385139304</v>
      </c>
      <c r="DN58" s="8">
        <f>(DN12*'Assumptions and results'!$K$10+$D12*'Demand model'!DP12*'Assumptions and results'!$K$12)*(1/(1+'Assumptions and results'!$K$4)^DN$49)</f>
        <v>1254491.846203743</v>
      </c>
      <c r="DO58" s="8">
        <f>(DO12*'Assumptions and results'!$K$10+$D12*'Demand model'!DQ12*'Assumptions and results'!$K$12)*(1/(1+'Assumptions and results'!$K$4)^DO$49)</f>
        <v>1194754.13924166</v>
      </c>
      <c r="DP58" s="8">
        <f>(DP12*'Assumptions and results'!$K$10+$D12*'Demand model'!DR12*'Assumptions and results'!$K$12)*(1/(1+'Assumptions and results'!$K$4)^DP$49)</f>
        <v>1137861.0849920572</v>
      </c>
      <c r="DQ58" s="8">
        <f>(DQ12*'Assumptions and results'!$K$10+$D12*'Demand model'!DS12*'Assumptions and results'!$K$12)*(1/(1+'Assumptions and results'!$K$4)^DQ$49)</f>
        <v>1083677.2238019595</v>
      </c>
      <c r="DR58" s="8">
        <f>(DR12*'Assumptions and results'!$K$10+$D12*'Demand model'!DT12*'Assumptions and results'!$K$12)*(1/(1+'Assumptions and results'!$K$4)^DR$49)</f>
        <v>1032073.5464780567</v>
      </c>
      <c r="DS58" s="8">
        <f>(DS12*'Assumptions and results'!$K$10+$D12*'Demand model'!DU12*'Assumptions and results'!$K$12)*(1/(1+'Assumptions and results'!$K$4)^DS$49)</f>
        <v>982927.18712195859</v>
      </c>
      <c r="DT58" s="8">
        <f>(DT12*'Assumptions and results'!$K$10+$D12*'Demand model'!DV12*'Assumptions and results'!$K$12)*(1/(1+'Assumptions and results'!$K$4)^DT$49)</f>
        <v>936121.13059234153</v>
      </c>
      <c r="DU58" s="8">
        <f>(DU12*'Assumptions and results'!$K$10+$D12*'Demand model'!DW12*'Assumptions and results'!$K$12)*(1/(1+'Assumptions and results'!$K$4)^DU$49)</f>
        <v>891543.93389746803</v>
      </c>
      <c r="DV58" s="8">
        <f>(DV12*'Assumptions and results'!$K$10+$D12*'Demand model'!DX12*'Assumptions and results'!$K$12)*(1/(1+'Assumptions and results'!$K$4)^DV$49)</f>
        <v>849089.4608547315</v>
      </c>
      <c r="DW58" s="8">
        <f>(DW12*'Assumptions and results'!$K$10+$D12*'Demand model'!DY12*'Assumptions and results'!$K$12)*(1/(1+'Assumptions and results'!$K$4)^DW$49)</f>
        <v>808656.62938545854</v>
      </c>
      <c r="DX58" s="8">
        <f>(DX12*'Assumptions and results'!$K$10+$D12*'Demand model'!DZ12*'Assumptions and results'!$K$12)*(1/(1+'Assumptions and results'!$K$4)^DX$49)</f>
        <v>770149.17084329389</v>
      </c>
      <c r="DY58" s="8">
        <f>(DY12*'Assumptions and results'!$K$10+$D12*'Demand model'!EA12*'Assumptions and results'!$K$12)*(1/(1+'Assumptions and results'!$K$4)^DY$49)</f>
        <v>733475.40080313687</v>
      </c>
      <c r="DZ58" s="8">
        <f>(DZ12*'Assumptions and results'!$K$10+$D12*'Demand model'!EB12*'Assumptions and results'!$K$12)*(1/(1+'Assumptions and results'!$K$4)^DZ$49)</f>
        <v>698548.00076489255</v>
      </c>
      <c r="EA58" s="8">
        <f>(EA12*'Assumptions and results'!$K$10+$D12*'Demand model'!EC12*'Assumptions and results'!$K$12)*(1/(1+'Assumptions and results'!$K$4)^EA$49)</f>
        <v>665283.81025227834</v>
      </c>
      <c r="EB58" s="8">
        <f>(EB12*'Assumptions and results'!$K$10+$D12*'Demand model'!ED12*'Assumptions and results'!$K$12)*(1/(1+'Assumptions and results'!$K$4)^EB$49)</f>
        <v>633603.62881169375</v>
      </c>
      <c r="EC58" s="8">
        <f>(EC12*'Assumptions and results'!$K$10+$D12*'Demand model'!EE12*'Assumptions and results'!$K$12)*(1/(1+'Assumptions and results'!$K$4)^EC$49)</f>
        <v>603432.02743970824</v>
      </c>
      <c r="ED58" s="8">
        <f>(ED12*'Assumptions and results'!$K$10+$D12*'Demand model'!EF12*'Assumptions and results'!$K$12)*(1/(1+'Assumptions and results'!$K$4)^ED$49)</f>
        <v>574697.16899019841</v>
      </c>
      <c r="EE58" s="8">
        <f>(EE12*'Assumptions and results'!$K$10+$D12*'Demand model'!EG12*'Assumptions and results'!$K$12)*(1/(1+'Assumptions and results'!$K$4)^EE$49)</f>
        <v>547330.63713352219</v>
      </c>
      <c r="EF58" s="8">
        <f>(EF12*'Assumptions and results'!$K$10+$D12*'Demand model'!EH12*'Assumptions and results'!$K$12)*(1/(1+'Assumptions and results'!$K$4)^EF$49)</f>
        <v>521267.27346049738</v>
      </c>
      <c r="EG58" s="8">
        <f>(EG12*'Assumptions and results'!$K$10+$D12*'Demand model'!EI12*'Assumptions and results'!$K$12)*(1/(1+'Assumptions and results'!$K$4)^EG$49)</f>
        <v>496445.02234333073</v>
      </c>
      <c r="EH58" s="8">
        <f>(EH12*'Assumptions and results'!$K$10+$D12*'Demand model'!EJ12*'Assumptions and results'!$K$12)*(1/(1+'Assumptions and results'!$K$4)^EH$49)</f>
        <v>472804.78318412462</v>
      </c>
      <c r="EI58" s="8">
        <f>(EI12*'Assumptions and results'!$K$10+$D12*'Demand model'!EK12*'Assumptions and results'!$K$12)*(1/(1+'Assumptions and results'!$K$4)^EI$49)</f>
        <v>450290.26969916618</v>
      </c>
      <c r="EJ58" s="8">
        <f>(EJ12*'Assumptions and results'!$K$10+$D12*'Demand model'!EL12*'Assumptions and results'!$K$12)*(1/(1+'Assumptions and results'!$K$4)^EJ$49)</f>
        <v>428847.87590396788</v>
      </c>
      <c r="EK58" s="8">
        <f>(EK12*'Assumptions and results'!$K$10+$D12*'Demand model'!EM12*'Assumptions and results'!$K$12)*(1/(1+'Assumptions and results'!$K$4)^EK$49)</f>
        <v>408426.54847996938</v>
      </c>
      <c r="EL58" s="8">
        <f>(EL12*'Assumptions and results'!$K$10+$D12*'Demand model'!EN12*'Assumptions and results'!$K$12)*(1/(1+'Assumptions and results'!$K$4)^EL$49)</f>
        <v>388977.66521901841</v>
      </c>
      <c r="EM58" s="8">
        <f>(EM12*'Assumptions and results'!$K$10+$D12*'Demand model'!EO12*'Assumptions and results'!$K$12)*(1/(1+'Assumptions and results'!$K$4)^EM$49)</f>
        <v>370454.91925620806</v>
      </c>
      <c r="EN58" s="8">
        <f>(EN12*'Assumptions and results'!$K$10+$D12*'Demand model'!EP12*'Assumptions and results'!$K$12)*(1/(1+'Assumptions and results'!$K$4)^EN$49)</f>
        <v>352814.20881543629</v>
      </c>
      <c r="EO58" s="8">
        <f>(EO12*'Assumptions and results'!$K$10+$D12*'Demand model'!EQ12*'Assumptions and results'!$K$12)*(1/(1+'Assumptions and results'!$K$4)^EO$49)</f>
        <v>336013.53220517735</v>
      </c>
      <c r="EP58" s="8">
        <f>(EP12*'Assumptions and results'!$K$10+$D12*'Demand model'!ER12*'Assumptions and results'!$K$12)*(1/(1+'Assumptions and results'!$K$4)^EP$49)</f>
        <v>320012.88781445468</v>
      </c>
      <c r="EQ58" s="8">
        <f>(EQ12*'Assumptions and results'!$K$10+$D12*'Demand model'!ES12*'Assumptions and results'!$K$12)*(1/(1+'Assumptions and results'!$K$4)^EQ$49)</f>
        <v>304774.17887090909</v>
      </c>
      <c r="ER58" s="8">
        <f>(ER12*'Assumptions and results'!$K$10+$D12*'Demand model'!ET12*'Assumptions and results'!$K$12)*(1/(1+'Assumptions and results'!$K$4)^ER$49)</f>
        <v>290261.12273419922</v>
      </c>
      <c r="ES58" s="8">
        <f>(ES12*'Assumptions and results'!$K$10+$D12*'Demand model'!EU12*'Assumptions and results'!$K$12)*(1/(1+'Assumptions and results'!$K$4)^ES$49)</f>
        <v>276439.16450876108</v>
      </c>
      <c r="ET58" s="8">
        <f>(ET12*'Assumptions and results'!$K$10+$D12*'Demand model'!EV12*'Assumptions and results'!$K$12)*(1/(1+'Assumptions and results'!$K$4)^ET$49)</f>
        <v>263275.39477024868</v>
      </c>
      <c r="EU58" s="8">
        <f>(EU12*'Assumptions and results'!$K$10+$D12*'Demand model'!EW12*'Assumptions and results'!$K$12)*(1/(1+'Assumptions and results'!$K$4)^EU$49)</f>
        <v>250738.47120976064</v>
      </c>
      <c r="EV58" s="8">
        <f>(EV12*'Assumptions and results'!$K$10+$D12*'Demand model'!EX12*'Assumptions and results'!$K$12)*(1/(1+'Assumptions and results'!$K$4)^EV$49)</f>
        <v>238798.54400929585</v>
      </c>
      <c r="EW58" s="8">
        <f>(EW12*'Assumptions and results'!$K$10+$D12*'Demand model'!EY12*'Assumptions and results'!$K$12)*(1/(1+'Assumptions and results'!$K$4)^EW$49)</f>
        <v>227427.18477075794</v>
      </c>
      <c r="EX58" s="8">
        <f>(EX12*'Assumptions and results'!$K$10+$D12*'Demand model'!EZ12*'Assumptions and results'!$K$12)*(1/(1+'Assumptions and results'!$K$4)^EX$49)</f>
        <v>216597.3188292933</v>
      </c>
      <c r="EY58" s="8">
        <f>(EY12*'Assumptions and results'!$K$10+$D12*'Demand model'!FA12*'Assumptions and results'!$K$12)*(1/(1+'Assumptions and results'!$K$4)^EY$49)</f>
        <v>206283.16078980314</v>
      </c>
      <c r="EZ58" s="8">
        <f>(EZ12*'Assumptions and results'!$K$10+$D12*'Demand model'!FB12*'Assumptions and results'!$K$12)*(1/(1+'Assumptions and results'!$K$4)^EZ$49)</f>
        <v>196460.15313314585</v>
      </c>
      <c r="FA58" s="8">
        <f>(FA12*'Assumptions and results'!$K$10+$D12*'Demand model'!FC12*'Assumptions and results'!$K$12)*(1/(1+'Assumptions and results'!$K$4)^FA$49)</f>
        <v>187104.90774585321</v>
      </c>
      <c r="FB58" s="8">
        <f>(FB12*'Assumptions and results'!$K$10+$D12*'Demand model'!FD12*'Assumptions and results'!$K$12)*(1/(1+'Assumptions and results'!$K$4)^FB$49)</f>
        <v>178195.1502341459</v>
      </c>
      <c r="FC58" s="8">
        <f>(FC12*'Assumptions and results'!$K$10+$D12*'Demand model'!FE12*'Assumptions and results'!$K$12)*(1/(1+'Assumptions and results'!$K$4)^FC$49)</f>
        <v>169709.66688966274</v>
      </c>
      <c r="FD58" s="8">
        <f>(FD12*'Assumptions and results'!$K$10+$D12*'Demand model'!FF12*'Assumptions and results'!$K$12)*(1/(1+'Assumptions and results'!$K$4)^FD$49)</f>
        <v>161628.25418063119</v>
      </c>
      <c r="FE58" s="8">
        <f>(FE12*'Assumptions and results'!$K$10+$D12*'Demand model'!FG12*'Assumptions and results'!$K$12)*(1/(1+'Assumptions and results'!$K$4)^FE$49)</f>
        <v>153931.67064822014</v>
      </c>
      <c r="FF58" s="8">
        <f>(FF12*'Assumptions and results'!$K$10+$D12*'Demand model'!FH12*'Assumptions and results'!$K$12)*(1/(1+'Assumptions and results'!$K$4)^FF$49)</f>
        <v>146601.59109354304</v>
      </c>
      <c r="FG58" s="8">
        <f>(FG12*'Assumptions and results'!$K$10+$D12*'Demand model'!FI12*'Assumptions and results'!$K$12)*(1/(1+'Assumptions and results'!$K$4)^FG$49)</f>
        <v>139620.56294623142</v>
      </c>
      <c r="FH58" s="8">
        <f>(FH12*'Assumptions and results'!$K$10+$D12*'Demand model'!FJ12*'Assumptions and results'!$K$12)*(1/(1+'Assumptions and results'!$K$4)^FH$49)</f>
        <v>132971.96471069663</v>
      </c>
      <c r="FI58" s="8">
        <f>(FI12*'Assumptions and results'!$K$10+$D12*'Demand model'!FK12*'Assumptions and results'!$K$12)*(1/(1+'Assumptions and results'!$K$4)^FI$49)</f>
        <v>126639.96639113962</v>
      </c>
      <c r="FJ58" s="8">
        <f>(FJ12*'Assumptions and results'!$K$10+$D12*'Demand model'!FL12*'Assumptions and results'!$K$12)*(1/(1+'Assumptions and results'!$K$4)^FJ$49)</f>
        <v>120609.49180108537</v>
      </c>
      <c r="FK58" s="8">
        <f>(FK12*'Assumptions and results'!$K$10+$D12*'Demand model'!FM12*'Assumptions and results'!$K$12)*(1/(1+'Assumptions and results'!$K$4)^FK$49)</f>
        <v>114866.18266770033</v>
      </c>
      <c r="FL58" s="8">
        <f>(FL12*'Assumptions and results'!$K$10+$D12*'Demand model'!FN12*'Assumptions and results'!$K$12)*(1/(1+'Assumptions and results'!$K$4)^FL$49)</f>
        <v>109396.3644454289</v>
      </c>
      <c r="FM58" s="8">
        <f>(FM12*'Assumptions and results'!$K$10+$D12*'Demand model'!FO12*'Assumptions and results'!$K$12)*(1/(1+'Assumptions and results'!$K$4)^FM$49)</f>
        <v>104187.01375755131</v>
      </c>
      <c r="FN58" s="8">
        <f>(FN12*'Assumptions and results'!$K$10+$D12*'Demand model'!FP12*'Assumptions and results'!$K$12)*(1/(1+'Assumptions and results'!$K$4)^FN$49)</f>
        <v>99225.727388144136</v>
      </c>
      <c r="FO58" s="8">
        <f>(FO12*'Assumptions and results'!$K$10+$D12*'Demand model'!FQ12*'Assumptions and results'!$K$12)*(1/(1+'Assumptions and results'!$K$4)^FO$49)</f>
        <v>94500.692750613438</v>
      </c>
      <c r="FP58" s="8">
        <f>(FP12*'Assumptions and results'!$K$10+$D12*'Demand model'!FR12*'Assumptions and results'!$K$12)*(1/(1+'Assumptions and results'!$K$4)^FP$49)</f>
        <v>90000.659762488998</v>
      </c>
      <c r="FQ58" s="8">
        <f>(FQ12*'Assumptions and results'!$K$10+$D12*'Demand model'!FS12*'Assumptions and results'!$K$12)*(1/(1+'Assumptions and results'!$K$4)^FQ$49)</f>
        <v>85714.914059513321</v>
      </c>
      <c r="FR58" s="8">
        <f>(FR12*'Assumptions and results'!$K$10+$D12*'Demand model'!FT12*'Assumptions and results'!$K$12)*(1/(1+'Assumptions and results'!$K$4)^FR$49)</f>
        <v>81633.251485250788</v>
      </c>
      <c r="FS58" s="8">
        <f>(FS12*'Assumptions and results'!$K$10+$D12*'Demand model'!FU12*'Assumptions and results'!$K$12)*(1/(1+'Assumptions and results'!$K$4)^FS$49)</f>
        <v>77745.953795476933</v>
      </c>
      <c r="FT58" s="8">
        <f>(FT12*'Assumptions and results'!$K$10+$D12*'Demand model'!FV12*'Assumptions and results'!$K$12)*(1/(1+'Assumptions and results'!$K$4)^FT$49)</f>
        <v>74043.765519501845</v>
      </c>
      <c r="FU58" s="8">
        <f>(FU12*'Assumptions and results'!$K$10+$D12*'Demand model'!FW12*'Assumptions and results'!$K$12)*(1/(1+'Assumptions and results'!$K$4)^FU$49)</f>
        <v>70517.871923335071</v>
      </c>
      <c r="FV58" s="8">
        <f>(FV12*'Assumptions and results'!$K$10+$D12*'Demand model'!FX12*'Assumptions and results'!$K$12)*(1/(1+'Assumptions and results'!$K$4)^FV$49)</f>
        <v>67159.8780222239</v>
      </c>
      <c r="FW58" s="8">
        <f>(FW12*'Assumptions and results'!$K$10+$D12*'Demand model'!FY12*'Assumptions and results'!$K$12)*(1/(1+'Assumptions and results'!$K$4)^FW$49)</f>
        <v>63961.788592594174</v>
      </c>
      <c r="FX58" s="8">
        <f>(FX12*'Assumptions and results'!$K$10+$D12*'Demand model'!FZ12*'Assumptions and results'!$K$12)*(1/(1+'Assumptions and results'!$K$4)^FX$49)</f>
        <v>60915.989135803975</v>
      </c>
      <c r="FY58" s="8">
        <f>(FY12*'Assumptions and results'!$K$10+$D12*'Demand model'!GA12*'Assumptions and results'!$K$12)*(1/(1+'Assumptions and results'!$K$4)^FY$49)</f>
        <v>58015.227748384736</v>
      </c>
      <c r="FZ58" s="8">
        <f>(FZ12*'Assumptions and results'!$K$10+$D12*'Demand model'!GB12*'Assumptions and results'!$K$12)*(1/(1+'Assumptions and results'!$K$4)^FZ$49)</f>
        <v>55252.597855604516</v>
      </c>
      <c r="GA58" s="8">
        <f>(GA12*'Assumptions and results'!$K$10+$D12*'Demand model'!GC12*'Assumptions and results'!$K$12)*(1/(1+'Assumptions and results'!$K$4)^GA$49)</f>
        <v>52621.52176724239</v>
      </c>
      <c r="GB58" s="8">
        <f>(GB12*'Assumptions and results'!$K$10+$D12*'Demand model'!GD12*'Assumptions and results'!$K$12)*(1/(1+'Assumptions and results'!$K$4)^GB$49)</f>
        <v>50115.735016421328</v>
      </c>
      <c r="GC58" s="8">
        <f>(GC12*'Assumptions and results'!$K$10+$D12*'Demand model'!GE12*'Assumptions and results'!$K$12)*(1/(1+'Assumptions and results'!$K$4)^GC$49)</f>
        <v>47729.27144421079</v>
      </c>
      <c r="GD58" s="8">
        <f>(GD12*'Assumptions and results'!$K$10+$D12*'Demand model'!GF12*'Assumptions and results'!$K$12)*(1/(1+'Assumptions and results'!$K$4)^GD$49)</f>
        <v>45456.448994486469</v>
      </c>
      <c r="GE58" s="8">
        <f>(GE12*'Assumptions and results'!$K$10+$D12*'Demand model'!GG12*'Assumptions and results'!$K$12)*(1/(1+'Assumptions and results'!$K$4)^GE$49)</f>
        <v>43291.856185225202</v>
      </c>
      <c r="GF58" s="8">
        <f>(GF12*'Assumptions and results'!$K$10+$D12*'Demand model'!GH12*'Assumptions and results'!$K$12)*(1/(1+'Assumptions and results'!$K$4)^GF$49)</f>
        <v>41230.339224024014</v>
      </c>
      <c r="GG58" s="8">
        <f>(GG12*'Assumptions and results'!$K$10+$D12*'Demand model'!GI12*'Assumptions and results'!$K$12)*(1/(1+'Assumptions and results'!$K$4)^GG$49)</f>
        <v>39266.989737165713</v>
      </c>
      <c r="GH58" s="8">
        <f>(GH12*'Assumptions and results'!$K$10+$D12*'Demand model'!GJ12*'Assumptions and results'!$K$12)*(1/(1+'Assumptions and results'!$K$4)^GH$49)</f>
        <v>37397.133083014967</v>
      </c>
      <c r="GI58" s="8">
        <f>(GI12*'Assumptions and results'!$K$10+$D12*'Demand model'!GK12*'Assumptions and results'!$K$12)*(1/(1+'Assumptions and results'!$K$4)^GI$49)</f>
        <v>35616.317221919016</v>
      </c>
      <c r="GJ58" s="8">
        <f>(GJ12*'Assumptions and results'!$K$10+$D12*'Demand model'!GL12*'Assumptions and results'!$K$12)*(1/(1+'Assumptions and results'!$K$4)^GJ$49)</f>
        <v>33920.302116113351</v>
      </c>
      <c r="GK58" s="8">
        <f>(GK12*'Assumptions and results'!$K$10+$D12*'Demand model'!GM12*'Assumptions and results'!$K$12)*(1/(1+'Assumptions and results'!$K$4)^GK$49)</f>
        <v>32305.049634393665</v>
      </c>
      <c r="GL58" s="8">
        <f>(GL12*'Assumptions and results'!$K$10+$D12*'Demand model'!GN12*'Assumptions and results'!$K$12)*(1/(1+'Assumptions and results'!$K$4)^GL$49)</f>
        <v>30766.713937517783</v>
      </c>
      <c r="GM58" s="8">
        <f>(GM12*'Assumptions and results'!$K$10+$D12*'Demand model'!GO12*'Assumptions and results'!$K$12)*(1/(1+'Assumptions and results'!$K$4)^GM$49)</f>
        <v>29301.632321445497</v>
      </c>
      <c r="GN58" s="8">
        <f>(GN12*'Assumptions and results'!$K$10+$D12*'Demand model'!GP12*'Assumptions and results'!$K$12)*(1/(1+'Assumptions and results'!$K$4)^GN$49)</f>
        <v>27906.316496614763</v>
      </c>
      <c r="GO58" s="8">
        <f>(GO12*'Assumptions and results'!$K$10+$D12*'Demand model'!GQ12*'Assumptions and results'!$K$12)*(1/(1+'Assumptions and results'!$K$4)^GO$49)</f>
        <v>26577.444282490247</v>
      </c>
      <c r="GP58" s="8">
        <f>(GP12*'Assumptions and results'!$K$10+$D12*'Demand model'!GR12*'Assumptions and results'!$K$12)*(1/(1+'Assumptions and results'!$K$4)^GP$49)</f>
        <v>25311.85169760976</v>
      </c>
      <c r="GQ58" s="8">
        <f>(GQ12*'Assumptions and results'!$K$10+$D12*'Demand model'!GS12*'Assumptions and results'!$K$12)*(1/(1+'Assumptions and results'!$K$4)^GQ$49)</f>
        <v>24106.525426295007</v>
      </c>
      <c r="GR58" s="8">
        <f>(GR12*'Assumptions and results'!$K$10+$D12*'Demand model'!GT12*'Assumptions and results'!$K$12)*(1/(1+'Assumptions and results'!$K$4)^GR$49)</f>
        <v>22958.595644090485</v>
      </c>
      <c r="GS58" s="8">
        <f>(GS12*'Assumptions and results'!$K$10+$D12*'Demand model'!GU12*'Assumptions and results'!$K$12)*(1/(1+'Assumptions and results'!$K$4)^GS$49)</f>
        <v>21865.329184848077</v>
      </c>
      <c r="GT58" s="8">
        <f>(GT12*'Assumptions and results'!$K$10+$D12*'Demand model'!GV12*'Assumptions and results'!$K$12)*(1/(1+'Assumptions and results'!$K$4)^GT$49)</f>
        <v>20824.123033188647</v>
      </c>
      <c r="GU58" s="8">
        <f>(GU12*'Assumptions and results'!$K$10+$D12*'Demand model'!GW12*'Assumptions and results'!$K$12)*(1/(1+'Assumptions and results'!$K$4)^GU$49)</f>
        <v>19832.498126846327</v>
      </c>
      <c r="GV58" s="8">
        <f>(GV12*'Assumptions and results'!$K$10+$D12*'Demand model'!GX12*'Assumptions and results'!$K$12)*(1/(1+'Assumptions and results'!$K$4)^GV$49)</f>
        <v>18888.093454139362</v>
      </c>
      <c r="GW58" s="8">
        <f>(GW12*'Assumptions and results'!$K$10+$D12*'Demand model'!GY12*'Assumptions and results'!$K$12)*(1/(1+'Assumptions and results'!$K$4)^GW$49)</f>
        <v>17988.66043251368</v>
      </c>
      <c r="GX58" s="8">
        <f>(GX12*'Assumptions and results'!$K$10+$D12*'Demand model'!GZ12*'Assumptions and results'!$K$12)*(1/(1+'Assumptions and results'!$K$4)^GX$49)</f>
        <v>17132.057554774936</v>
      </c>
      <c r="GY58" s="8">
        <f>(GY12*'Assumptions and results'!$K$10+$D12*'Demand model'!HA12*'Assumptions and results'!$K$12)*(1/(1+'Assumptions and results'!$K$4)^GY$49)</f>
        <v>16316.245290261839</v>
      </c>
      <c r="GZ58" s="8">
        <f>(GZ12*'Assumptions and results'!$K$10+$D12*'Demand model'!HB12*'Assumptions and results'!$K$12)*(1/(1+'Assumptions and results'!$K$4)^GZ$49)</f>
        <v>15539.281228820801</v>
      </c>
      <c r="HA58" s="8">
        <f>(HA12*'Assumptions and results'!$K$10+$D12*'Demand model'!HC12*'Assumptions and results'!$K$12)*(1/(1+'Assumptions and results'!$K$4)^HA$49)</f>
        <v>14799.315456019807</v>
      </c>
      <c r="HB58" s="8">
        <f>(HB12*'Assumptions and results'!$K$10+$D12*'Demand model'!HD12*'Assumptions and results'!$K$12)*(1/(1+'Assumptions and results'!$K$4)^HB$49)</f>
        <v>14094.586148590299</v>
      </c>
      <c r="HC58" s="8">
        <f>(HC12*'Assumptions and results'!$K$10+$D12*'Demand model'!HE12*'Assumptions and results'!$K$12)*(1/(1+'Assumptions and results'!$K$4)^HC$49)</f>
        <v>13423.415379609803</v>
      </c>
      <c r="HD58" s="8">
        <f>(HD12*'Assumptions and results'!$K$10+$D12*'Demand model'!HF12*'Assumptions and results'!$K$12)*(1/(1+'Assumptions and results'!$K$4)^HD$49)</f>
        <v>12784.205123437909</v>
      </c>
      <c r="HE58" s="8">
        <f>(HE12*'Assumptions and results'!$K$10+$D12*'Demand model'!HG12*'Assumptions and results'!$K$12)*(1/(1+'Assumptions and results'!$K$4)^HE$49)</f>
        <v>12175.433450893242</v>
      </c>
      <c r="HF58" s="8">
        <f>(HF12*'Assumptions and results'!$K$10+$D12*'Demand model'!HH12*'Assumptions and results'!$K$12)*(1/(1+'Assumptions and results'!$K$4)^HF$49)</f>
        <v>11595.650905612612</v>
      </c>
      <c r="HG58" s="8">
        <f>(HG12*'Assumptions and results'!$K$10+$D12*'Demand model'!HI12*'Assumptions and results'!$K$12)*(1/(1+'Assumptions and results'!$K$4)^HG$49)</f>
        <v>11043.477052964394</v>
      </c>
      <c r="HH58" s="8">
        <f>(HH12*'Assumptions and results'!$K$10+$D12*'Demand model'!HJ12*'Assumptions and results'!$K$12)*(1/(1+'Assumptions and results'!$K$4)^HH$49)</f>
        <v>10517.597193299422</v>
      </c>
      <c r="HI58" s="8">
        <f>(HI12*'Assumptions and results'!$K$10+$D12*'Demand model'!HK12*'Assumptions and results'!$K$12)*(1/(1+'Assumptions and results'!$K$4)^HI$49)</f>
        <v>10016.759231713737</v>
      </c>
      <c r="HJ58" s="8">
        <f>(HJ12*'Assumptions and results'!$K$10+$D12*'Demand model'!HL12*'Assumptions and results'!$K$12)*(1/(1+'Assumptions and results'!$K$4)^HJ$49)</f>
        <v>9539.7706968702278</v>
      </c>
      <c r="HK58" s="8">
        <f>(HK12*'Assumptions and results'!$K$10+$D12*'Demand model'!HM12*'Assumptions and results'!$K$12)*(1/(1+'Assumptions and results'!$K$4)^HK$49)</f>
        <v>9085.4959017811652</v>
      </c>
      <c r="HL58" s="8">
        <f>(HL12*'Assumptions and results'!$K$10+$D12*'Demand model'!HN12*'Assumptions and results'!$K$12)*(1/(1+'Assumptions and results'!$K$4)^HL$49)</f>
        <v>8652.8532397915878</v>
      </c>
      <c r="HM58" s="8">
        <f>(HM12*'Assumptions and results'!$K$10+$D12*'Demand model'!HO12*'Assumptions and results'!$K$12)*(1/(1+'Assumptions and results'!$K$4)^HM$49)</f>
        <v>8240.8126093253213</v>
      </c>
      <c r="HN58" s="8">
        <f>(HN12*'Assumptions and results'!$K$10+$D12*'Demand model'!HP12*'Assumptions and results'!$K$12)*(1/(1+'Assumptions and results'!$K$4)^HN$49)</f>
        <v>7848.3929612622114</v>
      </c>
      <c r="HO58" s="8">
        <f>(HO12*'Assumptions and results'!$K$10+$D12*'Demand model'!HQ12*'Assumptions and results'!$K$12)*(1/(1+'Assumptions and results'!$K$4)^HO$49)</f>
        <v>7474.6599631068666</v>
      </c>
      <c r="HP58" s="8">
        <f>(HP12*'Assumptions and results'!$K$10+$D12*'Demand model'!HR12*'Assumptions and results'!$K$12)*(1/(1+'Assumptions and results'!$K$4)^HP$49)</f>
        <v>7118.723774387493</v>
      </c>
      <c r="HQ58" s="8">
        <f>(HQ12*'Assumptions and results'!$K$10+$D12*'Demand model'!HS12*'Assumptions and results'!$K$12)*(1/(1+'Assumptions and results'!$K$4)^HQ$49)</f>
        <v>6779.7369279880859</v>
      </c>
      <c r="HR58" s="8">
        <f>(HR12*'Assumptions and results'!$K$10+$D12*'Demand model'!HT12*'Assumptions and results'!$K$12)*(1/(1+'Assumptions and results'!$K$4)^HR$49)</f>
        <v>6456.8923123696086</v>
      </c>
      <c r="HS58" s="8">
        <f>(HS12*'Assumptions and results'!$K$10+$D12*'Demand model'!HU12*'Assumptions and results'!$K$12)*(1/(1+'Assumptions and results'!$K$4)^HS$49)</f>
        <v>6149.4212498758152</v>
      </c>
      <c r="HT58" s="8">
        <f>(HT12*'Assumptions and results'!$K$10+$D12*'Demand model'!HV12*'Assumptions and results'!$K$12)*(1/(1+'Assumptions and results'!$K$4)^HT$49)</f>
        <v>5856.5916665483965</v>
      </c>
      <c r="HU58" s="8">
        <f>(HU12*'Assumptions and results'!$K$10+$D12*'Demand model'!HW12*'Assumptions and results'!$K$12)*(1/(1+'Assumptions and results'!$K$4)^HU$49)</f>
        <v>5577.7063490937107</v>
      </c>
      <c r="HV58" s="8">
        <f>(HV12*'Assumptions and results'!$K$10+$D12*'Demand model'!HX12*'Assumptions and results'!$K$12)*(1/(1+'Assumptions and results'!$K$4)^HV$49)</f>
        <v>5312.1012848511527</v>
      </c>
      <c r="HW58" s="8">
        <f>(HW12*'Assumptions and results'!$K$10+$D12*'Demand model'!HY12*'Assumptions and results'!$K$12)*(1/(1+'Assumptions and results'!$K$4)^HW$49)</f>
        <v>5059.1440808106208</v>
      </c>
      <c r="HX58" s="8">
        <f>(HX12*'Assumptions and results'!$K$10+$D12*'Demand model'!HZ12*'Assumptions and results'!$K$12)*(1/(1+'Assumptions and results'!$K$4)^HX$49)</f>
        <v>4818.2324579148781</v>
      </c>
      <c r="HY58" s="8">
        <f>(HY12*'Assumptions and results'!$K$10+$D12*'Demand model'!IA12*'Assumptions and results'!$K$12)*(1/(1+'Assumptions and results'!$K$4)^HY$49)</f>
        <v>4588.7928170617888</v>
      </c>
      <c r="HZ58" s="8">
        <f>(HZ12*'Assumptions and results'!$K$10+$D12*'Demand model'!IB12*'Assumptions and results'!$K$12)*(1/(1+'Assumptions and results'!$K$4)^HZ$49)</f>
        <v>4370.2788733921807</v>
      </c>
      <c r="IA58" s="8">
        <f>(IA12*'Assumptions and results'!$K$10+$D12*'Demand model'!IC12*'Assumptions and results'!$K$12)*(1/(1+'Assumptions and results'!$K$4)^IA$49)</f>
        <v>4162.170355611599</v>
      </c>
      <c r="IB58" s="8">
        <f>(IB12*'Assumptions and results'!$K$10+$D12*'Demand model'!ID12*'Assumptions and results'!$K$12)*(1/(1+'Assumptions and results'!$K$4)^IB$49)</f>
        <v>3963.9717672491429</v>
      </c>
      <c r="IC58" s="8">
        <f>(IC12*'Assumptions and results'!$K$10+$D12*'Demand model'!IE12*'Assumptions and results'!$K$12)*(1/(1+'Assumptions and results'!$K$4)^IC$49)</f>
        <v>3775.2112069039449</v>
      </c>
      <c r="ID58" s="8">
        <f>(ID12*'Assumptions and results'!$K$10+$D12*'Demand model'!IF12*'Assumptions and results'!$K$12)*(1/(1+'Assumptions and results'!$K$4)^ID$49)</f>
        <v>3595.4392446704237</v>
      </c>
      <c r="IE58" s="8">
        <f>(IE12*'Assumptions and results'!$K$10+$D12*'Demand model'!IG12*'Assumptions and results'!$K$12)*(1/(1+'Assumptions and results'!$K$4)^IE$49)</f>
        <v>3424.2278520670702</v>
      </c>
      <c r="IF58" s="8">
        <f>(IF12*'Assumptions and results'!$K$10+$D12*'Demand model'!IH12*'Assumptions and results'!$K$12)*(1/(1+'Assumptions and results'!$K$4)^IF$49)</f>
        <v>3261.1693829210194</v>
      </c>
      <c r="IG58" s="8">
        <f>(IG12*'Assumptions and results'!$K$10+$D12*'Demand model'!II12*'Assumptions and results'!$K$12)*(1/(1+'Assumptions and results'!$K$4)^IG$49)</f>
        <v>3105.8756027819227</v>
      </c>
      <c r="IH58" s="8">
        <f>(IH12*'Assumptions and results'!$K$10+$D12*'Demand model'!IJ12*'Assumptions and results'!$K$12)*(1/(1+'Assumptions and results'!$K$4)^IH$49)</f>
        <v>2957.9767645542133</v>
      </c>
      <c r="II58" s="8">
        <f>(II12*'Assumptions and results'!$K$10+$D12*'Demand model'!IK12*'Assumptions and results'!$K$12)*(1/(1+'Assumptions and results'!$K$4)^II$49)</f>
        <v>2817.1207281468683</v>
      </c>
      <c r="IJ58" s="8">
        <f>(IJ12*'Assumptions and results'!$K$10+$D12*'Demand model'!IL12*'Assumptions and results'!$K$12)*(1/(1+'Assumptions and results'!$K$4)^IJ$49)</f>
        <v>2682.9721220446363</v>
      </c>
      <c r="IK58" s="8">
        <f>(IK12*'Assumptions and results'!$K$10+$D12*'Demand model'!IM12*'Assumptions and results'!$K$12)*(1/(1+'Assumptions and results'!$K$4)^IK$49)</f>
        <v>2555.2115448044156</v>
      </c>
      <c r="IL58" s="8">
        <f>(IL12*'Assumptions and results'!$K$10+$D12*'Demand model'!IN12*'Assumptions and results'!$K$12)*(1/(1+'Assumptions and results'!$K$4)^IL$49)</f>
        <v>2433.5348045756341</v>
      </c>
      <c r="IM58" s="8">
        <f>(IM12*'Assumptions and results'!$K$10+$D12*'Demand model'!IO12*'Assumptions and results'!$K$12)*(1/(1+'Assumptions and results'!$K$4)^IM$49)</f>
        <v>2317.6521948339373</v>
      </c>
      <c r="IN58" s="8">
        <f>(IN12*'Assumptions and results'!$K$10+$D12*'Demand model'!IP12*'Assumptions and results'!$K$12)*(1/(1+'Assumptions and results'!$K$4)^IN$49)</f>
        <v>2207.2878046037495</v>
      </c>
      <c r="IO58" s="8">
        <f>(IO12*'Assumptions and results'!$K$10+$D12*'Demand model'!IQ12*'Assumptions and results'!$K$12)*(1/(1+'Assumptions and results'!$K$4)^IO$49)</f>
        <v>2102.1788615273813</v>
      </c>
      <c r="IP58" s="8">
        <f>(IP12*'Assumptions and results'!$K$10+$D12*'Demand model'!IR12*'Assumptions and results'!$K$12)*(1/(1+'Assumptions and results'!$K$4)^IP$49)</f>
        <v>2002.0751062165536</v>
      </c>
      <c r="IQ58" s="8">
        <f>(IQ12*'Assumptions and results'!$K$10+$D12*'Demand model'!IS12*'Assumptions and results'!$K$12)*(1/(1+'Assumptions and results'!$K$4)^IQ$49)</f>
        <v>1906.7381963967171</v>
      </c>
      <c r="IR58" s="8">
        <f>(IR12*'Assumptions and results'!$K$10+$D12*'Demand model'!IT12*'Assumptions and results'!$K$12)*(1/(1+'Assumptions and results'!$K$4)^IR$49)</f>
        <v>1815.941139425445</v>
      </c>
      <c r="IS58" s="8">
        <f>(IS12*'Assumptions and results'!$K$10+$D12*'Demand model'!IU12*'Assumptions and results'!$K$12)*(1/(1+'Assumptions and results'!$K$4)^IS$49)</f>
        <v>1729.4677518337571</v>
      </c>
      <c r="IT58" s="8">
        <f>(IT12*'Assumptions and results'!$K$10+$D12*'Demand model'!IV12*'Assumptions and results'!$K$12)*(1/(1+'Assumptions and results'!$K$4)^IT$49)</f>
        <v>1647.1121446035779</v>
      </c>
      <c r="IU58" s="8">
        <f>(IU12*'Assumptions and results'!$K$10+$D12*'Demand model'!IW12*'Assumptions and results'!$K$12)*(1/(1+'Assumptions and results'!$K$4)^IU$49)</f>
        <v>1568.6782329557886</v>
      </c>
      <c r="IV58" s="8">
        <f>(IV12*'Assumptions and results'!$K$10+$D12*'Demand model'!IX12*'Assumptions and results'!$K$12)*(1/(1+'Assumptions and results'!$K$4)^IV$49)</f>
        <v>1493.9792694817036</v>
      </c>
      <c r="IW58" s="8">
        <f>(IW12*'Assumptions and results'!$K$10+$D12*'Demand model'!IY12*'Assumptions and results'!$K$12)*(1/(1+'Assumptions and results'!$K$4)^IW$49)</f>
        <v>1422.8373995063841</v>
      </c>
      <c r="IX58" s="8">
        <f>(IX12*'Assumptions and results'!$K$10+$D12*'Demand model'!IZ12*'Assumptions and results'!$K$12)*(1/(1+'Assumptions and results'!$K$4)^IX$49)</f>
        <v>1355.0832376251283</v>
      </c>
      <c r="IY58" s="8">
        <f>(IY12*'Assumptions and results'!$K$10+$D12*'Demand model'!JA12*'Assumptions and results'!$K$12)*(1/(1+'Assumptions and results'!$K$4)^IY$49)</f>
        <v>1290.5554644048834</v>
      </c>
      <c r="IZ58" s="8">
        <f>(IZ12*'Assumptions and results'!$K$10+$D12*'Demand model'!JB12*'Assumptions and results'!$K$12)*(1/(1+'Assumptions and results'!$K$4)^IZ$49)</f>
        <v>1229.1004422903652</v>
      </c>
      <c r="JA58" s="8">
        <f>(JA12*'Assumptions and results'!$K$10+$D12*'Demand model'!JC12*'Assumptions and results'!$K$12)*(1/(1+'Assumptions and results'!$K$4)^JA$49)</f>
        <v>1170.571849800348</v>
      </c>
      <c r="JB58" s="8">
        <f>(JB12*'Assumptions and results'!$K$10+$D12*'Demand model'!JD12*'Assumptions and results'!$K$12)*(1/(1+'Assumptions and results'!$K$4)^JB$49)</f>
        <v>1114.8303331431885</v>
      </c>
      <c r="JC58" s="8">
        <f>(JC12*'Assumptions and results'!$K$10+$D12*'Demand model'!JE12*'Assumptions and results'!$K$12)*(1/(1+'Assumptions and results'!$K$4)^JC$49)</f>
        <v>1061.7431744220842</v>
      </c>
      <c r="JD58" s="8">
        <f>(JD12*'Assumptions and results'!$K$10+$D12*'Demand model'!JF12*'Assumptions and results'!$K$12)*(1/(1+'Assumptions and results'!$K$4)^JD$49)</f>
        <v>1011.1839756400802</v>
      </c>
      <c r="JE58" s="8">
        <f>(JE12*'Assumptions and results'!$K$10+$D12*'Demand model'!JG12*'Assumptions and results'!$K$12)*(1/(1+'Assumptions and results'!$K$4)^JE$49)</f>
        <v>963.0323577524573</v>
      </c>
    </row>
    <row r="59" spans="2:265" x14ac:dyDescent="0.3">
      <c r="C59">
        <v>10</v>
      </c>
      <c r="D59" s="6">
        <f>'upfront investment module'!I15</f>
        <v>2758816466.3784628</v>
      </c>
      <c r="E59" s="8">
        <f>(E13*'Assumptions and results'!$K$10+$D13*'Demand model'!G13*'Assumptions and results'!$K$12)*(1/(1+'Assumptions and results'!$K$4)^E$49)</f>
        <v>145235728.73819834</v>
      </c>
      <c r="F59" s="8">
        <f>(F13*'Assumptions and results'!$K$10+$D13*'Demand model'!H13*'Assumptions and results'!$K$12)*(1/(1+'Assumptions and results'!$K$4)^F$49)</f>
        <v>213330603.37936917</v>
      </c>
      <c r="G59" s="8">
        <f>(G13*'Assumptions and results'!$K$10+$D13*'Demand model'!I13*'Assumptions and results'!$K$12)*(1/(1+'Assumptions and results'!$K$4)^G$49)</f>
        <v>241913361.32262883</v>
      </c>
      <c r="H59" s="8">
        <f>(H13*'Assumptions and results'!$K$10+$D13*'Demand model'!J13*'Assumptions and results'!$K$12)*(1/(1+'Assumptions and results'!$K$4)^H$49)</f>
        <v>250402684.05612749</v>
      </c>
      <c r="I59" s="8">
        <f>(I13*'Assumptions and results'!$K$10+$D13*'Demand model'!K13*'Assumptions and results'!$K$12)*(1/(1+'Assumptions and results'!$K$4)^I$49)</f>
        <v>248812931.29574999</v>
      </c>
      <c r="J59" s="8">
        <f>(J13*'Assumptions and results'!$K$10+$D13*'Demand model'!L13*'Assumptions and results'!$K$12)*(1/(1+'Assumptions and results'!$K$4)^J$49)</f>
        <v>242302061.4371337</v>
      </c>
      <c r="K59" s="8">
        <f>(K13*'Assumptions and results'!$K$10+$D13*'Demand model'!M13*'Assumptions and results'!$K$12)*(1/(1+'Assumptions and results'!$K$4)^K$49)</f>
        <v>233520492.3786827</v>
      </c>
      <c r="L59" s="8">
        <f>(L13*'Assumptions and results'!$K$10+$D13*'Demand model'!N13*'Assumptions and results'!$K$12)*(1/(1+'Assumptions and results'!$K$4)^L$49)</f>
        <v>223824201.0208554</v>
      </c>
      <c r="M59" s="8">
        <f>(M13*'Assumptions and results'!$K$10+$D13*'Demand model'!O13*'Assumptions and results'!$K$12)*(1/(1+'Assumptions and results'!$K$4)^M$49)</f>
        <v>213901230.10488641</v>
      </c>
      <c r="N59" s="8">
        <f>(N13*'Assumptions and results'!$K$10+$D13*'Demand model'!P13*'Assumptions and results'!$K$12)*(1/(1+'Assumptions and results'!$K$4)^N$49)</f>
        <v>204095235.10577837</v>
      </c>
      <c r="O59" s="8">
        <f>(O13*'Assumptions and results'!$K$10+$D13*'Demand model'!Q13*'Assumptions and results'!$K$12)*(1/(1+'Assumptions and results'!$K$4)^O$49)</f>
        <v>194572560.78250438</v>
      </c>
      <c r="P59" s="8">
        <f>(P13*'Assumptions and results'!$K$10+$D13*'Demand model'!R13*'Assumptions and results'!$K$12)*(1/(1+'Assumptions and results'!$K$4)^P$49)</f>
        <v>185408505.77754724</v>
      </c>
      <c r="Q59" s="8">
        <f>(Q13*'Assumptions and results'!$K$10+$D13*'Demand model'!S13*'Assumptions and results'!$K$12)*(1/(1+'Assumptions and results'!$K$4)^Q$49)</f>
        <v>176631850.99502447</v>
      </c>
      <c r="R59" s="8">
        <f>(R13*'Assumptions and results'!$K$10+$D13*'Demand model'!T13*'Assumptions and results'!$K$12)*(1/(1+'Assumptions and results'!$K$4)^R$49)</f>
        <v>168247833.39871904</v>
      </c>
      <c r="S59" s="8">
        <f>(S13*'Assumptions and results'!$K$10+$D13*'Demand model'!U13*'Assumptions and results'!$K$12)*(1/(1+'Assumptions and results'!$K$4)^S$49)</f>
        <v>160249988.51908171</v>
      </c>
      <c r="T59" s="8">
        <f>(T13*'Assumptions and results'!$K$10+$D13*'Demand model'!V13*'Assumptions and results'!$K$12)*(1/(1+'Assumptions and results'!$K$4)^T$49)</f>
        <v>152626244.99997935</v>
      </c>
      <c r="U59" s="8">
        <f>(U13*'Assumptions and results'!$K$10+$D13*'Demand model'!W13*'Assumptions and results'!$K$12)*(1/(1+'Assumptions and results'!$K$4)^U$49)</f>
        <v>145362051.49781895</v>
      </c>
      <c r="V59" s="8">
        <f>(V13*'Assumptions and results'!$K$10+$D13*'Demand model'!X13*'Assumptions and results'!$K$12)*(1/(1+'Assumptions and results'!$K$4)^V$49)</f>
        <v>138441971.85007882</v>
      </c>
      <c r="W59" s="8">
        <f>(W13*'Assumptions and results'!$K$10+$D13*'Demand model'!Y13*'Assumptions and results'!$K$12)*(1/(1+'Assumptions and results'!$K$4)^W$49)</f>
        <v>131850490.08370885</v>
      </c>
      <c r="X59" s="8">
        <f>(X13*'Assumptions and results'!$K$10+$D13*'Demand model'!Z13*'Assumptions and results'!$K$12)*(1/(1+'Assumptions and results'!$K$4)^X$49)</f>
        <v>125572408.22232005</v>
      </c>
      <c r="Y59" s="8">
        <f>(Y13*'Assumptions and results'!$K$10+$D13*'Demand model'!AA13*'Assumptions and results'!$K$12)*(1/(1+'Assumptions and results'!$K$4)^Y$49)</f>
        <v>119593034.63873868</v>
      </c>
      <c r="Z59" s="8">
        <f>(Z13*'Assumptions and results'!$K$10+$D13*'Demand model'!AB13*'Assumptions and results'!$K$12)*(1/(1+'Assumptions and results'!$K$4)^Z$49)</f>
        <v>113898265.04368363</v>
      </c>
      <c r="AA59" s="8">
        <f>(AA13*'Assumptions and results'!$K$10+$D13*'Demand model'!AC13*'Assumptions and results'!$K$12)*(1/(1+'Assumptions and results'!$K$4)^AA$49)</f>
        <v>108474608.79927188</v>
      </c>
      <c r="AB59" s="8">
        <f>(AB13*'Assumptions and results'!$K$10+$D13*'Demand model'!AD13*'Assumptions and results'!$K$12)*(1/(1+'Assumptions and results'!$K$4)^AB$49)</f>
        <v>103309187.73289672</v>
      </c>
      <c r="AC59" s="8">
        <f>(AC13*'Assumptions and results'!$K$10+$D13*'Demand model'!AE13*'Assumptions and results'!$K$12)*(1/(1+'Assumptions and results'!$K$4)^AC$49)</f>
        <v>98389721.451829478</v>
      </c>
      <c r="AD59" s="8">
        <f>(AD13*'Assumptions and results'!$K$10+$D13*'Demand model'!AF13*'Assumptions and results'!$K$12)*(1/(1+'Assumptions and results'!$K$4)^AD$49)</f>
        <v>93704506.355894729</v>
      </c>
      <c r="AE59" s="8">
        <f>(AE13*'Assumptions and results'!$K$10+$D13*'Demand model'!AG13*'Assumptions and results'!$K$12)*(1/(1+'Assumptions and results'!$K$4)^AE$49)</f>
        <v>89242392.033568263</v>
      </c>
      <c r="AF59" s="8">
        <f>(AF13*'Assumptions and results'!$K$10+$D13*'Demand model'!AH13*'Assumptions and results'!$K$12)*(1/(1+'Assumptions and results'!$K$4)^AF$49)</f>
        <v>84992756.91450502</v>
      </c>
      <c r="AG59" s="8">
        <f>(AG13*'Assumptions and results'!$K$10+$D13*'Demand model'!AI13*'Assumptions and results'!$K$12)*(1/(1+'Assumptions and results'!$K$4)^AG$49)</f>
        <v>80945484.116916403</v>
      </c>
      <c r="AH59" s="8">
        <f>(AH13*'Assumptions and results'!$K$10+$D13*'Demand model'!AJ13*'Assumptions and results'!$K$12)*(1/(1+'Assumptions and results'!$K$4)^AH$49)</f>
        <v>77090937.946903229</v>
      </c>
      <c r="AI59" s="8">
        <f>(AI13*'Assumptions and results'!$K$10+$D13*'Demand model'!AK13*'Assumptions and results'!$K$12)*(1/(1+'Assumptions and results'!$K$4)^AI$49)</f>
        <v>73419941.259574443</v>
      </c>
      <c r="AJ59" s="8">
        <f>(AJ13*'Assumptions and results'!$K$10+$D13*'Demand model'!AL13*'Assumptions and results'!$K$12)*(1/(1+'Assumptions and results'!$K$4)^AJ$49)</f>
        <v>69923753.76532276</v>
      </c>
      <c r="AK59" s="8">
        <f>(AK13*'Assumptions and results'!$K$10+$D13*'Demand model'!AM13*'Assumptions and results'!$K$12)*(1/(1+'Assumptions and results'!$K$4)^AK$49)</f>
        <v>66594051.300501607</v>
      </c>
      <c r="AL59" s="8">
        <f>(AL13*'Assumptions and results'!$K$10+$D13*'Demand model'!AN13*'Assumptions and results'!$K$12)*(1/(1+'Assumptions and results'!$K$4)^AL$49)</f>
        <v>63422906.049766272</v>
      </c>
      <c r="AM59" s="8">
        <f>(AM13*'Assumptions and results'!$K$10+$D13*'Demand model'!AO13*'Assumptions and results'!$K$12)*(1/(1+'Assumptions and results'!$K$4)^AM$49)</f>
        <v>60402767.691900454</v>
      </c>
      <c r="AN59" s="8">
        <f>(AN13*'Assumptions and results'!$K$10+$D13*'Demand model'!AP13*'Assumptions and results'!$K$12)*(1/(1+'Assumptions and results'!$K$4)^AN$49)</f>
        <v>57526445.434005208</v>
      </c>
      <c r="AO59" s="8">
        <f>(AO13*'Assumptions and results'!$K$10+$D13*'Demand model'!AQ13*'Assumptions and results'!$K$12)*(1/(1+'Assumptions and results'!$K$4)^AO$49)</f>
        <v>54787090.896319211</v>
      </c>
      <c r="AP59" s="8">
        <f>(AP13*'Assumptions and results'!$K$10+$D13*'Demand model'!AR13*'Assumptions and results'!$K$12)*(1/(1+'Assumptions and results'!$K$4)^AP$49)</f>
        <v>52178181.8095254</v>
      </c>
      <c r="AQ59" s="8">
        <f>(AQ13*'Assumptions and results'!$K$10+$D13*'Demand model'!AS13*'Assumptions and results'!$K$12)*(1/(1+'Assumptions and results'!$K$4)^AQ$49)</f>
        <v>49693506.487073623</v>
      </c>
      <c r="AR59" s="8">
        <f>(AR13*'Assumptions and results'!$K$10+$D13*'Demand model'!AT13*'Assumptions and results'!$K$12)*(1/(1+'Assumptions and results'!$K$4)^AR$49)</f>
        <v>47327149.036243737</v>
      </c>
      <c r="AS59" s="8">
        <f>(AS13*'Assumptions and results'!$K$10+$D13*'Demand model'!AU13*'Assumptions and results'!$K$12)*(1/(1+'Assumptions and results'!$K$4)^AS$49)</f>
        <v>45073475.273096249</v>
      </c>
      <c r="AT59" s="8">
        <f>(AT13*'Assumptions and results'!$K$10+$D13*'Demand model'!AV13*'Assumptions and results'!$K$12)*(1/(1+'Assumptions and results'!$K$4)^AT$49)</f>
        <v>42927119.307960264</v>
      </c>
      <c r="AU59" s="8">
        <f>(AU13*'Assumptions and results'!$K$10+$D13*'Demand model'!AW13*'Assumptions and results'!$K$12)*(1/(1+'Assumptions and results'!$K$4)^AU$49)</f>
        <v>40882970.769614846</v>
      </c>
      <c r="AV59" s="8">
        <f>(AV13*'Assumptions and results'!$K$10+$D13*'Demand model'!AX13*'Assumptions and results'!$K$12)*(1/(1+'Assumptions and results'!$K$4)^AV$49)</f>
        <v>38936162.637795001</v>
      </c>
      <c r="AW59" s="8">
        <f>(AW13*'Assumptions and results'!$K$10+$D13*'Demand model'!AY13*'Assumptions and results'!$K$12)*(1/(1+'Assumptions and results'!$K$4)^AW$49)</f>
        <v>37082059.655077212</v>
      </c>
      <c r="AX59" s="8">
        <f>(AX13*'Assumptions and results'!$K$10+$D13*'Demand model'!AZ13*'Assumptions and results'!$K$12)*(1/(1+'Assumptions and results'!$K$4)^AX$49)</f>
        <v>35316247.290567502</v>
      </c>
      <c r="AY59" s="8">
        <f>(AY13*'Assumptions and results'!$K$10+$D13*'Demand model'!BA13*'Assumptions and results'!$K$12)*(1/(1+'Assumptions and results'!$K$4)^AY$49)</f>
        <v>33634521.229121067</v>
      </c>
      <c r="AZ59" s="8">
        <f>(AZ13*'Assumptions and results'!$K$10+$D13*'Demand model'!BB13*'Assumptions and results'!$K$12)*(1/(1+'Assumptions and results'!$K$4)^AZ$49)</f>
        <v>32032877.361072417</v>
      </c>
      <c r="BA59" s="8">
        <f>(BA13*'Assumptions and results'!$K$10+$D13*'Demand model'!BC13*'Assumptions and results'!$K$12)*(1/(1+'Assumptions and results'!$K$4)^BA$49)</f>
        <v>30507502.248642847</v>
      </c>
      <c r="BB59" s="8">
        <f>(BB13*'Assumptions and results'!$K$10+$D13*'Demand model'!BD13*'Assumptions and results'!$K$12)*(1/(1+'Assumptions and results'!$K$4)^BB$49)</f>
        <v>29054764.046327781</v>
      </c>
      <c r="BC59" s="8">
        <f>(BC13*'Assumptions and results'!$K$10+$D13*'Demand model'!BE13*'Assumptions and results'!$K$12)*(1/(1+'Assumptions and results'!$K$4)^BC$49)</f>
        <v>27671203.853646155</v>
      </c>
      <c r="BD59" s="8">
        <f>(BD13*'Assumptions and results'!$K$10+$D13*'Demand model'!BF13*'Assumptions and results'!$K$12)*(1/(1+'Assumptions and results'!$K$4)^BD$49)</f>
        <v>26353527.479663339</v>
      </c>
      <c r="BE59" s="8">
        <f>(BE13*'Assumptions and results'!$K$10+$D13*'Demand model'!BG13*'Assumptions and results'!$K$12)*(1/(1+'Assumptions and results'!$K$4)^BE$49)</f>
        <v>25098597.599679556</v>
      </c>
      <c r="BF59" s="8">
        <f>(BF13*'Assumptions and results'!$K$10+$D13*'Demand model'!BH13*'Assumptions and results'!$K$12)*(1/(1+'Assumptions and results'!$K$4)^BF$49)</f>
        <v>23903426.28540919</v>
      </c>
      <c r="BG59" s="8">
        <f>(BG13*'Assumptions and results'!$K$10+$D13*'Demand model'!BI13*'Assumptions and results'!$K$12)*(1/(1+'Assumptions and results'!$K$4)^BG$49)</f>
        <v>22765167.890865933</v>
      </c>
      <c r="BH59" s="8">
        <f>(BH13*'Assumptions and results'!$K$10+$D13*'Demand model'!BJ13*'Assumptions and results'!$K$12)*(1/(1+'Assumptions and results'!$K$4)^BH$49)</f>
        <v>21681112.277015205</v>
      </c>
      <c r="BI59" s="8">
        <f>(BI13*'Assumptions and results'!$K$10+$D13*'Demand model'!BK13*'Assumptions and results'!$K$12)*(1/(1+'Assumptions and results'!$K$4)^BI$49)</f>
        <v>20648678.359062109</v>
      </c>
      <c r="BJ59" s="8">
        <f>(BJ13*'Assumptions and results'!$K$10+$D13*'Demand model'!BL13*'Assumptions and results'!$K$12)*(1/(1+'Assumptions and results'!$K$4)^BJ$49)</f>
        <v>19665407.961011536</v>
      </c>
      <c r="BK59" s="8">
        <f>(BK13*'Assumptions and results'!$K$10+$D13*'Demand model'!BM13*'Assumptions and results'!$K$12)*(1/(1+'Assumptions and results'!$K$4)^BK$49)</f>
        <v>18728959.962868135</v>
      </c>
      <c r="BL59" s="8">
        <f>(BL13*'Assumptions and results'!$K$10+$D13*'Demand model'!BN13*'Assumptions and results'!$K$12)*(1/(1+'Assumptions and results'!$K$4)^BL$49)</f>
        <v>17837104.726541083</v>
      </c>
      <c r="BM59" s="8">
        <f>(BM13*'Assumptions and results'!$K$10+$D13*'Demand model'!BO13*'Assumptions and results'!$K$12)*(1/(1+'Assumptions and results'!$K$4)^BM$49)</f>
        <v>16987718.787181985</v>
      </c>
      <c r="BN59" s="8">
        <f>(BN13*'Assumptions and results'!$K$10+$D13*'Demand model'!BP13*'Assumptions and results'!$K$12)*(1/(1+'Assumptions and results'!$K$4)^BN$49)</f>
        <v>16178779.797316182</v>
      </c>
      <c r="BO59" s="8">
        <f>(BO13*'Assumptions and results'!$K$10+$D13*'Demand model'!BQ13*'Assumptions and results'!$K$12)*(1/(1+'Assumptions and results'!$K$4)^BO$49)</f>
        <v>15408361.71172969</v>
      </c>
      <c r="BP59" s="8">
        <f>(BP13*'Assumptions and results'!$K$10+$D13*'Demand model'!BR13*'Assumptions and results'!$K$12)*(1/(1+'Assumptions and results'!$K$4)^BP$49)</f>
        <v>14674630.201647324</v>
      </c>
      <c r="BQ59" s="8">
        <f>(BQ13*'Assumptions and results'!$K$10+$D13*'Demand model'!BS13*'Assumptions and results'!$K$12)*(1/(1+'Assumptions and results'!$K$4)^BQ$49)</f>
        <v>13975838.287283165</v>
      </c>
      <c r="BR59" s="8">
        <f>(BR13*'Assumptions and results'!$K$10+$D13*'Demand model'!BT13*'Assumptions and results'!$K$12)*(1/(1+'Assumptions and results'!$K$4)^BR$49)</f>
        <v>13310322.178364919</v>
      </c>
      <c r="BS59" s="8">
        <f>(BS13*'Assumptions and results'!$K$10+$D13*'Demand model'!BU13*'Assumptions and results'!$K$12)*(1/(1+'Assumptions and results'!$K$4)^BS$49)</f>
        <v>12676497.312728494</v>
      </c>
      <c r="BT59" s="8">
        <f>(BT13*'Assumptions and results'!$K$10+$D13*'Demand model'!BV13*'Assumptions and results'!$K$12)*(1/(1+'Assumptions and results'!$K$4)^BT$49)</f>
        <v>12072854.583550949</v>
      </c>
      <c r="BU59" s="8">
        <f>(BU13*'Assumptions and results'!$K$10+$D13*'Demand model'!BW13*'Assumptions and results'!$K$12)*(1/(1+'Assumptions and results'!$K$4)^BU$49)</f>
        <v>11497956.746238997</v>
      </c>
      <c r="BV59" s="8">
        <f>(BV13*'Assumptions and results'!$K$10+$D13*'Demand model'!BX13*'Assumptions and results'!$K$12)*(1/(1+'Assumptions and results'!$K$4)^BV$49)</f>
        <v>10950434.996418094</v>
      </c>
      <c r="BW59" s="8">
        <f>(BW13*'Assumptions and results'!$K$10+$D13*'Demand model'!BY13*'Assumptions and results'!$K$12)*(1/(1+'Assumptions and results'!$K$4)^BW$49)</f>
        <v>10428985.710874375</v>
      </c>
      <c r="BX59" s="8">
        <f>(BX13*'Assumptions and results'!$K$10+$D13*'Demand model'!BZ13*'Assumptions and results'!$K$12)*(1/(1+'Assumptions and results'!$K$4)^BX$49)</f>
        <v>9932367.3436898794</v>
      </c>
      <c r="BY59" s="8">
        <f>(BY13*'Assumptions and results'!$K$10+$D13*'Demand model'!CA13*'Assumptions and results'!$K$12)*(1/(1+'Assumptions and results'!$K$4)^BY$49)</f>
        <v>9459397.4701808393</v>
      </c>
      <c r="BZ59" s="8">
        <f>(BZ13*'Assumptions and results'!$K$10+$D13*'Demand model'!CB13*'Assumptions and results'!$K$12)*(1/(1+'Assumptions and results'!$K$4)^BZ$49)</f>
        <v>9008949.9716007989</v>
      </c>
      <c r="CA59" s="8">
        <f>(CA13*'Assumptions and results'!$K$10+$D13*'Demand model'!CC13*'Assumptions and results'!$K$12)*(1/(1+'Assumptions and results'!$K$4)^CA$49)</f>
        <v>8579952.3539055213</v>
      </c>
      <c r="CB59" s="8">
        <f>(CB13*'Assumptions and results'!$K$10+$D13*'Demand model'!CD13*'Assumptions and results'!$K$12)*(1/(1+'Assumptions and results'!$K$4)^CB$49)</f>
        <v>8171383.1941957362</v>
      </c>
      <c r="CC59" s="8">
        <f>(CC13*'Assumptions and results'!$K$10+$D13*'Demand model'!CE13*'Assumptions and results'!$K$12)*(1/(1+'Assumptions and results'!$K$4)^CC$49)</f>
        <v>7782269.708757842</v>
      </c>
      <c r="CD59" s="8">
        <f>(CD13*'Assumptions and results'!$K$10+$D13*'Demand model'!CF13*'Assumptions and results'!$K$12)*(1/(1+'Assumptions and results'!$K$4)^CD$49)</f>
        <v>7411685.436912233</v>
      </c>
      <c r="CE59" s="8">
        <f>(CE13*'Assumptions and results'!$K$10+$D13*'Demand model'!CG13*'Assumptions and results'!$K$12)*(1/(1+'Assumptions and results'!$K$4)^CE$49)</f>
        <v>7058748.0351545056</v>
      </c>
      <c r="CF59" s="8">
        <f>(CF13*'Assumptions and results'!$K$10+$D13*'Demand model'!CH13*'Assumptions and results'!$K$12)*(1/(1+'Assumptions and results'!$K$4)^CF$49)</f>
        <v>6722617.176337624</v>
      </c>
      <c r="CG59" s="8">
        <f>(CG13*'Assumptions and results'!$K$10+$D13*'Demand model'!CI13*'Assumptions and results'!$K$12)*(1/(1+'Assumptions and results'!$K$4)^CG$49)</f>
        <v>6402492.5488929739</v>
      </c>
      <c r="CH59" s="8">
        <f>(CH13*'Assumptions and results'!$K$10+$D13*'Demand model'!CJ13*'Assumptions and results'!$K$12)*(1/(1+'Assumptions and results'!$K$4)^CH$49)</f>
        <v>6097611.9513266422</v>
      </c>
      <c r="CI59" s="8">
        <f>(CI13*'Assumptions and results'!$K$10+$D13*'Demand model'!CK13*'Assumptions and results'!$K$12)*(1/(1+'Assumptions and results'!$K$4)^CI$49)</f>
        <v>5807249.4774539452</v>
      </c>
      <c r="CJ59" s="8">
        <f>(CJ13*'Assumptions and results'!$K$10+$D13*'Demand model'!CL13*'Assumptions and results'!$K$12)*(1/(1+'Assumptions and results'!$K$4)^CJ$49)</f>
        <v>5530713.7880513761</v>
      </c>
      <c r="CK59" s="8">
        <f>(CK13*'Assumptions and results'!$K$10+$D13*'Demand model'!CM13*'Assumptions and results'!$K$12)*(1/(1+'Assumptions and results'!$K$4)^CK$49)</f>
        <v>5267346.4648108352</v>
      </c>
      <c r="CL59" s="8">
        <f>(CL13*'Assumptions and results'!$K$10+$D13*'Demand model'!CN13*'Assumptions and results'!$K$12)*(1/(1+'Assumptions and results'!$K$4)^CL$49)</f>
        <v>5016520.4426769856</v>
      </c>
      <c r="CM59" s="8">
        <f>(CM13*'Assumptions and results'!$K$10+$D13*'Demand model'!CO13*'Assumptions and results'!$K$12)*(1/(1+'Assumptions and results'!$K$4)^CM$49)</f>
        <v>4777638.5168352239</v>
      </c>
      <c r="CN59" s="8">
        <f>(CN13*'Assumptions and results'!$K$10+$D13*'Demand model'!CP13*'Assumptions and results'!$K$12)*(1/(1+'Assumptions and results'!$K$4)^CN$49)</f>
        <v>4550131.9207954518</v>
      </c>
      <c r="CO59" s="8">
        <f>(CO13*'Assumptions and results'!$K$10+$D13*'Demand model'!CQ13*'Assumptions and results'!$K$12)*(1/(1+'Assumptions and results'!$K$4)^CO$49)</f>
        <v>4333458.9721861444</v>
      </c>
      <c r="CP59" s="8">
        <f>(CP13*'Assumptions and results'!$K$10+$D13*'Demand model'!CR13*'Assumptions and results'!$K$12)*(1/(1+'Assumptions and results'!$K$4)^CP$49)</f>
        <v>4127103.7830344234</v>
      </c>
      <c r="CQ59" s="8">
        <f>(CQ13*'Assumptions and results'!$K$10+$D13*'Demand model'!CS13*'Assumptions and results'!$K$12)*(1/(1+'Assumptions and results'!$K$4)^CQ$49)</f>
        <v>3930575.0314613548</v>
      </c>
      <c r="CR59" s="8">
        <f>(CR13*'Assumptions and results'!$K$10+$D13*'Demand model'!CT13*'Assumptions and results'!$K$12)*(1/(1+'Assumptions and results'!$K$4)^CR$49)</f>
        <v>3743404.7918679579</v>
      </c>
      <c r="CS59" s="8">
        <f>(CS13*'Assumptions and results'!$K$10+$D13*'Demand model'!CU13*'Assumptions and results'!$K$12)*(1/(1+'Assumptions and results'!$K$4)^CS$49)</f>
        <v>3565147.4208266255</v>
      </c>
      <c r="CT59" s="8">
        <f>(CT13*'Assumptions and results'!$K$10+$D13*'Demand model'!CV13*'Assumptions and results'!$K$12)*(1/(1+'Assumptions and results'!$K$4)^CT$49)</f>
        <v>3395378.4960253593</v>
      </c>
      <c r="CU59" s="8">
        <f>(CU13*'Assumptions and results'!$K$10+$D13*'Demand model'!CW13*'Assumptions and results'!$K$12)*(1/(1+'Assumptions and results'!$K$4)^CU$49)</f>
        <v>3233693.8057384356</v>
      </c>
      <c r="CV59" s="8">
        <f>(CV13*'Assumptions and results'!$K$10+$D13*'Demand model'!CX13*'Assumptions and results'!$K$12)*(1/(1+'Assumptions and results'!$K$4)^CV$49)</f>
        <v>3079708.3864175584</v>
      </c>
      <c r="CW59" s="8">
        <f>(CW13*'Assumptions and results'!$K$10+$D13*'Demand model'!CY13*'Assumptions and results'!$K$12)*(1/(1+'Assumptions and results'!$K$4)^CW$49)</f>
        <v>2933055.6061119605</v>
      </c>
      <c r="CX59" s="8">
        <f>(CX13*'Assumptions and results'!$K$10+$D13*'Demand model'!CZ13*'Assumptions and results'!$K$12)*(1/(1+'Assumptions and results'!$K$4)^CX$49)</f>
        <v>2793386.2915352001</v>
      </c>
      <c r="CY59" s="8">
        <f>(CY13*'Assumptions and results'!$K$10+$D13*'Demand model'!DA13*'Assumptions and results'!$K$12)*(1/(1+'Assumptions and results'!$K$4)^CY$49)</f>
        <v>2660367.8967001904</v>
      </c>
      <c r="CZ59" s="8">
        <f>(CZ13*'Assumptions and results'!$K$10+$D13*'Demand model'!DB13*'Assumptions and results'!$K$12)*(1/(1+'Assumptions and results'!$K$4)^CZ$49)</f>
        <v>2533683.7111430392</v>
      </c>
      <c r="DA59" s="8">
        <f>(DA13*'Assumptions and results'!$K$10+$D13*'Demand model'!DC13*'Assumptions and results'!$K$12)*(1/(1+'Assumptions and results'!$K$4)^DA$49)</f>
        <v>2413032.1058505131</v>
      </c>
      <c r="DB59" s="8">
        <f>(DB13*'Assumptions and results'!$K$10+$D13*'Demand model'!DD13*'Assumptions and results'!$K$12)*(1/(1+'Assumptions and results'!$K$4)^DB$49)</f>
        <v>2298125.8150957269</v>
      </c>
      <c r="DC59" s="8">
        <f>(DC13*'Assumptions and results'!$K$10+$D13*'Demand model'!DE13*'Assumptions and results'!$K$12)*(1/(1+'Assumptions and results'!$K$4)^DC$49)</f>
        <v>2188691.2524721203</v>
      </c>
      <c r="DD59" s="8">
        <f>(DD13*'Assumptions and results'!$K$10+$D13*'Demand model'!DF13*'Assumptions and results'!$K$12)*(1/(1+'Assumptions and results'!$K$4)^DD$49)</f>
        <v>2084467.859497258</v>
      </c>
      <c r="DE59" s="8">
        <f>(DE13*'Assumptions and results'!$K$10+$D13*'Demand model'!DG13*'Assumptions and results'!$K$12)*(1/(1+'Assumptions and results'!$K$4)^DE$49)</f>
        <v>1985207.4852354836</v>
      </c>
      <c r="DF59" s="8">
        <f>(DF13*'Assumptions and results'!$K$10+$D13*'Demand model'!DH13*'Assumptions and results'!$K$12)*(1/(1+'Assumptions and results'!$K$4)^DF$49)</f>
        <v>1890673.7954623653</v>
      </c>
      <c r="DG59" s="8">
        <f>(DG13*'Assumptions and results'!$K$10+$D13*'Demand model'!DI13*'Assumptions and results'!$K$12)*(1/(1+'Assumptions and results'!$K$4)^DG$49)</f>
        <v>1800641.7099641571</v>
      </c>
      <c r="DH59" s="8">
        <f>(DH13*'Assumptions and results'!$K$10+$D13*'Demand model'!DJ13*'Assumptions and results'!$K$12)*(1/(1+'Assumptions and results'!$K$4)^DH$49)</f>
        <v>1714896.8666325312</v>
      </c>
      <c r="DI59" s="8">
        <f>(DI13*'Assumptions and results'!$K$10+$D13*'Demand model'!DK13*'Assumptions and results'!$K$12)*(1/(1+'Assumptions and results'!$K$4)^DI$49)</f>
        <v>1633235.1110786006</v>
      </c>
      <c r="DJ59" s="8">
        <f>(DJ13*'Assumptions and results'!$K$10+$D13*'Demand model'!DL13*'Assumptions and results'!$K$12)*(1/(1+'Assumptions and results'!$K$4)^DJ$49)</f>
        <v>1555462.0105510484</v>
      </c>
      <c r="DK59" s="8">
        <f>(DK13*'Assumptions and results'!$K$10+$D13*'Demand model'!DM13*'Assumptions and results'!$K$12)*(1/(1+'Assumptions and results'!$K$4)^DK$49)</f>
        <v>1481392.3910009982</v>
      </c>
      <c r="DL59" s="8">
        <f>(DL13*'Assumptions and results'!$K$10+$D13*'Demand model'!DN13*'Assumptions and results'!$K$12)*(1/(1+'Assumptions and results'!$K$4)^DL$49)</f>
        <v>1410849.8961914268</v>
      </c>
      <c r="DM59" s="8">
        <f>(DM13*'Assumptions and results'!$K$10+$D13*'Demand model'!DO13*'Assumptions and results'!$K$12)*(1/(1+'Assumptions and results'!$K$4)^DM$49)</f>
        <v>1343666.5678013589</v>
      </c>
      <c r="DN59" s="8">
        <f>(DN13*'Assumptions and results'!$K$10+$D13*'Demand model'!DP13*'Assumptions and results'!$K$12)*(1/(1+'Assumptions and results'!$K$4)^DN$49)</f>
        <v>1279682.4455251035</v>
      </c>
      <c r="DO59" s="8">
        <f>(DO13*'Assumptions and results'!$K$10+$D13*'Demand model'!DQ13*'Assumptions and results'!$K$12)*(1/(1+'Assumptions and results'!$K$4)^DO$49)</f>
        <v>1218745.1862143844</v>
      </c>
      <c r="DP59" s="8">
        <f>(DP13*'Assumptions and results'!$K$10+$D13*'Demand model'!DR13*'Assumptions and results'!$K$12)*(1/(1+'Assumptions and results'!$K$4)^DP$49)</f>
        <v>1160709.7011565566</v>
      </c>
      <c r="DQ59" s="8">
        <f>(DQ13*'Assumptions and results'!$K$10+$D13*'Demand model'!DS13*'Assumptions and results'!$K$12)*(1/(1+'Assumptions and results'!$K$4)^DQ$49)</f>
        <v>1105437.8106252921</v>
      </c>
      <c r="DR59" s="8">
        <f>(DR13*'Assumptions and results'!$K$10+$D13*'Demand model'!DT13*'Assumptions and results'!$K$12)*(1/(1+'Assumptions and results'!$K$4)^DR$49)</f>
        <v>1052797.9148812306</v>
      </c>
      <c r="DS59" s="8">
        <f>(DS13*'Assumptions and results'!$K$10+$D13*'Demand model'!DU13*'Assumptions and results'!$K$12)*(1/(1+'Assumptions and results'!$K$4)^DS$49)</f>
        <v>1002664.6808392671</v>
      </c>
      <c r="DT59" s="8">
        <f>(DT13*'Assumptions and results'!$K$10+$D13*'Demand model'!DV13*'Assumptions and results'!$K$12)*(1/(1+'Assumptions and results'!$K$4)^DT$49)</f>
        <v>954918.74365644495</v>
      </c>
      <c r="DU59" s="8">
        <f>(DU13*'Assumptions and results'!$K$10+$D13*'Demand model'!DW13*'Assumptions and results'!$K$12)*(1/(1+'Assumptions and results'!$K$4)^DU$49)</f>
        <v>909446.42252994748</v>
      </c>
      <c r="DV59" s="8">
        <f>(DV13*'Assumptions and results'!$K$10+$D13*'Demand model'!DX13*'Assumptions and results'!$K$12)*(1/(1+'Assumptions and results'!$K$4)^DV$49)</f>
        <v>866139.45002852136</v>
      </c>
      <c r="DW59" s="8">
        <f>(DW13*'Assumptions and results'!$K$10+$D13*'Demand model'!DY13*'Assumptions and results'!$K$12)*(1/(1+'Assumptions and results'!$K$4)^DW$49)</f>
        <v>824894.71431287751</v>
      </c>
      <c r="DX59" s="8">
        <f>(DX13*'Assumptions and results'!$K$10+$D13*'Demand model'!DZ13*'Assumptions and results'!$K$12)*(1/(1+'Assumptions and results'!$K$4)^DX$49)</f>
        <v>785614.01363131194</v>
      </c>
      <c r="DY59" s="8">
        <f>(DY13*'Assumptions and results'!$K$10+$D13*'Demand model'!EA13*'Assumptions and results'!$K$12)*(1/(1+'Assumptions and results'!$K$4)^DY$49)</f>
        <v>748203.82250601123</v>
      </c>
      <c r="DZ59" s="8">
        <f>(DZ13*'Assumptions and results'!$K$10+$D13*'Demand model'!EB13*'Assumptions and results'!$K$12)*(1/(1+'Assumptions and results'!$K$4)^DZ$49)</f>
        <v>712575.06905334431</v>
      </c>
      <c r="EA59" s="8">
        <f>(EA13*'Assumptions and results'!$K$10+$D13*'Demand model'!EC13*'Assumptions and results'!$K$12)*(1/(1+'Assumptions and results'!$K$4)^EA$49)</f>
        <v>678642.92290794663</v>
      </c>
      <c r="EB59" s="8">
        <f>(EB13*'Assumptions and results'!$K$10+$D13*'Demand model'!ED13*'Assumptions and results'!$K$12)*(1/(1+'Assumptions and results'!$K$4)^EB$49)</f>
        <v>646326.59324566356</v>
      </c>
      <c r="EC59" s="8">
        <f>(EC13*'Assumptions and results'!$K$10+$D13*'Demand model'!EE13*'Assumptions and results'!$K$12)*(1/(1+'Assumptions and results'!$K$4)^EC$49)</f>
        <v>615549.13642444147</v>
      </c>
      <c r="ED59" s="8">
        <f>(ED13*'Assumptions and results'!$K$10+$D13*'Demand model'!EF13*'Assumptions and results'!$K$12)*(1/(1+'Assumptions and results'!$K$4)^ED$49)</f>
        <v>586237.27278518234</v>
      </c>
      <c r="EE59" s="8">
        <f>(EE13*'Assumptions and results'!$K$10+$D13*'Demand model'!EG13*'Assumptions and results'!$K$12)*(1/(1+'Assumptions and results'!$K$4)^EE$49)</f>
        <v>558321.21217636415</v>
      </c>
      <c r="EF59" s="8">
        <f>(EF13*'Assumptions and results'!$K$10+$D13*'Demand model'!EH13*'Assumptions and results'!$K$12)*(1/(1+'Assumptions and results'!$K$4)^EF$49)</f>
        <v>531734.48778701352</v>
      </c>
      <c r="EG59" s="8">
        <f>(EG13*'Assumptions and results'!$K$10+$D13*'Demand model'!EI13*'Assumptions and results'!$K$12)*(1/(1+'Assumptions and results'!$K$4)^EG$49)</f>
        <v>506413.79789239366</v>
      </c>
      <c r="EH59" s="8">
        <f>(EH13*'Assumptions and results'!$K$10+$D13*'Demand model'!EJ13*'Assumptions and results'!$K$12)*(1/(1+'Assumptions and results'!$K$4)^EH$49)</f>
        <v>482298.85513561312</v>
      </c>
      <c r="EI59" s="8">
        <f>(EI13*'Assumptions and results'!$K$10+$D13*'Demand model'!EK13*'Assumptions and results'!$K$12)*(1/(1+'Assumptions and results'!$K$4)^EI$49)</f>
        <v>459332.24298629811</v>
      </c>
      <c r="EJ59" s="8">
        <f>(EJ13*'Assumptions and results'!$K$10+$D13*'Demand model'!EL13*'Assumptions and results'!$K$12)*(1/(1+'Assumptions and results'!$K$4)^EJ$49)</f>
        <v>437459.27903456968</v>
      </c>
      <c r="EK59" s="8">
        <f>(EK13*'Assumptions and results'!$K$10+$D13*'Demand model'!EM13*'Assumptions and results'!$K$12)*(1/(1+'Assumptions and results'!$K$4)^EK$49)</f>
        <v>416627.88479482825</v>
      </c>
      <c r="EL59" s="8">
        <f>(EL13*'Assumptions and results'!$K$10+$D13*'Demand model'!EN13*'Assumptions and results'!$K$12)*(1/(1+'Assumptions and results'!$K$4)^EL$49)</f>
        <v>396788.46170936024</v>
      </c>
      <c r="EM59" s="8">
        <f>(EM13*'Assumptions and results'!$K$10+$D13*'Demand model'!EO13*'Assumptions and results'!$K$12)*(1/(1+'Assumptions and results'!$K$4)^EM$49)</f>
        <v>377893.77305653354</v>
      </c>
      <c r="EN59" s="8">
        <f>(EN13*'Assumptions and results'!$K$10+$D13*'Demand model'!EP13*'Assumptions and results'!$K$12)*(1/(1+'Assumptions and results'!$K$4)^EN$49)</f>
        <v>359898.83148241299</v>
      </c>
      <c r="EO59" s="8">
        <f>(EO13*'Assumptions and results'!$K$10+$D13*'Demand model'!EQ13*'Assumptions and results'!$K$12)*(1/(1+'Assumptions and results'!$K$4)^EO$49)</f>
        <v>342760.79188801232</v>
      </c>
      <c r="EP59" s="8">
        <f>(EP13*'Assumptions and results'!$K$10+$D13*'Demand model'!ER13*'Assumptions and results'!$K$12)*(1/(1+'Assumptions and results'!$K$4)^EP$49)</f>
        <v>326438.84941715462</v>
      </c>
      <c r="EQ59" s="8">
        <f>(EQ13*'Assumptions and results'!$K$10+$D13*'Demand model'!ES13*'Assumptions and results'!$K$12)*(1/(1+'Assumptions and results'!$K$4)^EQ$49)</f>
        <v>310894.14230205189</v>
      </c>
      <c r="ER59" s="8">
        <f>(ER13*'Assumptions and results'!$K$10+$D13*'Demand model'!ET13*'Assumptions and results'!$K$12)*(1/(1+'Assumptions and results'!$K$4)^ER$49)</f>
        <v>296089.65933528764</v>
      </c>
      <c r="ES59" s="8">
        <f>(ES13*'Assumptions and results'!$K$10+$D13*'Demand model'!EU13*'Assumptions and results'!$K$12)*(1/(1+'Assumptions and results'!$K$4)^ES$49)</f>
        <v>281990.1517478929</v>
      </c>
      <c r="ET59" s="8">
        <f>(ET13*'Assumptions and results'!$K$10+$D13*'Demand model'!EV13*'Assumptions and results'!$K$12)*(1/(1+'Assumptions and results'!$K$4)^ET$49)</f>
        <v>268562.04928370757</v>
      </c>
      <c r="EU59" s="8">
        <f>(EU13*'Assumptions and results'!$K$10+$D13*'Demand model'!EW13*'Assumptions and results'!$K$12)*(1/(1+'Assumptions and results'!$K$4)^EU$49)</f>
        <v>255773.38027019764</v>
      </c>
      <c r="EV59" s="8">
        <f>(EV13*'Assumptions and results'!$K$10+$D13*'Demand model'!EX13*'Assumptions and results'!$K$12)*(1/(1+'Assumptions and results'!$K$4)^EV$49)</f>
        <v>243593.69549542631</v>
      </c>
      <c r="EW59" s="8">
        <f>(EW13*'Assumptions and results'!$K$10+$D13*'Demand model'!EY13*'Assumptions and results'!$K$12)*(1/(1+'Assumptions and results'!$K$4)^EW$49)</f>
        <v>231993.99570992982</v>
      </c>
      <c r="EX59" s="8">
        <f>(EX13*'Assumptions and results'!$K$10+$D13*'Demand model'!EZ13*'Assumptions and results'!$K$12)*(1/(1+'Assumptions and results'!$K$4)^EX$49)</f>
        <v>220946.6625808856</v>
      </c>
      <c r="EY59" s="8">
        <f>(EY13*'Assumptions and results'!$K$10+$D13*'Demand model'!FA13*'Assumptions and results'!$K$12)*(1/(1+'Assumptions and results'!$K$4)^EY$49)</f>
        <v>210425.39293417672</v>
      </c>
      <c r="EZ59" s="8">
        <f>(EZ13*'Assumptions and results'!$K$10+$D13*'Demand model'!FB13*'Assumptions and results'!$K$12)*(1/(1+'Assumptions and results'!$K$4)^EZ$49)</f>
        <v>200405.13612778738</v>
      </c>
      <c r="FA59" s="8">
        <f>(FA13*'Assumptions and results'!$K$10+$D13*'Demand model'!FC13*'Assumptions and results'!$K$12)*(1/(1+'Assumptions and results'!$K$4)^FA$49)</f>
        <v>190862.03440741656</v>
      </c>
      <c r="FB59" s="8">
        <f>(FB13*'Assumptions and results'!$K$10+$D13*'Demand model'!FD13*'Assumptions and results'!$K$12)*(1/(1+'Assumptions and results'!$K$4)^FB$49)</f>
        <v>181773.36610230146</v>
      </c>
      <c r="FC59" s="8">
        <f>(FC13*'Assumptions and results'!$K$10+$D13*'Demand model'!FE13*'Assumptions and results'!$K$12)*(1/(1+'Assumptions and results'!$K$4)^FC$49)</f>
        <v>173117.49152600137</v>
      </c>
      <c r="FD59" s="8">
        <f>(FD13*'Assumptions and results'!$K$10+$D13*'Demand model'!FF13*'Assumptions and results'!$K$12)*(1/(1+'Assumptions and results'!$K$4)^FD$49)</f>
        <v>164873.80145333466</v>
      </c>
      <c r="FE59" s="8">
        <f>(FE13*'Assumptions and results'!$K$10+$D13*'Demand model'!FG13*'Assumptions and results'!$K$12)*(1/(1+'Assumptions and results'!$K$4)^FE$49)</f>
        <v>157022.66805079486</v>
      </c>
      <c r="FF59" s="8">
        <f>(FF13*'Assumptions and results'!$K$10+$D13*'Demand model'!FH13*'Assumptions and results'!$K$12)*(1/(1+'Assumptions and results'!$K$4)^FF$49)</f>
        <v>149545.39814361421</v>
      </c>
      <c r="FG59" s="8">
        <f>(FG13*'Assumptions and results'!$K$10+$D13*'Demand model'!FI13*'Assumptions and results'!$K$12)*(1/(1+'Assumptions and results'!$K$4)^FG$49)</f>
        <v>142424.18870820396</v>
      </c>
      <c r="FH59" s="8">
        <f>(FH13*'Assumptions and results'!$K$10+$D13*'Demand model'!FJ13*'Assumptions and results'!$K$12)*(1/(1+'Assumptions and results'!$K$4)^FH$49)</f>
        <v>135642.0844840038</v>
      </c>
      <c r="FI59" s="8">
        <f>(FI13*'Assumptions and results'!$K$10+$D13*'Demand model'!FK13*'Assumptions and results'!$K$12)*(1/(1+'Assumptions and results'!$K$4)^FI$49)</f>
        <v>129182.93760381313</v>
      </c>
      <c r="FJ59" s="8">
        <f>(FJ13*'Assumptions and results'!$K$10+$D13*'Demand model'!FL13*'Assumptions and results'!$K$12)*(1/(1+'Assumptions and results'!$K$4)^FJ$49)</f>
        <v>123031.36914648871</v>
      </c>
      <c r="FK59" s="8">
        <f>(FK13*'Assumptions and results'!$K$10+$D13*'Demand model'!FM13*'Assumptions and results'!$K$12)*(1/(1+'Assumptions and results'!$K$4)^FK$49)</f>
        <v>117172.73252046542</v>
      </c>
      <c r="FL59" s="8">
        <f>(FL13*'Assumptions and results'!$K$10+$D13*'Demand model'!FN13*'Assumptions and results'!$K$12)*(1/(1+'Assumptions and results'!$K$4)^FL$49)</f>
        <v>111593.07859091945</v>
      </c>
      <c r="FM59" s="8">
        <f>(FM13*'Assumptions and results'!$K$10+$D13*'Demand model'!FO13*'Assumptions and results'!$K$12)*(1/(1+'Assumptions and results'!$K$4)^FM$49)</f>
        <v>106279.12246754231</v>
      </c>
      <c r="FN59" s="8">
        <f>(FN13*'Assumptions and results'!$K$10+$D13*'Demand model'!FP13*'Assumptions and results'!$K$12)*(1/(1+'Assumptions and results'!$K$4)^FN$49)</f>
        <v>101218.21187384985</v>
      </c>
      <c r="FO59" s="8">
        <f>(FO13*'Assumptions and results'!$K$10+$D13*'Demand model'!FQ13*'Assumptions and results'!$K$12)*(1/(1+'Assumptions and results'!$K$4)^FO$49)</f>
        <v>96398.297022714134</v>
      </c>
      <c r="FP59" s="8">
        <f>(FP13*'Assumptions and results'!$K$10+$D13*'Demand model'!FR13*'Assumptions and results'!$K$12)*(1/(1+'Assumptions and results'!$K$4)^FP$49)</f>
        <v>91807.901926394421</v>
      </c>
      <c r="FQ59" s="8">
        <f>(FQ13*'Assumptions and results'!$K$10+$D13*'Demand model'!FS13*'Assumptions and results'!$K$12)*(1/(1+'Assumptions and results'!$K$4)^FQ$49)</f>
        <v>87436.097072756573</v>
      </c>
      <c r="FR59" s="8">
        <f>(FR13*'Assumptions and results'!$K$10+$D13*'Demand model'!FT13*'Assumptions and results'!$K$12)*(1/(1+'Assumptions and results'!$K$4)^FR$49)</f>
        <v>83272.473402625314</v>
      </c>
      <c r="FS59" s="8">
        <f>(FS13*'Assumptions and results'!$K$10+$D13*'Demand model'!FU13*'Assumptions and results'!$K$12)*(1/(1+'Assumptions and results'!$K$4)^FS$49)</f>
        <v>79307.117526309827</v>
      </c>
      <c r="FT59" s="8">
        <f>(FT13*'Assumptions and results'!$K$10+$D13*'Demand model'!FV13*'Assumptions and results'!$K$12)*(1/(1+'Assumptions and results'!$K$4)^FT$49)</f>
        <v>75530.58812029507</v>
      </c>
      <c r="FU59" s="8">
        <f>(FU13*'Assumptions and results'!$K$10+$D13*'Demand model'!FW13*'Assumptions and results'!$K$12)*(1/(1+'Assumptions and results'!$K$4)^FU$49)</f>
        <v>71933.893447900045</v>
      </c>
      <c r="FV59" s="8">
        <f>(FV13*'Assumptions and results'!$K$10+$D13*'Demand model'!FX13*'Assumptions and results'!$K$12)*(1/(1+'Assumptions and results'!$K$4)^FV$49)</f>
        <v>68508.469950381026</v>
      </c>
      <c r="FW59" s="8">
        <f>(FW13*'Assumptions and results'!$K$10+$D13*'Demand model'!FY13*'Assumptions and results'!$K$12)*(1/(1+'Assumptions and results'!$K$4)^FW$49)</f>
        <v>65246.161857505715</v>
      </c>
      <c r="FX59" s="8">
        <f>(FX13*'Assumptions and results'!$K$10+$D13*'Demand model'!FZ13*'Assumptions and results'!$K$12)*(1/(1+'Assumptions and results'!$K$4)^FX$49)</f>
        <v>62139.201769053063</v>
      </c>
      <c r="FY59" s="8">
        <f>(FY13*'Assumptions and results'!$K$10+$D13*'Demand model'!GA13*'Assumptions and results'!$K$12)*(1/(1+'Assumptions and results'!$K$4)^FY$49)</f>
        <v>59180.192161002909</v>
      </c>
      <c r="FZ59" s="8">
        <f>(FZ13*'Assumptions and results'!$K$10+$D13*'Demand model'!GB13*'Assumptions and results'!$K$12)*(1/(1+'Assumptions and results'!$K$4)^FZ$49)</f>
        <v>56362.087772383726</v>
      </c>
      <c r="GA59" s="8">
        <f>(GA13*'Assumptions and results'!$K$10+$D13*'Demand model'!GC13*'Assumptions and results'!$K$12)*(1/(1+'Assumptions and results'!$K$4)^GA$49)</f>
        <v>53678.178830841644</v>
      </c>
      <c r="GB59" s="8">
        <f>(GB13*'Assumptions and results'!$K$10+$D13*'Demand model'!GD13*'Assumptions and results'!$K$12)*(1/(1+'Assumptions and results'!$K$4)^GB$49)</f>
        <v>51122.075076992041</v>
      </c>
      <c r="GC59" s="8">
        <f>(GC13*'Assumptions and results'!$K$10+$D13*'Demand model'!GE13*'Assumptions and results'!$K$12)*(1/(1+'Assumptions and results'!$K$4)^GC$49)</f>
        <v>48687.690549516235</v>
      </c>
      <c r="GD59" s="8">
        <f>(GD13*'Assumptions and results'!$K$10+$D13*'Demand model'!GF13*'Assumptions and results'!$K$12)*(1/(1+'Assumptions and results'!$K$4)^GD$49)</f>
        <v>46369.229094777373</v>
      </c>
      <c r="GE59" s="8">
        <f>(GE13*'Assumptions and results'!$K$10+$D13*'Demand model'!GG13*'Assumptions and results'!$K$12)*(1/(1+'Assumptions and results'!$K$4)^GE$49)</f>
        <v>44161.170566454632</v>
      </c>
      <c r="GF59" s="8">
        <f>(GF13*'Assumptions and results'!$K$10+$D13*'Demand model'!GH13*'Assumptions and results'!$K$12)*(1/(1+'Assumptions and results'!$K$4)^GF$49)</f>
        <v>42058.257682337753</v>
      </c>
      <c r="GG59" s="8">
        <f>(GG13*'Assumptions and results'!$K$10+$D13*'Demand model'!GI13*'Assumptions and results'!$K$12)*(1/(1+'Assumptions and results'!$K$4)^GG$49)</f>
        <v>40055.483506988327</v>
      </c>
      <c r="GH59" s="8">
        <f>(GH13*'Assumptions and results'!$K$10+$D13*'Demand model'!GJ13*'Assumptions and results'!$K$12)*(1/(1+'Assumptions and results'!$K$4)^GH$49)</f>
        <v>38148.079530465075</v>
      </c>
      <c r="GI59" s="8">
        <f>(GI13*'Assumptions and results'!$K$10+$D13*'Demand model'!GK13*'Assumptions and results'!$K$12)*(1/(1+'Assumptions and results'!$K$4)^GI$49)</f>
        <v>36331.504314728641</v>
      </c>
      <c r="GJ59" s="8">
        <f>(GJ13*'Assumptions and results'!$K$10+$D13*'Demand model'!GL13*'Assumptions and results'!$K$12)*(1/(1+'Assumptions and results'!$K$4)^GJ$49)</f>
        <v>34601.432680693943</v>
      </c>
      <c r="GK59" s="8">
        <f>(GK13*'Assumptions and results'!$K$10+$D13*'Demand model'!GM13*'Assumptions and results'!$K$12)*(1/(1+'Assumptions and results'!$K$4)^GK$49)</f>
        <v>32953.745410184703</v>
      </c>
      <c r="GL59" s="8">
        <f>(GL13*'Assumptions and results'!$K$10+$D13*'Demand model'!GN13*'Assumptions and results'!$K$12)*(1/(1+'Assumptions and results'!$K$4)^GL$49)</f>
        <v>31384.519438271156</v>
      </c>
      <c r="GM59" s="8">
        <f>(GM13*'Assumptions and results'!$K$10+$D13*'Demand model'!GO13*'Assumptions and results'!$K$12)*(1/(1+'Assumptions and results'!$K$4)^GM$49)</f>
        <v>29890.018512639188</v>
      </c>
      <c r="GN59" s="8">
        <f>(GN13*'Assumptions and results'!$K$10+$D13*'Demand model'!GP13*'Assumptions and results'!$K$12)*(1/(1+'Assumptions and results'!$K$4)^GN$49)</f>
        <v>28466.68429775161</v>
      </c>
      <c r="GO59" s="8">
        <f>(GO13*'Assumptions and results'!$K$10+$D13*'Demand model'!GQ13*'Assumptions and results'!$K$12)*(1/(1+'Assumptions and results'!$K$4)^GO$49)</f>
        <v>27111.127902620578</v>
      </c>
      <c r="GP59" s="8">
        <f>(GP13*'Assumptions and results'!$K$10+$D13*'Demand model'!GR13*'Assumptions and results'!$K$12)*(1/(1+'Assumptions and results'!$K$4)^GP$49)</f>
        <v>25820.121812019599</v>
      </c>
      <c r="GQ59" s="8">
        <f>(GQ13*'Assumptions and results'!$K$10+$D13*'Demand model'!GS13*'Assumptions and results'!$K$12)*(1/(1+'Assumptions and results'!$K$4)^GQ$49)</f>
        <v>24590.592201923424</v>
      </c>
      <c r="GR59" s="8">
        <f>(GR13*'Assumptions and results'!$K$10+$D13*'Demand model'!GT13*'Assumptions and results'!$K$12)*(1/(1+'Assumptions and results'!$K$4)^GR$49)</f>
        <v>23419.611620879456</v>
      </c>
      <c r="GS59" s="8">
        <f>(GS13*'Assumptions and results'!$K$10+$D13*'Demand model'!GU13*'Assumptions and results'!$K$12)*(1/(1+'Assumptions and results'!$K$4)^GS$49)</f>
        <v>22304.392019885192</v>
      </c>
      <c r="GT59" s="8">
        <f>(GT13*'Assumptions and results'!$K$10+$D13*'Demand model'!GV13*'Assumptions and results'!$K$12)*(1/(1+'Assumptions and results'!$K$4)^GT$49)</f>
        <v>21242.278114176373</v>
      </c>
      <c r="GU59" s="8">
        <f>(GU13*'Assumptions and results'!$K$10+$D13*'Demand model'!GW13*'Assumptions and results'!$K$12)*(1/(1+'Assumptions and results'!$K$4)^GU$49)</f>
        <v>20230.741061120352</v>
      </c>
      <c r="GV59" s="8">
        <f>(GV13*'Assumptions and results'!$K$10+$D13*'Demand model'!GX13*'Assumptions and results'!$K$12)*(1/(1+'Assumptions and results'!$K$4)^GV$49)</f>
        <v>19267.372439162242</v>
      </c>
      <c r="GW59" s="8">
        <f>(GW13*'Assumptions and results'!$K$10+$D13*'Demand model'!GY13*'Assumptions and results'!$K$12)*(1/(1+'Assumptions and results'!$K$4)^GW$49)</f>
        <v>18349.878513487853</v>
      </c>
      <c r="GX59" s="8">
        <f>(GX13*'Assumptions and results'!$K$10+$D13*'Demand model'!GZ13*'Assumptions and results'!$K$12)*(1/(1+'Assumptions and results'!$K$4)^GX$49)</f>
        <v>17476.074774750337</v>
      </c>
      <c r="GY59" s="8">
        <f>(GY13*'Assumptions and results'!$K$10+$D13*'Demand model'!HA13*'Assumptions and results'!$K$12)*(1/(1+'Assumptions and results'!$K$4)^GY$49)</f>
        <v>16643.88073785746</v>
      </c>
      <c r="GZ59" s="8">
        <f>(GZ13*'Assumptions and results'!$K$10+$D13*'Demand model'!HB13*'Assumptions and results'!$K$12)*(1/(1+'Assumptions and results'!$K$4)^GZ$49)</f>
        <v>15851.314988435679</v>
      </c>
      <c r="HA59" s="8">
        <f>(HA13*'Assumptions and results'!$K$10+$D13*'Demand model'!HC13*'Assumptions and results'!$K$12)*(1/(1+'Assumptions and results'!$K$4)^HA$49)</f>
        <v>15096.490465176834</v>
      </c>
      <c r="HB59" s="8">
        <f>(HB13*'Assumptions and results'!$K$10+$D13*'Demand model'!HD13*'Assumptions and results'!$K$12)*(1/(1+'Assumptions and results'!$K$4)^HB$49)</f>
        <v>14377.609966835085</v>
      </c>
      <c r="HC59" s="8">
        <f>(HC13*'Assumptions and results'!$K$10+$D13*'Demand model'!HE13*'Assumptions and results'!$K$12)*(1/(1+'Assumptions and results'!$K$4)^HC$49)</f>
        <v>13692.961873176268</v>
      </c>
      <c r="HD59" s="8">
        <f>(HD13*'Assumptions and results'!$K$10+$D13*'Demand model'!HF13*'Assumptions and results'!$K$12)*(1/(1+'Assumptions and results'!$K$4)^HD$49)</f>
        <v>13040.916069691682</v>
      </c>
      <c r="HE59" s="8">
        <f>(HE13*'Assumptions and results'!$K$10+$D13*'Demand model'!HG13*'Assumptions and results'!$K$12)*(1/(1+'Assumptions and results'!$K$4)^HE$49)</f>
        <v>12419.92006637303</v>
      </c>
      <c r="HF59" s="8">
        <f>(HF13*'Assumptions and results'!$K$10+$D13*'Demand model'!HH13*'Assumptions and results'!$K$12)*(1/(1+'Assumptions and results'!$K$4)^HF$49)</f>
        <v>11828.495301307647</v>
      </c>
      <c r="HG59" s="8">
        <f>(HG13*'Assumptions and results'!$K$10+$D13*'Demand model'!HI13*'Assumptions and results'!$K$12)*(1/(1+'Assumptions and results'!$K$4)^HG$49)</f>
        <v>11265.233620292998</v>
      </c>
      <c r="HH59" s="8">
        <f>(HH13*'Assumptions and results'!$K$10+$D13*'Demand model'!HJ13*'Assumptions and results'!$K$12)*(1/(1+'Assumptions and results'!$K$4)^HH$49)</f>
        <v>10728.79392408857</v>
      </c>
      <c r="HI59" s="8">
        <f>(HI13*'Assumptions and results'!$K$10+$D13*'Demand model'!HK13*'Assumptions and results'!$K$12)*(1/(1+'Assumptions and results'!$K$4)^HI$49)</f>
        <v>10217.898975322449</v>
      </c>
      <c r="HJ59" s="8">
        <f>(HJ13*'Assumptions and results'!$K$10+$D13*'Demand model'!HL13*'Assumptions and results'!$K$12)*(1/(1+'Assumptions and results'!$K$4)^HJ$49)</f>
        <v>9731.3323574499518</v>
      </c>
      <c r="HK59" s="8">
        <f>(HK13*'Assumptions and results'!$K$10+$D13*'Demand model'!HM13*'Assumptions and results'!$K$12)*(1/(1+'Assumptions and results'!$K$4)^HK$49)</f>
        <v>9267.9355785237603</v>
      </c>
      <c r="HL59" s="8">
        <f>(HL13*'Assumptions and results'!$K$10+$D13*'Demand model'!HN13*'Assumptions and results'!$K$12)*(1/(1+'Assumptions and results'!$K$4)^HL$49)</f>
        <v>8826.6053128797739</v>
      </c>
      <c r="HM59" s="8">
        <f>(HM13*'Assumptions and results'!$K$10+$D13*'Demand model'!HO13*'Assumptions and results'!$K$12)*(1/(1+'Assumptions and results'!$K$4)^HM$49)</f>
        <v>8406.2907741712133</v>
      </c>
      <c r="HN59" s="8">
        <f>(HN13*'Assumptions and results'!$K$10+$D13*'Demand model'!HP13*'Assumptions and results'!$K$12)*(1/(1+'Assumptions and results'!$K$4)^HN$49)</f>
        <v>8005.9912134963934</v>
      </c>
      <c r="HO59" s="8">
        <f>(HO13*'Assumptions and results'!$K$10+$D13*'Demand model'!HQ13*'Assumptions and results'!$K$12)*(1/(1+'Assumptions and results'!$K$4)^HO$49)</f>
        <v>7624.7535366632301</v>
      </c>
      <c r="HP59" s="8">
        <f>(HP13*'Assumptions and results'!$K$10+$D13*'Demand model'!HR13*'Assumptions and results'!$K$12)*(1/(1+'Assumptions and results'!$K$4)^HP$49)</f>
        <v>7261.6700349173634</v>
      </c>
      <c r="HQ59" s="8">
        <f>(HQ13*'Assumptions and results'!$K$10+$D13*'Demand model'!HS13*'Assumptions and results'!$K$12)*(1/(1+'Assumptions and results'!$K$4)^HQ$49)</f>
        <v>6915.8762237308201</v>
      </c>
      <c r="HR59" s="8">
        <f>(HR13*'Assumptions and results'!$K$10+$D13*'Demand model'!HT13*'Assumptions and results'!$K$12)*(1/(1+'Assumptions and results'!$K$4)^HR$49)</f>
        <v>6586.5487845055459</v>
      </c>
      <c r="HS59" s="8">
        <f>(HS13*'Assumptions and results'!$K$10+$D13*'Demand model'!HU13*'Assumptions and results'!$K$12)*(1/(1+'Assumptions and results'!$K$4)^HS$49)</f>
        <v>6272.9036042909938</v>
      </c>
      <c r="HT59" s="8">
        <f>(HT13*'Assumptions and results'!$K$10+$D13*'Demand model'!HV13*'Assumptions and results'!$K$12)*(1/(1+'Assumptions and results'!$K$4)^HT$49)</f>
        <v>5974.193908848566</v>
      </c>
      <c r="HU59" s="8">
        <f>(HU13*'Assumptions and results'!$K$10+$D13*'Demand model'!HW13*'Assumptions and results'!$K$12)*(1/(1+'Assumptions and results'!$K$4)^HU$49)</f>
        <v>5689.7084846176822</v>
      </c>
      <c r="HV59" s="8">
        <f>(HV13*'Assumptions and results'!$K$10+$D13*'Demand model'!HX13*'Assumptions and results'!$K$12)*(1/(1+'Assumptions and results'!$K$4)^HV$49)</f>
        <v>5418.7699853501726</v>
      </c>
      <c r="HW59" s="8">
        <f>(HW13*'Assumptions and results'!$K$10+$D13*'Demand model'!HY13*'Assumptions and results'!$K$12)*(1/(1+'Assumptions and results'!$K$4)^HW$49)</f>
        <v>5160.7333193811164</v>
      </c>
      <c r="HX59" s="8">
        <f>(HX13*'Assumptions and results'!$K$10+$D13*'Demand model'!HZ13*'Assumptions and results'!$K$12)*(1/(1+'Assumptions and results'!$K$4)^HX$49)</f>
        <v>4914.9841136963023</v>
      </c>
      <c r="HY59" s="8">
        <f>(HY13*'Assumptions and results'!$K$10+$D13*'Demand model'!IA13*'Assumptions and results'!$K$12)*(1/(1+'Assumptions and results'!$K$4)^HY$49)</f>
        <v>4680.9372511393349</v>
      </c>
      <c r="HZ59" s="8">
        <f>(HZ13*'Assumptions and results'!$K$10+$D13*'Demand model'!IB13*'Assumptions and results'!$K$12)*(1/(1+'Assumptions and results'!$K$4)^HZ$49)</f>
        <v>4458.0354772755582</v>
      </c>
      <c r="IA59" s="8">
        <f>(IA13*'Assumptions and results'!$K$10+$D13*'Demand model'!IC13*'Assumptions and results'!$K$12)*(1/(1+'Assumptions and results'!$K$4)^IA$49)</f>
        <v>4245.7480735957688</v>
      </c>
      <c r="IB59" s="8">
        <f>(IB13*'Assumptions and results'!$K$10+$D13*'Demand model'!ID13*'Assumptions and results'!$K$12)*(1/(1+'Assumptions and results'!$K$4)^IB$49)</f>
        <v>4043.5695939007328</v>
      </c>
      <c r="IC59" s="8">
        <f>(IC13*'Assumptions and results'!$K$10+$D13*'Demand model'!IE13*'Assumptions and results'!$K$12)*(1/(1+'Assumptions and results'!$K$4)^IC$49)</f>
        <v>3851.0186608578401</v>
      </c>
      <c r="ID59" s="8">
        <f>(ID13*'Assumptions and results'!$K$10+$D13*'Demand model'!IF13*'Assumptions and results'!$K$12)*(1/(1+'Assumptions and results'!$K$4)^ID$49)</f>
        <v>3667.6368198646096</v>
      </c>
      <c r="IE59" s="8">
        <f>(IE13*'Assumptions and results'!$K$10+$D13*'Demand model'!IG13*'Assumptions and results'!$K$12)*(1/(1+'Assumptions and results'!$K$4)^IE$49)</f>
        <v>3492.9874474901044</v>
      </c>
      <c r="IF59" s="8">
        <f>(IF13*'Assumptions and results'!$K$10+$D13*'Demand model'!IH13*'Assumptions and results'!$K$12)*(1/(1+'Assumptions and results'!$K$4)^IF$49)</f>
        <v>3326.6547118953376</v>
      </c>
      <c r="IG59" s="8">
        <f>(IG13*'Assumptions and results'!$K$10+$D13*'Demand model'!II13*'Assumptions and results'!$K$12)*(1/(1+'Assumptions and results'!$K$4)^IG$49)</f>
        <v>3168.2425827574639</v>
      </c>
      <c r="IH59" s="8">
        <f>(IH13*'Assumptions and results'!$K$10+$D13*'Demand model'!IJ13*'Assumptions and results'!$K$12)*(1/(1+'Assumptions and results'!$K$4)^IH$49)</f>
        <v>3017.373888340443</v>
      </c>
      <c r="II59" s="8">
        <f>(II13*'Assumptions and results'!$K$10+$D13*'Demand model'!IK13*'Assumptions and results'!$K$12)*(1/(1+'Assumptions and results'!$K$4)^II$49)</f>
        <v>2873.689417467087</v>
      </c>
      <c r="IJ59" s="8">
        <f>(IJ13*'Assumptions and results'!$K$10+$D13*'Demand model'!IL13*'Assumptions and results'!$K$12)*(1/(1+'Assumptions and results'!$K$4)^IJ$49)</f>
        <v>2736.8470642543684</v>
      </c>
      <c r="IK59" s="8">
        <f>(IK13*'Assumptions and results'!$K$10+$D13*'Demand model'!IM13*'Assumptions and results'!$K$12)*(1/(1+'Assumptions and results'!$K$4)^IK$49)</f>
        <v>2606.5210135755888</v>
      </c>
      <c r="IL59" s="8">
        <f>(IL13*'Assumptions and results'!$K$10+$D13*'Demand model'!IN13*'Assumptions and results'!$K$12)*(1/(1+'Assumptions and results'!$K$4)^IL$49)</f>
        <v>2482.4009653100848</v>
      </c>
      <c r="IM59" s="8">
        <f>(IM13*'Assumptions and results'!$K$10+$D13*'Demand model'!IO13*'Assumptions and results'!$K$12)*(1/(1+'Assumptions and results'!$K$4)^IM$49)</f>
        <v>2364.1913955334144</v>
      </c>
      <c r="IN59" s="8">
        <f>(IN13*'Assumptions and results'!$K$10+$D13*'Demand model'!IP13*'Assumptions and results'!$K$12)*(1/(1+'Assumptions and results'!$K$4)^IN$49)</f>
        <v>2251.6108528889658</v>
      </c>
      <c r="IO59" s="8">
        <f>(IO13*'Assumptions and results'!$K$10+$D13*'Demand model'!IQ13*'Assumptions and results'!$K$12)*(1/(1+'Assumptions and results'!$K$4)^IO$49)</f>
        <v>2144.3912884656825</v>
      </c>
      <c r="IP59" s="8">
        <f>(IP13*'Assumptions and results'!$K$10+$D13*'Demand model'!IR13*'Assumptions and results'!$K$12)*(1/(1+'Assumptions and results'!$K$4)^IP$49)</f>
        <v>2042.2774175863642</v>
      </c>
      <c r="IQ59" s="8">
        <f>(IQ13*'Assumptions and results'!$K$10+$D13*'Demand model'!IS13*'Assumptions and results'!$K$12)*(1/(1+'Assumptions and results'!$K$4)^IQ$49)</f>
        <v>1945.0261119870131</v>
      </c>
      <c r="IR59" s="8">
        <f>(IR13*'Assumptions and results'!$K$10+$D13*'Demand model'!IT13*'Assumptions and results'!$K$12)*(1/(1+'Assumptions and results'!$K$4)^IR$49)</f>
        <v>1852.4058209400125</v>
      </c>
      <c r="IS59" s="8">
        <f>(IS13*'Assumptions and results'!$K$10+$D13*'Demand model'!IU13*'Assumptions and results'!$K$12)*(1/(1+'Assumptions and results'!$K$4)^IS$49)</f>
        <v>1764.196019942869</v>
      </c>
      <c r="IT59" s="8">
        <f>(IT13*'Assumptions and results'!$K$10+$D13*'Demand model'!IV13*'Assumptions and results'!$K$12)*(1/(1+'Assumptions and results'!$K$4)^IT$49)</f>
        <v>1680.1866856598749</v>
      </c>
      <c r="IU59" s="8">
        <f>(IU13*'Assumptions and results'!$K$10+$D13*'Demand model'!IW13*'Assumptions and results'!$K$12)*(1/(1+'Assumptions and results'!$K$4)^IU$49)</f>
        <v>1600.1777958665477</v>
      </c>
      <c r="IV59" s="8">
        <f>(IV13*'Assumptions and results'!$K$10+$D13*'Demand model'!IX13*'Assumptions and results'!$K$12)*(1/(1+'Assumptions and results'!$K$4)^IV$49)</f>
        <v>1523.978853206236</v>
      </c>
      <c r="IW59" s="8">
        <f>(IW13*'Assumptions and results'!$K$10+$D13*'Demand model'!IY13*'Assumptions and results'!$K$12)*(1/(1+'Assumptions and results'!$K$4)^IW$49)</f>
        <v>1451.4084316249864</v>
      </c>
      <c r="IX59" s="8">
        <f>(IX13*'Assumptions and results'!$K$10+$D13*'Demand model'!IZ13*'Assumptions and results'!$K$12)*(1/(1+'Assumptions and results'!$K$4)^IX$49)</f>
        <v>1382.2937444047495</v>
      </c>
      <c r="IY59" s="8">
        <f>(IY13*'Assumptions and results'!$K$10+$D13*'Demand model'!JA13*'Assumptions and results'!$K$12)*(1/(1+'Assumptions and results'!$K$4)^IY$49)</f>
        <v>1316.4702327664277</v>
      </c>
      <c r="IZ59" s="8">
        <f>(IZ13*'Assumptions and results'!$K$10+$D13*'Demand model'!JB13*'Assumptions and results'!$K$12)*(1/(1+'Assumptions and results'!$K$4)^IZ$49)</f>
        <v>1253.7811740632644</v>
      </c>
      <c r="JA59" s="8">
        <f>(JA13*'Assumptions and results'!$K$10+$D13*'Demand model'!JC13*'Assumptions and results'!$K$12)*(1/(1+'Assumptions and results'!$K$4)^JA$49)</f>
        <v>1194.0773086316804</v>
      </c>
      <c r="JB59" s="8">
        <f>(JB13*'Assumptions and results'!$K$10+$D13*'Demand model'!JD13*'Assumptions and results'!$K$12)*(1/(1+'Assumptions and results'!$K$4)^JB$49)</f>
        <v>1137.2164844111242</v>
      </c>
      <c r="JC59" s="8">
        <f>(JC13*'Assumptions and results'!$K$10+$D13*'Demand model'!JE13*'Assumptions and results'!$K$12)*(1/(1+'Assumptions and results'!$K$4)^JC$49)</f>
        <v>1083.063318486785</v>
      </c>
      <c r="JD59" s="8">
        <f>(JD13*'Assumptions and results'!$K$10+$D13*'Demand model'!JF13*'Assumptions and results'!$K$12)*(1/(1+'Assumptions and results'!$K$4)^JD$49)</f>
        <v>1031.4888747493189</v>
      </c>
      <c r="JE59" s="8">
        <f>(JE13*'Assumptions and results'!$K$10+$D13*'Demand model'!JG13*'Assumptions and results'!$K$12)*(1/(1+'Assumptions and results'!$K$4)^JE$49)</f>
        <v>982.37035690411324</v>
      </c>
    </row>
    <row r="60" spans="2:265" x14ac:dyDescent="0.3">
      <c r="C60">
        <v>11</v>
      </c>
      <c r="D60" s="6">
        <f>'upfront investment module'!I16</f>
        <v>2848276941.3773065</v>
      </c>
      <c r="E60" s="8">
        <f>(E14*'Assumptions and results'!$K$10+$D14*'Demand model'!G14*'Assumptions and results'!$K$12)*(1/(1+'Assumptions and results'!$K$4)^E$49)</f>
        <v>148521747.50895327</v>
      </c>
      <c r="F60" s="8">
        <f>(F14*'Assumptions and results'!$K$10+$D14*'Demand model'!H14*'Assumptions and results'!$K$12)*(1/(1+'Assumptions and results'!$K$4)^F$49)</f>
        <v>217970608.27491483</v>
      </c>
      <c r="G60" s="8">
        <f>(G14*'Assumptions and results'!$K$10+$D14*'Demand model'!I14*'Assumptions and results'!$K$12)*(1/(1+'Assumptions and results'!$K$4)^G$49)</f>
        <v>247016346.86445212</v>
      </c>
      <c r="H60" s="8">
        <f>(H14*'Assumptions and results'!$K$10+$D14*'Demand model'!J14*'Assumptions and results'!$K$12)*(1/(1+'Assumptions and results'!$K$4)^H$49)</f>
        <v>255566349.0728775</v>
      </c>
      <c r="I60" s="8">
        <f>(I14*'Assumptions and results'!$K$10+$D14*'Demand model'!K14*'Assumptions and results'!$K$12)*(1/(1+'Assumptions and results'!$K$4)^I$49)</f>
        <v>253862017.8809818</v>
      </c>
      <c r="J60" s="8">
        <f>(J14*'Assumptions and results'!$K$10+$D14*'Demand model'!L14*'Assumptions and results'!$K$12)*(1/(1+'Assumptions and results'!$K$4)^J$49)</f>
        <v>247165379.16283116</v>
      </c>
      <c r="K60" s="8">
        <f>(K14*'Assumptions and results'!$K$10+$D14*'Demand model'!M14*'Assumptions and results'!$K$12)*(1/(1+'Assumptions and results'!$K$4)^K$49)</f>
        <v>238173678.47238475</v>
      </c>
      <c r="L60" s="8">
        <f>(L14*'Assumptions and results'!$K$10+$D14*'Demand model'!N14*'Assumptions and results'!$K$12)*(1/(1+'Assumptions and results'!$K$4)^L$49)</f>
        <v>228263395.80508497</v>
      </c>
      <c r="M60" s="8">
        <f>(M14*'Assumptions and results'!$K$10+$D14*'Demand model'!O14*'Assumptions and results'!$K$12)*(1/(1+'Assumptions and results'!$K$4)^M$49)</f>
        <v>218131155.05186808</v>
      </c>
      <c r="N60" s="8">
        <f>(N14*'Assumptions and results'!$K$10+$D14*'Demand model'!P14*'Assumptions and results'!$K$12)*(1/(1+'Assumptions and results'!$K$4)^N$49)</f>
        <v>208123903.23481765</v>
      </c>
      <c r="O60" s="8">
        <f>(O14*'Assumptions and results'!$K$10+$D14*'Demand model'!Q14*'Assumptions and results'!$K$12)*(1/(1+'Assumptions and results'!$K$4)^O$49)</f>
        <v>198408996.8486208</v>
      </c>
      <c r="P60" s="8">
        <f>(P14*'Assumptions and results'!$K$10+$D14*'Demand model'!R14*'Assumptions and results'!$K$12)*(1/(1+'Assumptions and results'!$K$4)^P$49)</f>
        <v>189061806.55161574</v>
      </c>
      <c r="Q60" s="8">
        <f>(Q14*'Assumptions and results'!$K$10+$D14*'Demand model'!S14*'Assumptions and results'!$K$12)*(1/(1+'Assumptions and results'!$K$4)^Q$49)</f>
        <v>180110826.98080671</v>
      </c>
      <c r="R60" s="8">
        <f>(R14*'Assumptions and results'!$K$10+$D14*'Demand model'!T14*'Assumptions and results'!$K$12)*(1/(1+'Assumptions and results'!$K$4)^R$49)</f>
        <v>171560893.60179564</v>
      </c>
      <c r="S60" s="8">
        <f>(S14*'Assumptions and results'!$K$10+$D14*'Demand model'!U14*'Assumptions and results'!$K$12)*(1/(1+'Assumptions and results'!$K$4)^S$49)</f>
        <v>163405121.04467431</v>
      </c>
      <c r="T60" s="8">
        <f>(T14*'Assumptions and results'!$K$10+$D14*'Demand model'!V14*'Assumptions and results'!$K$12)*(1/(1+'Assumptions and results'!$K$4)^T$49)</f>
        <v>155631031.64396948</v>
      </c>
      <c r="U60" s="8">
        <f>(U14*'Assumptions and results'!$K$10+$D14*'Demand model'!W14*'Assumptions and results'!$K$12)*(1/(1+'Assumptions and results'!$K$4)^U$49)</f>
        <v>148223691.72058627</v>
      </c>
      <c r="V60" s="8">
        <f>(V14*'Assumptions and results'!$K$10+$D14*'Demand model'!X14*'Assumptions and results'!$K$12)*(1/(1+'Assumptions and results'!$K$4)^V$49)</f>
        <v>141167307.20608112</v>
      </c>
      <c r="W60" s="8">
        <f>(W14*'Assumptions and results'!$K$10+$D14*'Demand model'!Y14*'Assumptions and results'!$K$12)*(1/(1+'Assumptions and results'!$K$4)^W$49)</f>
        <v>134446026.45408496</v>
      </c>
      <c r="X60" s="8">
        <f>(X14*'Assumptions and results'!$K$10+$D14*'Demand model'!Z14*'Assumptions and results'!$K$12)*(1/(1+'Assumptions and results'!$K$4)^X$49)</f>
        <v>128044335.49731705</v>
      </c>
      <c r="Y60" s="8">
        <f>(Y14*'Assumptions and results'!$K$10+$D14*'Demand model'!AA14*'Assumptions and results'!$K$12)*(1/(1+'Assumptions and results'!$K$4)^Y$49)</f>
        <v>121947244.19918194</v>
      </c>
      <c r="Z60" s="8">
        <f>(Z14*'Assumptions and results'!$K$10+$D14*'Demand model'!AB14*'Assumptions and results'!$K$12)*(1/(1+'Assumptions and results'!$K$4)^Z$49)</f>
        <v>116140365.50312483</v>
      </c>
      <c r="AA60" s="8">
        <f>(AA14*'Assumptions and results'!$K$10+$D14*'Demand model'!AC14*'Assumptions and results'!$K$12)*(1/(1+'Assumptions and results'!$K$4)^AA$49)</f>
        <v>110609940.39716326</v>
      </c>
      <c r="AB60" s="8">
        <f>(AB14*'Assumptions and results'!$K$10+$D14*'Demand model'!AD14*'Assumptions and results'!$K$12)*(1/(1+'Assumptions and results'!$K$4)^AB$49)</f>
        <v>105342835.66534947</v>
      </c>
      <c r="AC60" s="8">
        <f>(AC14*'Assumptions and results'!$K$10+$D14*'Demand model'!AE14*'Assumptions and results'!$K$12)*(1/(1+'Assumptions and results'!$K$4)^AC$49)</f>
        <v>100326528.33808288</v>
      </c>
      <c r="AD60" s="8">
        <f>(AD14*'Assumptions and results'!$K$10+$D14*'Demand model'!AF14*'Assumptions and results'!$K$12)*(1/(1+'Assumptions and results'!$K$4)^AD$49)</f>
        <v>95549083.97470428</v>
      </c>
      <c r="AE60" s="8">
        <f>(AE14*'Assumptions and results'!$K$10+$D14*'Demand model'!AG14*'Assumptions and results'!$K$12)*(1/(1+'Assumptions and results'!$K$4)^AE$49)</f>
        <v>90999132.421022326</v>
      </c>
      <c r="AF60" s="8">
        <f>(AF14*'Assumptions and results'!$K$10+$D14*'Demand model'!AH14*'Assumptions and results'!$K$12)*(1/(1+'Assumptions and results'!$K$4)^AF$49)</f>
        <v>86665842.887457713</v>
      </c>
      <c r="AG60" s="8">
        <f>(AG14*'Assumptions and results'!$K$10+$D14*'Demand model'!AI14*'Assumptions and results'!$K$12)*(1/(1+'Assumptions and results'!$K$4)^AG$49)</f>
        <v>82538899.269140407</v>
      </c>
      <c r="AH60" s="8">
        <f>(AH14*'Assumptions and results'!$K$10+$D14*'Demand model'!AJ14*'Assumptions and results'!$K$12)*(1/(1+'Assumptions and results'!$K$4)^AH$49)</f>
        <v>78608476.154459879</v>
      </c>
      <c r="AI60" s="8">
        <f>(AI14*'Assumptions and results'!$K$10+$D14*'Demand model'!AK14*'Assumptions and results'!$K$12)*(1/(1+'Assumptions and results'!$K$4)^AI$49)</f>
        <v>74865215.725265667</v>
      </c>
      <c r="AJ60" s="8">
        <f>(AJ14*'Assumptions and results'!$K$10+$D14*'Demand model'!AL14*'Assumptions and results'!$K$12)*(1/(1+'Assumptions and results'!$K$4)^AJ$49)</f>
        <v>71300205.627842575</v>
      </c>
      <c r="AK60" s="8">
        <f>(AK14*'Assumptions and results'!$K$10+$D14*'Demand model'!AM14*'Assumptions and results'!$K$12)*(1/(1+'Assumptions and results'!$K$4)^AK$49)</f>
        <v>67904957.831073374</v>
      </c>
      <c r="AL60" s="8">
        <f>(AL14*'Assumptions and results'!$K$10+$D14*'Demand model'!AN14*'Assumptions and results'!$K$12)*(1/(1+'Assumptions and results'!$K$4)^AL$49)</f>
        <v>64671388.457055427</v>
      </c>
      <c r="AM60" s="8">
        <f>(AM14*'Assumptions and results'!$K$10+$D14*'Demand model'!AO14*'Assumptions and results'!$K$12)*(1/(1+'Assumptions and results'!$K$4)^AM$49)</f>
        <v>61591798.554491483</v>
      </c>
      <c r="AN60" s="8">
        <f>(AN14*'Assumptions and results'!$K$10+$D14*'Demand model'!AP14*'Assumptions and results'!$K$12)*(1/(1+'Assumptions and results'!$K$4)^AN$49)</f>
        <v>58658855.77852834</v>
      </c>
      <c r="AO60" s="8">
        <f>(AO14*'Assumptions and results'!$K$10+$D14*'Demand model'!AQ14*'Assumptions and results'!$K$12)*(1/(1+'Assumptions and results'!$K$4)^AO$49)</f>
        <v>55865576.938292645</v>
      </c>
      <c r="AP60" s="8">
        <f>(AP14*'Assumptions and results'!$K$10+$D14*'Demand model'!AR14*'Assumptions and results'!$K$12)*(1/(1+'Assumptions and results'!$K$4)^AP$49)</f>
        <v>53205311.373079777</v>
      </c>
      <c r="AQ60" s="8">
        <f>(AQ14*'Assumptions and results'!$K$10+$D14*'Demand model'!AS14*'Assumptions and results'!$K$12)*(1/(1+'Assumptions and results'!$K$4)^AQ$49)</f>
        <v>50671725.118907332</v>
      </c>
      <c r="AR60" s="8">
        <f>(AR14*'Assumptions and results'!$K$10+$D14*'Demand model'!AT14*'Assumptions and results'!$K$12)*(1/(1+'Assumptions and results'!$K$4)^AR$49)</f>
        <v>48258785.828400746</v>
      </c>
      <c r="AS60" s="8">
        <f>(AS14*'Assumptions and results'!$K$10+$D14*'Demand model'!AU14*'Assumptions and results'!$K$12)*(1/(1+'Assumptions and results'!$K$4)^AS$49)</f>
        <v>45960748.40844892</v>
      </c>
      <c r="AT60" s="8">
        <f>(AT14*'Assumptions and results'!$K$10+$D14*'Demand model'!AV14*'Assumptions and results'!$K$12)*(1/(1+'Assumptions and results'!$K$4)^AT$49)</f>
        <v>43772141.341610864</v>
      </c>
      <c r="AU60" s="8">
        <f>(AU14*'Assumptions and results'!$K$10+$D14*'Demand model'!AW14*'Assumptions and results'!$K$12)*(1/(1+'Assumptions and results'!$K$4)^AU$49)</f>
        <v>41687753.658795983</v>
      </c>
      <c r="AV60" s="8">
        <f>(AV14*'Assumptions and results'!$K$10+$D14*'Demand model'!AX14*'Assumptions and results'!$K$12)*(1/(1+'Assumptions and results'!$K$4)^AV$49)</f>
        <v>39702622.532247946</v>
      </c>
      <c r="AW60" s="8">
        <f>(AW14*'Assumptions and results'!$K$10+$D14*'Demand model'!AY14*'Assumptions and results'!$K$12)*(1/(1+'Assumptions and results'!$K$4)^AW$49)</f>
        <v>37812021.459315337</v>
      </c>
      <c r="AX60" s="8">
        <f>(AX14*'Assumptions and results'!$K$10+$D14*'Demand model'!AZ14*'Assumptions and results'!$K$12)*(1/(1+'Assumptions and results'!$K$4)^AX$49)</f>
        <v>36011449.008888036</v>
      </c>
      <c r="AY60" s="8">
        <f>(AY14*'Assumptions and results'!$K$10+$D14*'Demand model'!BA14*'Assumptions and results'!$K$12)*(1/(1+'Assumptions and results'!$K$4)^AY$49)</f>
        <v>34296618.103711255</v>
      </c>
      <c r="AZ60" s="8">
        <f>(AZ14*'Assumptions and results'!$K$10+$D14*'Demand model'!BB14*'Assumptions and results'!$K$12)*(1/(1+'Assumptions and results'!$K$4)^AZ$49)</f>
        <v>32663445.813062675</v>
      </c>
      <c r="BA60" s="8">
        <f>(BA14*'Assumptions and results'!$K$10+$D14*'Demand model'!BC14*'Assumptions and results'!$K$12)*(1/(1+'Assumptions and results'!$K$4)^BA$49)</f>
        <v>31108043.631490476</v>
      </c>
      <c r="BB60" s="8">
        <f>(BB14*'Assumptions and results'!$K$10+$D14*'Demand model'!BD14*'Assumptions and results'!$K$12)*(1/(1+'Assumptions and results'!$K$4)^BB$49)</f>
        <v>29626708.22046826</v>
      </c>
      <c r="BC60" s="8">
        <f>(BC14*'Assumptions and results'!$K$10+$D14*'Demand model'!BE14*'Assumptions and results'!$K$12)*(1/(1+'Assumptions and results'!$K$4)^BC$49)</f>
        <v>28215912.590922747</v>
      </c>
      <c r="BD60" s="8">
        <f>(BD14*'Assumptions and results'!$K$10+$D14*'Demand model'!BF14*'Assumptions and results'!$K$12)*(1/(1+'Assumptions and results'!$K$4)^BD$49)</f>
        <v>26872297.70564102</v>
      </c>
      <c r="BE60" s="8">
        <f>(BE14*'Assumptions and results'!$K$10+$D14*'Demand model'!BG14*'Assumptions and results'!$K$12)*(1/(1+'Assumptions and results'!$K$4)^BE$49)</f>
        <v>25592664.481563032</v>
      </c>
      <c r="BF60" s="8">
        <f>(BF14*'Assumptions and results'!$K$10+$D14*'Demand model'!BH14*'Assumptions and results'!$K$12)*(1/(1+'Assumptions and results'!$K$4)^BF$49)</f>
        <v>24373966.172917262</v>
      </c>
      <c r="BG60" s="8">
        <f>(BG14*'Assumptions and results'!$K$10+$D14*'Demand model'!BI14*'Assumptions and results'!$K$12)*(1/(1+'Assumptions and results'!$K$4)^BG$49)</f>
        <v>23213301.117064089</v>
      </c>
      <c r="BH60" s="8">
        <f>(BH14*'Assumptions and results'!$K$10+$D14*'Demand model'!BJ14*'Assumptions and results'!$K$12)*(1/(1+'Assumptions and results'!$K$4)^BH$49)</f>
        <v>22107905.825775348</v>
      </c>
      <c r="BI60" s="8">
        <f>(BI14*'Assumptions and results'!$K$10+$D14*'Demand model'!BK14*'Assumptions and results'!$K$12)*(1/(1+'Assumptions and results'!$K$4)^BI$49)</f>
        <v>21055148.405500341</v>
      </c>
      <c r="BJ60" s="8">
        <f>(BJ14*'Assumptions and results'!$K$10+$D14*'Demand model'!BL14*'Assumptions and results'!$K$12)*(1/(1+'Assumptions and results'!$K$4)^BJ$49)</f>
        <v>20052522.290952709</v>
      </c>
      <c r="BK60" s="8">
        <f>(BK14*'Assumptions and results'!$K$10+$D14*'Demand model'!BM14*'Assumptions and results'!$K$12)*(1/(1+'Assumptions and results'!$K$4)^BK$49)</f>
        <v>19097640.277097821</v>
      </c>
      <c r="BL60" s="8">
        <f>(BL14*'Assumptions and results'!$K$10+$D14*'Demand model'!BN14*'Assumptions and results'!$K$12)*(1/(1+'Assumptions and results'!$K$4)^BL$49)</f>
        <v>18188228.835331261</v>
      </c>
      <c r="BM60" s="8">
        <f>(BM14*'Assumptions and results'!$K$10+$D14*'Demand model'!BO14*'Assumptions and results'!$K$12)*(1/(1+'Assumptions and results'!$K$4)^BM$49)</f>
        <v>17322122.700315487</v>
      </c>
      <c r="BN60" s="8">
        <f>(BN14*'Assumptions and results'!$K$10+$D14*'Demand model'!BP14*'Assumptions and results'!$K$12)*(1/(1+'Assumptions and results'!$K$4)^BN$49)</f>
        <v>16497259.714586185</v>
      </c>
      <c r="BO60" s="8">
        <f>(BO14*'Assumptions and results'!$K$10+$D14*'Demand model'!BQ14*'Assumptions and results'!$K$12)*(1/(1+'Assumptions and results'!$K$4)^BO$49)</f>
        <v>15711675.918653503</v>
      </c>
      <c r="BP60" s="8">
        <f>(BP14*'Assumptions and results'!$K$10+$D14*'Demand model'!BR14*'Assumptions and results'!$K$12)*(1/(1+'Assumptions and results'!$K$4)^BP$49)</f>
        <v>14963500.874908097</v>
      </c>
      <c r="BQ60" s="8">
        <f>(BQ14*'Assumptions and results'!$K$10+$D14*'Demand model'!BS14*'Assumptions and results'!$K$12)*(1/(1+'Assumptions and results'!$K$4)^BQ$49)</f>
        <v>14250953.214198189</v>
      </c>
      <c r="BR60" s="8">
        <f>(BR14*'Assumptions and results'!$K$10+$D14*'Demand model'!BT14*'Assumptions and results'!$K$12)*(1/(1+'Assumptions and results'!$K$4)^BR$49)</f>
        <v>13572336.394474464</v>
      </c>
      <c r="BS60" s="8">
        <f>(BS14*'Assumptions and results'!$K$10+$D14*'Demand model'!BU14*'Assumptions and results'!$K$12)*(1/(1+'Assumptions and results'!$K$4)^BS$49)</f>
        <v>12926034.661404252</v>
      </c>
      <c r="BT60" s="8">
        <f>(BT14*'Assumptions and results'!$K$10+$D14*'Demand model'!BV14*'Assumptions and results'!$K$12)*(1/(1+'Assumptions and results'!$K$4)^BT$49)</f>
        <v>12310509.201337384</v>
      </c>
      <c r="BU60" s="8">
        <f>(BU14*'Assumptions and results'!$K$10+$D14*'Demand model'!BW14*'Assumptions and results'!$K$12)*(1/(1+'Assumptions and results'!$K$4)^BU$49)</f>
        <v>11724294.477464175</v>
      </c>
      <c r="BV60" s="8">
        <f>(BV14*'Assumptions and results'!$K$10+$D14*'Demand model'!BX14*'Assumptions and results'!$K$12)*(1/(1+'Assumptions and results'!$K$4)^BV$49)</f>
        <v>11165994.740442073</v>
      </c>
      <c r="BW60" s="8">
        <f>(BW14*'Assumptions and results'!$K$10+$D14*'Demand model'!BY14*'Assumptions and results'!$K$12)*(1/(1+'Assumptions and results'!$K$4)^BW$49)</f>
        <v>10634280.705182925</v>
      </c>
      <c r="BX60" s="8">
        <f>(BX14*'Assumptions and results'!$K$10+$D14*'Demand model'!BZ14*'Assumptions and results'!$K$12)*(1/(1+'Assumptions and results'!$K$4)^BX$49)</f>
        <v>10127886.3858885</v>
      </c>
      <c r="BY60" s="8">
        <f>(BY14*'Assumptions and results'!$K$10+$D14*'Demand model'!CA14*'Assumptions and results'!$K$12)*(1/(1+'Assumptions and results'!$K$4)^BY$49)</f>
        <v>9645606.0817985721</v>
      </c>
      <c r="BZ60" s="8">
        <f>(BZ14*'Assumptions and results'!$K$10+$D14*'Demand model'!CB14*'Assumptions and results'!$K$12)*(1/(1+'Assumptions and results'!$K$4)^BZ$49)</f>
        <v>9186291.5064748302</v>
      </c>
      <c r="CA60" s="8">
        <f>(CA14*'Assumptions and results'!$K$10+$D14*'Demand model'!CC14*'Assumptions and results'!$K$12)*(1/(1+'Assumptions and results'!$K$4)^CA$49)</f>
        <v>8748849.0537855513</v>
      </c>
      <c r="CB60" s="8">
        <f>(CB14*'Assumptions and results'!$K$10+$D14*'Demand model'!CD14*'Assumptions and results'!$K$12)*(1/(1+'Assumptions and results'!$K$4)^CB$49)</f>
        <v>8332237.1940814797</v>
      </c>
      <c r="CC60" s="8">
        <f>(CC14*'Assumptions and results'!$K$10+$D14*'Demand model'!CE14*'Assumptions and results'!$K$12)*(1/(1+'Assumptions and results'!$K$4)^CC$49)</f>
        <v>7935463.9943633117</v>
      </c>
      <c r="CD60" s="8">
        <f>(CD14*'Assumptions and results'!$K$10+$D14*'Demand model'!CF14*'Assumptions and results'!$K$12)*(1/(1+'Assumptions and results'!$K$4)^CD$49)</f>
        <v>7557584.7565364894</v>
      </c>
      <c r="CE60" s="8">
        <f>(CE14*'Assumptions and results'!$K$10+$D14*'Demand model'!CG14*'Assumptions and results'!$K$12)*(1/(1+'Assumptions and results'!$K$4)^CE$49)</f>
        <v>7197699.7681299876</v>
      </c>
      <c r="CF60" s="8">
        <f>(CF14*'Assumptions and results'!$K$10+$D14*'Demand model'!CH14*'Assumptions and results'!$K$12)*(1/(1+'Assumptions and results'!$K$4)^CF$49)</f>
        <v>6854952.1601237981</v>
      </c>
      <c r="CG60" s="8">
        <f>(CG14*'Assumptions and results'!$K$10+$D14*'Demand model'!CI14*'Assumptions and results'!$K$12)*(1/(1+'Assumptions and results'!$K$4)^CG$49)</f>
        <v>6528525.8667845679</v>
      </c>
      <c r="CH60" s="8">
        <f>(CH14*'Assumptions and results'!$K$10+$D14*'Demand model'!CJ14*'Assumptions and results'!$K$12)*(1/(1+'Assumptions and results'!$K$4)^CH$49)</f>
        <v>6217643.6826519696</v>
      </c>
      <c r="CI60" s="8">
        <f>(CI14*'Assumptions and results'!$K$10+$D14*'Demand model'!CK14*'Assumptions and results'!$K$12)*(1/(1+'Assumptions and results'!$K$4)^CI$49)</f>
        <v>5921565.4120494956</v>
      </c>
      <c r="CJ60" s="8">
        <f>(CJ14*'Assumptions and results'!$K$10+$D14*'Demand model'!CL14*'Assumptions and results'!$K$12)*(1/(1+'Assumptions and results'!$K$4)^CJ$49)</f>
        <v>5639586.1067138053</v>
      </c>
      <c r="CK60" s="8">
        <f>(CK14*'Assumptions and results'!$K$10+$D14*'Demand model'!CM14*'Assumptions and results'!$K$12)*(1/(1+'Assumptions and results'!$K$4)^CK$49)</f>
        <v>5371034.3873464819</v>
      </c>
      <c r="CL60" s="8">
        <f>(CL14*'Assumptions and results'!$K$10+$D14*'Demand model'!CN14*'Assumptions and results'!$K$12)*(1/(1+'Assumptions and results'!$K$4)^CL$49)</f>
        <v>5115270.8450918877</v>
      </c>
      <c r="CM60" s="8">
        <f>(CM14*'Assumptions and results'!$K$10+$D14*'Demand model'!CO14*'Assumptions and results'!$K$12)*(1/(1+'Assumptions and results'!$K$4)^CM$49)</f>
        <v>4871686.5191351296</v>
      </c>
      <c r="CN60" s="8">
        <f>(CN14*'Assumptions and results'!$K$10+$D14*'Demand model'!CP14*'Assumptions and results'!$K$12)*(1/(1+'Assumptions and results'!$K$4)^CN$49)</f>
        <v>4639701.446795363</v>
      </c>
      <c r="CO60" s="8">
        <f>(CO14*'Assumptions and results'!$K$10+$D14*'Demand model'!CQ14*'Assumptions and results'!$K$12)*(1/(1+'Assumptions and results'!$K$4)^CO$49)</f>
        <v>4418763.2826622492</v>
      </c>
      <c r="CP60" s="8">
        <f>(CP14*'Assumptions and results'!$K$10+$D14*'Demand model'!CR14*'Assumptions and results'!$K$12)*(1/(1+'Assumptions and results'!$K$4)^CP$49)</f>
        <v>4208345.9834878566</v>
      </c>
      <c r="CQ60" s="8">
        <f>(CQ14*'Assumptions and results'!$K$10+$D14*'Demand model'!CS14*'Assumptions and results'!$K$12)*(1/(1+'Assumptions and results'!$K$4)^CQ$49)</f>
        <v>4007948.5557027198</v>
      </c>
      <c r="CR60" s="8">
        <f>(CR14*'Assumptions and results'!$K$10+$D14*'Demand model'!CT14*'Assumptions and results'!$K$12)*(1/(1+'Assumptions and results'!$K$4)^CR$49)</f>
        <v>3817093.8625740199</v>
      </c>
      <c r="CS60" s="8">
        <f>(CS14*'Assumptions and results'!$K$10+$D14*'Demand model'!CU14*'Assumptions and results'!$K$12)*(1/(1+'Assumptions and results'!$K$4)^CS$49)</f>
        <v>3635327.4881657325</v>
      </c>
      <c r="CT60" s="8">
        <f>(CT14*'Assumptions and results'!$K$10+$D14*'Demand model'!CV14*'Assumptions and results'!$K$12)*(1/(1+'Assumptions and results'!$K$4)^CT$49)</f>
        <v>3462216.6553959372</v>
      </c>
      <c r="CU60" s="8">
        <f>(CU14*'Assumptions and results'!$K$10+$D14*'Demand model'!CW14*'Assumptions and results'!$K$12)*(1/(1+'Assumptions and results'!$K$4)^CU$49)</f>
        <v>3297349.1956151766</v>
      </c>
      <c r="CV60" s="8">
        <f>(CV14*'Assumptions and results'!$K$10+$D14*'Demand model'!CX14*'Assumptions and results'!$K$12)*(1/(1+'Assumptions and results'!$K$4)^CV$49)</f>
        <v>3140332.5672525498</v>
      </c>
      <c r="CW60" s="8">
        <f>(CW14*'Assumptions and results'!$K$10+$D14*'Demand model'!CY14*'Assumptions and results'!$K$12)*(1/(1+'Assumptions and results'!$K$4)^CW$49)</f>
        <v>2990792.9211929045</v>
      </c>
      <c r="CX60" s="8">
        <f>(CX14*'Assumptions and results'!$K$10+$D14*'Demand model'!CZ14*'Assumptions and results'!$K$12)*(1/(1+'Assumptions and results'!$K$4)^CX$49)</f>
        <v>2848374.2106599086</v>
      </c>
      <c r="CY60" s="8">
        <f>(CY14*'Assumptions and results'!$K$10+$D14*'Demand model'!DA14*'Assumptions and results'!$K$12)*(1/(1+'Assumptions and results'!$K$4)^CY$49)</f>
        <v>2712737.3434856273</v>
      </c>
      <c r="CZ60" s="8">
        <f>(CZ14*'Assumptions and results'!$K$10+$D14*'Demand model'!DB14*'Assumptions and results'!$K$12)*(1/(1+'Assumptions and results'!$K$4)^CZ$49)</f>
        <v>2583559.3747482169</v>
      </c>
      <c r="DA60" s="8">
        <f>(DA14*'Assumptions and results'!$K$10+$D14*'Demand model'!DC14*'Assumptions and results'!$K$12)*(1/(1+'Assumptions and results'!$K$4)^DA$49)</f>
        <v>2460532.7378554447</v>
      </c>
      <c r="DB60" s="8">
        <f>(DB14*'Assumptions and results'!$K$10+$D14*'Demand model'!DD14*'Assumptions and results'!$K$12)*(1/(1+'Assumptions and results'!$K$4)^DB$49)</f>
        <v>2343364.5122432807</v>
      </c>
      <c r="DC60" s="8">
        <f>(DC14*'Assumptions and results'!$K$10+$D14*'Demand model'!DE14*'Assumptions and results'!$K$12)*(1/(1+'Assumptions and results'!$K$4)^DC$49)</f>
        <v>2231775.7259459812</v>
      </c>
      <c r="DD60" s="8">
        <f>(DD14*'Assumptions and results'!$K$10+$D14*'Demand model'!DF14*'Assumptions and results'!$K$12)*(1/(1+'Assumptions and results'!$K$4)^DD$49)</f>
        <v>2125500.6913771252</v>
      </c>
      <c r="DE60" s="8">
        <f>(DE14*'Assumptions and results'!$K$10+$D14*'Demand model'!DG14*'Assumptions and results'!$K$12)*(1/(1+'Assumptions and results'!$K$4)^DE$49)</f>
        <v>2024286.3727401192</v>
      </c>
      <c r="DF60" s="8">
        <f>(DF14*'Assumptions and results'!$K$10+$D14*'Demand model'!DH14*'Assumptions and results'!$K$12)*(1/(1+'Assumptions and results'!$K$4)^DF$49)</f>
        <v>1927891.7835620181</v>
      </c>
      <c r="DG60" s="8">
        <f>(DG14*'Assumptions and results'!$K$10+$D14*'Demand model'!DI14*'Assumptions and results'!$K$12)*(1/(1+'Assumptions and results'!$K$4)^DG$49)</f>
        <v>1836087.4129162075</v>
      </c>
      <c r="DH60" s="8">
        <f>(DH14*'Assumptions and results'!$K$10+$D14*'Demand model'!DJ14*'Assumptions and results'!$K$12)*(1/(1+'Assumptions and results'!$K$4)^DH$49)</f>
        <v>1748654.678967817</v>
      </c>
      <c r="DI60" s="8">
        <f>(DI14*'Assumptions and results'!$K$10+$D14*'Demand model'!DK14*'Assumptions and results'!$K$12)*(1/(1+'Assumptions and results'!$K$4)^DI$49)</f>
        <v>1665385.4085407779</v>
      </c>
      <c r="DJ60" s="8">
        <f>(DJ14*'Assumptions and results'!$K$10+$D14*'Demand model'!DL14*'Assumptions and results'!$K$12)*(1/(1+'Assumptions and results'!$K$4)^DJ$49)</f>
        <v>1586081.3414674078</v>
      </c>
      <c r="DK60" s="8">
        <f>(DK14*'Assumptions and results'!$K$10+$D14*'Demand model'!DM14*'Assumptions and results'!$K$12)*(1/(1+'Assumptions and results'!$K$4)^DK$49)</f>
        <v>1510553.6585403879</v>
      </c>
      <c r="DL60" s="8">
        <f>(DL14*'Assumptions and results'!$K$10+$D14*'Demand model'!DN14*'Assumptions and results'!$K$12)*(1/(1+'Assumptions and results'!$K$4)^DL$49)</f>
        <v>1438622.5319432265</v>
      </c>
      <c r="DM60" s="8">
        <f>(DM14*'Assumptions and results'!$K$10+$D14*'Demand model'!DO14*'Assumptions and results'!$K$12)*(1/(1+'Assumptions and results'!$K$4)^DM$49)</f>
        <v>1370116.6970887873</v>
      </c>
      <c r="DN60" s="8">
        <f>(DN14*'Assumptions and results'!$K$10+$D14*'Demand model'!DP14*'Assumptions and results'!$K$12)*(1/(1+'Assumptions and results'!$K$4)^DN$49)</f>
        <v>1304873.0448464637</v>
      </c>
      <c r="DO60" s="8">
        <f>(DO14*'Assumptions and results'!$K$10+$D14*'Demand model'!DQ14*'Assumptions and results'!$K$12)*(1/(1+'Assumptions and results'!$K$4)^DO$49)</f>
        <v>1242736.2331871085</v>
      </c>
      <c r="DP60" s="8">
        <f>(DP14*'Assumptions and results'!$K$10+$D14*'Demand model'!DR14*'Assumptions and results'!$K$12)*(1/(1+'Assumptions and results'!$K$4)^DP$49)</f>
        <v>1183558.3173210556</v>
      </c>
      <c r="DQ60" s="8">
        <f>(DQ14*'Assumptions and results'!$K$10+$D14*'Demand model'!DS14*'Assumptions and results'!$K$12)*(1/(1+'Assumptions and results'!$K$4)^DQ$49)</f>
        <v>1127198.3974486247</v>
      </c>
      <c r="DR60" s="8">
        <f>(DR14*'Assumptions and results'!$K$10+$D14*'Demand model'!DT14*'Assumptions and results'!$K$12)*(1/(1+'Assumptions and results'!$K$4)^DR$49)</f>
        <v>1073522.2832844045</v>
      </c>
      <c r="DS60" s="8">
        <f>(DS14*'Assumptions and results'!$K$10+$D14*'Demand model'!DU14*'Assumptions and results'!$K$12)*(1/(1+'Assumptions and results'!$K$4)^DS$49)</f>
        <v>1022402.1745565755</v>
      </c>
      <c r="DT60" s="8">
        <f>(DT14*'Assumptions and results'!$K$10+$D14*'Demand model'!DV14*'Assumptions and results'!$K$12)*(1/(1+'Assumptions and results'!$K$4)^DT$49)</f>
        <v>973716.35672054812</v>
      </c>
      <c r="DU60" s="8">
        <f>(DU14*'Assumptions and results'!$K$10+$D14*'Demand model'!DW14*'Assumptions and results'!$K$12)*(1/(1+'Assumptions and results'!$K$4)^DU$49)</f>
        <v>927348.91116242681</v>
      </c>
      <c r="DV60" s="8">
        <f>(DV14*'Assumptions and results'!$K$10+$D14*'Demand model'!DX14*'Assumptions and results'!$K$12)*(1/(1+'Assumptions and results'!$K$4)^DV$49)</f>
        <v>883189.43920231122</v>
      </c>
      <c r="DW60" s="8">
        <f>(DW14*'Assumptions and results'!$K$10+$D14*'Demand model'!DY14*'Assumptions and results'!$K$12)*(1/(1+'Assumptions and results'!$K$4)^DW$49)</f>
        <v>841132.79924029636</v>
      </c>
      <c r="DX60" s="8">
        <f>(DX14*'Assumptions and results'!$K$10+$D14*'Demand model'!DZ14*'Assumptions and results'!$K$12)*(1/(1+'Assumptions and results'!$K$4)^DX$49)</f>
        <v>801078.85641932988</v>
      </c>
      <c r="DY60" s="8">
        <f>(DY14*'Assumptions and results'!$K$10+$D14*'Demand model'!EA14*'Assumptions and results'!$K$12)*(1/(1+'Assumptions and results'!$K$4)^DY$49)</f>
        <v>762932.24420888547</v>
      </c>
      <c r="DZ60" s="8">
        <f>(DZ14*'Assumptions and results'!$K$10+$D14*'Demand model'!EB14*'Assumptions and results'!$K$12)*(1/(1+'Assumptions and results'!$K$4)^DZ$49)</f>
        <v>726602.13734179595</v>
      </c>
      <c r="EA60" s="8">
        <f>(EA14*'Assumptions and results'!$K$10+$D14*'Demand model'!EC14*'Assumptions and results'!$K$12)*(1/(1+'Assumptions and results'!$K$4)^EA$49)</f>
        <v>692002.03556361492</v>
      </c>
      <c r="EB60" s="8">
        <f>(EB14*'Assumptions and results'!$K$10+$D14*'Demand model'!ED14*'Assumptions and results'!$K$12)*(1/(1+'Assumptions and results'!$K$4)^EB$49)</f>
        <v>659049.55767963326</v>
      </c>
      <c r="EC60" s="8">
        <f>(EC14*'Assumptions and results'!$K$10+$D14*'Demand model'!EE14*'Assumptions and results'!$K$12)*(1/(1+'Assumptions and results'!$K$4)^EC$49)</f>
        <v>627666.24540917459</v>
      </c>
      <c r="ED60" s="8">
        <f>(ED14*'Assumptions and results'!$K$10+$D14*'Demand model'!EF14*'Assumptions and results'!$K$12)*(1/(1+'Assumptions and results'!$K$4)^ED$49)</f>
        <v>597777.37658016628</v>
      </c>
      <c r="EE60" s="8">
        <f>(EE14*'Assumptions and results'!$K$10+$D14*'Demand model'!EG14*'Assumptions and results'!$K$12)*(1/(1+'Assumptions and results'!$K$4)^EE$49)</f>
        <v>569311.78721920587</v>
      </c>
      <c r="EF60" s="8">
        <f>(EF14*'Assumptions and results'!$K$10+$D14*'Demand model'!EH14*'Assumptions and results'!$K$12)*(1/(1+'Assumptions and results'!$K$4)^EF$49)</f>
        <v>542201.70211352943</v>
      </c>
      <c r="EG60" s="8">
        <f>(EG14*'Assumptions and results'!$K$10+$D14*'Demand model'!EI14*'Assumptions and results'!$K$12)*(1/(1+'Assumptions and results'!$K$4)^EG$49)</f>
        <v>516382.57344145654</v>
      </c>
      <c r="EH60" s="8">
        <f>(EH14*'Assumptions and results'!$K$10+$D14*'Demand model'!EJ14*'Assumptions and results'!$K$12)*(1/(1+'Assumptions and results'!$K$4)^EH$49)</f>
        <v>491792.92708710156</v>
      </c>
      <c r="EI60" s="8">
        <f>(EI14*'Assumptions and results'!$K$10+$D14*'Demand model'!EK14*'Assumptions and results'!$K$12)*(1/(1+'Assumptions and results'!$K$4)^EI$49)</f>
        <v>468374.21627342998</v>
      </c>
      <c r="EJ60" s="8">
        <f>(EJ14*'Assumptions and results'!$K$10+$D14*'Demand model'!EL14*'Assumptions and results'!$K$12)*(1/(1+'Assumptions and results'!$K$4)^EJ$49)</f>
        <v>446070.68216517149</v>
      </c>
      <c r="EK60" s="8">
        <f>(EK14*'Assumptions and results'!$K$10+$D14*'Demand model'!EM14*'Assumptions and results'!$K$12)*(1/(1+'Assumptions and results'!$K$4)^EK$49)</f>
        <v>424829.22110968706</v>
      </c>
      <c r="EL60" s="8">
        <f>(EL14*'Assumptions and results'!$K$10+$D14*'Demand model'!EN14*'Assumptions and results'!$K$12)*(1/(1+'Assumptions and results'!$K$4)^EL$49)</f>
        <v>404599.25819970196</v>
      </c>
      <c r="EM60" s="8">
        <f>(EM14*'Assumptions and results'!$K$10+$D14*'Demand model'!EO14*'Assumptions and results'!$K$12)*(1/(1+'Assumptions and results'!$K$4)^EM$49)</f>
        <v>385332.62685685902</v>
      </c>
      <c r="EN60" s="8">
        <f>(EN14*'Assumptions and results'!$K$10+$D14*'Demand model'!EP14*'Assumptions and results'!$K$12)*(1/(1+'Assumptions and results'!$K$4)^EN$49)</f>
        <v>366983.45414938964</v>
      </c>
      <c r="EO60" s="8">
        <f>(EO14*'Assumptions and results'!$K$10+$D14*'Demand model'!EQ14*'Assumptions and results'!$K$12)*(1/(1+'Assumptions and results'!$K$4)^EO$49)</f>
        <v>349508.05157084716</v>
      </c>
      <c r="EP60" s="8">
        <f>(EP14*'Assumptions and results'!$K$10+$D14*'Demand model'!ER14*'Assumptions and results'!$K$12)*(1/(1+'Assumptions and results'!$K$4)^EP$49)</f>
        <v>332864.8110198545</v>
      </c>
      <c r="EQ60" s="8">
        <f>(EQ14*'Assumptions and results'!$K$10+$D14*'Demand model'!ES14*'Assumptions and results'!$K$12)*(1/(1+'Assumptions and results'!$K$4)^EQ$49)</f>
        <v>317014.10573319462</v>
      </c>
      <c r="ER60" s="8">
        <f>(ER14*'Assumptions and results'!$K$10+$D14*'Demand model'!ET14*'Assumptions and results'!$K$12)*(1/(1+'Assumptions and results'!$K$4)^ER$49)</f>
        <v>301918.19593637594</v>
      </c>
      <c r="ES60" s="8">
        <f>(ES14*'Assumptions and results'!$K$10+$D14*'Demand model'!EU14*'Assumptions and results'!$K$12)*(1/(1+'Assumptions and results'!$K$4)^ES$49)</f>
        <v>287541.13898702466</v>
      </c>
      <c r="ET60" s="8">
        <f>(ET14*'Assumptions and results'!$K$10+$D14*'Demand model'!EV14*'Assumptions and results'!$K$12)*(1/(1+'Assumptions and results'!$K$4)^ET$49)</f>
        <v>273848.70379716635</v>
      </c>
      <c r="EU60" s="8">
        <f>(EU14*'Assumptions and results'!$K$10+$D14*'Demand model'!EW14*'Assumptions and results'!$K$12)*(1/(1+'Assumptions and results'!$K$4)^EU$49)</f>
        <v>260808.28933063458</v>
      </c>
      <c r="EV60" s="8">
        <f>(EV14*'Assumptions and results'!$K$10+$D14*'Demand model'!EX14*'Assumptions and results'!$K$12)*(1/(1+'Assumptions and results'!$K$4)^EV$49)</f>
        <v>248388.84698155674</v>
      </c>
      <c r="EW60" s="8">
        <f>(EW14*'Assumptions and results'!$K$10+$D14*'Demand model'!EY14*'Assumptions and results'!$K$12)*(1/(1+'Assumptions and results'!$K$4)^EW$49)</f>
        <v>236560.80664910167</v>
      </c>
      <c r="EX60" s="8">
        <f>(EX14*'Assumptions and results'!$K$10+$D14*'Demand model'!EZ14*'Assumptions and results'!$K$12)*(1/(1+'Assumptions and results'!$K$4)^EX$49)</f>
        <v>225296.00633247782</v>
      </c>
      <c r="EY60" s="8">
        <f>(EY14*'Assumptions and results'!$K$10+$D14*'Demand model'!FA14*'Assumptions and results'!$K$12)*(1/(1+'Assumptions and results'!$K$4)^EY$49)</f>
        <v>214567.62507855028</v>
      </c>
      <c r="EZ60" s="8">
        <f>(EZ14*'Assumptions and results'!$K$10+$D14*'Demand model'!FB14*'Assumptions and results'!$K$12)*(1/(1+'Assumptions and results'!$K$4)^EZ$49)</f>
        <v>204350.11912242885</v>
      </c>
      <c r="FA60" s="8">
        <f>(FA14*'Assumptions and results'!$K$10+$D14*'Demand model'!FC14*'Assumptions and results'!$K$12)*(1/(1+'Assumptions and results'!$K$4)^FA$49)</f>
        <v>194619.16106897985</v>
      </c>
      <c r="FB60" s="8">
        <f>(FB14*'Assumptions and results'!$K$10+$D14*'Demand model'!FD14*'Assumptions and results'!$K$12)*(1/(1+'Assumptions and results'!$K$4)^FB$49)</f>
        <v>185351.58197045699</v>
      </c>
      <c r="FC60" s="8">
        <f>(FC14*'Assumptions and results'!$K$10+$D14*'Demand model'!FE14*'Assumptions and results'!$K$12)*(1/(1+'Assumptions and results'!$K$4)^FC$49)</f>
        <v>176525.31616233999</v>
      </c>
      <c r="FD60" s="8">
        <f>(FD14*'Assumptions and results'!$K$10+$D14*'Demand model'!FF14*'Assumptions and results'!$K$12)*(1/(1+'Assumptions and results'!$K$4)^FD$49)</f>
        <v>168119.34872603809</v>
      </c>
      <c r="FE60" s="8">
        <f>(FE14*'Assumptions and results'!$K$10+$D14*'Demand model'!FG14*'Assumptions and results'!$K$12)*(1/(1+'Assumptions and results'!$K$4)^FE$49)</f>
        <v>160113.66545336958</v>
      </c>
      <c r="FF60" s="8">
        <f>(FF14*'Assumptions and results'!$K$10+$D14*'Demand model'!FH14*'Assumptions and results'!$K$12)*(1/(1+'Assumptions and results'!$K$4)^FF$49)</f>
        <v>152489.20519368537</v>
      </c>
      <c r="FG60" s="8">
        <f>(FG14*'Assumptions and results'!$K$10+$D14*'Demand model'!FI14*'Assumptions and results'!$K$12)*(1/(1+'Assumptions and results'!$K$4)^FG$49)</f>
        <v>145227.8144701765</v>
      </c>
      <c r="FH60" s="8">
        <f>(FH14*'Assumptions and results'!$K$10+$D14*'Demand model'!FJ14*'Assumptions and results'!$K$12)*(1/(1+'Assumptions and results'!$K$4)^FH$49)</f>
        <v>138312.20425731095</v>
      </c>
      <c r="FI60" s="8">
        <f>(FI14*'Assumptions and results'!$K$10+$D14*'Demand model'!FK14*'Assumptions and results'!$K$12)*(1/(1+'Assumptions and results'!$K$4)^FI$49)</f>
        <v>131725.90881648663</v>
      </c>
      <c r="FJ60" s="8">
        <f>(FJ14*'Assumptions and results'!$K$10+$D14*'Demand model'!FL14*'Assumptions and results'!$K$12)*(1/(1+'Assumptions and results'!$K$4)^FJ$49)</f>
        <v>125453.24649189203</v>
      </c>
      <c r="FK60" s="8">
        <f>(FK14*'Assumptions and results'!$K$10+$D14*'Demand model'!FM14*'Assumptions and results'!$K$12)*(1/(1+'Assumptions and results'!$K$4)^FK$49)</f>
        <v>119479.28237323048</v>
      </c>
      <c r="FL60" s="8">
        <f>(FL14*'Assumptions and results'!$K$10+$D14*'Demand model'!FN14*'Assumptions and results'!$K$12)*(1/(1+'Assumptions and results'!$K$4)^FL$49)</f>
        <v>113789.79273640999</v>
      </c>
      <c r="FM60" s="8">
        <f>(FM14*'Assumptions and results'!$K$10+$D14*'Demand model'!FO14*'Assumptions and results'!$K$12)*(1/(1+'Assumptions and results'!$K$4)^FM$49)</f>
        <v>108371.23117753331</v>
      </c>
      <c r="FN60" s="8">
        <f>(FN14*'Assumptions and results'!$K$10+$D14*'Demand model'!FP14*'Assumptions and results'!$K$12)*(1/(1+'Assumptions and results'!$K$4)^FN$49)</f>
        <v>103210.69635955556</v>
      </c>
      <c r="FO60" s="8">
        <f>(FO14*'Assumptions and results'!$K$10+$D14*'Demand model'!FQ14*'Assumptions and results'!$K$12)*(1/(1+'Assumptions and results'!$K$4)^FO$49)</f>
        <v>98295.901294814801</v>
      </c>
      <c r="FP60" s="8">
        <f>(FP14*'Assumptions and results'!$K$10+$D14*'Demand model'!FR14*'Assumptions and results'!$K$12)*(1/(1+'Assumptions and results'!$K$4)^FP$49)</f>
        <v>93615.144090299815</v>
      </c>
      <c r="FQ60" s="8">
        <f>(FQ14*'Assumptions and results'!$K$10+$D14*'Demand model'!FS14*'Assumptions and results'!$K$12)*(1/(1+'Assumptions and results'!$K$4)^FQ$49)</f>
        <v>89157.28008599981</v>
      </c>
      <c r="FR60" s="8">
        <f>(FR14*'Assumptions and results'!$K$10+$D14*'Demand model'!FT14*'Assumptions and results'!$K$12)*(1/(1+'Assumptions and results'!$K$4)^FR$49)</f>
        <v>84911.695319999824</v>
      </c>
      <c r="FS60" s="8">
        <f>(FS14*'Assumptions and results'!$K$10+$D14*'Demand model'!FU14*'Assumptions and results'!$K$12)*(1/(1+'Assumptions and results'!$K$4)^FS$49)</f>
        <v>80868.281257142691</v>
      </c>
      <c r="FT60" s="8">
        <f>(FT14*'Assumptions and results'!$K$10+$D14*'Demand model'!FV14*'Assumptions and results'!$K$12)*(1/(1+'Assumptions and results'!$K$4)^FT$49)</f>
        <v>77017.410721088279</v>
      </c>
      <c r="FU60" s="8">
        <f>(FU14*'Assumptions and results'!$K$10+$D14*'Demand model'!FW14*'Assumptions and results'!$K$12)*(1/(1+'Assumptions and results'!$K$4)^FU$49)</f>
        <v>73349.914972465005</v>
      </c>
      <c r="FV60" s="8">
        <f>(FV14*'Assumptions and results'!$K$10+$D14*'Demand model'!FX14*'Assumptions and results'!$K$12)*(1/(1+'Assumptions and results'!$K$4)^FV$49)</f>
        <v>69857.061878538123</v>
      </c>
      <c r="FW60" s="8">
        <f>(FW14*'Assumptions and results'!$K$10+$D14*'Demand model'!FY14*'Assumptions and results'!$K$12)*(1/(1+'Assumptions and results'!$K$4)^FW$49)</f>
        <v>66530.535122417248</v>
      </c>
      <c r="FX60" s="8">
        <f>(FX14*'Assumptions and results'!$K$10+$D14*'Demand model'!FZ14*'Assumptions and results'!$K$12)*(1/(1+'Assumptions and results'!$K$4)^FX$49)</f>
        <v>63362.414402302136</v>
      </c>
      <c r="FY60" s="8">
        <f>(FY14*'Assumptions and results'!$K$10+$D14*'Demand model'!GA14*'Assumptions and results'!$K$12)*(1/(1+'Assumptions and results'!$K$4)^FY$49)</f>
        <v>60345.156573621076</v>
      </c>
      <c r="FZ60" s="8">
        <f>(FZ14*'Assumptions and results'!$K$10+$D14*'Demand model'!GB14*'Assumptions and results'!$K$12)*(1/(1+'Assumptions and results'!$K$4)^FZ$49)</f>
        <v>57471.577689162936</v>
      </c>
      <c r="GA60" s="8">
        <f>(GA14*'Assumptions and results'!$K$10+$D14*'Demand model'!GC14*'Assumptions and results'!$K$12)*(1/(1+'Assumptions and results'!$K$4)^GA$49)</f>
        <v>54734.83589444089</v>
      </c>
      <c r="GB60" s="8">
        <f>(GB14*'Assumptions and results'!$K$10+$D14*'Demand model'!GD14*'Assumptions and results'!$K$12)*(1/(1+'Assumptions and results'!$K$4)^GB$49)</f>
        <v>52128.415137562755</v>
      </c>
      <c r="GC60" s="8">
        <f>(GC14*'Assumptions and results'!$K$10+$D14*'Demand model'!GE14*'Assumptions and results'!$K$12)*(1/(1+'Assumptions and results'!$K$4)^GC$49)</f>
        <v>49646.109654821674</v>
      </c>
      <c r="GD60" s="8">
        <f>(GD14*'Assumptions and results'!$K$10+$D14*'Demand model'!GF14*'Assumptions and results'!$K$12)*(1/(1+'Assumptions and results'!$K$4)^GD$49)</f>
        <v>47282.009195068262</v>
      </c>
      <c r="GE60" s="8">
        <f>(GE14*'Assumptions and results'!$K$10+$D14*'Demand model'!GG14*'Assumptions and results'!$K$12)*(1/(1+'Assumptions and results'!$K$4)^GE$49)</f>
        <v>45030.484947684054</v>
      </c>
      <c r="GF60" s="8">
        <f>(GF14*'Assumptions and results'!$K$10+$D14*'Demand model'!GH14*'Assumptions and results'!$K$12)*(1/(1+'Assumptions and results'!$K$4)^GF$49)</f>
        <v>42886.176140651485</v>
      </c>
      <c r="GG60" s="8">
        <f>(GG14*'Assumptions and results'!$K$10+$D14*'Demand model'!GI14*'Assumptions and results'!$K$12)*(1/(1+'Assumptions and results'!$K$4)^GG$49)</f>
        <v>40843.977276810932</v>
      </c>
      <c r="GH60" s="8">
        <f>(GH14*'Assumptions and results'!$K$10+$D14*'Demand model'!GJ14*'Assumptions and results'!$K$12)*(1/(1+'Assumptions and results'!$K$4)^GH$49)</f>
        <v>38899.025977915175</v>
      </c>
      <c r="GI60" s="8">
        <f>(GI14*'Assumptions and results'!$K$10+$D14*'Demand model'!GK14*'Assumptions and results'!$K$12)*(1/(1+'Assumptions and results'!$K$4)^GI$49)</f>
        <v>37046.691407538259</v>
      </c>
      <c r="GJ60" s="8">
        <f>(GJ14*'Assumptions and results'!$K$10+$D14*'Demand model'!GL14*'Assumptions and results'!$K$12)*(1/(1+'Assumptions and results'!$K$4)^GJ$49)</f>
        <v>35282.563245274534</v>
      </c>
      <c r="GK60" s="8">
        <f>(GK14*'Assumptions and results'!$K$10+$D14*'Demand model'!GM14*'Assumptions and results'!$K$12)*(1/(1+'Assumptions and results'!$K$4)^GK$49)</f>
        <v>33602.441185975746</v>
      </c>
      <c r="GL60" s="8">
        <f>(GL14*'Assumptions and results'!$K$10+$D14*'Demand model'!GN14*'Assumptions and results'!$K$12)*(1/(1+'Assumptions and results'!$K$4)^GL$49)</f>
        <v>32002.324939024526</v>
      </c>
      <c r="GM60" s="8">
        <f>(GM14*'Assumptions and results'!$K$10+$D14*'Demand model'!GO14*'Assumptions and results'!$K$12)*(1/(1+'Assumptions and results'!$K$4)^GM$49)</f>
        <v>30478.404703832872</v>
      </c>
      <c r="GN60" s="8">
        <f>(GN14*'Assumptions and results'!$K$10+$D14*'Demand model'!GP14*'Assumptions and results'!$K$12)*(1/(1+'Assumptions and results'!$K$4)^GN$49)</f>
        <v>29027.052098888453</v>
      </c>
      <c r="GO60" s="8">
        <f>(GO14*'Assumptions and results'!$K$10+$D14*'Demand model'!GQ14*'Assumptions and results'!$K$12)*(1/(1+'Assumptions and results'!$K$4)^GO$49)</f>
        <v>27644.811522750904</v>
      </c>
      <c r="GP60" s="8">
        <f>(GP14*'Assumptions and results'!$K$10+$D14*'Demand model'!GR14*'Assumptions and results'!$K$12)*(1/(1+'Assumptions and results'!$K$4)^GP$49)</f>
        <v>26328.391926429431</v>
      </c>
      <c r="GQ60" s="8">
        <f>(GQ14*'Assumptions and results'!$K$10+$D14*'Demand model'!GS14*'Assumptions and results'!$K$12)*(1/(1+'Assumptions and results'!$K$4)^GQ$49)</f>
        <v>25074.658977551837</v>
      </c>
      <c r="GR60" s="8">
        <f>(GR14*'Assumptions and results'!$K$10+$D14*'Demand model'!GT14*'Assumptions and results'!$K$12)*(1/(1+'Assumptions and results'!$K$4)^GR$49)</f>
        <v>23880.627597668419</v>
      </c>
      <c r="GS60" s="8">
        <f>(GS14*'Assumptions and results'!$K$10+$D14*'Demand model'!GU14*'Assumptions and results'!$K$12)*(1/(1+'Assumptions and results'!$K$4)^GS$49)</f>
        <v>22743.4548549223</v>
      </c>
      <c r="GT60" s="8">
        <f>(GT14*'Assumptions and results'!$K$10+$D14*'Demand model'!GV14*'Assumptions and results'!$K$12)*(1/(1+'Assumptions and results'!$K$4)^GT$49)</f>
        <v>21660.433195164096</v>
      </c>
      <c r="GU60" s="8">
        <f>(GU14*'Assumptions and results'!$K$10+$D14*'Demand model'!GW14*'Assumptions and results'!$K$12)*(1/(1+'Assumptions and results'!$K$4)^GU$49)</f>
        <v>20628.983995394374</v>
      </c>
      <c r="GV60" s="8">
        <f>(GV14*'Assumptions and results'!$K$10+$D14*'Demand model'!GX14*'Assumptions and results'!$K$12)*(1/(1+'Assumptions and results'!$K$4)^GV$49)</f>
        <v>19646.651424185122</v>
      </c>
      <c r="GW60" s="8">
        <f>(GW14*'Assumptions and results'!$K$10+$D14*'Demand model'!GY14*'Assumptions and results'!$K$12)*(1/(1+'Assumptions and results'!$K$4)^GW$49)</f>
        <v>18711.096594462022</v>
      </c>
      <c r="GX60" s="8">
        <f>(GX14*'Assumptions and results'!$K$10+$D14*'Demand model'!GZ14*'Assumptions and results'!$K$12)*(1/(1+'Assumptions and results'!$K$4)^GX$49)</f>
        <v>17820.091994725739</v>
      </c>
      <c r="GY60" s="8">
        <f>(GY14*'Assumptions and results'!$K$10+$D14*'Demand model'!HA14*'Assumptions and results'!$K$12)*(1/(1+'Assumptions and results'!$K$4)^GY$49)</f>
        <v>16971.516185453082</v>
      </c>
      <c r="GZ60" s="8">
        <f>(GZ14*'Assumptions and results'!$K$10+$D14*'Demand model'!HB14*'Assumptions and results'!$K$12)*(1/(1+'Assumptions and results'!$K$4)^GZ$49)</f>
        <v>16163.348748050556</v>
      </c>
      <c r="HA60" s="8">
        <f>(HA14*'Assumptions and results'!$K$10+$D14*'Demand model'!HC14*'Assumptions and results'!$K$12)*(1/(1+'Assumptions and results'!$K$4)^HA$49)</f>
        <v>15393.665474333859</v>
      </c>
      <c r="HB60" s="8">
        <f>(HB14*'Assumptions and results'!$K$10+$D14*'Demand model'!HD14*'Assumptions and results'!$K$12)*(1/(1+'Assumptions and results'!$K$4)^HB$49)</f>
        <v>14660.63378507987</v>
      </c>
      <c r="HC60" s="8">
        <f>(HC14*'Assumptions and results'!$K$10+$D14*'Demand model'!HE14*'Assumptions and results'!$K$12)*(1/(1+'Assumptions and results'!$K$4)^HC$49)</f>
        <v>13962.50836674273</v>
      </c>
      <c r="HD60" s="8">
        <f>(HD14*'Assumptions and results'!$K$10+$D14*'Demand model'!HF14*'Assumptions and results'!$K$12)*(1/(1+'Assumptions and results'!$K$4)^HD$49)</f>
        <v>13297.627015945456</v>
      </c>
      <c r="HE60" s="8">
        <f>(HE14*'Assumptions and results'!$K$10+$D14*'Demand model'!HG14*'Assumptions and results'!$K$12)*(1/(1+'Assumptions and results'!$K$4)^HE$49)</f>
        <v>12664.406681852814</v>
      </c>
      <c r="HF60" s="8">
        <f>(HF14*'Assumptions and results'!$K$10+$D14*'Demand model'!HH14*'Assumptions and results'!$K$12)*(1/(1+'Assumptions and results'!$K$4)^HF$49)</f>
        <v>12061.339697002679</v>
      </c>
      <c r="HG60" s="8">
        <f>(HG14*'Assumptions and results'!$K$10+$D14*'Demand model'!HI14*'Assumptions and results'!$K$12)*(1/(1+'Assumptions and results'!$K$4)^HG$49)</f>
        <v>11486.990187621601</v>
      </c>
      <c r="HH60" s="8">
        <f>(HH14*'Assumptions and results'!$K$10+$D14*'Demand model'!HJ14*'Assumptions and results'!$K$12)*(1/(1+'Assumptions and results'!$K$4)^HH$49)</f>
        <v>10939.990654877714</v>
      </c>
      <c r="HI60" s="8">
        <f>(HI14*'Assumptions and results'!$K$10+$D14*'Demand model'!HK14*'Assumptions and results'!$K$12)*(1/(1+'Assumptions and results'!$K$4)^HI$49)</f>
        <v>10419.038718931157</v>
      </c>
      <c r="HJ60" s="8">
        <f>(HJ14*'Assumptions and results'!$K$10+$D14*'Demand model'!HL14*'Assumptions and results'!$K$12)*(1/(1+'Assumptions and results'!$K$4)^HJ$49)</f>
        <v>9922.8940180296759</v>
      </c>
      <c r="HK60" s="8">
        <f>(HK14*'Assumptions and results'!$K$10+$D14*'Demand model'!HM14*'Assumptions and results'!$K$12)*(1/(1+'Assumptions and results'!$K$4)^HK$49)</f>
        <v>9450.3752552663536</v>
      </c>
      <c r="HL60" s="8">
        <f>(HL14*'Assumptions and results'!$K$10+$D14*'Demand model'!HN14*'Assumptions and results'!$K$12)*(1/(1+'Assumptions and results'!$K$4)^HL$49)</f>
        <v>9000.3573859679582</v>
      </c>
      <c r="HM60" s="8">
        <f>(HM14*'Assumptions and results'!$K$10+$D14*'Demand model'!HO14*'Assumptions and results'!$K$12)*(1/(1+'Assumptions and results'!$K$4)^HM$49)</f>
        <v>8571.7689390171017</v>
      </c>
      <c r="HN60" s="8">
        <f>(HN14*'Assumptions and results'!$K$10+$D14*'Demand model'!HP14*'Assumptions and results'!$K$12)*(1/(1+'Assumptions and results'!$K$4)^HN$49)</f>
        <v>8163.5894657305744</v>
      </c>
      <c r="HO60" s="8">
        <f>(HO14*'Assumptions and results'!$K$10+$D14*'Demand model'!HQ14*'Assumptions and results'!$K$12)*(1/(1+'Assumptions and results'!$K$4)^HO$49)</f>
        <v>7774.8471102195927</v>
      </c>
      <c r="HP60" s="8">
        <f>(HP14*'Assumptions and results'!$K$10+$D14*'Demand model'!HR14*'Assumptions and results'!$K$12)*(1/(1+'Assumptions and results'!$K$4)^HP$49)</f>
        <v>7404.6162954472329</v>
      </c>
      <c r="HQ60" s="8">
        <f>(HQ14*'Assumptions and results'!$K$10+$D14*'Demand model'!HS14*'Assumptions and results'!$K$12)*(1/(1+'Assumptions and results'!$K$4)^HQ$49)</f>
        <v>7052.0155194735526</v>
      </c>
      <c r="HR60" s="8">
        <f>(HR14*'Assumptions and results'!$K$10+$D14*'Demand model'!HT14*'Assumptions and results'!$K$12)*(1/(1+'Assumptions and results'!$K$4)^HR$49)</f>
        <v>6716.2052566414814</v>
      </c>
      <c r="HS60" s="8">
        <f>(HS14*'Assumptions and results'!$K$10+$D14*'Demand model'!HU14*'Assumptions and results'!$K$12)*(1/(1+'Assumptions and results'!$K$4)^HS$49)</f>
        <v>6396.3859587061706</v>
      </c>
      <c r="HT60" s="8">
        <f>(HT14*'Assumptions and results'!$K$10+$D14*'Demand model'!HV14*'Assumptions and results'!$K$12)*(1/(1+'Assumptions and results'!$K$4)^HT$49)</f>
        <v>6091.7961511487347</v>
      </c>
      <c r="HU60" s="8">
        <f>(HU14*'Assumptions and results'!$K$10+$D14*'Demand model'!HW14*'Assumptions and results'!$K$12)*(1/(1+'Assumptions and results'!$K$4)^HU$49)</f>
        <v>5801.7106201416518</v>
      </c>
      <c r="HV60" s="8">
        <f>(HV14*'Assumptions and results'!$K$10+$D14*'Demand model'!HX14*'Assumptions and results'!$K$12)*(1/(1+'Assumptions and results'!$K$4)^HV$49)</f>
        <v>5525.4386858491916</v>
      </c>
      <c r="HW60" s="8">
        <f>(HW14*'Assumptions and results'!$K$10+$D14*'Demand model'!HY14*'Assumptions and results'!$K$12)*(1/(1+'Assumptions and results'!$K$4)^HW$49)</f>
        <v>5262.3225579516111</v>
      </c>
      <c r="HX60" s="8">
        <f>(HX14*'Assumptions and results'!$K$10+$D14*'Demand model'!HZ14*'Assumptions and results'!$K$12)*(1/(1+'Assumptions and results'!$K$4)^HX$49)</f>
        <v>5011.7357694777256</v>
      </c>
      <c r="HY60" s="8">
        <f>(HY14*'Assumptions and results'!$K$10+$D14*'Demand model'!IA14*'Assumptions and results'!$K$12)*(1/(1+'Assumptions and results'!$K$4)^HY$49)</f>
        <v>4773.0816852168809</v>
      </c>
      <c r="HZ60" s="8">
        <f>(HZ14*'Assumptions and results'!$K$10+$D14*'Demand model'!IB14*'Assumptions and results'!$K$12)*(1/(1+'Assumptions and results'!$K$4)^HZ$49)</f>
        <v>4545.7920811589356</v>
      </c>
      <c r="IA60" s="8">
        <f>(IA14*'Assumptions and results'!$K$10+$D14*'Demand model'!IC14*'Assumptions and results'!$K$12)*(1/(1+'Assumptions and results'!$K$4)^IA$49)</f>
        <v>4329.3257915799368</v>
      </c>
      <c r="IB60" s="8">
        <f>(IB14*'Assumptions and results'!$K$10+$D14*'Demand model'!ID14*'Assumptions and results'!$K$12)*(1/(1+'Assumptions and results'!$K$4)^IB$49)</f>
        <v>4123.1674205523223</v>
      </c>
      <c r="IC60" s="8">
        <f>(IC14*'Assumptions and results'!$K$10+$D14*'Demand model'!IE14*'Assumptions and results'!$K$12)*(1/(1+'Assumptions and results'!$K$4)^IC$49)</f>
        <v>3926.8261148117344</v>
      </c>
      <c r="ID60" s="8">
        <f>(ID14*'Assumptions and results'!$K$10+$D14*'Demand model'!IF14*'Assumptions and results'!$K$12)*(1/(1+'Assumptions and results'!$K$4)^ID$49)</f>
        <v>3739.8343950587946</v>
      </c>
      <c r="IE60" s="8">
        <f>(IE14*'Assumptions and results'!$K$10+$D14*'Demand model'!IG14*'Assumptions and results'!$K$12)*(1/(1+'Assumptions and results'!$K$4)^IE$49)</f>
        <v>3561.7470429131376</v>
      </c>
      <c r="IF60" s="8">
        <f>(IF14*'Assumptions and results'!$K$10+$D14*'Demand model'!IH14*'Assumptions and results'!$K$12)*(1/(1+'Assumptions and results'!$K$4)^IF$49)</f>
        <v>3392.1400408696554</v>
      </c>
      <c r="IG60" s="8">
        <f>(IG14*'Assumptions and results'!$K$10+$D14*'Demand model'!II14*'Assumptions and results'!$K$12)*(1/(1+'Assumptions and results'!$K$4)^IG$49)</f>
        <v>3230.6095627330042</v>
      </c>
      <c r="IH60" s="8">
        <f>(IH14*'Assumptions and results'!$K$10+$D14*'Demand model'!IJ14*'Assumptions and results'!$K$12)*(1/(1+'Assumptions and results'!$K$4)^IH$49)</f>
        <v>3076.7710121266718</v>
      </c>
      <c r="II60" s="8">
        <f>(II14*'Assumptions and results'!$K$10+$D14*'Demand model'!IK14*'Assumptions and results'!$K$12)*(1/(1+'Assumptions and results'!$K$4)^II$49)</f>
        <v>2930.2581067873052</v>
      </c>
      <c r="IJ60" s="8">
        <f>(IJ14*'Assumptions and results'!$K$10+$D14*'Demand model'!IL14*'Assumptions and results'!$K$12)*(1/(1+'Assumptions and results'!$K$4)^IJ$49)</f>
        <v>2790.7220064641001</v>
      </c>
      <c r="IK60" s="8">
        <f>(IK14*'Assumptions and results'!$K$10+$D14*'Demand model'!IM14*'Assumptions and results'!$K$12)*(1/(1+'Assumptions and results'!$K$4)^IK$49)</f>
        <v>2657.830482346762</v>
      </c>
      <c r="IL60" s="8">
        <f>(IL14*'Assumptions and results'!$K$10+$D14*'Demand model'!IN14*'Assumptions and results'!$K$12)*(1/(1+'Assumptions and results'!$K$4)^IL$49)</f>
        <v>2531.2671260445354</v>
      </c>
      <c r="IM60" s="8">
        <f>(IM14*'Assumptions and results'!$K$10+$D14*'Demand model'!IO14*'Assumptions and results'!$K$12)*(1/(1+'Assumptions and results'!$K$4)^IM$49)</f>
        <v>2410.730596232891</v>
      </c>
      <c r="IN60" s="8">
        <f>(IN14*'Assumptions and results'!$K$10+$D14*'Demand model'!IP14*'Assumptions and results'!$K$12)*(1/(1+'Assumptions and results'!$K$4)^IN$49)</f>
        <v>2295.9339011741813</v>
      </c>
      <c r="IO60" s="8">
        <f>(IO14*'Assumptions and results'!$K$10+$D14*'Demand model'!IQ14*'Assumptions and results'!$K$12)*(1/(1+'Assumptions and results'!$K$4)^IO$49)</f>
        <v>2186.6037154039832</v>
      </c>
      <c r="IP60" s="8">
        <f>(IP14*'Assumptions and results'!$K$10+$D14*'Demand model'!IR14*'Assumptions and results'!$K$12)*(1/(1+'Assumptions and results'!$K$4)^IP$49)</f>
        <v>2082.4797289561748</v>
      </c>
      <c r="IQ60" s="8">
        <f>(IQ14*'Assumptions and results'!$K$10+$D14*'Demand model'!IS14*'Assumptions and results'!$K$12)*(1/(1+'Assumptions and results'!$K$4)^IQ$49)</f>
        <v>1983.3140275773085</v>
      </c>
      <c r="IR60" s="8">
        <f>(IR14*'Assumptions and results'!$K$10+$D14*'Demand model'!IT14*'Assumptions and results'!$K$12)*(1/(1+'Assumptions and results'!$K$4)^IR$49)</f>
        <v>1888.8705024545795</v>
      </c>
      <c r="IS60" s="8">
        <f>(IS14*'Assumptions and results'!$K$10+$D14*'Demand model'!IU14*'Assumptions and results'!$K$12)*(1/(1+'Assumptions and results'!$K$4)^IS$49)</f>
        <v>1798.9242880519805</v>
      </c>
      <c r="IT60" s="8">
        <f>(IT14*'Assumptions and results'!$K$10+$D14*'Demand model'!IV14*'Assumptions and results'!$K$12)*(1/(1+'Assumptions and results'!$K$4)^IT$49)</f>
        <v>1713.2612267161717</v>
      </c>
      <c r="IU60" s="8">
        <f>(IU14*'Assumptions and results'!$K$10+$D14*'Demand model'!IW14*'Assumptions and results'!$K$12)*(1/(1+'Assumptions and results'!$K$4)^IU$49)</f>
        <v>1631.6773587773064</v>
      </c>
      <c r="IV60" s="8">
        <f>(IV14*'Assumptions and results'!$K$10+$D14*'Demand model'!IX14*'Assumptions and results'!$K$12)*(1/(1+'Assumptions and results'!$K$4)^IV$49)</f>
        <v>1553.9784369307681</v>
      </c>
      <c r="IW60" s="8">
        <f>(IW14*'Assumptions and results'!$K$10+$D14*'Demand model'!IY14*'Assumptions and results'!$K$12)*(1/(1+'Assumptions and results'!$K$4)^IW$49)</f>
        <v>1479.9794637435884</v>
      </c>
      <c r="IX60" s="8">
        <f>(IX14*'Assumptions and results'!$K$10+$D14*'Demand model'!IZ14*'Assumptions and results'!$K$12)*(1/(1+'Assumptions and results'!$K$4)^IX$49)</f>
        <v>1409.5042511843706</v>
      </c>
      <c r="IY60" s="8">
        <f>(IY14*'Assumptions and results'!$K$10+$D14*'Demand model'!JA14*'Assumptions and results'!$K$12)*(1/(1+'Assumptions and results'!$K$4)^IY$49)</f>
        <v>1342.3850011279715</v>
      </c>
      <c r="IZ60" s="8">
        <f>(IZ14*'Assumptions and results'!$K$10+$D14*'Demand model'!JB14*'Assumptions and results'!$K$12)*(1/(1+'Assumptions and results'!$K$4)^IZ$49)</f>
        <v>1278.4619058361632</v>
      </c>
      <c r="JA60" s="8">
        <f>(JA14*'Assumptions and results'!$K$10+$D14*'Demand model'!JC14*'Assumptions and results'!$K$12)*(1/(1+'Assumptions and results'!$K$4)^JA$49)</f>
        <v>1217.5827674630127</v>
      </c>
      <c r="JB60" s="8">
        <f>(JB14*'Assumptions and results'!$K$10+$D14*'Demand model'!JD14*'Assumptions and results'!$K$12)*(1/(1+'Assumptions and results'!$K$4)^JB$49)</f>
        <v>1159.6026356790596</v>
      </c>
      <c r="JC60" s="8">
        <f>(JC14*'Assumptions and results'!$K$10+$D14*'Demand model'!JE14*'Assumptions and results'!$K$12)*(1/(1+'Assumptions and results'!$K$4)^JC$49)</f>
        <v>1104.3834625514853</v>
      </c>
      <c r="JD60" s="8">
        <f>(JD14*'Assumptions and results'!$K$10+$D14*'Demand model'!JF14*'Assumptions and results'!$K$12)*(1/(1+'Assumptions and results'!$K$4)^JD$49)</f>
        <v>1051.7937738585574</v>
      </c>
      <c r="JE60" s="8">
        <f>(JE14*'Assumptions and results'!$K$10+$D14*'Demand model'!JG14*'Assumptions and results'!$K$12)*(1/(1+'Assumptions and results'!$K$4)^JE$49)</f>
        <v>1001.7083560557691</v>
      </c>
    </row>
    <row r="61" spans="2:265" x14ac:dyDescent="0.3">
      <c r="C61">
        <v>12</v>
      </c>
      <c r="D61" s="6">
        <f>'upfront investment module'!I17</f>
        <v>2967557574.7090969</v>
      </c>
      <c r="E61" s="8">
        <f>(E15*'Assumptions and results'!$K$10+$D15*'Demand model'!G15*'Assumptions and results'!$K$12)*(1/(1+'Assumptions and results'!$K$4)^E$49)</f>
        <v>151814901.89749432</v>
      </c>
      <c r="F61" s="8">
        <f>(F15*'Assumptions and results'!$K$10+$D15*'Demand model'!H15*'Assumptions and results'!$K$12)*(1/(1+'Assumptions and results'!$K$4)^F$49)</f>
        <v>222616915.67122447</v>
      </c>
      <c r="G61" s="8">
        <f>(G15*'Assumptions and results'!$K$10+$D15*'Demand model'!I15*'Assumptions and results'!$K$12)*(1/(1+'Assumptions and results'!$K$4)^G$49)</f>
        <v>252123391.42881769</v>
      </c>
      <c r="H61" s="8">
        <f>(H15*'Assumptions and results'!$K$10+$D15*'Demand model'!J15*'Assumptions and results'!$K$12)*(1/(1+'Assumptions and results'!$K$4)^H$49)</f>
        <v>260732244.8306388</v>
      </c>
      <c r="I61" s="8">
        <f>(I15*'Assumptions and results'!$K$10+$D15*'Demand model'!K15*'Assumptions and results'!$K$12)*(1/(1+'Assumptions and results'!$K$4)^I$49)</f>
        <v>258912181.97250473</v>
      </c>
      <c r="J61" s="8">
        <f>(J15*'Assumptions and results'!$K$10+$D15*'Demand model'!L15*'Assumptions and results'!$K$12)*(1/(1+'Assumptions and results'!$K$4)^J$49)</f>
        <v>252029141.01801702</v>
      </c>
      <c r="K61" s="8">
        <f>(K15*'Assumptions and results'!$K$10+$D15*'Demand model'!M15*'Assumptions and results'!$K$12)*(1/(1+'Assumptions and results'!$K$4)^K$49)</f>
        <v>242826998.04929408</v>
      </c>
      <c r="L61" s="8">
        <f>(L15*'Assumptions and results'!$K$10+$D15*'Demand model'!N15*'Assumptions and results'!$K$12)*(1/(1+'Assumptions and results'!$K$4)^L$49)</f>
        <v>232702590.58931455</v>
      </c>
      <c r="M61" s="8">
        <f>(M15*'Assumptions and results'!$K$10+$D15*'Demand model'!O15*'Assumptions and results'!$K$12)*(1/(1+'Assumptions and results'!$K$4)^M$49)</f>
        <v>222361034.43999207</v>
      </c>
      <c r="N61" s="8">
        <f>(N15*'Assumptions and results'!$K$10+$D15*'Demand model'!P15*'Assumptions and results'!$K$12)*(1/(1+'Assumptions and results'!$K$4)^N$49)</f>
        <v>212152519.20094731</v>
      </c>
      <c r="O61" s="8">
        <f>(O15*'Assumptions and results'!$K$10+$D15*'Demand model'!Q15*'Assumptions and results'!$K$12)*(1/(1+'Assumptions and results'!$K$4)^O$49)</f>
        <v>202245388.56942996</v>
      </c>
      <c r="P61" s="8">
        <f>(P15*'Assumptions and results'!$K$10+$D15*'Demand model'!R15*'Assumptions and results'!$K$12)*(1/(1+'Assumptions and results'!$K$4)^P$49)</f>
        <v>192715074.09209079</v>
      </c>
      <c r="Q61" s="8">
        <f>(Q15*'Assumptions and results'!$K$10+$D15*'Demand model'!S15*'Assumptions and results'!$K$12)*(1/(1+'Assumptions and results'!$K$4)^Q$49)</f>
        <v>183589779.77918205</v>
      </c>
      <c r="R61" s="8">
        <f>(R15*'Assumptions and results'!$K$10+$D15*'Demand model'!T15*'Assumptions and results'!$K$12)*(1/(1+'Assumptions and results'!$K$4)^R$49)</f>
        <v>174873938.36579669</v>
      </c>
      <c r="S61" s="8">
        <f>(S15*'Assumptions and results'!$K$10+$D15*'Demand model'!U15*'Assumptions and results'!$K$12)*(1/(1+'Assumptions and results'!$K$4)^S$49)</f>
        <v>166560243.62686697</v>
      </c>
      <c r="T61" s="8">
        <f>(T15*'Assumptions and results'!$K$10+$D15*'Demand model'!V15*'Assumptions and results'!$K$12)*(1/(1+'Assumptions and results'!$K$4)^T$49)</f>
        <v>158635812.04256904</v>
      </c>
      <c r="U61" s="8">
        <f>(U15*'Assumptions and results'!$K$10+$D15*'Demand model'!W15*'Assumptions and results'!$K$12)*(1/(1+'Assumptions and results'!$K$4)^U$49)</f>
        <v>151085328.09703276</v>
      </c>
      <c r="V61" s="8">
        <f>(V15*'Assumptions and results'!$K$10+$D15*'Demand model'!X15*'Assumptions and results'!$K$12)*(1/(1+'Assumptions and results'!$K$4)^V$49)</f>
        <v>143892640.23060474</v>
      </c>
      <c r="W61" s="8">
        <f>(W15*'Assumptions and results'!$K$10+$D15*'Demand model'!Y15*'Assumptions and results'!$K$12)*(1/(1+'Assumptions and results'!$K$4)^W$49)</f>
        <v>137041561.42966563</v>
      </c>
      <c r="X61" s="8">
        <f>(X15*'Assumptions and results'!$K$10+$D15*'Demand model'!Z15*'Assumptions and results'!$K$12)*(1/(1+'Assumptions and results'!$K$4)^X$49)</f>
        <v>130516261.94707227</v>
      </c>
      <c r="Y61" s="8">
        <f>(Y15*'Assumptions and results'!$K$10+$D15*'Demand model'!AA15*'Assumptions and results'!$K$12)*(1/(1+'Assumptions and results'!$K$4)^Y$49)</f>
        <v>124301453.27596684</v>
      </c>
      <c r="Z61" s="8">
        <f>(Z15*'Assumptions and results'!$K$10+$D15*'Demand model'!AB15*'Assumptions and results'!$K$12)*(1/(1+'Assumptions and results'!$K$4)^Z$49)</f>
        <v>118382465.68141909</v>
      </c>
      <c r="AA61" s="8">
        <f>(AA15*'Assumptions and results'!$K$10+$D15*'Demand model'!AC15*'Assumptions and results'!$K$12)*(1/(1+'Assumptions and results'!$K$4)^AA$49)</f>
        <v>112745271.83279565</v>
      </c>
      <c r="AB61" s="8">
        <f>(AB15*'Assumptions and results'!$K$10+$D15*'Demand model'!AD15*'Assumptions and results'!$K$12)*(1/(1+'Assumptions and results'!$K$4)^AB$49)</f>
        <v>107376483.50474973</v>
      </c>
      <c r="AC61" s="8">
        <f>(AC15*'Assumptions and results'!$K$10+$D15*'Demand model'!AE15*'Assumptions and results'!$K$12)*(1/(1+'Assumptions and results'!$K$4)^AC$49)</f>
        <v>102263335.17127305</v>
      </c>
      <c r="AD61" s="8">
        <f>(AD15*'Assumptions and results'!$K$10+$D15*'Demand model'!AF15*'Assumptions and results'!$K$12)*(1/(1+'Assumptions and results'!$K$4)^AD$49)</f>
        <v>97393661.563407466</v>
      </c>
      <c r="AE61" s="8">
        <f>(AE15*'Assumptions and results'!$K$10+$D15*'Demand model'!AG15*'Assumptions and results'!$K$12)*(1/(1+'Assumptions and results'!$K$4)^AE$49)</f>
        <v>92755872.791472897</v>
      </c>
      <c r="AF61" s="8">
        <f>(AF15*'Assumptions and results'!$K$10+$D15*'Demand model'!AH15*'Assumptions and results'!$K$12)*(1/(1+'Assumptions and results'!$K$4)^AF$49)</f>
        <v>88338928.850846887</v>
      </c>
      <c r="AG61" s="8">
        <f>(AG15*'Assumptions and results'!$K$10+$D15*'Demand model'!AI15*'Assumptions and results'!$K$12)*(1/(1+'Assumptions and results'!$K$4)^AG$49)</f>
        <v>84132314.41600576</v>
      </c>
      <c r="AH61" s="8">
        <f>(AH15*'Assumptions and results'!$K$10+$D15*'Demand model'!AJ15*'Assumptions and results'!$K$12)*(1/(1+'Assumptions and results'!$K$4)^AH$49)</f>
        <v>80126014.359024346</v>
      </c>
      <c r="AI61" s="8">
        <f>(AI15*'Assumptions and results'!$K$10+$D15*'Demand model'!AK15*'Assumptions and results'!$K$12)*(1/(1+'Assumptions and results'!$K$4)^AI$49)</f>
        <v>76310490.189291403</v>
      </c>
      <c r="AJ61" s="8">
        <f>(AJ15*'Assumptions and results'!$K$10+$D15*'Demand model'!AL15*'Assumptions and results'!$K$12)*(1/(1+'Assumptions and results'!$K$4)^AJ$49)</f>
        <v>72676657.489438057</v>
      </c>
      <c r="AK61" s="8">
        <f>(AK15*'Assumptions and results'!$K$10+$D15*'Demand model'!AM15*'Assumptions and results'!$K$12)*(1/(1+'Assumptions and results'!$K$4)^AK$49)</f>
        <v>69215864.361133531</v>
      </c>
      <c r="AL61" s="8">
        <f>(AL15*'Assumptions and results'!$K$10+$D15*'Demand model'!AN15*'Assumptions and results'!$K$12)*(1/(1+'Assumptions and results'!$K$4)^AL$49)</f>
        <v>65919870.864062093</v>
      </c>
      <c r="AM61" s="8">
        <f>(AM15*'Assumptions and results'!$K$10+$D15*'Demand model'!AO15*'Assumptions and results'!$K$12)*(1/(1+'Assumptions and results'!$K$4)^AM$49)</f>
        <v>62780829.416926943</v>
      </c>
      <c r="AN61" s="8">
        <f>(AN15*'Assumptions and results'!$K$10+$D15*'Demand model'!AP15*'Assumptions and results'!$K$12)*(1/(1+'Assumptions and results'!$K$4)^AN$49)</f>
        <v>59791266.122965977</v>
      </c>
      <c r="AO61" s="8">
        <f>(AO15*'Assumptions and results'!$K$10+$D15*'Demand model'!AQ15*'Assumptions and results'!$K$12)*(1/(1+'Assumptions and results'!$K$4)^AO$49)</f>
        <v>56944062.980219163</v>
      </c>
      <c r="AP61" s="8">
        <f>(AP15*'Assumptions and results'!$K$10+$D15*'Demand model'!AR15*'Assumptions and results'!$K$12)*(1/(1+'Assumptions and results'!$K$4)^AP$49)</f>
        <v>54232440.936608464</v>
      </c>
      <c r="AQ61" s="8">
        <f>(AQ15*'Assumptions and results'!$K$10+$D15*'Demand model'!AS15*'Assumptions and results'!$K$12)*(1/(1+'Assumptions and results'!$K$4)^AQ$49)</f>
        <v>51649943.750726998</v>
      </c>
      <c r="AR61" s="8">
        <f>(AR15*'Assumptions and results'!$K$10+$D15*'Demand model'!AT15*'Assumptions and results'!$K$12)*(1/(1+'Assumptions and results'!$K$4)^AR$49)</f>
        <v>49190422.620550111</v>
      </c>
      <c r="AS61" s="8">
        <f>(AS15*'Assumptions and results'!$K$10+$D15*'Demand model'!AU15*'Assumptions and results'!$K$12)*(1/(1+'Assumptions and results'!$K$4)^AS$49)</f>
        <v>46848021.543797426</v>
      </c>
      <c r="AT61" s="8">
        <f>(AT15*'Assumptions and results'!$K$10+$D15*'Demand model'!AV15*'Assumptions and results'!$K$12)*(1/(1+'Assumptions and results'!$K$4)^AT$49)</f>
        <v>44617163.375259191</v>
      </c>
      <c r="AU61" s="8">
        <f>(AU15*'Assumptions and results'!$K$10+$D15*'Demand model'!AW15*'Assumptions and results'!$K$12)*(1/(1+'Assumptions and results'!$K$4)^AU$49)</f>
        <v>42492536.547975898</v>
      </c>
      <c r="AV61" s="8">
        <f>(AV15*'Assumptions and results'!$K$10+$D15*'Demand model'!AX15*'Assumptions and results'!$K$12)*(1/(1+'Assumptions and results'!$K$4)^AV$49)</f>
        <v>40469082.426700257</v>
      </c>
      <c r="AW61" s="8">
        <f>(AW15*'Assumptions and results'!$K$10+$D15*'Demand model'!AY15*'Assumptions and results'!$K$12)*(1/(1+'Assumptions and results'!$K$4)^AW$49)</f>
        <v>38541983.263553098</v>
      </c>
      <c r="AX61" s="8">
        <f>(AX15*'Assumptions and results'!$K$10+$D15*'Demand model'!AZ15*'Assumptions and results'!$K$12)*(1/(1+'Assumptions and results'!$K$4)^AX$49)</f>
        <v>36706650.727208376</v>
      </c>
      <c r="AY61" s="8">
        <f>(AY15*'Assumptions and results'!$K$10+$D15*'Demand model'!BA15*'Assumptions and results'!$K$12)*(1/(1+'Assumptions and results'!$K$4)^AY$49)</f>
        <v>34958714.978301354</v>
      </c>
      <c r="AZ61" s="8">
        <f>(AZ15*'Assumptions and results'!$K$10+$D15*'Demand model'!BB15*'Assumptions and results'!$K$12)*(1/(1+'Assumptions and results'!$K$4)^AZ$49)</f>
        <v>33294014.265052859</v>
      </c>
      <c r="BA61" s="8">
        <f>(BA15*'Assumptions and results'!$K$10+$D15*'Demand model'!BC15*'Assumptions and results'!$K$12)*(1/(1+'Assumptions and results'!$K$4)^BA$49)</f>
        <v>31708585.01433808</v>
      </c>
      <c r="BB61" s="8">
        <f>(BB15*'Assumptions and results'!$K$10+$D15*'Demand model'!BD15*'Assumptions and results'!$K$12)*(1/(1+'Assumptions and results'!$K$4)^BB$49)</f>
        <v>30198652.39460874</v>
      </c>
      <c r="BC61" s="8">
        <f>(BC15*'Assumptions and results'!$K$10+$D15*'Demand model'!BE15*'Assumptions and results'!$K$12)*(1/(1+'Assumptions and results'!$K$4)^BC$49)</f>
        <v>28760621.328199331</v>
      </c>
      <c r="BD61" s="8">
        <f>(BD15*'Assumptions and results'!$K$10+$D15*'Demand model'!BF15*'Assumptions and results'!$K$12)*(1/(1+'Assumptions and results'!$K$4)^BD$49)</f>
        <v>27391067.931618683</v>
      </c>
      <c r="BE61" s="8">
        <f>(BE15*'Assumptions and results'!$K$10+$D15*'Demand model'!BG15*'Assumptions and results'!$K$12)*(1/(1+'Assumptions and results'!$K$4)^BE$49)</f>
        <v>26086731.363446511</v>
      </c>
      <c r="BF61" s="8">
        <f>(BF15*'Assumptions and results'!$K$10+$D15*'Demand model'!BH15*'Assumptions and results'!$K$12)*(1/(1+'Assumptions and results'!$K$4)^BF$49)</f>
        <v>24844506.060425334</v>
      </c>
      <c r="BG61" s="8">
        <f>(BG15*'Assumptions and results'!$K$10+$D15*'Demand model'!BI15*'Assumptions and results'!$K$12)*(1/(1+'Assumptions and results'!$K$4)^BG$49)</f>
        <v>23661434.343262244</v>
      </c>
      <c r="BH61" s="8">
        <f>(BH15*'Assumptions and results'!$K$10+$D15*'Demand model'!BJ15*'Assumptions and results'!$K$12)*(1/(1+'Assumptions and results'!$K$4)^BH$49)</f>
        <v>22534699.374535494</v>
      </c>
      <c r="BI61" s="8">
        <f>(BI15*'Assumptions and results'!$K$10+$D15*'Demand model'!BK15*'Assumptions and results'!$K$12)*(1/(1+'Assumptions and results'!$K$4)^BI$49)</f>
        <v>21461618.451938577</v>
      </c>
      <c r="BJ61" s="8">
        <f>(BJ15*'Assumptions and results'!$K$10+$D15*'Demand model'!BL15*'Assumptions and results'!$K$12)*(1/(1+'Assumptions and results'!$K$4)^BJ$49)</f>
        <v>20439636.620893881</v>
      </c>
      <c r="BK61" s="8">
        <f>(BK15*'Assumptions and results'!$K$10+$D15*'Demand model'!BM15*'Assumptions and results'!$K$12)*(1/(1+'Assumptions and results'!$K$4)^BK$49)</f>
        <v>19466320.591327511</v>
      </c>
      <c r="BL61" s="8">
        <f>(BL15*'Assumptions and results'!$K$10+$D15*'Demand model'!BN15*'Assumptions and results'!$K$12)*(1/(1+'Assumptions and results'!$K$4)^BL$49)</f>
        <v>18539352.944121439</v>
      </c>
      <c r="BM61" s="8">
        <f>(BM15*'Assumptions and results'!$K$10+$D15*'Demand model'!BO15*'Assumptions and results'!$K$12)*(1/(1+'Assumptions and results'!$K$4)^BM$49)</f>
        <v>17656526.613448992</v>
      </c>
      <c r="BN61" s="8">
        <f>(BN15*'Assumptions and results'!$K$10+$D15*'Demand model'!BP15*'Assumptions and results'!$K$12)*(1/(1+'Assumptions and results'!$K$4)^BN$49)</f>
        <v>16815739.631856188</v>
      </c>
      <c r="BO61" s="8">
        <f>(BO15*'Assumptions and results'!$K$10+$D15*'Demand model'!BQ15*'Assumptions and results'!$K$12)*(1/(1+'Assumptions and results'!$K$4)^BO$49)</f>
        <v>16014990.125577316</v>
      </c>
      <c r="BP61" s="8">
        <f>(BP15*'Assumptions and results'!$K$10+$D15*'Demand model'!BR15*'Assumptions and results'!$K$12)*(1/(1+'Assumptions and results'!$K$4)^BP$49)</f>
        <v>15252371.548168872</v>
      </c>
      <c r="BQ61" s="8">
        <f>(BQ15*'Assumptions and results'!$K$10+$D15*'Demand model'!BS15*'Assumptions and results'!$K$12)*(1/(1+'Assumptions and results'!$K$4)^BQ$49)</f>
        <v>14526068.14111321</v>
      </c>
      <c r="BR61" s="8">
        <f>(BR15*'Assumptions and results'!$K$10+$D15*'Demand model'!BT15*'Assumptions and results'!$K$12)*(1/(1+'Assumptions and results'!$K$4)^BR$49)</f>
        <v>13834350.610584009</v>
      </c>
      <c r="BS61" s="8">
        <f>(BS15*'Assumptions and results'!$K$10+$D15*'Demand model'!BU15*'Assumptions and results'!$K$12)*(1/(1+'Assumptions and results'!$K$4)^BS$49)</f>
        <v>13175572.01008001</v>
      </c>
      <c r="BT61" s="8">
        <f>(BT15*'Assumptions and results'!$K$10+$D15*'Demand model'!BV15*'Assumptions and results'!$K$12)*(1/(1+'Assumptions and results'!$K$4)^BT$49)</f>
        <v>12548163.819123819</v>
      </c>
      <c r="BU61" s="8">
        <f>(BU15*'Assumptions and results'!$K$10+$D15*'Demand model'!BW15*'Assumptions and results'!$K$12)*(1/(1+'Assumptions and results'!$K$4)^BU$49)</f>
        <v>11950632.208689351</v>
      </c>
      <c r="BV61" s="8">
        <f>(BV15*'Assumptions and results'!$K$10+$D15*'Demand model'!BX15*'Assumptions and results'!$K$12)*(1/(1+'Assumptions and results'!$K$4)^BV$49)</f>
        <v>11381554.484466052</v>
      </c>
      <c r="BW61" s="8">
        <f>(BW15*'Assumptions and results'!$K$10+$D15*'Demand model'!BY15*'Assumptions and results'!$K$12)*(1/(1+'Assumptions and results'!$K$4)^BW$49)</f>
        <v>10839575.699491475</v>
      </c>
      <c r="BX61" s="8">
        <f>(BX15*'Assumptions and results'!$K$10+$D15*'Demand model'!BZ15*'Assumptions and results'!$K$12)*(1/(1+'Assumptions and results'!$K$4)^BX$49)</f>
        <v>10323405.428087119</v>
      </c>
      <c r="BY61" s="8">
        <f>(BY15*'Assumptions and results'!$K$10+$D15*'Demand model'!CA15*'Assumptions and results'!$K$12)*(1/(1+'Assumptions and results'!$K$4)^BY$49)</f>
        <v>9831814.6934163049</v>
      </c>
      <c r="BZ61" s="8">
        <f>(BZ15*'Assumptions and results'!$K$10+$D15*'Demand model'!CB15*'Assumptions and results'!$K$12)*(1/(1+'Assumptions and results'!$K$4)^BZ$49)</f>
        <v>9363633.0413488615</v>
      </c>
      <c r="CA61" s="8">
        <f>(CA15*'Assumptions and results'!$K$10+$D15*'Demand model'!CC15*'Assumptions and results'!$K$12)*(1/(1+'Assumptions and results'!$K$4)^CA$49)</f>
        <v>8917745.7536655813</v>
      </c>
      <c r="CB61" s="8">
        <f>(CB15*'Assumptions and results'!$K$10+$D15*'Demand model'!CD15*'Assumptions and results'!$K$12)*(1/(1+'Assumptions and results'!$K$4)^CB$49)</f>
        <v>8493091.1939672213</v>
      </c>
      <c r="CC61" s="8">
        <f>(CC15*'Assumptions and results'!$K$10+$D15*'Demand model'!CE15*'Assumptions and results'!$K$12)*(1/(1+'Assumptions and results'!$K$4)^CC$49)</f>
        <v>8088658.2799687805</v>
      </c>
      <c r="CD61" s="8">
        <f>(CD15*'Assumptions and results'!$K$10+$D15*'Demand model'!CF15*'Assumptions and results'!$K$12)*(1/(1+'Assumptions and results'!$K$4)^CD$49)</f>
        <v>7703484.0761607457</v>
      </c>
      <c r="CE61" s="8">
        <f>(CE15*'Assumptions and results'!$K$10+$D15*'Demand model'!CG15*'Assumptions and results'!$K$12)*(1/(1+'Assumptions and results'!$K$4)^CE$49)</f>
        <v>7336651.5011054697</v>
      </c>
      <c r="CF61" s="8">
        <f>(CF15*'Assumptions and results'!$K$10+$D15*'Demand model'!CH15*'Assumptions and results'!$K$12)*(1/(1+'Assumptions and results'!$K$4)^CF$49)</f>
        <v>6987287.1439099712</v>
      </c>
      <c r="CG61" s="8">
        <f>(CG15*'Assumptions and results'!$K$10+$D15*'Demand model'!CI15*'Assumptions and results'!$K$12)*(1/(1+'Assumptions and results'!$K$4)^CG$49)</f>
        <v>6654559.184676162</v>
      </c>
      <c r="CH61" s="8">
        <f>(CH15*'Assumptions and results'!$K$10+$D15*'Demand model'!CJ15*'Assumptions and results'!$K$12)*(1/(1+'Assumptions and results'!$K$4)^CH$49)</f>
        <v>6337675.413977298</v>
      </c>
      <c r="CI61" s="8">
        <f>(CI15*'Assumptions and results'!$K$10+$D15*'Demand model'!CK15*'Assumptions and results'!$K$12)*(1/(1+'Assumptions and results'!$K$4)^CI$49)</f>
        <v>6035881.3466450451</v>
      </c>
      <c r="CJ61" s="8">
        <f>(CJ15*'Assumptions and results'!$K$10+$D15*'Demand model'!CL15*'Assumptions and results'!$K$12)*(1/(1+'Assumptions and results'!$K$4)^CJ$49)</f>
        <v>5748458.4253762336</v>
      </c>
      <c r="CK61" s="8">
        <f>(CK15*'Assumptions and results'!$K$10+$D15*'Demand model'!CM15*'Assumptions and results'!$K$12)*(1/(1+'Assumptions and results'!$K$4)^CK$49)</f>
        <v>5474722.3098821286</v>
      </c>
      <c r="CL61" s="8">
        <f>(CL15*'Assumptions and results'!$K$10+$D15*'Demand model'!CN15*'Assumptions and results'!$K$12)*(1/(1+'Assumptions and results'!$K$4)^CL$49)</f>
        <v>5214021.2475067889</v>
      </c>
      <c r="CM61" s="8">
        <f>(CM15*'Assumptions and results'!$K$10+$D15*'Demand model'!CO15*'Assumptions and results'!$K$12)*(1/(1+'Assumptions and results'!$K$4)^CM$49)</f>
        <v>4965734.5214350363</v>
      </c>
      <c r="CN61" s="8">
        <f>(CN15*'Assumptions and results'!$K$10+$D15*'Demand model'!CP15*'Assumptions and results'!$K$12)*(1/(1+'Assumptions and results'!$K$4)^CN$49)</f>
        <v>4729270.9727952732</v>
      </c>
      <c r="CO61" s="8">
        <f>(CO15*'Assumptions and results'!$K$10+$D15*'Demand model'!CQ15*'Assumptions and results'!$K$12)*(1/(1+'Assumptions and results'!$K$4)^CO$49)</f>
        <v>4504067.5931383548</v>
      </c>
      <c r="CP61" s="8">
        <f>(CP15*'Assumptions and results'!$K$10+$D15*'Demand model'!CR15*'Assumptions and results'!$K$12)*(1/(1+'Assumptions and results'!$K$4)^CP$49)</f>
        <v>4289588.1839412907</v>
      </c>
      <c r="CQ61" s="8">
        <f>(CQ15*'Assumptions and results'!$K$10+$D15*'Demand model'!CS15*'Assumptions and results'!$K$12)*(1/(1+'Assumptions and results'!$K$4)^CQ$49)</f>
        <v>4085322.0799440853</v>
      </c>
      <c r="CR61" s="8">
        <f>(CR15*'Assumptions and results'!$K$10+$D15*'Demand model'!CT15*'Assumptions and results'!$K$12)*(1/(1+'Assumptions and results'!$K$4)^CR$49)</f>
        <v>3890782.9332800824</v>
      </c>
      <c r="CS61" s="8">
        <f>(CS15*'Assumptions and results'!$K$10+$D15*'Demand model'!CU15*'Assumptions and results'!$K$12)*(1/(1+'Assumptions and results'!$K$4)^CS$49)</f>
        <v>3705507.5555048394</v>
      </c>
      <c r="CT61" s="8">
        <f>(CT15*'Assumptions and results'!$K$10+$D15*'Demand model'!CV15*'Assumptions and results'!$K$12)*(1/(1+'Assumptions and results'!$K$4)^CT$49)</f>
        <v>3529054.814766515</v>
      </c>
      <c r="CU61" s="8">
        <f>(CU15*'Assumptions and results'!$K$10+$D15*'Demand model'!CW15*'Assumptions and results'!$K$12)*(1/(1+'Assumptions and results'!$K$4)^CU$49)</f>
        <v>3361004.5854919176</v>
      </c>
      <c r="CV61" s="8">
        <f>(CV15*'Assumptions and results'!$K$10+$D15*'Demand model'!CX15*'Assumptions and results'!$K$12)*(1/(1+'Assumptions and results'!$K$4)^CV$49)</f>
        <v>3200956.7480875407</v>
      </c>
      <c r="CW61" s="8">
        <f>(CW15*'Assumptions and results'!$K$10+$D15*'Demand model'!CY15*'Assumptions and results'!$K$12)*(1/(1+'Assumptions and results'!$K$4)^CW$49)</f>
        <v>3048530.2362738485</v>
      </c>
      <c r="CX61" s="8">
        <f>(CX15*'Assumptions and results'!$K$10+$D15*'Demand model'!CZ15*'Assumptions and results'!$K$12)*(1/(1+'Assumptions and results'!$K$4)^CX$49)</f>
        <v>2903362.1297846171</v>
      </c>
      <c r="CY61" s="8">
        <f>(CY15*'Assumptions and results'!$K$10+$D15*'Demand model'!DA15*'Assumptions and results'!$K$12)*(1/(1+'Assumptions and results'!$K$4)^CY$49)</f>
        <v>2765106.7902710638</v>
      </c>
      <c r="CZ61" s="8">
        <f>(CZ15*'Assumptions and results'!$K$10+$D15*'Demand model'!DB15*'Assumptions and results'!$K$12)*(1/(1+'Assumptions and results'!$K$4)^CZ$49)</f>
        <v>2633435.0383533952</v>
      </c>
      <c r="DA61" s="8">
        <f>(DA15*'Assumptions and results'!$K$10+$D15*'Demand model'!DC15*'Assumptions and results'!$K$12)*(1/(1+'Assumptions and results'!$K$4)^DA$49)</f>
        <v>2508033.3698603758</v>
      </c>
      <c r="DB61" s="8">
        <f>(DB15*'Assumptions and results'!$K$10+$D15*'Demand model'!DD15*'Assumptions and results'!$K$12)*(1/(1+'Assumptions and results'!$K$4)^DB$49)</f>
        <v>2388603.2093908344</v>
      </c>
      <c r="DC61" s="8">
        <f>(DC15*'Assumptions and results'!$K$10+$D15*'Demand model'!DE15*'Assumptions and results'!$K$12)*(1/(1+'Assumptions and results'!$K$4)^DC$49)</f>
        <v>2274860.1994198416</v>
      </c>
      <c r="DD61" s="8">
        <f>(DD15*'Assumptions and results'!$K$10+$D15*'Demand model'!DF15*'Assumptions and results'!$K$12)*(1/(1+'Assumptions and results'!$K$4)^DD$49)</f>
        <v>2166533.5232569925</v>
      </c>
      <c r="DE61" s="8">
        <f>(DE15*'Assumptions and results'!$K$10+$D15*'Demand model'!DG15*'Assumptions and results'!$K$12)*(1/(1+'Assumptions and results'!$K$4)^DE$49)</f>
        <v>2063365.2602447546</v>
      </c>
      <c r="DF61" s="8">
        <f>(DF15*'Assumptions and results'!$K$10+$D15*'Demand model'!DH15*'Assumptions and results'!$K$12)*(1/(1+'Assumptions and results'!$K$4)^DF$49)</f>
        <v>1965109.7716616711</v>
      </c>
      <c r="DG61" s="8">
        <f>(DG15*'Assumptions and results'!$K$10+$D15*'Demand model'!DI15*'Assumptions and results'!$K$12)*(1/(1+'Assumptions and results'!$K$4)^DG$49)</f>
        <v>1871533.1158682578</v>
      </c>
      <c r="DH61" s="8">
        <f>(DH15*'Assumptions and results'!$K$10+$D15*'Demand model'!DJ15*'Assumptions and results'!$K$12)*(1/(1+'Assumptions and results'!$K$4)^DH$49)</f>
        <v>1782412.491303103</v>
      </c>
      <c r="DI61" s="8">
        <f>(DI15*'Assumptions and results'!$K$10+$D15*'Demand model'!DK15*'Assumptions and results'!$K$12)*(1/(1+'Assumptions and results'!$K$4)^DI$49)</f>
        <v>1697535.7060029549</v>
      </c>
      <c r="DJ61" s="8">
        <f>(DJ15*'Assumptions and results'!$K$10+$D15*'Demand model'!DL15*'Assumptions and results'!$K$12)*(1/(1+'Assumptions and results'!$K$4)^DJ$49)</f>
        <v>1616700.6723837669</v>
      </c>
      <c r="DK61" s="8">
        <f>(DK15*'Assumptions and results'!$K$10+$D15*'Demand model'!DM15*'Assumptions and results'!$K$12)*(1/(1+'Assumptions and results'!$K$4)^DK$49)</f>
        <v>1539714.9260797778</v>
      </c>
      <c r="DL61" s="8">
        <f>(DL15*'Assumptions and results'!$K$10+$D15*'Demand model'!DN15*'Assumptions and results'!$K$12)*(1/(1+'Assumptions and results'!$K$4)^DL$49)</f>
        <v>1466395.1676950261</v>
      </c>
      <c r="DM61" s="8">
        <f>(DM15*'Assumptions and results'!$K$10+$D15*'Demand model'!DO15*'Assumptions and results'!$K$12)*(1/(1+'Assumptions and results'!$K$4)^DM$49)</f>
        <v>1396566.8263762156</v>
      </c>
      <c r="DN61" s="8">
        <f>(DN15*'Assumptions and results'!$K$10+$D15*'Demand model'!DP15*'Assumptions and results'!$K$12)*(1/(1+'Assumptions and results'!$K$4)^DN$49)</f>
        <v>1330063.6441678242</v>
      </c>
      <c r="DO61" s="8">
        <f>(DO15*'Assumptions and results'!$K$10+$D15*'Demand model'!DQ15*'Assumptions and results'!$K$12)*(1/(1+'Assumptions and results'!$K$4)^DO$49)</f>
        <v>1266727.2801598327</v>
      </c>
      <c r="DP61" s="8">
        <f>(DP15*'Assumptions and results'!$K$10+$D15*'Demand model'!DR15*'Assumptions and results'!$K$12)*(1/(1+'Assumptions and results'!$K$4)^DP$49)</f>
        <v>1206406.9334855548</v>
      </c>
      <c r="DQ61" s="8">
        <f>(DQ15*'Assumptions and results'!$K$10+$D15*'Demand model'!DS15*'Assumptions and results'!$K$12)*(1/(1+'Assumptions and results'!$K$4)^DQ$49)</f>
        <v>1148958.9842719571</v>
      </c>
      <c r="DR61" s="8">
        <f>(DR15*'Assumptions and results'!$K$10+$D15*'Demand model'!DT15*'Assumptions and results'!$K$12)*(1/(1+'Assumptions and results'!$K$4)^DR$49)</f>
        <v>1094246.6516875783</v>
      </c>
      <c r="DS61" s="8">
        <f>(DS15*'Assumptions and results'!$K$10+$D15*'Demand model'!DU15*'Assumptions and results'!$K$12)*(1/(1+'Assumptions and results'!$K$4)^DS$49)</f>
        <v>1042139.6682738839</v>
      </c>
      <c r="DT61" s="8">
        <f>(DT15*'Assumptions and results'!$K$10+$D15*'Demand model'!DV15*'Assumptions and results'!$K$12)*(1/(1+'Assumptions and results'!$K$4)^DT$49)</f>
        <v>992513.96978465142</v>
      </c>
      <c r="DU61" s="8">
        <f>(DU15*'Assumptions and results'!$K$10+$D15*'Demand model'!DW15*'Assumptions and results'!$K$12)*(1/(1+'Assumptions and results'!$K$4)^DU$49)</f>
        <v>945251.39979490603</v>
      </c>
      <c r="DV61" s="8">
        <f>(DV15*'Assumptions and results'!$K$10+$D15*'Demand model'!DX15*'Assumptions and results'!$K$12)*(1/(1+'Assumptions and results'!$K$4)^DV$49)</f>
        <v>900239.42837610096</v>
      </c>
      <c r="DW61" s="8">
        <f>(DW15*'Assumptions and results'!$K$10+$D15*'Demand model'!DY15*'Assumptions and results'!$K$12)*(1/(1+'Assumptions and results'!$K$4)^DW$49)</f>
        <v>857370.88416771521</v>
      </c>
      <c r="DX61" s="8">
        <f>(DX15*'Assumptions and results'!$K$10+$D15*'Demand model'!DZ15*'Assumptions and results'!$K$12)*(1/(1+'Assumptions and results'!$K$4)^DX$49)</f>
        <v>816543.69920734782</v>
      </c>
      <c r="DY61" s="8">
        <f>(DY15*'Assumptions and results'!$K$10+$D15*'Demand model'!EA15*'Assumptions and results'!$K$12)*(1/(1+'Assumptions and results'!$K$4)^DY$49)</f>
        <v>777660.66591175972</v>
      </c>
      <c r="DZ61" s="8">
        <f>(DZ15*'Assumptions and results'!$K$10+$D15*'Demand model'!EB15*'Assumptions and results'!$K$12)*(1/(1+'Assumptions and results'!$K$4)^DZ$49)</f>
        <v>740629.2056302476</v>
      </c>
      <c r="EA61" s="8">
        <f>(EA15*'Assumptions and results'!$K$10+$D15*'Demand model'!EC15*'Assumptions and results'!$K$12)*(1/(1+'Assumptions and results'!$K$4)^EA$49)</f>
        <v>705361.14821928309</v>
      </c>
      <c r="EB61" s="8">
        <f>(EB15*'Assumptions and results'!$K$10+$D15*'Demand model'!ED15*'Assumptions and results'!$K$12)*(1/(1+'Assumptions and results'!$K$4)^EB$49)</f>
        <v>671772.52211360307</v>
      </c>
      <c r="EC61" s="8">
        <f>(EC15*'Assumptions and results'!$K$10+$D15*'Demand model'!EE15*'Assumptions and results'!$K$12)*(1/(1+'Assumptions and results'!$K$4)^EC$49)</f>
        <v>639783.35439390759</v>
      </c>
      <c r="ED61" s="8">
        <f>(ED15*'Assumptions and results'!$K$10+$D15*'Demand model'!EF15*'Assumptions and results'!$K$12)*(1/(1+'Assumptions and results'!$K$4)^ED$49)</f>
        <v>609317.4803751501</v>
      </c>
      <c r="EE61" s="8">
        <f>(EE15*'Assumptions and results'!$K$10+$D15*'Demand model'!EG15*'Assumptions and results'!$K$12)*(1/(1+'Assumptions and results'!$K$4)^EE$49)</f>
        <v>580302.36226204771</v>
      </c>
      <c r="EF61" s="8">
        <f>(EF15*'Assumptions and results'!$K$10+$D15*'Demand model'!EH15*'Assumptions and results'!$K$12)*(1/(1+'Assumptions and results'!$K$4)^EF$49)</f>
        <v>552668.91644004546</v>
      </c>
      <c r="EG61" s="8">
        <f>(EG15*'Assumptions and results'!$K$10+$D15*'Demand model'!EI15*'Assumptions and results'!$K$12)*(1/(1+'Assumptions and results'!$K$4)^EG$49)</f>
        <v>526351.34899051941</v>
      </c>
      <c r="EH61" s="8">
        <f>(EH15*'Assumptions and results'!$K$10+$D15*'Demand model'!EJ15*'Assumptions and results'!$K$12)*(1/(1+'Assumptions and results'!$K$4)^EH$49)</f>
        <v>501286.99903859</v>
      </c>
      <c r="EI61" s="8">
        <f>(EI15*'Assumptions and results'!$K$10+$D15*'Demand model'!EK15*'Assumptions and results'!$K$12)*(1/(1+'Assumptions and results'!$K$4)^EI$49)</f>
        <v>477416.18956056185</v>
      </c>
      <c r="EJ61" s="8">
        <f>(EJ15*'Assumptions and results'!$K$10+$D15*'Demand model'!EL15*'Assumptions and results'!$K$12)*(1/(1+'Assumptions and results'!$K$4)^EJ$49)</f>
        <v>454682.08529577323</v>
      </c>
      <c r="EK61" s="8">
        <f>(EK15*'Assumptions and results'!$K$10+$D15*'Demand model'!EM15*'Assumptions and results'!$K$12)*(1/(1+'Assumptions and results'!$K$4)^EK$49)</f>
        <v>433030.55742454587</v>
      </c>
      <c r="EL61" s="8">
        <f>(EL15*'Assumptions and results'!$K$10+$D15*'Demand model'!EN15*'Assumptions and results'!$K$12)*(1/(1+'Assumptions and results'!$K$4)^EL$49)</f>
        <v>412410.05469004367</v>
      </c>
      <c r="EM61" s="8">
        <f>(EM15*'Assumptions and results'!$K$10+$D15*'Demand model'!EO15*'Assumptions and results'!$K$12)*(1/(1+'Assumptions and results'!$K$4)^EM$49)</f>
        <v>392771.4806571845</v>
      </c>
      <c r="EN61" s="8">
        <f>(EN15*'Assumptions and results'!$K$10+$D15*'Demand model'!EP15*'Assumptions and results'!$K$12)*(1/(1+'Assumptions and results'!$K$4)^EN$49)</f>
        <v>374068.07681636623</v>
      </c>
      <c r="EO61" s="8">
        <f>(EO15*'Assumptions and results'!$K$10+$D15*'Demand model'!EQ15*'Assumptions and results'!$K$12)*(1/(1+'Assumptions and results'!$K$4)^EO$49)</f>
        <v>356255.31125368207</v>
      </c>
      <c r="EP61" s="8">
        <f>(EP15*'Assumptions and results'!$K$10+$D15*'Demand model'!ER15*'Assumptions and results'!$K$12)*(1/(1+'Assumptions and results'!$K$4)^EP$49)</f>
        <v>339290.77262255439</v>
      </c>
      <c r="EQ61" s="8">
        <f>(EQ15*'Assumptions and results'!$K$10+$D15*'Demand model'!ES15*'Assumptions and results'!$K$12)*(1/(1+'Assumptions and results'!$K$4)^EQ$49)</f>
        <v>323134.06916433742</v>
      </c>
      <c r="ER61" s="8">
        <f>(ER15*'Assumptions and results'!$K$10+$D15*'Demand model'!ET15*'Assumptions and results'!$K$12)*(1/(1+'Assumptions and results'!$K$4)^ER$49)</f>
        <v>307746.7325374643</v>
      </c>
      <c r="ES61" s="8">
        <f>(ES15*'Assumptions and results'!$K$10+$D15*'Demand model'!EU15*'Assumptions and results'!$K$12)*(1/(1+'Assumptions and results'!$K$4)^ES$49)</f>
        <v>293092.12622615637</v>
      </c>
      <c r="ET61" s="8">
        <f>(ET15*'Assumptions and results'!$K$10+$D15*'Demand model'!EV15*'Assumptions and results'!$K$12)*(1/(1+'Assumptions and results'!$K$4)^ET$49)</f>
        <v>279135.35831062519</v>
      </c>
      <c r="EU61" s="8">
        <f>(EU15*'Assumptions and results'!$K$10+$D15*'Demand model'!EW15*'Assumptions and results'!$K$12)*(1/(1+'Assumptions and results'!$K$4)^EU$49)</f>
        <v>265843.19839107152</v>
      </c>
      <c r="EV61" s="8">
        <f>(EV15*'Assumptions and results'!$K$10+$D15*'Demand model'!EX15*'Assumptions and results'!$K$12)*(1/(1+'Assumptions and results'!$K$4)^EV$49)</f>
        <v>253183.9984676872</v>
      </c>
      <c r="EW61" s="8">
        <f>(EW15*'Assumptions and results'!$K$10+$D15*'Demand model'!EY15*'Assumptions and results'!$K$12)*(1/(1+'Assumptions and results'!$K$4)^EW$49)</f>
        <v>241127.61758827351</v>
      </c>
      <c r="EX61" s="8">
        <f>(EX15*'Assumptions and results'!$K$10+$D15*'Demand model'!EZ15*'Assumptions and results'!$K$12)*(1/(1+'Assumptions and results'!$K$4)^EX$49)</f>
        <v>229645.35008407006</v>
      </c>
      <c r="EY61" s="8">
        <f>(EY15*'Assumptions and results'!$K$10+$D15*'Demand model'!FA15*'Assumptions and results'!$K$12)*(1/(1+'Assumptions and results'!$K$4)^EY$49)</f>
        <v>218709.85722292383</v>
      </c>
      <c r="EZ61" s="8">
        <f>(EZ15*'Assumptions and results'!$K$10+$D15*'Demand model'!FB15*'Assumptions and results'!$K$12)*(1/(1+'Assumptions and results'!$K$4)^EZ$49)</f>
        <v>208295.10211707035</v>
      </c>
      <c r="FA61" s="8">
        <f>(FA15*'Assumptions and results'!$K$10+$D15*'Demand model'!FC15*'Assumptions and results'!$K$12)*(1/(1+'Assumptions and results'!$K$4)^FA$49)</f>
        <v>198376.28773054318</v>
      </c>
      <c r="FB61" s="8">
        <f>(FB15*'Assumptions and results'!$K$10+$D15*'Demand model'!FD15*'Assumptions and results'!$K$12)*(1/(1+'Assumptions and results'!$K$4)^FB$49)</f>
        <v>188929.79783861252</v>
      </c>
      <c r="FC61" s="8">
        <f>(FC15*'Assumptions and results'!$K$10+$D15*'Demand model'!FE15*'Assumptions and results'!$K$12)*(1/(1+'Assumptions and results'!$K$4)^FC$49)</f>
        <v>179933.14079867859</v>
      </c>
      <c r="FD61" s="8">
        <f>(FD15*'Assumptions and results'!$K$10+$D15*'Demand model'!FF15*'Assumptions and results'!$K$12)*(1/(1+'Assumptions and results'!$K$4)^FD$49)</f>
        <v>171364.89599874153</v>
      </c>
      <c r="FE61" s="8">
        <f>(FE15*'Assumptions and results'!$K$10+$D15*'Demand model'!FG15*'Assumptions and results'!$K$12)*(1/(1+'Assumptions and results'!$K$4)^FE$49)</f>
        <v>163204.66285594428</v>
      </c>
      <c r="FF61" s="8">
        <f>(FF15*'Assumptions and results'!$K$10+$D15*'Demand model'!FH15*'Assumptions and results'!$K$12)*(1/(1+'Assumptions and results'!$K$4)^FF$49)</f>
        <v>155433.0122437565</v>
      </c>
      <c r="FG61" s="8">
        <f>(FG15*'Assumptions and results'!$K$10+$D15*'Demand model'!FI15*'Assumptions and results'!$K$12)*(1/(1+'Assumptions and results'!$K$4)^FG$49)</f>
        <v>148031.44023214901</v>
      </c>
      <c r="FH61" s="8">
        <f>(FH15*'Assumptions and results'!$K$10+$D15*'Demand model'!FJ15*'Assumptions and results'!$K$12)*(1/(1+'Assumptions and results'!$K$4)^FH$49)</f>
        <v>140982.32403061813</v>
      </c>
      <c r="FI61" s="8">
        <f>(FI15*'Assumptions and results'!$K$10+$D15*'Demand model'!FK15*'Assumptions and results'!$K$12)*(1/(1+'Assumptions and results'!$K$4)^FI$49)</f>
        <v>134268.88002916009</v>
      </c>
      <c r="FJ61" s="8">
        <f>(FJ15*'Assumptions and results'!$K$10+$D15*'Demand model'!FL15*'Assumptions and results'!$K$12)*(1/(1+'Assumptions and results'!$K$4)^FJ$49)</f>
        <v>127875.12383729535</v>
      </c>
      <c r="FK61" s="8">
        <f>(FK15*'Assumptions and results'!$K$10+$D15*'Demand model'!FM15*'Assumptions and results'!$K$12)*(1/(1+'Assumptions and results'!$K$4)^FK$49)</f>
        <v>121785.83222599555</v>
      </c>
      <c r="FL61" s="8">
        <f>(FL15*'Assumptions and results'!$K$10+$D15*'Demand model'!FN15*'Assumptions and results'!$K$12)*(1/(1+'Assumptions and results'!$K$4)^FL$49)</f>
        <v>115986.50688190054</v>
      </c>
      <c r="FM61" s="8">
        <f>(FM15*'Assumptions and results'!$K$10+$D15*'Demand model'!FO15*'Assumptions and results'!$K$12)*(1/(1+'Assumptions and results'!$K$4)^FM$49)</f>
        <v>110463.3398875243</v>
      </c>
      <c r="FN61" s="8">
        <f>(FN15*'Assumptions and results'!$K$10+$D15*'Demand model'!FP15*'Assumptions and results'!$K$12)*(1/(1+'Assumptions and results'!$K$4)^FN$49)</f>
        <v>105203.18084526127</v>
      </c>
      <c r="FO61" s="8">
        <f>(FO15*'Assumptions and results'!$K$10+$D15*'Demand model'!FQ15*'Assumptions and results'!$K$12)*(1/(1+'Assumptions and results'!$K$4)^FO$49)</f>
        <v>100193.50556691547</v>
      </c>
      <c r="FP61" s="8">
        <f>(FP15*'Assumptions and results'!$K$10+$D15*'Demand model'!FR15*'Assumptions and results'!$K$12)*(1/(1+'Assumptions and results'!$K$4)^FP$49)</f>
        <v>95422.386254205223</v>
      </c>
      <c r="FQ61" s="8">
        <f>(FQ15*'Assumptions and results'!$K$10+$D15*'Demand model'!FS15*'Assumptions and results'!$K$12)*(1/(1+'Assumptions and results'!$K$4)^FQ$49)</f>
        <v>90878.463099243047</v>
      </c>
      <c r="FR61" s="8">
        <f>(FR15*'Assumptions and results'!$K$10+$D15*'Demand model'!FT15*'Assumptions and results'!$K$12)*(1/(1+'Assumptions and results'!$K$4)^FR$49)</f>
        <v>86550.917237374335</v>
      </c>
      <c r="FS61" s="8">
        <f>(FS15*'Assumptions and results'!$K$10+$D15*'Demand model'!FU15*'Assumptions and results'!$K$12)*(1/(1+'Assumptions and results'!$K$4)^FS$49)</f>
        <v>82429.444987975556</v>
      </c>
      <c r="FT61" s="8">
        <f>(FT15*'Assumptions and results'!$K$10+$D15*'Demand model'!FV15*'Assumptions and results'!$K$12)*(1/(1+'Assumptions and results'!$K$4)^FT$49)</f>
        <v>78504.233321881489</v>
      </c>
      <c r="FU61" s="8">
        <f>(FU15*'Assumptions and results'!$K$10+$D15*'Demand model'!FW15*'Assumptions and results'!$K$12)*(1/(1+'Assumptions and results'!$K$4)^FU$49)</f>
        <v>74765.936497029965</v>
      </c>
      <c r="FV61" s="8">
        <f>(FV15*'Assumptions and results'!$K$10+$D15*'Demand model'!FX15*'Assumptions and results'!$K$12)*(1/(1+'Assumptions and results'!$K$4)^FV$49)</f>
        <v>71205.653806695234</v>
      </c>
      <c r="FW61" s="8">
        <f>(FW15*'Assumptions and results'!$K$10+$D15*'Demand model'!FY15*'Assumptions and results'!$K$12)*(1/(1+'Assumptions and results'!$K$4)^FW$49)</f>
        <v>67814.908387328775</v>
      </c>
      <c r="FX61" s="8">
        <f>(FX15*'Assumptions and results'!$K$10+$D15*'Demand model'!FZ15*'Assumptions and results'!$K$12)*(1/(1+'Assumptions and results'!$K$4)^FX$49)</f>
        <v>64585.627035551217</v>
      </c>
      <c r="FY61" s="8">
        <f>(FY15*'Assumptions and results'!$K$10+$D15*'Demand model'!GA15*'Assumptions and results'!$K$12)*(1/(1+'Assumptions and results'!$K$4)^FY$49)</f>
        <v>61510.120986239242</v>
      </c>
      <c r="FZ61" s="8">
        <f>(FZ15*'Assumptions and results'!$K$10+$D15*'Demand model'!GB15*'Assumptions and results'!$K$12)*(1/(1+'Assumptions and results'!$K$4)^FZ$49)</f>
        <v>58581.067605942138</v>
      </c>
      <c r="GA61" s="8">
        <f>(GA15*'Assumptions and results'!$K$10+$D15*'Demand model'!GC15*'Assumptions and results'!$K$12)*(1/(1+'Assumptions and results'!$K$4)^GA$49)</f>
        <v>55791.492958040129</v>
      </c>
      <c r="GB61" s="8">
        <f>(GB15*'Assumptions and results'!$K$10+$D15*'Demand model'!GD15*'Assumptions and results'!$K$12)*(1/(1+'Assumptions and results'!$K$4)^GB$49)</f>
        <v>53134.755198133462</v>
      </c>
      <c r="GC61" s="8">
        <f>(GC15*'Assumptions and results'!$K$10+$D15*'Demand model'!GE15*'Assumptions and results'!$K$12)*(1/(1+'Assumptions and results'!$K$4)^GC$49)</f>
        <v>50604.528760127105</v>
      </c>
      <c r="GD61" s="8">
        <f>(GD15*'Assumptions and results'!$K$10+$D15*'Demand model'!GF15*'Assumptions and results'!$K$12)*(1/(1+'Assumptions and results'!$K$4)^GD$49)</f>
        <v>48194.789295359158</v>
      </c>
      <c r="GE61" s="8">
        <f>(GE15*'Assumptions and results'!$K$10+$D15*'Demand model'!GG15*'Assumptions and results'!$K$12)*(1/(1+'Assumptions and results'!$K$4)^GE$49)</f>
        <v>45899.799328913476</v>
      </c>
      <c r="GF61" s="8">
        <f>(GF15*'Assumptions and results'!$K$10+$D15*'Demand model'!GH15*'Assumptions and results'!$K$12)*(1/(1+'Assumptions and results'!$K$4)^GF$49)</f>
        <v>43714.094598965225</v>
      </c>
      <c r="GG61" s="8">
        <f>(GG15*'Assumptions and results'!$K$10+$D15*'Demand model'!GI15*'Assumptions and results'!$K$12)*(1/(1+'Assumptions and results'!$K$4)^GG$49)</f>
        <v>41632.471046633538</v>
      </c>
      <c r="GH61" s="8">
        <f>(GH15*'Assumptions and results'!$K$10+$D15*'Demand model'!GJ15*'Assumptions and results'!$K$12)*(1/(1+'Assumptions and results'!$K$4)^GH$49)</f>
        <v>39649.972425365268</v>
      </c>
      <c r="GI61" s="8">
        <f>(GI15*'Assumptions and results'!$K$10+$D15*'Demand model'!GK15*'Assumptions and results'!$K$12)*(1/(1+'Assumptions and results'!$K$4)^GI$49)</f>
        <v>37761.878500347877</v>
      </c>
      <c r="GJ61" s="8">
        <f>(GJ15*'Assumptions and results'!$K$10+$D15*'Demand model'!GL15*'Assumptions and results'!$K$12)*(1/(1+'Assumptions and results'!$K$4)^GJ$49)</f>
        <v>35963.693809855125</v>
      </c>
      <c r="GK61" s="8">
        <f>(GK15*'Assumptions and results'!$K$10+$D15*'Demand model'!GM15*'Assumptions and results'!$K$12)*(1/(1+'Assumptions and results'!$K$4)^GK$49)</f>
        <v>34251.136961766781</v>
      </c>
      <c r="GL61" s="8">
        <f>(GL15*'Assumptions and results'!$K$10+$D15*'Demand model'!GN15*'Assumptions and results'!$K$12)*(1/(1+'Assumptions and results'!$K$4)^GL$49)</f>
        <v>32620.130439777895</v>
      </c>
      <c r="GM61" s="8">
        <f>(GM15*'Assumptions and results'!$K$10+$D15*'Demand model'!GO15*'Assumptions and results'!$K$12)*(1/(1+'Assumptions and results'!$K$4)^GM$49)</f>
        <v>31066.790895026556</v>
      </c>
      <c r="GN61" s="8">
        <f>(GN15*'Assumptions and results'!$K$10+$D15*'Demand model'!GP15*'Assumptions and results'!$K$12)*(1/(1+'Assumptions and results'!$K$4)^GN$49)</f>
        <v>29587.419900025296</v>
      </c>
      <c r="GO61" s="8">
        <f>(GO15*'Assumptions and results'!$K$10+$D15*'Demand model'!GQ15*'Assumptions and results'!$K$12)*(1/(1+'Assumptions and results'!$K$4)^GO$49)</f>
        <v>28178.495142881231</v>
      </c>
      <c r="GP61" s="8">
        <f>(GP15*'Assumptions and results'!$K$10+$D15*'Demand model'!GR15*'Assumptions and results'!$K$12)*(1/(1+'Assumptions and results'!$K$4)^GP$49)</f>
        <v>26836.662040839266</v>
      </c>
      <c r="GQ61" s="8">
        <f>(GQ15*'Assumptions and results'!$K$10+$D15*'Demand model'!GS15*'Assumptions and results'!$K$12)*(1/(1+'Assumptions and results'!$K$4)^GQ$49)</f>
        <v>25558.72575318025</v>
      </c>
      <c r="GR61" s="8">
        <f>(GR15*'Assumptions and results'!$K$10+$D15*'Demand model'!GT15*'Assumptions and results'!$K$12)*(1/(1+'Assumptions and results'!$K$4)^GR$49)</f>
        <v>24341.643574457386</v>
      </c>
      <c r="GS61" s="8">
        <f>(GS15*'Assumptions and results'!$K$10+$D15*'Demand model'!GU15*'Assumptions and results'!$K$12)*(1/(1+'Assumptions and results'!$K$4)^GS$49)</f>
        <v>23182.517689959412</v>
      </c>
      <c r="GT61" s="8">
        <f>(GT15*'Assumptions and results'!$K$10+$D15*'Demand model'!GV15*'Assumptions and results'!$K$12)*(1/(1+'Assumptions and results'!$K$4)^GT$49)</f>
        <v>22078.588276151822</v>
      </c>
      <c r="GU61" s="8">
        <f>(GU15*'Assumptions and results'!$K$10+$D15*'Demand model'!GW15*'Assumptions and results'!$K$12)*(1/(1+'Assumptions and results'!$K$4)^GU$49)</f>
        <v>21027.226929668399</v>
      </c>
      <c r="GV61" s="8">
        <f>(GV15*'Assumptions and results'!$K$10+$D15*'Demand model'!GX15*'Assumptions and results'!$K$12)*(1/(1+'Assumptions and results'!$K$4)^GV$49)</f>
        <v>20025.930409208002</v>
      </c>
      <c r="GW61" s="8">
        <f>(GW15*'Assumptions and results'!$K$10+$D15*'Demand model'!GY15*'Assumptions and results'!$K$12)*(1/(1+'Assumptions and results'!$K$4)^GW$49)</f>
        <v>19072.314675436191</v>
      </c>
      <c r="GX61" s="8">
        <f>(GX15*'Assumptions and results'!$K$10+$D15*'Demand model'!GZ15*'Assumptions and results'!$K$12)*(1/(1+'Assumptions and results'!$K$4)^GX$49)</f>
        <v>18164.109214701137</v>
      </c>
      <c r="GY61" s="8">
        <f>(GY15*'Assumptions and results'!$K$10+$D15*'Demand model'!HA15*'Assumptions and results'!$K$12)*(1/(1+'Assumptions and results'!$K$4)^GY$49)</f>
        <v>17299.151633048699</v>
      </c>
      <c r="GZ61" s="8">
        <f>(GZ15*'Assumptions and results'!$K$10+$D15*'Demand model'!HB15*'Assumptions and results'!$K$12)*(1/(1+'Assumptions and results'!$K$4)^GZ$49)</f>
        <v>16475.382507665432</v>
      </c>
      <c r="HA61" s="8">
        <f>(HA15*'Assumptions and results'!$K$10+$D15*'Demand model'!HC15*'Assumptions and results'!$K$12)*(1/(1+'Assumptions and results'!$K$4)^HA$49)</f>
        <v>15690.840483490882</v>
      </c>
      <c r="HB61" s="8">
        <f>(HB15*'Assumptions and results'!$K$10+$D15*'Demand model'!HD15*'Assumptions and results'!$K$12)*(1/(1+'Assumptions and results'!$K$4)^HB$49)</f>
        <v>14943.657603324655</v>
      </c>
      <c r="HC61" s="8">
        <f>(HC15*'Assumptions and results'!$K$10+$D15*'Demand model'!HE15*'Assumptions and results'!$K$12)*(1/(1+'Assumptions and results'!$K$4)^HC$49)</f>
        <v>14232.05486030919</v>
      </c>
      <c r="HD61" s="8">
        <f>(HD15*'Assumptions and results'!$K$10+$D15*'Demand model'!HF15*'Assumptions and results'!$K$12)*(1/(1+'Assumptions and results'!$K$4)^HD$49)</f>
        <v>13554.33796219923</v>
      </c>
      <c r="HE61" s="8">
        <f>(HE15*'Assumptions and results'!$K$10+$D15*'Demand model'!HG15*'Assumptions and results'!$K$12)*(1/(1+'Assumptions and results'!$K$4)^HE$49)</f>
        <v>12908.893297332597</v>
      </c>
      <c r="HF61" s="8">
        <f>(HF15*'Assumptions and results'!$K$10+$D15*'Demand model'!HH15*'Assumptions and results'!$K$12)*(1/(1+'Assumptions and results'!$K$4)^HF$49)</f>
        <v>12294.184092697711</v>
      </c>
      <c r="HG61" s="8">
        <f>(HG15*'Assumptions and results'!$K$10+$D15*'Demand model'!HI15*'Assumptions and results'!$K$12)*(1/(1+'Assumptions and results'!$K$4)^HG$49)</f>
        <v>11708.746754950203</v>
      </c>
      <c r="HH61" s="8">
        <f>(HH15*'Assumptions and results'!$K$10+$D15*'Demand model'!HJ15*'Assumptions and results'!$K$12)*(1/(1+'Assumptions and results'!$K$4)^HH$49)</f>
        <v>11151.187385666859</v>
      </c>
      <c r="HI61" s="8">
        <f>(HI15*'Assumptions and results'!$K$10+$D15*'Demand model'!HK15*'Assumptions and results'!$K$12)*(1/(1+'Assumptions and results'!$K$4)^HI$49)</f>
        <v>10620.178462539867</v>
      </c>
      <c r="HJ61" s="8">
        <f>(HJ15*'Assumptions and results'!$K$10+$D15*'Demand model'!HL15*'Assumptions and results'!$K$12)*(1/(1+'Assumptions and results'!$K$4)^HJ$49)</f>
        <v>10114.455678609398</v>
      </c>
      <c r="HK61" s="8">
        <f>(HK15*'Assumptions and results'!$K$10+$D15*'Demand model'!HM15*'Assumptions and results'!$K$12)*(1/(1+'Assumptions and results'!$K$4)^HK$49)</f>
        <v>9632.8149320089487</v>
      </c>
      <c r="HL61" s="8">
        <f>(HL15*'Assumptions and results'!$K$10+$D15*'Demand model'!HN15*'Assumptions and results'!$K$12)*(1/(1+'Assumptions and results'!$K$4)^HL$49)</f>
        <v>9174.1094590561424</v>
      </c>
      <c r="HM61" s="8">
        <f>(HM15*'Assumptions and results'!$K$10+$D15*'Demand model'!HO15*'Assumptions and results'!$K$12)*(1/(1+'Assumptions and results'!$K$4)^HM$49)</f>
        <v>8737.2471038629919</v>
      </c>
      <c r="HN61" s="8">
        <f>(HN15*'Assumptions and results'!$K$10+$D15*'Demand model'!HP15*'Assumptions and results'!$K$12)*(1/(1+'Assumptions and results'!$K$4)^HN$49)</f>
        <v>8321.1877179647563</v>
      </c>
      <c r="HO61" s="8">
        <f>(HO15*'Assumptions and results'!$K$10+$D15*'Demand model'!HQ15*'Assumptions and results'!$K$12)*(1/(1+'Assumptions and results'!$K$4)^HO$49)</f>
        <v>7924.9406837759561</v>
      </c>
      <c r="HP61" s="8">
        <f>(HP15*'Assumptions and results'!$K$10+$D15*'Demand model'!HR15*'Assumptions and results'!$K$12)*(1/(1+'Assumptions and results'!$K$4)^HP$49)</f>
        <v>7547.5625559771015</v>
      </c>
      <c r="HQ61" s="8">
        <f>(HQ15*'Assumptions and results'!$K$10+$D15*'Demand model'!HS15*'Assumptions and results'!$K$12)*(1/(1+'Assumptions and results'!$K$4)^HQ$49)</f>
        <v>7188.154815216285</v>
      </c>
      <c r="HR61" s="8">
        <f>(HR15*'Assumptions and results'!$K$10+$D15*'Demand model'!HT15*'Assumptions and results'!$K$12)*(1/(1+'Assumptions and results'!$K$4)^HR$49)</f>
        <v>6845.8617287774177</v>
      </c>
      <c r="HS61" s="8">
        <f>(HS15*'Assumptions and results'!$K$10+$D15*'Demand model'!HU15*'Assumptions and results'!$K$12)*(1/(1+'Assumptions and results'!$K$4)^HS$49)</f>
        <v>6519.8683131213475</v>
      </c>
      <c r="HT61" s="8">
        <f>(HT15*'Assumptions and results'!$K$10+$D15*'Demand model'!HV15*'Assumptions and results'!$K$12)*(1/(1+'Assumptions and results'!$K$4)^HT$49)</f>
        <v>6209.3983934489033</v>
      </c>
      <c r="HU61" s="8">
        <f>(HU15*'Assumptions and results'!$K$10+$D15*'Demand model'!HW15*'Assumptions and results'!$K$12)*(1/(1+'Assumptions and results'!$K$4)^HU$49)</f>
        <v>5913.7127556656214</v>
      </c>
      <c r="HV61" s="8">
        <f>(HV15*'Assumptions and results'!$K$10+$D15*'Demand model'!HX15*'Assumptions and results'!$K$12)*(1/(1+'Assumptions and results'!$K$4)^HV$49)</f>
        <v>5632.1073863482106</v>
      </c>
      <c r="HW61" s="8">
        <f>(HW15*'Assumptions and results'!$K$10+$D15*'Demand model'!HY15*'Assumptions and results'!$K$12)*(1/(1+'Assumptions and results'!$K$4)^HW$49)</f>
        <v>5363.9117965221049</v>
      </c>
      <c r="HX61" s="8">
        <f>(HX15*'Assumptions and results'!$K$10+$D15*'Demand model'!HZ15*'Assumptions and results'!$K$12)*(1/(1+'Assumptions and results'!$K$4)^HX$49)</f>
        <v>5108.4874252591489</v>
      </c>
      <c r="HY61" s="8">
        <f>(HY15*'Assumptions and results'!$K$10+$D15*'Demand model'!IA15*'Assumptions and results'!$K$12)*(1/(1+'Assumptions and results'!$K$4)^HY$49)</f>
        <v>4865.226119294427</v>
      </c>
      <c r="HZ61" s="8">
        <f>(HZ15*'Assumptions and results'!$K$10+$D15*'Demand model'!IB15*'Assumptions and results'!$K$12)*(1/(1+'Assumptions and results'!$K$4)^HZ$49)</f>
        <v>4633.5486850423122</v>
      </c>
      <c r="IA61" s="8">
        <f>(IA15*'Assumptions and results'!$K$10+$D15*'Demand model'!IC15*'Assumptions and results'!$K$12)*(1/(1+'Assumptions and results'!$K$4)^IA$49)</f>
        <v>4412.9035095641057</v>
      </c>
      <c r="IB61" s="8">
        <f>(IB15*'Assumptions and results'!$K$10+$D15*'Demand model'!ID15*'Assumptions and results'!$K$12)*(1/(1+'Assumptions and results'!$K$4)^IB$49)</f>
        <v>4202.7652472039108</v>
      </c>
      <c r="IC61" s="8">
        <f>(IC15*'Assumptions and results'!$K$10+$D15*'Demand model'!IE15*'Assumptions and results'!$K$12)*(1/(1+'Assumptions and results'!$K$4)^IC$49)</f>
        <v>4002.6335687656288</v>
      </c>
      <c r="ID61" s="8">
        <f>(ID15*'Assumptions and results'!$K$10+$D15*'Demand model'!IF15*'Assumptions and results'!$K$12)*(1/(1+'Assumptions and results'!$K$4)^ID$49)</f>
        <v>3812.0319702529796</v>
      </c>
      <c r="IE61" s="8">
        <f>(IE15*'Assumptions and results'!$K$10+$D15*'Demand model'!IG15*'Assumptions and results'!$K$12)*(1/(1+'Assumptions and results'!$K$4)^IE$49)</f>
        <v>3630.5066383361714</v>
      </c>
      <c r="IF61" s="8">
        <f>(IF15*'Assumptions and results'!$K$10+$D15*'Demand model'!IH15*'Assumptions and results'!$K$12)*(1/(1+'Assumptions and results'!$K$4)^IF$49)</f>
        <v>3457.6253698439727</v>
      </c>
      <c r="IG61" s="8">
        <f>(IG15*'Assumptions and results'!$K$10+$D15*'Demand model'!II15*'Assumptions and results'!$K$12)*(1/(1+'Assumptions and results'!$K$4)^IG$49)</f>
        <v>3292.9765427085449</v>
      </c>
      <c r="IH61" s="8">
        <f>(IH15*'Assumptions and results'!$K$10+$D15*'Demand model'!IJ15*'Assumptions and results'!$K$12)*(1/(1+'Assumptions and results'!$K$4)^IH$49)</f>
        <v>3136.1681359129011</v>
      </c>
      <c r="II61" s="8">
        <f>(II15*'Assumptions and results'!$K$10+$D15*'Demand model'!IK15*'Assumptions and results'!$K$12)*(1/(1+'Assumptions and results'!$K$4)^II$49)</f>
        <v>2986.8267961075235</v>
      </c>
      <c r="IJ61" s="8">
        <f>(IJ15*'Assumptions and results'!$K$10+$D15*'Demand model'!IL15*'Assumptions and results'!$K$12)*(1/(1+'Assumptions and results'!$K$4)^IJ$49)</f>
        <v>2844.5969486738318</v>
      </c>
      <c r="IK61" s="8">
        <f>(IK15*'Assumptions and results'!$K$10+$D15*'Demand model'!IM15*'Assumptions and results'!$K$12)*(1/(1+'Assumptions and results'!$K$4)^IK$49)</f>
        <v>2709.1399511179347</v>
      </c>
      <c r="IL61" s="8">
        <f>(IL15*'Assumptions and results'!$K$10+$D15*'Demand model'!IN15*'Assumptions and results'!$K$12)*(1/(1+'Assumptions and results'!$K$4)^IL$49)</f>
        <v>2580.1332867789856</v>
      </c>
      <c r="IM61" s="8">
        <f>(IM15*'Assumptions and results'!$K$10+$D15*'Demand model'!IO15*'Assumptions and results'!$K$12)*(1/(1+'Assumptions and results'!$K$4)^IM$49)</f>
        <v>2457.2697969323676</v>
      </c>
      <c r="IN61" s="8">
        <f>(IN15*'Assumptions and results'!$K$10+$D15*'Demand model'!IP15*'Assumptions and results'!$K$12)*(1/(1+'Assumptions and results'!$K$4)^IN$49)</f>
        <v>2340.2569494593972</v>
      </c>
      <c r="IO61" s="8">
        <f>(IO15*'Assumptions and results'!$K$10+$D15*'Demand model'!IQ15*'Assumptions and results'!$K$12)*(1/(1+'Assumptions and results'!$K$4)^IO$49)</f>
        <v>2228.8161423422839</v>
      </c>
      <c r="IP61" s="8">
        <f>(IP15*'Assumptions and results'!$K$10+$D15*'Demand model'!IR15*'Assumptions and results'!$K$12)*(1/(1+'Assumptions and results'!$K$4)^IP$49)</f>
        <v>2122.6820403259849</v>
      </c>
      <c r="IQ61" s="8">
        <f>(IQ15*'Assumptions and results'!$K$10+$D15*'Demand model'!IS15*'Assumptions and results'!$K$12)*(1/(1+'Assumptions and results'!$K$4)^IQ$49)</f>
        <v>2021.6019431676041</v>
      </c>
      <c r="IR61" s="8">
        <f>(IR15*'Assumptions and results'!$K$10+$D15*'Demand model'!IT15*'Assumptions and results'!$K$12)*(1/(1+'Assumptions and results'!$K$4)^IR$49)</f>
        <v>1925.3351839691468</v>
      </c>
      <c r="IS61" s="8">
        <f>(IS15*'Assumptions and results'!$K$10+$D15*'Demand model'!IU15*'Assumptions and results'!$K$12)*(1/(1+'Assumptions and results'!$K$4)^IS$49)</f>
        <v>1833.652556161092</v>
      </c>
      <c r="IT61" s="8">
        <f>(IT15*'Assumptions and results'!$K$10+$D15*'Demand model'!IV15*'Assumptions and results'!$K$12)*(1/(1+'Assumptions and results'!$K$4)^IT$49)</f>
        <v>1746.3357677724684</v>
      </c>
      <c r="IU61" s="8">
        <f>(IU15*'Assumptions and results'!$K$10+$D15*'Demand model'!IW15*'Assumptions and results'!$K$12)*(1/(1+'Assumptions and results'!$K$4)^IU$49)</f>
        <v>1663.1769216880652</v>
      </c>
      <c r="IV61" s="8">
        <f>(IV15*'Assumptions and results'!$K$10+$D15*'Demand model'!IX15*'Assumptions and results'!$K$12)*(1/(1+'Assumptions and results'!$K$4)^IV$49)</f>
        <v>1583.9780206553003</v>
      </c>
      <c r="IW61" s="8">
        <f>(IW15*'Assumptions and results'!$K$10+$D15*'Demand model'!IY15*'Assumptions and results'!$K$12)*(1/(1+'Assumptions and results'!$K$4)^IW$49)</f>
        <v>1508.5504958621905</v>
      </c>
      <c r="IX61" s="8">
        <f>(IX15*'Assumptions and results'!$K$10+$D15*'Demand model'!IZ15*'Assumptions and results'!$K$12)*(1/(1+'Assumptions and results'!$K$4)^IX$49)</f>
        <v>1436.7147579639916</v>
      </c>
      <c r="IY61" s="8">
        <f>(IY15*'Assumptions and results'!$K$10+$D15*'Demand model'!JA15*'Assumptions and results'!$K$12)*(1/(1+'Assumptions and results'!$K$4)^IY$49)</f>
        <v>1368.2997694895153</v>
      </c>
      <c r="IZ61" s="8">
        <f>(IZ15*'Assumptions and results'!$K$10+$D15*'Demand model'!JB15*'Assumptions and results'!$K$12)*(1/(1+'Assumptions and results'!$K$4)^IZ$49)</f>
        <v>1303.1426376090621</v>
      </c>
      <c r="JA61" s="8">
        <f>(JA15*'Assumptions and results'!$K$10+$D15*'Demand model'!JC15*'Assumptions and results'!$K$12)*(1/(1+'Assumptions and results'!$K$4)^JA$49)</f>
        <v>1241.0882262943451</v>
      </c>
      <c r="JB61" s="8">
        <f>(JB15*'Assumptions and results'!$K$10+$D15*'Demand model'!JD15*'Assumptions and results'!$K$12)*(1/(1+'Assumptions and results'!$K$4)^JB$49)</f>
        <v>1181.9887869469951</v>
      </c>
      <c r="JC61" s="8">
        <f>(JC15*'Assumptions and results'!$K$10+$D15*'Demand model'!JE15*'Assumptions and results'!$K$12)*(1/(1+'Assumptions and results'!$K$4)^JC$49)</f>
        <v>1125.7036066161859</v>
      </c>
      <c r="JD61" s="8">
        <f>(JD15*'Assumptions and results'!$K$10+$D15*'Demand model'!JF15*'Assumptions and results'!$K$12)*(1/(1+'Assumptions and results'!$K$4)^JD$49)</f>
        <v>1072.0986729677961</v>
      </c>
      <c r="JE61" s="8">
        <f>(JE15*'Assumptions and results'!$K$10+$D15*'Demand model'!JG15*'Assumptions and results'!$K$12)*(1/(1+'Assumptions and results'!$K$4)^JE$49)</f>
        <v>1021.0463552074248</v>
      </c>
    </row>
    <row r="62" spans="2:265" x14ac:dyDescent="0.3">
      <c r="C62">
        <v>13</v>
      </c>
      <c r="D62" s="6">
        <f>'upfront investment module'!I18</f>
        <v>3138345754.2523432</v>
      </c>
      <c r="E62" s="8">
        <f>(E16*'Assumptions and results'!$K$10+$D16*'Demand model'!G16*'Assumptions and results'!$K$12)*(1/(1+'Assumptions and results'!$K$4)^E$49)</f>
        <v>155115040.0280228</v>
      </c>
      <c r="F62" s="8">
        <f>(F16*'Assumptions and results'!$K$10+$D16*'Demand model'!H16*'Assumptions and results'!$K$12)*(1/(1+'Assumptions and results'!$K$4)^F$49)</f>
        <v>227269376.69611755</v>
      </c>
      <c r="G62" s="8">
        <f>(G16*'Assumptions and results'!$K$10+$D16*'Demand model'!I16*'Assumptions and results'!$K$12)*(1/(1+'Assumptions and results'!$K$4)^G$49)</f>
        <v>257234389.6738255</v>
      </c>
      <c r="H62" s="8">
        <f>(H16*'Assumptions and results'!$K$10+$D16*'Demand model'!J16*'Assumptions and results'!$K$12)*(1/(1+'Assumptions and results'!$K$4)^H$49)</f>
        <v>265900308.24762943</v>
      </c>
      <c r="I62" s="8">
        <f>(I16*'Assumptions and results'!$K$10+$D16*'Demand model'!K16*'Assumptions and results'!$K$12)*(1/(1+'Assumptions and results'!$K$4)^I$49)</f>
        <v>263963390.59997499</v>
      </c>
      <c r="J62" s="8">
        <f>(J16*'Assumptions and results'!$K$10+$D16*'Demand model'!L16*'Assumptions and results'!$K$12)*(1/(1+'Assumptions and results'!$K$4)^J$49)</f>
        <v>256893332.38479403</v>
      </c>
      <c r="K62" s="8">
        <f>(K16*'Assumptions and results'!$K$10+$D16*'Demand model'!M16*'Assumptions and results'!$K$12)*(1/(1+'Assumptions and results'!$K$4)^K$49)</f>
        <v>247480446.40773901</v>
      </c>
      <c r="L62" s="8">
        <f>(L16*'Assumptions and results'!$K$10+$D16*'Demand model'!N16*'Assumptions and results'!$K$12)*(1/(1+'Assumptions and results'!$K$4)^L$49)</f>
        <v>237141785.37354416</v>
      </c>
      <c r="M62" s="8">
        <f>(M16*'Assumptions and results'!$K$10+$D16*'Demand model'!O16*'Assumptions and results'!$K$12)*(1/(1+'Assumptions and results'!$K$4)^M$49)</f>
        <v>226590870.08364999</v>
      </c>
      <c r="N62" s="8">
        <f>(N16*'Assumptions and results'!$K$10+$D16*'Demand model'!P16*'Assumptions and results'!$K$12)*(1/(1+'Assumptions and results'!$K$4)^N$49)</f>
        <v>216181085.20117408</v>
      </c>
      <c r="O62" s="8">
        <f>(O16*'Assumptions and results'!$K$10+$D16*'Demand model'!Q16*'Assumptions and results'!$K$12)*(1/(1+'Assumptions and results'!$K$4)^O$49)</f>
        <v>206081737.91411588</v>
      </c>
      <c r="P62" s="8">
        <f>(P16*'Assumptions and results'!$K$10+$D16*'Demand model'!R16*'Assumptions and results'!$K$12)*(1/(1+'Assumptions and results'!$K$4)^P$49)</f>
        <v>196368309.95057473</v>
      </c>
      <c r="Q62" s="8">
        <f>(Q16*'Assumptions and results'!$K$10+$D16*'Demand model'!S16*'Assumptions and results'!$K$12)*(1/(1+'Assumptions and results'!$K$4)^Q$49)</f>
        <v>187068710.52550897</v>
      </c>
      <c r="R62" s="8">
        <f>(R16*'Assumptions and results'!$K$10+$D16*'Demand model'!T16*'Assumptions and results'!$K$12)*(1/(1+'Assumptions and results'!$K$4)^R$49)</f>
        <v>178186968.48175406</v>
      </c>
      <c r="S62" s="8">
        <f>(S16*'Assumptions and results'!$K$10+$D16*'Demand model'!U16*'Assumptions and results'!$K$12)*(1/(1+'Assumptions and results'!$K$4)^S$49)</f>
        <v>169715356.7976473</v>
      </c>
      <c r="T62" s="8">
        <f>(T16*'Assumptions and results'!$K$10+$D16*'Demand model'!V16*'Assumptions and results'!$K$12)*(1/(1+'Assumptions and results'!$K$4)^T$49)</f>
        <v>161640586.544034</v>
      </c>
      <c r="U62" s="8">
        <f>(U16*'Assumptions and results'!$K$10+$D16*'Demand model'!W16*'Assumptions and results'!$K$12)*(1/(1+'Assumptions and results'!$K$4)^U$49)</f>
        <v>153946960.85031116</v>
      </c>
      <c r="V62" s="8">
        <f>(V16*'Assumptions and results'!$K$10+$D16*'Demand model'!X16*'Assumptions and results'!$K$12)*(1/(1+'Assumptions and results'!$K$4)^V$49)</f>
        <v>146617971.06416085</v>
      </c>
      <c r="W62" s="8">
        <f>(W16*'Assumptions and results'!$K$10+$D16*'Demand model'!Y16*'Assumptions and results'!$K$12)*(1/(1+'Assumptions and results'!$K$4)^W$49)</f>
        <v>139637095.09764156</v>
      </c>
      <c r="X62" s="8">
        <f>(X16*'Assumptions and results'!$K$10+$D16*'Demand model'!Z16*'Assumptions and results'!$K$12)*(1/(1+'Assumptions and results'!$K$4)^X$49)</f>
        <v>132988187.62502062</v>
      </c>
      <c r="Y62" s="8">
        <f>(Y16*'Assumptions and results'!$K$10+$D16*'Demand model'!AA16*'Assumptions and results'!$K$12)*(1/(1+'Assumptions and results'!$K$4)^Y$49)</f>
        <v>126655661.90149091</v>
      </c>
      <c r="Z62" s="8">
        <f>(Z16*'Assumptions and results'!$K$10+$D16*'Demand model'!AB16*'Assumptions and results'!$K$12)*(1/(1+'Assumptions and results'!$K$4)^Z$49)</f>
        <v>120624565.59802541</v>
      </c>
      <c r="AA62" s="8">
        <f>(AA16*'Assumptions and results'!$K$10+$D16*'Demand model'!AC16*'Assumptions and results'!$K$12)*(1/(1+'Assumptions and results'!$K$4)^AA$49)</f>
        <v>114880603.1177602</v>
      </c>
      <c r="AB62" s="8">
        <f>(AB16*'Assumptions and results'!$K$10+$D16*'Demand model'!AD16*'Assumptions and results'!$K$12)*(1/(1+'Assumptions and results'!$K$4)^AB$49)</f>
        <v>109410131.25795113</v>
      </c>
      <c r="AC62" s="8">
        <f>(AC16*'Assumptions and results'!$K$10+$D16*'Demand model'!AE16*'Assumptions and results'!$K$12)*(1/(1+'Assumptions and results'!$K$4)^AC$49)</f>
        <v>104200141.95542572</v>
      </c>
      <c r="AD62" s="8">
        <f>(AD16*'Assumptions and results'!$K$10+$D16*'Demand model'!AF16*'Assumptions and results'!$K$12)*(1/(1+'Assumptions and results'!$K$4)^AD$49)</f>
        <v>99238239.12435478</v>
      </c>
      <c r="AE62" s="8">
        <f>(AE16*'Assumptions and results'!$K$10+$D16*'Demand model'!AG16*'Assumptions and results'!$K$12)*(1/(1+'Assumptions and results'!$K$4)^AE$49)</f>
        <v>94512613.146284878</v>
      </c>
      <c r="AF62" s="8">
        <f>(AF16*'Assumptions and results'!$K$10+$D16*'Demand model'!AH16*'Assumptions and results'!$K$12)*(1/(1+'Assumptions and results'!$K$4)^AF$49)</f>
        <v>90012014.805461243</v>
      </c>
      <c r="AG62" s="8">
        <f>(AG16*'Assumptions and results'!$K$10+$D16*'Demand model'!AI16*'Assumptions and results'!$K$12)*(1/(1+'Assumptions and results'!$K$4)^AG$49)</f>
        <v>85725729.557966128</v>
      </c>
      <c r="AH62" s="8">
        <f>(AH16*'Assumptions and results'!$K$10+$D16*'Demand model'!AJ16*'Assumptions and results'!$K$12)*(1/(1+'Assumptions and results'!$K$4)^AH$49)</f>
        <v>81643552.560856447</v>
      </c>
      <c r="AI62" s="8">
        <f>(AI16*'Assumptions and results'!$K$10+$D16*'Demand model'!AK16*'Assumptions and results'!$K$12)*(1/(1+'Assumptions and results'!$K$4)^AI$49)</f>
        <v>77755764.651799843</v>
      </c>
      <c r="AJ62" s="8">
        <f>(AJ16*'Assumptions and results'!$K$10+$D16*'Demand model'!AL16*'Assumptions and results'!$K$12)*(1/(1+'Assumptions and results'!$K$4)^AJ$49)</f>
        <v>74053109.350193501</v>
      </c>
      <c r="AK62" s="8">
        <f>(AK16*'Assumptions and results'!$K$10+$D16*'Demand model'!AM16*'Assumptions and results'!$K$12)*(1/(1+'Assumptions and results'!$K$4)^AK$49)</f>
        <v>70526770.890729859</v>
      </c>
      <c r="AL62" s="8">
        <f>(AL16*'Assumptions and results'!$K$10+$D16*'Demand model'!AN16*'Assumptions and results'!$K$12)*(1/(1+'Assumptions and results'!$K$4)^AL$49)</f>
        <v>67168353.270813331</v>
      </c>
      <c r="AM62" s="8">
        <f>(AM16*'Assumptions and results'!$K$10+$D16*'Demand model'!AO16*'Assumptions and results'!$K$12)*(1/(1+'Assumptions and results'!$K$4)^AM$49)</f>
        <v>63969860.279222041</v>
      </c>
      <c r="AN62" s="8">
        <f>(AN16*'Assumptions and results'!$K$10+$D16*'Demand model'!AP16*'Assumptions and results'!$K$12)*(1/(1+'Assumptions and results'!$K$4)^AN$49)</f>
        <v>60923676.467326641</v>
      </c>
      <c r="AO62" s="8">
        <f>(AO16*'Assumptions and results'!$K$10+$D16*'Demand model'!AQ16*'Assumptions and results'!$K$12)*(1/(1+'Assumptions and results'!$K$4)^AO$49)</f>
        <v>58022549.022103593</v>
      </c>
      <c r="AP62" s="8">
        <f>(AP16*'Assumptions and results'!$K$10+$D16*'Demand model'!AR16*'Assumptions and results'!$K$12)*(1/(1+'Assumptions and results'!$K$4)^AP$49)</f>
        <v>55259570.50011415</v>
      </c>
      <c r="AQ62" s="8">
        <f>(AQ16*'Assumptions and results'!$K$10+$D16*'Demand model'!AS16*'Assumptions and results'!$K$12)*(1/(1+'Assumptions and results'!$K$4)^AQ$49)</f>
        <v>52628162.382534139</v>
      </c>
      <c r="AR62" s="8">
        <f>(AR16*'Assumptions and results'!$K$10+$D16*'Demand model'!AT16*'Assumptions and results'!$K$12)*(1/(1+'Assumptions and results'!$K$4)^AR$49)</f>
        <v>50122059.412692636</v>
      </c>
      <c r="AS62" s="8">
        <f>(AS16*'Assumptions and results'!$K$10+$D16*'Demand model'!AU16*'Assumptions and results'!$K$12)*(1/(1+'Assumptions and results'!$K$4)^AS$49)</f>
        <v>47735294.679142222</v>
      </c>
      <c r="AT62" s="8">
        <f>(AT16*'Assumptions and results'!$K$10+$D16*'Demand model'!AV16*'Assumptions and results'!$K$12)*(1/(1+'Assumptions and results'!$K$4)^AT$49)</f>
        <v>45462185.408905506</v>
      </c>
      <c r="AU62" s="8">
        <f>(AU16*'Assumptions and results'!$K$10+$D16*'Demand model'!AW16*'Assumptions and results'!$K$12)*(1/(1+'Assumptions and results'!$K$4)^AU$49)</f>
        <v>43297319.437154703</v>
      </c>
      <c r="AV62" s="8">
        <f>(AV16*'Assumptions and results'!$K$10+$D16*'Demand model'!AX16*'Assumptions and results'!$K$12)*(1/(1+'Assumptions and results'!$K$4)^AV$49)</f>
        <v>41235542.321151949</v>
      </c>
      <c r="AW62" s="8">
        <f>(AW16*'Assumptions and results'!$K$10+$D16*'Demand model'!AY16*'Assumptions and results'!$K$12)*(1/(1+'Assumptions and results'!$K$4)^AW$49)</f>
        <v>39271945.067790538</v>
      </c>
      <c r="AX62" s="8">
        <f>(AX16*'Assumptions and results'!$K$10+$D16*'Demand model'!AZ16*'Assumptions and results'!$K$12)*(1/(1+'Assumptions and results'!$K$4)^AX$49)</f>
        <v>37401852.445528537</v>
      </c>
      <c r="AY62" s="8">
        <f>(AY16*'Assumptions and results'!$K$10+$D16*'Demand model'!BA16*'Assumptions and results'!$K$12)*(1/(1+'Assumptions and results'!$K$4)^AY$49)</f>
        <v>35620811.852891356</v>
      </c>
      <c r="AZ62" s="8">
        <f>(AZ16*'Assumptions and results'!$K$10+$D16*'Demand model'!BB16*'Assumptions and results'!$K$12)*(1/(1+'Assumptions and results'!$K$4)^AZ$49)</f>
        <v>33924582.717043005</v>
      </c>
      <c r="BA62" s="8">
        <f>(BA16*'Assumptions and results'!$K$10+$D16*'Demand model'!BC16*'Assumptions and results'!$K$12)*(1/(1+'Assumptions and results'!$K$4)^BA$49)</f>
        <v>32309126.397185665</v>
      </c>
      <c r="BB62" s="8">
        <f>(BB16*'Assumptions and results'!$K$10+$D16*'Demand model'!BD16*'Assumptions and results'!$K$12)*(1/(1+'Assumptions and results'!$K$4)^BB$49)</f>
        <v>30770596.568749189</v>
      </c>
      <c r="BC62" s="8">
        <f>(BC16*'Assumptions and results'!$K$10+$D16*'Demand model'!BE16*'Assumptions and results'!$K$12)*(1/(1+'Assumptions and results'!$K$4)^BC$49)</f>
        <v>29305330.065475903</v>
      </c>
      <c r="BD62" s="8">
        <f>(BD16*'Assumptions and results'!$K$10+$D16*'Demand model'!BF16*'Assumptions and results'!$K$12)*(1/(1+'Assumptions and results'!$K$4)^BD$49)</f>
        <v>27909838.157596353</v>
      </c>
      <c r="BE62" s="8">
        <f>(BE16*'Assumptions and results'!$K$10+$D16*'Demand model'!BG16*'Assumptions and results'!$K$12)*(1/(1+'Assumptions and results'!$K$4)^BE$49)</f>
        <v>26580798.245329987</v>
      </c>
      <c r="BF62" s="8">
        <f>(BF16*'Assumptions and results'!$K$10+$D16*'Demand model'!BH16*'Assumptions and results'!$K$12)*(1/(1+'Assumptions and results'!$K$4)^BF$49)</f>
        <v>25315045.947933394</v>
      </c>
      <c r="BG62" s="8">
        <f>(BG16*'Assumptions and results'!$K$10+$D16*'Demand model'!BI16*'Assumptions and results'!$K$12)*(1/(1+'Assumptions and results'!$K$4)^BG$49)</f>
        <v>24109567.569460407</v>
      </c>
      <c r="BH62" s="8">
        <f>(BH16*'Assumptions and results'!$K$10+$D16*'Demand model'!BJ16*'Assumptions and results'!$K$12)*(1/(1+'Assumptions and results'!$K$4)^BH$49)</f>
        <v>22961492.923295639</v>
      </c>
      <c r="BI62" s="8">
        <f>(BI16*'Assumptions and results'!$K$10+$D16*'Demand model'!BK16*'Assumptions and results'!$K$12)*(1/(1+'Assumptions and results'!$K$4)^BI$49)</f>
        <v>21868088.498376809</v>
      </c>
      <c r="BJ62" s="8">
        <f>(BJ16*'Assumptions and results'!$K$10+$D16*'Demand model'!BL16*'Assumptions and results'!$K$12)*(1/(1+'Assumptions and results'!$K$4)^BJ$49)</f>
        <v>20826750.950835057</v>
      </c>
      <c r="BK62" s="8">
        <f>(BK16*'Assumptions and results'!$K$10+$D16*'Demand model'!BM16*'Assumptions and results'!$K$12)*(1/(1+'Assumptions and results'!$K$4)^BK$49)</f>
        <v>19835000.9055572</v>
      </c>
      <c r="BL62" s="8">
        <f>(BL16*'Assumptions and results'!$K$10+$D16*'Demand model'!BN16*'Assumptions and results'!$K$12)*(1/(1+'Assumptions and results'!$K$4)^BL$49)</f>
        <v>18890477.052911624</v>
      </c>
      <c r="BM62" s="8">
        <f>(BM16*'Assumptions and results'!$K$10+$D16*'Demand model'!BO16*'Assumptions and results'!$K$12)*(1/(1+'Assumptions and results'!$K$4)^BM$49)</f>
        <v>17990930.526582498</v>
      </c>
      <c r="BN62" s="8">
        <f>(BN16*'Assumptions and results'!$K$10+$D16*'Demand model'!BP16*'Assumptions and results'!$K$12)*(1/(1+'Assumptions and results'!$K$4)^BN$49)</f>
        <v>17134219.549126197</v>
      </c>
      <c r="BO62" s="8">
        <f>(BO16*'Assumptions and results'!$K$10+$D16*'Demand model'!BQ16*'Assumptions and results'!$K$12)*(1/(1+'Assumptions and results'!$K$4)^BO$49)</f>
        <v>16318304.33250113</v>
      </c>
      <c r="BP62" s="8">
        <f>(BP16*'Assumptions and results'!$K$10+$D16*'Demand model'!BR16*'Assumptions and results'!$K$12)*(1/(1+'Assumptions and results'!$K$4)^BP$49)</f>
        <v>15541242.221429648</v>
      </c>
      <c r="BQ62" s="8">
        <f>(BQ16*'Assumptions and results'!$K$10+$D16*'Demand model'!BS16*'Assumptions and results'!$K$12)*(1/(1+'Assumptions and results'!$K$4)^BQ$49)</f>
        <v>14801183.068028236</v>
      </c>
      <c r="BR62" s="8">
        <f>(BR16*'Assumptions and results'!$K$10+$D16*'Demand model'!BT16*'Assumptions and results'!$K$12)*(1/(1+'Assumptions and results'!$K$4)^BR$49)</f>
        <v>14096364.826693557</v>
      </c>
      <c r="BS62" s="8">
        <f>(BS16*'Assumptions and results'!$K$10+$D16*'Demand model'!BU16*'Assumptions and results'!$K$12)*(1/(1+'Assumptions and results'!$K$4)^BS$49)</f>
        <v>13425109.358755769</v>
      </c>
      <c r="BT62" s="8">
        <f>(BT16*'Assumptions and results'!$K$10+$D16*'Demand model'!BV16*'Assumptions and results'!$K$12)*(1/(1+'Assumptions and results'!$K$4)^BT$49)</f>
        <v>12785818.436910257</v>
      </c>
      <c r="BU62" s="8">
        <f>(BU16*'Assumptions and results'!$K$10+$D16*'Demand model'!BW16*'Assumptions and results'!$K$12)*(1/(1+'Assumptions and results'!$K$4)^BU$49)</f>
        <v>12176969.93991453</v>
      </c>
      <c r="BV62" s="8">
        <f>(BV16*'Assumptions and results'!$K$10+$D16*'Demand model'!BX16*'Assumptions and results'!$K$12)*(1/(1+'Assumptions and results'!$K$4)^BV$49)</f>
        <v>11597114.22849003</v>
      </c>
      <c r="BW62" s="8">
        <f>(BW16*'Assumptions and results'!$K$10+$D16*'Demand model'!BY16*'Assumptions and results'!$K$12)*(1/(1+'Assumptions and results'!$K$4)^BW$49)</f>
        <v>11044870.693800028</v>
      </c>
      <c r="BX62" s="8">
        <f>(BX16*'Assumptions and results'!$K$10+$D16*'Demand model'!BZ16*'Assumptions and results'!$K$12)*(1/(1+'Assumptions and results'!$K$4)^BX$49)</f>
        <v>10518924.47028574</v>
      </c>
      <c r="BY62" s="8">
        <f>(BY16*'Assumptions and results'!$K$10+$D16*'Demand model'!CA16*'Assumptions and results'!$K$12)*(1/(1+'Assumptions and results'!$K$4)^BY$49)</f>
        <v>10018023.30503404</v>
      </c>
      <c r="BZ62" s="8">
        <f>(BZ16*'Assumptions and results'!$K$10+$D16*'Demand model'!CB16*'Assumptions and results'!$K$12)*(1/(1+'Assumptions and results'!$K$4)^BZ$49)</f>
        <v>9540974.5762228947</v>
      </c>
      <c r="CA62" s="8">
        <f>(CA16*'Assumptions and results'!$K$10+$D16*'Demand model'!CC16*'Assumptions and results'!$K$12)*(1/(1+'Assumptions and results'!$K$4)^CA$49)</f>
        <v>9086642.4535456132</v>
      </c>
      <c r="CB62" s="8">
        <f>(CB16*'Assumptions and results'!$K$10+$D16*'Demand model'!CD16*'Assumptions and results'!$K$12)*(1/(1+'Assumptions and results'!$K$4)^CB$49)</f>
        <v>8653945.1938529667</v>
      </c>
      <c r="CC62" s="8">
        <f>(CC16*'Assumptions and results'!$K$10+$D16*'Demand model'!CE16*'Assumptions and results'!$K$12)*(1/(1+'Assumptions and results'!$K$4)^CC$49)</f>
        <v>8241852.5655742511</v>
      </c>
      <c r="CD62" s="8">
        <f>(CD16*'Assumptions and results'!$K$10+$D16*'Demand model'!CF16*'Assumptions and results'!$K$12)*(1/(1+'Assumptions and results'!$K$4)^CD$49)</f>
        <v>7849383.3957850039</v>
      </c>
      <c r="CE62" s="8">
        <f>(CE16*'Assumptions and results'!$K$10+$D16*'Demand model'!CG16*'Assumptions and results'!$K$12)*(1/(1+'Assumptions and results'!$K$4)^CE$49)</f>
        <v>7475603.2340809535</v>
      </c>
      <c r="CF62" s="8">
        <f>(CF16*'Assumptions and results'!$K$10+$D16*'Demand model'!CH16*'Assumptions and results'!$K$12)*(1/(1+'Assumptions and results'!$K$4)^CF$49)</f>
        <v>7119622.1276961463</v>
      </c>
      <c r="CG62" s="8">
        <f>(CG16*'Assumptions and results'!$K$10+$D16*'Demand model'!CI16*'Assumptions and results'!$K$12)*(1/(1+'Assumptions and results'!$K$4)^CG$49)</f>
        <v>6780592.5025677569</v>
      </c>
      <c r="CH62" s="8">
        <f>(CH16*'Assumptions and results'!$K$10+$D16*'Demand model'!CJ16*'Assumptions and results'!$K$12)*(1/(1+'Assumptions and results'!$K$4)^CH$49)</f>
        <v>6457707.1453026263</v>
      </c>
      <c r="CI62" s="8">
        <f>(CI16*'Assumptions and results'!$K$10+$D16*'Demand model'!CK16*'Assumptions and results'!$K$12)*(1/(1+'Assumptions and results'!$K$4)^CI$49)</f>
        <v>6150197.2812405964</v>
      </c>
      <c r="CJ62" s="8">
        <f>(CJ16*'Assumptions and results'!$K$10+$D16*'Demand model'!CL16*'Assumptions and results'!$K$12)*(1/(1+'Assumptions and results'!$K$4)^CJ$49)</f>
        <v>5857330.7440386629</v>
      </c>
      <c r="CK62" s="8">
        <f>(CK16*'Assumptions and results'!$K$10+$D16*'Demand model'!CM16*'Assumptions and results'!$K$12)*(1/(1+'Assumptions and results'!$K$4)^CK$49)</f>
        <v>5578410.2324177753</v>
      </c>
      <c r="CL62" s="8">
        <f>(CL16*'Assumptions and results'!$K$10+$D16*'Demand model'!CN16*'Assumptions and results'!$K$12)*(1/(1+'Assumptions and results'!$K$4)^CL$49)</f>
        <v>5312771.649921691</v>
      </c>
      <c r="CM62" s="8">
        <f>(CM16*'Assumptions and results'!$K$10+$D16*'Demand model'!CO16*'Assumptions and results'!$K$12)*(1/(1+'Assumptions and results'!$K$4)^CM$49)</f>
        <v>5059782.523734943</v>
      </c>
      <c r="CN62" s="8">
        <f>(CN16*'Assumptions and results'!$K$10+$D16*'Demand model'!CP16*'Assumptions and results'!$K$12)*(1/(1+'Assumptions and results'!$K$4)^CN$49)</f>
        <v>4818840.4987951843</v>
      </c>
      <c r="CO62" s="8">
        <f>(CO16*'Assumptions and results'!$K$10+$D16*'Demand model'!CQ16*'Assumptions and results'!$K$12)*(1/(1+'Assumptions and results'!$K$4)^CO$49)</f>
        <v>4589371.9036144605</v>
      </c>
      <c r="CP62" s="8">
        <f>(CP16*'Assumptions and results'!$K$10+$D16*'Demand model'!CR16*'Assumptions and results'!$K$12)*(1/(1+'Assumptions and results'!$K$4)^CP$49)</f>
        <v>4370830.3843947249</v>
      </c>
      <c r="CQ62" s="8">
        <f>(CQ16*'Assumptions and results'!$K$10+$D16*'Demand model'!CS16*'Assumptions and results'!$K$12)*(1/(1+'Assumptions and results'!$K$4)^CQ$49)</f>
        <v>4162695.6041854513</v>
      </c>
      <c r="CR62" s="8">
        <f>(CR16*'Assumptions and results'!$K$10+$D16*'Demand model'!CT16*'Assumptions and results'!$K$12)*(1/(1+'Assumptions and results'!$K$4)^CR$49)</f>
        <v>3964472.0039861449</v>
      </c>
      <c r="CS62" s="8">
        <f>(CS16*'Assumptions and results'!$K$10+$D16*'Demand model'!CU16*'Assumptions and results'!$K$12)*(1/(1+'Assumptions and results'!$K$4)^CS$49)</f>
        <v>3775687.6228439468</v>
      </c>
      <c r="CT62" s="8">
        <f>(CT16*'Assumptions and results'!$K$10+$D16*'Demand model'!CV16*'Assumptions and results'!$K$12)*(1/(1+'Assumptions and results'!$K$4)^CT$49)</f>
        <v>3595892.9741370934</v>
      </c>
      <c r="CU62" s="8">
        <f>(CU16*'Assumptions and results'!$K$10+$D16*'Demand model'!CW16*'Assumptions and results'!$K$12)*(1/(1+'Assumptions and results'!$K$4)^CU$49)</f>
        <v>3424659.975368659</v>
      </c>
      <c r="CV62" s="8">
        <f>(CV16*'Assumptions and results'!$K$10+$D16*'Demand model'!CX16*'Assumptions and results'!$K$12)*(1/(1+'Assumptions and results'!$K$4)^CV$49)</f>
        <v>3261580.9289225326</v>
      </c>
      <c r="CW62" s="8">
        <f>(CW16*'Assumptions and results'!$K$10+$D16*'Demand model'!CY16*'Assumptions and results'!$K$12)*(1/(1+'Assumptions and results'!$K$4)^CW$49)</f>
        <v>3106267.5513547934</v>
      </c>
      <c r="CX62" s="8">
        <f>(CX16*'Assumptions and results'!$K$10+$D16*'Demand model'!CZ16*'Assumptions and results'!$K$12)*(1/(1+'Assumptions and results'!$K$4)^CX$49)</f>
        <v>2958350.0489093265</v>
      </c>
      <c r="CY62" s="8">
        <f>(CY16*'Assumptions and results'!$K$10+$D16*'Demand model'!DA16*'Assumptions and results'!$K$12)*(1/(1+'Assumptions and results'!$K$4)^CY$49)</f>
        <v>2817476.2370565012</v>
      </c>
      <c r="CZ62" s="8">
        <f>(CZ16*'Assumptions and results'!$K$10+$D16*'Demand model'!DB16*'Assumptions and results'!$K$12)*(1/(1+'Assumptions and results'!$K$4)^CZ$49)</f>
        <v>2683310.7019585734</v>
      </c>
      <c r="DA62" s="8">
        <f>(DA16*'Assumptions and results'!$K$10+$D16*'Demand model'!DC16*'Assumptions and results'!$K$12)*(1/(1+'Assumptions and results'!$K$4)^DA$49)</f>
        <v>2555534.0018653078</v>
      </c>
      <c r="DB62" s="8">
        <f>(DB16*'Assumptions and results'!$K$10+$D16*'Demand model'!DD16*'Assumptions and results'!$K$12)*(1/(1+'Assumptions and results'!$K$4)^DB$49)</f>
        <v>2433841.9065383882</v>
      </c>
      <c r="DC62" s="8">
        <f>(DC16*'Assumptions and results'!$K$10+$D16*'Demand model'!DE16*'Assumptions and results'!$K$12)*(1/(1+'Assumptions and results'!$K$4)^DC$49)</f>
        <v>2317944.672893703</v>
      </c>
      <c r="DD62" s="8">
        <f>(DD16*'Assumptions and results'!$K$10+$D16*'Demand model'!DF16*'Assumptions and results'!$K$12)*(1/(1+'Assumptions and results'!$K$4)^DD$49)</f>
        <v>2207566.3551368602</v>
      </c>
      <c r="DE62" s="8">
        <f>(DE16*'Assumptions and results'!$K$10+$D16*'Demand model'!DG16*'Assumptions and results'!$K$12)*(1/(1+'Assumptions and results'!$K$4)^DE$49)</f>
        <v>2102444.1477493905</v>
      </c>
      <c r="DF62" s="8">
        <f>(DF16*'Assumptions and results'!$K$10+$D16*'Demand model'!DH16*'Assumptions and results'!$K$12)*(1/(1+'Assumptions and results'!$K$4)^DF$49)</f>
        <v>2002327.7597613242</v>
      </c>
      <c r="DG62" s="8">
        <f>(DG16*'Assumptions and results'!$K$10+$D16*'Demand model'!DI16*'Assumptions and results'!$K$12)*(1/(1+'Assumptions and results'!$K$4)^DG$49)</f>
        <v>1906978.8188203084</v>
      </c>
      <c r="DH62" s="8">
        <f>(DH16*'Assumptions and results'!$K$10+$D16*'Demand model'!DJ16*'Assumptions and results'!$K$12)*(1/(1+'Assumptions and results'!$K$4)^DH$49)</f>
        <v>1816170.3036383893</v>
      </c>
      <c r="DI62" s="8">
        <f>(DI16*'Assumptions and results'!$K$10+$D16*'Demand model'!DK16*'Assumptions and results'!$K$12)*(1/(1+'Assumptions and results'!$K$4)^DI$49)</f>
        <v>1729686.0034651323</v>
      </c>
      <c r="DJ62" s="8">
        <f>(DJ16*'Assumptions and results'!$K$10+$D16*'Demand model'!DL16*'Assumptions and results'!$K$12)*(1/(1+'Assumptions and results'!$K$4)^DJ$49)</f>
        <v>1647320.0033001264</v>
      </c>
      <c r="DK62" s="8">
        <f>(DK16*'Assumptions and results'!$K$10+$D16*'Demand model'!DM16*'Assumptions and results'!$K$12)*(1/(1+'Assumptions and results'!$K$4)^DK$49)</f>
        <v>1568876.1936191677</v>
      </c>
      <c r="DL62" s="8">
        <f>(DL16*'Assumptions and results'!$K$10+$D16*'Demand model'!DN16*'Assumptions and results'!$K$12)*(1/(1+'Assumptions and results'!$K$4)^DL$49)</f>
        <v>1494167.8034468263</v>
      </c>
      <c r="DM62" s="8">
        <f>(DM16*'Assumptions and results'!$K$10+$D16*'Demand model'!DO16*'Assumptions and results'!$K$12)*(1/(1+'Assumptions and results'!$K$4)^DM$49)</f>
        <v>1423016.955663644</v>
      </c>
      <c r="DN62" s="8">
        <f>(DN16*'Assumptions and results'!$K$10+$D16*'Demand model'!DP16*'Assumptions and results'!$K$12)*(1/(1+'Assumptions and results'!$K$4)^DN$49)</f>
        <v>1355254.2434891846</v>
      </c>
      <c r="DO62" s="8">
        <f>(DO16*'Assumptions and results'!$K$10+$D16*'Demand model'!DQ16*'Assumptions and results'!$K$12)*(1/(1+'Assumptions and results'!$K$4)^DO$49)</f>
        <v>1290718.3271325568</v>
      </c>
      <c r="DP62" s="8">
        <f>(DP16*'Assumptions and results'!$K$10+$D16*'Demand model'!DR16*'Assumptions and results'!$K$12)*(1/(1+'Assumptions and results'!$K$4)^DP$49)</f>
        <v>1229255.5496500542</v>
      </c>
      <c r="DQ62" s="8">
        <f>(DQ16*'Assumptions and results'!$K$10+$D16*'Demand model'!DS16*'Assumptions and results'!$K$12)*(1/(1+'Assumptions and results'!$K$4)^DQ$49)</f>
        <v>1170719.5710952899</v>
      </c>
      <c r="DR62" s="8">
        <f>(DR16*'Assumptions and results'!$K$10+$D16*'Demand model'!DT16*'Assumptions and results'!$K$12)*(1/(1+'Assumptions and results'!$K$4)^DR$49)</f>
        <v>1114971.0200907523</v>
      </c>
      <c r="DS62" s="8">
        <f>(DS16*'Assumptions and results'!$K$10+$D16*'Demand model'!DU16*'Assumptions and results'!$K$12)*(1/(1+'Assumptions and results'!$K$4)^DS$49)</f>
        <v>1061877.1619911925</v>
      </c>
      <c r="DT62" s="8">
        <f>(DT16*'Assumptions and results'!$K$10+$D16*'Demand model'!DV16*'Assumptions and results'!$K$12)*(1/(1+'Assumptions and results'!$K$4)^DT$49)</f>
        <v>1011311.5828487548</v>
      </c>
      <c r="DU62" s="8">
        <f>(DU16*'Assumptions and results'!$K$10+$D16*'Demand model'!DW16*'Assumptions and results'!$K$12)*(1/(1+'Assumptions and results'!$K$4)^DU$49)</f>
        <v>963153.88842738548</v>
      </c>
      <c r="DV62" s="8">
        <f>(DV16*'Assumptions and results'!$K$10+$D16*'Demand model'!DX16*'Assumptions and results'!$K$12)*(1/(1+'Assumptions and results'!$K$4)^DV$49)</f>
        <v>917289.41754989082</v>
      </c>
      <c r="DW62" s="8">
        <f>(DW16*'Assumptions and results'!$K$10+$D16*'Demand model'!DY16*'Assumptions and results'!$K$12)*(1/(1+'Assumptions and results'!$K$4)^DW$49)</f>
        <v>873608.96909513418</v>
      </c>
      <c r="DX62" s="8">
        <f>(DX16*'Assumptions and results'!$K$10+$D16*'Demand model'!DZ16*'Assumptions and results'!$K$12)*(1/(1+'Assumptions and results'!$K$4)^DX$49)</f>
        <v>832008.54199536599</v>
      </c>
      <c r="DY62" s="8">
        <f>(DY16*'Assumptions and results'!$K$10+$D16*'Demand model'!EA16*'Assumptions and results'!$K$12)*(1/(1+'Assumptions and results'!$K$4)^DY$49)</f>
        <v>792389.08761463407</v>
      </c>
      <c r="DZ62" s="8">
        <f>(DZ16*'Assumptions and results'!$K$10+$D16*'Demand model'!EB16*'Assumptions and results'!$K$12)*(1/(1+'Assumptions and results'!$K$4)^DZ$49)</f>
        <v>754656.27391869936</v>
      </c>
      <c r="EA62" s="8">
        <f>(EA16*'Assumptions and results'!$K$10+$D16*'Demand model'!EC16*'Assumptions and results'!$K$12)*(1/(1+'Assumptions and results'!$K$4)^EA$49)</f>
        <v>718720.26087495149</v>
      </c>
      <c r="EB62" s="8">
        <f>(EB16*'Assumptions and results'!$K$10+$D16*'Demand model'!ED16*'Assumptions and results'!$K$12)*(1/(1+'Assumptions and results'!$K$4)^EB$49)</f>
        <v>684495.48654757289</v>
      </c>
      <c r="EC62" s="8">
        <f>(EC16*'Assumptions and results'!$K$10+$D16*'Demand model'!EE16*'Assumptions and results'!$K$12)*(1/(1+'Assumptions and results'!$K$4)^EC$49)</f>
        <v>651900.46337864082</v>
      </c>
      <c r="ED62" s="8">
        <f>(ED16*'Assumptions and results'!$K$10+$D16*'Demand model'!EF16*'Assumptions and results'!$K$12)*(1/(1+'Assumptions and results'!$K$4)^ED$49)</f>
        <v>620857.58417013416</v>
      </c>
      <c r="EE62" s="8">
        <f>(EE16*'Assumptions and results'!$K$10+$D16*'Demand model'!EG16*'Assumptions and results'!$K$12)*(1/(1+'Assumptions and results'!$K$4)^EE$49)</f>
        <v>591292.93730488967</v>
      </c>
      <c r="EF62" s="8">
        <f>(EF16*'Assumptions and results'!$K$10+$D16*'Demand model'!EH16*'Assumptions and results'!$K$12)*(1/(1+'Assumptions and results'!$K$4)^EF$49)</f>
        <v>563136.1307665616</v>
      </c>
      <c r="EG62" s="8">
        <f>(EG16*'Assumptions and results'!$K$10+$D16*'Demand model'!EI16*'Assumptions and results'!$K$12)*(1/(1+'Assumptions and results'!$K$4)^EG$49)</f>
        <v>536320.12453958229</v>
      </c>
      <c r="EH62" s="8">
        <f>(EH16*'Assumptions and results'!$K$10+$D16*'Demand model'!EJ16*'Assumptions and results'!$K$12)*(1/(1+'Assumptions and results'!$K$4)^EH$49)</f>
        <v>510781.07099007856</v>
      </c>
      <c r="EI62" s="8">
        <f>(EI16*'Assumptions and results'!$K$10+$D16*'Demand model'!EK16*'Assumptions and results'!$K$12)*(1/(1+'Assumptions and results'!$K$4)^EI$49)</f>
        <v>486458.16284769378</v>
      </c>
      <c r="EJ62" s="8">
        <f>(EJ16*'Assumptions and results'!$K$10+$D16*'Demand model'!EL16*'Assumptions and results'!$K$12)*(1/(1+'Assumptions and results'!$K$4)^EJ$49)</f>
        <v>463293.48842637509</v>
      </c>
      <c r="EK62" s="8">
        <f>(EK16*'Assumptions and results'!$K$10+$D16*'Demand model'!EM16*'Assumptions and results'!$K$12)*(1/(1+'Assumptions and results'!$K$4)^EK$49)</f>
        <v>441231.8937394048</v>
      </c>
      <c r="EL62" s="8">
        <f>(EL16*'Assumptions and results'!$K$10+$D16*'Demand model'!EN16*'Assumptions and results'!$K$12)*(1/(1+'Assumptions and results'!$K$4)^EL$49)</f>
        <v>420220.85118038551</v>
      </c>
      <c r="EM62" s="8">
        <f>(EM16*'Assumptions and results'!$K$10+$D16*'Demand model'!EO16*'Assumptions and results'!$K$12)*(1/(1+'Assumptions and results'!$K$4)^EM$49)</f>
        <v>400210.33445750998</v>
      </c>
      <c r="EN62" s="8">
        <f>(EN16*'Assumptions and results'!$K$10+$D16*'Demand model'!EP16*'Assumptions and results'!$K$12)*(1/(1+'Assumptions and results'!$K$4)^EN$49)</f>
        <v>381152.69948334293</v>
      </c>
      <c r="EO62" s="8">
        <f>(EO16*'Assumptions and results'!$K$10+$D16*'Demand model'!EQ16*'Assumptions and results'!$K$12)*(1/(1+'Assumptions and results'!$K$4)^EO$49)</f>
        <v>363002.57093651698</v>
      </c>
      <c r="EP62" s="8">
        <f>(EP16*'Assumptions and results'!$K$10+$D16*'Demand model'!ER16*'Assumptions and results'!$K$12)*(1/(1+'Assumptions and results'!$K$4)^EP$49)</f>
        <v>345716.73422525439</v>
      </c>
      <c r="EQ62" s="8">
        <f>(EQ16*'Assumptions and results'!$K$10+$D16*'Demand model'!ES16*'Assumptions and results'!$K$12)*(1/(1+'Assumptions and results'!$K$4)^EQ$49)</f>
        <v>329254.03259548021</v>
      </c>
      <c r="ER62" s="8">
        <f>(ER16*'Assumptions and results'!$K$10+$D16*'Demand model'!ET16*'Assumptions and results'!$K$12)*(1/(1+'Assumptions and results'!$K$4)^ER$49)</f>
        <v>313575.26913855266</v>
      </c>
      <c r="ES62" s="8">
        <f>(ES16*'Assumptions and results'!$K$10+$D16*'Demand model'!EU16*'Assumptions and results'!$K$12)*(1/(1+'Assumptions and results'!$K$4)^ES$49)</f>
        <v>298643.11346528819</v>
      </c>
      <c r="ET62" s="8">
        <f>(ET16*'Assumptions and results'!$K$10+$D16*'Demand model'!EV16*'Assumptions and results'!$K$12)*(1/(1+'Assumptions and results'!$K$4)^ET$49)</f>
        <v>284422.01282408403</v>
      </c>
      <c r="EU62" s="8">
        <f>(EU16*'Assumptions and results'!$K$10+$D16*'Demand model'!EW16*'Assumptions and results'!$K$12)*(1/(1+'Assumptions and results'!$K$4)^EU$49)</f>
        <v>270878.10745150852</v>
      </c>
      <c r="EV62" s="8">
        <f>(EV16*'Assumptions and results'!$K$10+$D16*'Demand model'!EX16*'Assumptions and results'!$K$12)*(1/(1+'Assumptions and results'!$K$4)^EV$49)</f>
        <v>257979.14995381766</v>
      </c>
      <c r="EW62" s="8">
        <f>(EW16*'Assumptions and results'!$K$10+$D16*'Demand model'!EY16*'Assumptions and results'!$K$12)*(1/(1+'Assumptions and results'!$K$4)^EW$49)</f>
        <v>245694.42852744542</v>
      </c>
      <c r="EX62" s="8">
        <f>(EX16*'Assumptions and results'!$K$10+$D16*'Demand model'!EZ16*'Assumptions and results'!$K$12)*(1/(1+'Assumptions and results'!$K$4)^EX$49)</f>
        <v>233994.69383566233</v>
      </c>
      <c r="EY62" s="8">
        <f>(EY16*'Assumptions and results'!$K$10+$D16*'Demand model'!FA16*'Assumptions and results'!$K$12)*(1/(1+'Assumptions and results'!$K$4)^EY$49)</f>
        <v>222852.08936729742</v>
      </c>
      <c r="EZ62" s="8">
        <f>(EZ16*'Assumptions and results'!$K$10+$D16*'Demand model'!FB16*'Assumptions and results'!$K$12)*(1/(1+'Assumptions and results'!$K$4)^EZ$49)</f>
        <v>212240.08511171187</v>
      </c>
      <c r="FA62" s="8">
        <f>(FA16*'Assumptions and results'!$K$10+$D16*'Demand model'!FC16*'Assumptions and results'!$K$12)*(1/(1+'Assumptions and results'!$K$4)^FA$49)</f>
        <v>202133.41439210653</v>
      </c>
      <c r="FB62" s="8">
        <f>(FB16*'Assumptions and results'!$K$10+$D16*'Demand model'!FD16*'Assumptions and results'!$K$12)*(1/(1+'Assumptions and results'!$K$4)^FB$49)</f>
        <v>192508.01370676811</v>
      </c>
      <c r="FC62" s="8">
        <f>(FC16*'Assumptions and results'!$K$10+$D16*'Demand model'!FE16*'Assumptions and results'!$K$12)*(1/(1+'Assumptions and results'!$K$4)^FC$49)</f>
        <v>183340.96543501722</v>
      </c>
      <c r="FD62" s="8">
        <f>(FD16*'Assumptions and results'!$K$10+$D16*'Demand model'!FF16*'Assumptions and results'!$K$12)*(1/(1+'Assumptions and results'!$K$4)^FD$49)</f>
        <v>174610.44327144499</v>
      </c>
      <c r="FE62" s="8">
        <f>(FE16*'Assumptions and results'!$K$10+$D16*'Demand model'!FG16*'Assumptions and results'!$K$12)*(1/(1+'Assumptions and results'!$K$4)^FE$49)</f>
        <v>166295.660258519</v>
      </c>
      <c r="FF62" s="8">
        <f>(FF16*'Assumptions and results'!$K$10+$D16*'Demand model'!FH16*'Assumptions and results'!$K$12)*(1/(1+'Assumptions and results'!$K$4)^FF$49)</f>
        <v>158376.81929382766</v>
      </c>
      <c r="FG62" s="8">
        <f>(FG16*'Assumptions and results'!$K$10+$D16*'Demand model'!FI16*'Assumptions and results'!$K$12)*(1/(1+'Assumptions and results'!$K$4)^FG$49)</f>
        <v>150835.06599412154</v>
      </c>
      <c r="FH62" s="8">
        <f>(FH16*'Assumptions and results'!$K$10+$D16*'Demand model'!FJ16*'Assumptions and results'!$K$12)*(1/(1+'Assumptions and results'!$K$4)^FH$49)</f>
        <v>143652.4438039253</v>
      </c>
      <c r="FI62" s="8">
        <f>(FI16*'Assumptions and results'!$K$10+$D16*'Demand model'!FK16*'Assumptions and results'!$K$12)*(1/(1+'Assumptions and results'!$K$4)^FI$49)</f>
        <v>136811.85124183362</v>
      </c>
      <c r="FJ62" s="8">
        <f>(FJ16*'Assumptions and results'!$K$10+$D16*'Demand model'!FL16*'Assumptions and results'!$K$12)*(1/(1+'Assumptions and results'!$K$4)^FJ$49)</f>
        <v>130297.00118269869</v>
      </c>
      <c r="FK62" s="8">
        <f>(FK16*'Assumptions and results'!$K$10+$D16*'Demand model'!FM16*'Assumptions and results'!$K$12)*(1/(1+'Assumptions and results'!$K$4)^FK$49)</f>
        <v>124092.38207876064</v>
      </c>
      <c r="FL62" s="8">
        <f>(FL16*'Assumptions and results'!$K$10+$D16*'Demand model'!FN16*'Assumptions and results'!$K$12)*(1/(1+'Assumptions and results'!$K$4)^FL$49)</f>
        <v>118183.22102739109</v>
      </c>
      <c r="FM62" s="8">
        <f>(FM16*'Assumptions and results'!$K$10+$D16*'Demand model'!FO16*'Assumptions and results'!$K$12)*(1/(1+'Assumptions and results'!$K$4)^FM$49)</f>
        <v>112555.44859751531</v>
      </c>
      <c r="FN62" s="8">
        <f>(FN16*'Assumptions and results'!$K$10+$D16*'Demand model'!FP16*'Assumptions and results'!$K$12)*(1/(1+'Assumptions and results'!$K$4)^FN$49)</f>
        <v>107195.66533096699</v>
      </c>
      <c r="FO62" s="8">
        <f>(FO16*'Assumptions and results'!$K$10+$D16*'Demand model'!FQ16*'Assumptions and results'!$K$12)*(1/(1+'Assumptions and results'!$K$4)^FO$49)</f>
        <v>102091.10983901616</v>
      </c>
      <c r="FP62" s="8">
        <f>(FP16*'Assumptions and results'!$K$10+$D16*'Demand model'!FR16*'Assumptions and results'!$K$12)*(1/(1+'Assumptions and results'!$K$4)^FP$49)</f>
        <v>97229.628418110631</v>
      </c>
      <c r="FQ62" s="8">
        <f>(FQ16*'Assumptions and results'!$K$10+$D16*'Demand model'!FS16*'Assumptions and results'!$K$12)*(1/(1+'Assumptions and results'!$K$4)^FQ$49)</f>
        <v>92599.646112486298</v>
      </c>
      <c r="FR62" s="8">
        <f>(FR16*'Assumptions and results'!$K$10+$D16*'Demand model'!FT16*'Assumptions and results'!$K$12)*(1/(1+'Assumptions and results'!$K$4)^FR$49)</f>
        <v>88190.139154748875</v>
      </c>
      <c r="FS62" s="8">
        <f>(FS16*'Assumptions and results'!$K$10+$D16*'Demand model'!FU16*'Assumptions and results'!$K$12)*(1/(1+'Assumptions and results'!$K$4)^FS$49)</f>
        <v>83990.608718808449</v>
      </c>
      <c r="FT62" s="8">
        <f>(FT16*'Assumptions and results'!$K$10+$D16*'Demand model'!FV16*'Assumptions and results'!$K$12)*(1/(1+'Assumptions and results'!$K$4)^FT$49)</f>
        <v>79991.055922674714</v>
      </c>
      <c r="FU62" s="8">
        <f>(FU16*'Assumptions and results'!$K$10+$D16*'Demand model'!FW16*'Assumptions and results'!$K$12)*(1/(1+'Assumptions and results'!$K$4)^FU$49)</f>
        <v>76181.958021594939</v>
      </c>
      <c r="FV62" s="8">
        <f>(FV16*'Assumptions and results'!$K$10+$D16*'Demand model'!FX16*'Assumptions and results'!$K$12)*(1/(1+'Assumptions and results'!$K$4)^FV$49)</f>
        <v>72554.245734852346</v>
      </c>
      <c r="FW62" s="8">
        <f>(FW16*'Assumptions and results'!$K$10+$D16*'Demand model'!FY16*'Assumptions and results'!$K$12)*(1/(1+'Assumptions and results'!$K$4)^FW$49)</f>
        <v>69099.281652240315</v>
      </c>
      <c r="FX62" s="8">
        <f>(FX16*'Assumptions and results'!$K$10+$D16*'Demand model'!FZ16*'Assumptions and results'!$K$12)*(1/(1+'Assumptions and results'!$K$4)^FX$49)</f>
        <v>65808.839668800298</v>
      </c>
      <c r="FY62" s="8">
        <f>(FY16*'Assumptions and results'!$K$10+$D16*'Demand model'!GA16*'Assumptions and results'!$K$12)*(1/(1+'Assumptions and results'!$K$4)^FY$49)</f>
        <v>62675.085398857424</v>
      </c>
      <c r="FZ62" s="8">
        <f>(FZ16*'Assumptions and results'!$K$10+$D16*'Demand model'!GB16*'Assumptions and results'!$K$12)*(1/(1+'Assumptions and results'!$K$4)^FZ$49)</f>
        <v>59690.557522721356</v>
      </c>
      <c r="GA62" s="8">
        <f>(GA16*'Assumptions and results'!$K$10+$D16*'Demand model'!GC16*'Assumptions and results'!$K$12)*(1/(1+'Assumptions and results'!$K$4)^GA$49)</f>
        <v>56848.150021639383</v>
      </c>
      <c r="GB62" s="8">
        <f>(GB16*'Assumptions and results'!$K$10+$D16*'Demand model'!GD16*'Assumptions and results'!$K$12)*(1/(1+'Assumptions and results'!$K$4)^GB$49)</f>
        <v>54141.095258704183</v>
      </c>
      <c r="GC62" s="8">
        <f>(GC16*'Assumptions and results'!$K$10+$D16*'Demand model'!GE16*'Assumptions and results'!$K$12)*(1/(1+'Assumptions and results'!$K$4)^GC$49)</f>
        <v>51562.94786543255</v>
      </c>
      <c r="GD62" s="8">
        <f>(GD16*'Assumptions and results'!$K$10+$D16*'Demand model'!GF16*'Assumptions and results'!$K$12)*(1/(1+'Assumptions and results'!$K$4)^GD$49)</f>
        <v>49107.569395650055</v>
      </c>
      <c r="GE62" s="8">
        <f>(GE16*'Assumptions and results'!$K$10+$D16*'Demand model'!GG16*'Assumptions and results'!$K$12)*(1/(1+'Assumptions and results'!$K$4)^GE$49)</f>
        <v>46769.113710142905</v>
      </c>
      <c r="GF62" s="8">
        <f>(GF16*'Assumptions and results'!$K$10+$D16*'Demand model'!GH16*'Assumptions and results'!$K$12)*(1/(1+'Assumptions and results'!$K$4)^GF$49)</f>
        <v>44542.013057278964</v>
      </c>
      <c r="GG62" s="8">
        <f>(GG16*'Assumptions and results'!$K$10+$D16*'Demand model'!GI16*'Assumptions and results'!$K$12)*(1/(1+'Assumptions and results'!$K$4)^GG$49)</f>
        <v>42420.964816456144</v>
      </c>
      <c r="GH62" s="8">
        <f>(GH16*'Assumptions and results'!$K$10+$D16*'Demand model'!GJ16*'Assumptions and results'!$K$12)*(1/(1+'Assumptions and results'!$K$4)^GH$49)</f>
        <v>40400.918872815375</v>
      </c>
      <c r="GI62" s="8">
        <f>(GI16*'Assumptions and results'!$K$10+$D16*'Demand model'!GK16*'Assumptions and results'!$K$12)*(1/(1+'Assumptions and results'!$K$4)^GI$49)</f>
        <v>38477.065593157502</v>
      </c>
      <c r="GJ62" s="8">
        <f>(GJ16*'Assumptions and results'!$K$10+$D16*'Demand model'!GL16*'Assumptions and results'!$K$12)*(1/(1+'Assumptions and results'!$K$4)^GJ$49)</f>
        <v>36644.824374435717</v>
      </c>
      <c r="GK62" s="8">
        <f>(GK16*'Assumptions and results'!$K$10+$D16*'Demand model'!GM16*'Assumptions and results'!$K$12)*(1/(1+'Assumptions and results'!$K$4)^GK$49)</f>
        <v>34899.832737557823</v>
      </c>
      <c r="GL62" s="8">
        <f>(GL16*'Assumptions and results'!$K$10+$D16*'Demand model'!GN16*'Assumptions and results'!$K$12)*(1/(1+'Assumptions and results'!$K$4)^GL$49)</f>
        <v>33237.935940531272</v>
      </c>
      <c r="GM62" s="8">
        <f>(GM16*'Assumptions and results'!$K$10+$D16*'Demand model'!GO16*'Assumptions and results'!$K$12)*(1/(1+'Assumptions and results'!$K$4)^GM$49)</f>
        <v>31655.177086220247</v>
      </c>
      <c r="GN62" s="8">
        <f>(GN16*'Assumptions and results'!$K$10+$D16*'Demand model'!GP16*'Assumptions and results'!$K$12)*(1/(1+'Assumptions and results'!$K$4)^GN$49)</f>
        <v>30147.787701162142</v>
      </c>
      <c r="GO62" s="8">
        <f>(GO16*'Assumptions and results'!$K$10+$D16*'Demand model'!GQ16*'Assumptions and results'!$K$12)*(1/(1+'Assumptions and results'!$K$4)^GO$49)</f>
        <v>28712.178763011561</v>
      </c>
      <c r="GP62" s="8">
        <f>(GP16*'Assumptions and results'!$K$10+$D16*'Demand model'!GR16*'Assumptions and results'!$K$12)*(1/(1+'Assumptions and results'!$K$4)^GP$49)</f>
        <v>27344.932155249106</v>
      </c>
      <c r="GQ62" s="8">
        <f>(GQ16*'Assumptions and results'!$K$10+$D16*'Demand model'!GS16*'Assumptions and results'!$K$12)*(1/(1+'Assumptions and results'!$K$4)^GQ$49)</f>
        <v>26042.79252880867</v>
      </c>
      <c r="GR62" s="8">
        <f>(GR16*'Assumptions and results'!$K$10+$D16*'Demand model'!GT16*'Assumptions and results'!$K$12)*(1/(1+'Assumptions and results'!$K$4)^GR$49)</f>
        <v>24802.659551246354</v>
      </c>
      <c r="GS62" s="8">
        <f>(GS16*'Assumptions and results'!$K$10+$D16*'Demand model'!GU16*'Assumptions and results'!$K$12)*(1/(1+'Assumptions and results'!$K$4)^GS$49)</f>
        <v>23621.580524996527</v>
      </c>
      <c r="GT62" s="8">
        <f>(GT16*'Assumptions and results'!$K$10+$D16*'Demand model'!GV16*'Assumptions and results'!$K$12)*(1/(1+'Assumptions and results'!$K$4)^GT$49)</f>
        <v>22496.743357139549</v>
      </c>
      <c r="GU62" s="8">
        <f>(GU16*'Assumptions and results'!$K$10+$D16*'Demand model'!GW16*'Assumptions and results'!$K$12)*(1/(1+'Assumptions and results'!$K$4)^GU$49)</f>
        <v>21425.469863942424</v>
      </c>
      <c r="GV62" s="8">
        <f>(GV16*'Assumptions and results'!$K$10+$D16*'Demand model'!GX16*'Assumptions and results'!$K$12)*(1/(1+'Assumptions and results'!$K$4)^GV$49)</f>
        <v>20405.209394230882</v>
      </c>
      <c r="GW62" s="8">
        <f>(GW16*'Assumptions and results'!$K$10+$D16*'Demand model'!GY16*'Assumptions and results'!$K$12)*(1/(1+'Assumptions and results'!$K$4)^GW$49)</f>
        <v>19433.532756410365</v>
      </c>
      <c r="GX62" s="8">
        <f>(GX16*'Assumptions and results'!$K$10+$D16*'Demand model'!GZ16*'Assumptions and results'!$K$12)*(1/(1+'Assumptions and results'!$K$4)^GX$49)</f>
        <v>18508.126434676542</v>
      </c>
      <c r="GY62" s="8">
        <f>(GY16*'Assumptions and results'!$K$10+$D16*'Demand model'!HA16*'Assumptions and results'!$K$12)*(1/(1+'Assumptions and results'!$K$4)^GY$49)</f>
        <v>17626.787080644321</v>
      </c>
      <c r="GZ62" s="8">
        <f>(GZ16*'Assumptions and results'!$K$10+$D16*'Demand model'!HB16*'Assumptions and results'!$K$12)*(1/(1+'Assumptions and results'!$K$4)^GZ$49)</f>
        <v>16787.416267280307</v>
      </c>
      <c r="HA62" s="8">
        <f>(HA16*'Assumptions and results'!$K$10+$D16*'Demand model'!HC16*'Assumptions and results'!$K$12)*(1/(1+'Assumptions and results'!$K$4)^HA$49)</f>
        <v>15988.01549264791</v>
      </c>
      <c r="HB62" s="8">
        <f>(HB16*'Assumptions and results'!$K$10+$D16*'Demand model'!HD16*'Assumptions and results'!$K$12)*(1/(1+'Assumptions and results'!$K$4)^HB$49)</f>
        <v>15226.681421569443</v>
      </c>
      <c r="HC62" s="8">
        <f>(HC16*'Assumptions and results'!$K$10+$D16*'Demand model'!HE16*'Assumptions and results'!$K$12)*(1/(1+'Assumptions and results'!$K$4)^HC$49)</f>
        <v>14501.601353875654</v>
      </c>
      <c r="HD62" s="8">
        <f>(HD16*'Assumptions and results'!$K$10+$D16*'Demand model'!HF16*'Assumptions and results'!$K$12)*(1/(1+'Assumptions and results'!$K$4)^HD$49)</f>
        <v>13811.048908453005</v>
      </c>
      <c r="HE62" s="8">
        <f>(HE16*'Assumptions and results'!$K$10+$D16*'Demand model'!HG16*'Assumptions and results'!$K$12)*(1/(1+'Assumptions and results'!$K$4)^HE$49)</f>
        <v>13153.379912812383</v>
      </c>
      <c r="HF62" s="8">
        <f>(HF16*'Assumptions and results'!$K$10+$D16*'Demand model'!HH16*'Assumptions and results'!$K$12)*(1/(1+'Assumptions and results'!$K$4)^HF$49)</f>
        <v>12527.028488392745</v>
      </c>
      <c r="HG62" s="8">
        <f>(HG16*'Assumptions and results'!$K$10+$D16*'Demand model'!HI16*'Assumptions and results'!$K$12)*(1/(1+'Assumptions and results'!$K$4)^HG$49)</f>
        <v>11930.503322278808</v>
      </c>
      <c r="HH62" s="8">
        <f>(HH16*'Assumptions and results'!$K$10+$D16*'Demand model'!HJ16*'Assumptions and results'!$K$12)*(1/(1+'Assumptions and results'!$K$4)^HH$49)</f>
        <v>11362.384116456005</v>
      </c>
      <c r="HI62" s="8">
        <f>(HI16*'Assumptions and results'!$K$10+$D16*'Demand model'!HK16*'Assumptions and results'!$K$12)*(1/(1+'Assumptions and results'!$K$4)^HI$49)</f>
        <v>10821.318206148579</v>
      </c>
      <c r="HJ62" s="8">
        <f>(HJ16*'Assumptions and results'!$K$10+$D16*'Demand model'!HL16*'Assumptions and results'!$K$12)*(1/(1+'Assumptions and results'!$K$4)^HJ$49)</f>
        <v>10306.017339189124</v>
      </c>
      <c r="HK62" s="8">
        <f>(HK16*'Assumptions and results'!$K$10+$D16*'Demand model'!HM16*'Assumptions and results'!$K$12)*(1/(1+'Assumptions and results'!$K$4)^HK$49)</f>
        <v>9815.2546087515439</v>
      </c>
      <c r="HL62" s="8">
        <f>(HL16*'Assumptions and results'!$K$10+$D16*'Demand model'!HN16*'Assumptions and results'!$K$12)*(1/(1+'Assumptions and results'!$K$4)^HL$49)</f>
        <v>9347.8615321443285</v>
      </c>
      <c r="HM62" s="8">
        <f>(HM16*'Assumptions and results'!$K$10+$D16*'Demand model'!HO16*'Assumptions and results'!$K$12)*(1/(1+'Assumptions and results'!$K$4)^HM$49)</f>
        <v>8902.725268708884</v>
      </c>
      <c r="HN62" s="8">
        <f>(HN16*'Assumptions and results'!$K$10+$D16*'Demand model'!HP16*'Assumptions and results'!$K$12)*(1/(1+'Assumptions and results'!$K$4)^HN$49)</f>
        <v>8478.7859701989382</v>
      </c>
      <c r="HO62" s="8">
        <f>(HO16*'Assumptions and results'!$K$10+$D16*'Demand model'!HQ16*'Assumptions and results'!$K$12)*(1/(1+'Assumptions and results'!$K$4)^HO$49)</f>
        <v>8075.0342573323196</v>
      </c>
      <c r="HP62" s="8">
        <f>(HP16*'Assumptions and results'!$K$10+$D16*'Demand model'!HR16*'Assumptions and results'!$K$12)*(1/(1+'Assumptions and results'!$K$4)^HP$49)</f>
        <v>7690.5088165069728</v>
      </c>
      <c r="HQ62" s="8">
        <f>(HQ16*'Assumptions and results'!$K$10+$D16*'Demand model'!HS16*'Assumptions and results'!$K$12)*(1/(1+'Assumptions and results'!$K$4)^HQ$49)</f>
        <v>7324.2941109590192</v>
      </c>
      <c r="HR62" s="8">
        <f>(HR16*'Assumptions and results'!$K$10+$D16*'Demand model'!HT16*'Assumptions and results'!$K$12)*(1/(1+'Assumptions and results'!$K$4)^HR$49)</f>
        <v>6975.5182009133541</v>
      </c>
      <c r="HS62" s="8">
        <f>(HS16*'Assumptions and results'!$K$10+$D16*'Demand model'!HU16*'Assumptions and results'!$K$12)*(1/(1+'Assumptions and results'!$K$4)^HS$49)</f>
        <v>6643.3506675365252</v>
      </c>
      <c r="HT62" s="8">
        <f>(HT16*'Assumptions and results'!$K$10+$D16*'Demand model'!HV16*'Assumptions and results'!$K$12)*(1/(1+'Assumptions and results'!$K$4)^HT$49)</f>
        <v>6327.0006357490729</v>
      </c>
      <c r="HU62" s="8">
        <f>(HU16*'Assumptions and results'!$K$10+$D16*'Demand model'!HW16*'Assumptions and results'!$K$12)*(1/(1+'Assumptions and results'!$K$4)^HU$49)</f>
        <v>6025.7148911895929</v>
      </c>
      <c r="HV62" s="8">
        <f>(HV16*'Assumptions and results'!$K$10+$D16*'Demand model'!HX16*'Assumptions and results'!$K$12)*(1/(1+'Assumptions and results'!$K$4)^HV$49)</f>
        <v>5738.7760868472305</v>
      </c>
      <c r="HW62" s="8">
        <f>(HW16*'Assumptions and results'!$K$10+$D16*'Demand model'!HY16*'Assumptions and results'!$K$12)*(1/(1+'Assumptions and results'!$K$4)^HW$49)</f>
        <v>5465.5010350926004</v>
      </c>
      <c r="HX62" s="8">
        <f>(HX16*'Assumptions and results'!$K$10+$D16*'Demand model'!HZ16*'Assumptions and results'!$K$12)*(1/(1+'Assumptions and results'!$K$4)^HX$49)</f>
        <v>5205.2390810405723</v>
      </c>
      <c r="HY62" s="8">
        <f>(HY16*'Assumptions and results'!$K$10+$D16*'Demand model'!IA16*'Assumptions and results'!$K$12)*(1/(1+'Assumptions and results'!$K$4)^HY$49)</f>
        <v>4957.370553371974</v>
      </c>
      <c r="HZ62" s="8">
        <f>(HZ16*'Assumptions and results'!$K$10+$D16*'Demand model'!IB16*'Assumptions and results'!$K$12)*(1/(1+'Assumptions and results'!$K$4)^HZ$49)</f>
        <v>4721.3052889256905</v>
      </c>
      <c r="IA62" s="8">
        <f>(IA16*'Assumptions and results'!$K$10+$D16*'Demand model'!IC16*'Assumptions and results'!$K$12)*(1/(1+'Assumptions and results'!$K$4)^IA$49)</f>
        <v>4496.4812275482755</v>
      </c>
      <c r="IB62" s="8">
        <f>(IB16*'Assumptions and results'!$K$10+$D16*'Demand model'!ID16*'Assumptions and results'!$K$12)*(1/(1+'Assumptions and results'!$K$4)^IB$49)</f>
        <v>4282.3630738555012</v>
      </c>
      <c r="IC62" s="8">
        <f>(IC16*'Assumptions and results'!$K$10+$D16*'Demand model'!IE16*'Assumptions and results'!$K$12)*(1/(1+'Assumptions and results'!$K$4)^IC$49)</f>
        <v>4078.441022719524</v>
      </c>
      <c r="ID62" s="8">
        <f>(ID16*'Assumptions and results'!$K$10+$D16*'Demand model'!IF16*'Assumptions and results'!$K$12)*(1/(1+'Assumptions and results'!$K$4)^ID$49)</f>
        <v>3884.2295454471655</v>
      </c>
      <c r="IE62" s="8">
        <f>(IE16*'Assumptions and results'!$K$10+$D16*'Demand model'!IG16*'Assumptions and results'!$K$12)*(1/(1+'Assumptions and results'!$K$4)^IE$49)</f>
        <v>3699.2662337592055</v>
      </c>
      <c r="IF62" s="8">
        <f>(IF16*'Assumptions and results'!$K$10+$D16*'Demand model'!IH16*'Assumptions and results'!$K$12)*(1/(1+'Assumptions and results'!$K$4)^IF$49)</f>
        <v>3523.110698818291</v>
      </c>
      <c r="IG62" s="8">
        <f>(IG16*'Assumptions and results'!$K$10+$D16*'Demand model'!II16*'Assumptions and results'!$K$12)*(1/(1+'Assumptions and results'!$K$4)^IG$49)</f>
        <v>3355.3435226840861</v>
      </c>
      <c r="IH62" s="8">
        <f>(IH16*'Assumptions and results'!$K$10+$D16*'Demand model'!IJ16*'Assumptions and results'!$K$12)*(1/(1+'Assumptions and results'!$K$4)^IH$49)</f>
        <v>3195.5652596991308</v>
      </c>
      <c r="II62" s="8">
        <f>(II16*'Assumptions and results'!$K$10+$D16*'Demand model'!IK16*'Assumptions and results'!$K$12)*(1/(1+'Assumptions and results'!$K$4)^II$49)</f>
        <v>3043.3954854277422</v>
      </c>
      <c r="IJ62" s="8">
        <f>(IJ16*'Assumptions and results'!$K$10+$D16*'Demand model'!IL16*'Assumptions and results'!$K$12)*(1/(1+'Assumptions and results'!$K$4)^IJ$49)</f>
        <v>2898.4718908835639</v>
      </c>
      <c r="IK62" s="8">
        <f>(IK16*'Assumptions and results'!$K$10+$D16*'Demand model'!IM16*'Assumptions and results'!$K$12)*(1/(1+'Assumptions and results'!$K$4)^IK$49)</f>
        <v>2760.449419889108</v>
      </c>
      <c r="IL62" s="8">
        <f>(IL16*'Assumptions and results'!$K$10+$D16*'Demand model'!IN16*'Assumptions and results'!$K$12)*(1/(1+'Assumptions and results'!$K$4)^IL$49)</f>
        <v>2628.9994475134367</v>
      </c>
      <c r="IM62" s="8">
        <f>(IM16*'Assumptions and results'!$K$10+$D16*'Demand model'!IO16*'Assumptions and results'!$K$12)*(1/(1+'Assumptions and results'!$K$4)^IM$49)</f>
        <v>2503.8089976318447</v>
      </c>
      <c r="IN62" s="8">
        <f>(IN16*'Assumptions and results'!$K$10+$D16*'Demand model'!IP16*'Assumptions and results'!$K$12)*(1/(1+'Assumptions and results'!$K$4)^IN$49)</f>
        <v>2384.5799977446136</v>
      </c>
      <c r="IO62" s="8">
        <f>(IO16*'Assumptions and results'!$K$10+$D16*'Demand model'!IQ16*'Assumptions and results'!$K$12)*(1/(1+'Assumptions and results'!$K$4)^IO$49)</f>
        <v>2271.0285692805851</v>
      </c>
      <c r="IP62" s="8">
        <f>(IP16*'Assumptions and results'!$K$10+$D16*'Demand model'!IR16*'Assumptions and results'!$K$12)*(1/(1+'Assumptions and results'!$K$4)^IP$49)</f>
        <v>2162.8843516957954</v>
      </c>
      <c r="IQ62" s="8">
        <f>(IQ16*'Assumptions and results'!$K$10+$D16*'Demand model'!IS16*'Assumptions and results'!$K$12)*(1/(1+'Assumptions and results'!$K$4)^IQ$49)</f>
        <v>2059.8898587578997</v>
      </c>
      <c r="IR62" s="8">
        <f>(IR16*'Assumptions and results'!$K$10+$D16*'Demand model'!IT16*'Assumptions and results'!$K$12)*(1/(1+'Assumptions and results'!$K$4)^IR$49)</f>
        <v>1961.7998654837143</v>
      </c>
      <c r="IS62" s="8">
        <f>(IS16*'Assumptions and results'!$K$10+$D16*'Demand model'!IU16*'Assumptions and results'!$K$12)*(1/(1+'Assumptions and results'!$K$4)^IS$49)</f>
        <v>1868.3808242702039</v>
      </c>
      <c r="IT62" s="8">
        <f>(IT16*'Assumptions and results'!$K$10+$D16*'Demand model'!IV16*'Assumptions and results'!$K$12)*(1/(1+'Assumptions and results'!$K$4)^IT$49)</f>
        <v>1779.4103088287654</v>
      </c>
      <c r="IU62" s="8">
        <f>(IU16*'Assumptions and results'!$K$10+$D16*'Demand model'!IW16*'Assumptions and results'!$K$12)*(1/(1+'Assumptions and results'!$K$4)^IU$49)</f>
        <v>1694.6764845988243</v>
      </c>
      <c r="IV62" s="8">
        <f>(IV16*'Assumptions and results'!$K$10+$D16*'Demand model'!IX16*'Assumptions and results'!$K$12)*(1/(1+'Assumptions and results'!$K$4)^IV$49)</f>
        <v>1613.9776043798329</v>
      </c>
      <c r="IW62" s="8">
        <f>(IW16*'Assumptions and results'!$K$10+$D16*'Demand model'!IY16*'Assumptions and results'!$K$12)*(1/(1+'Assumptions and results'!$K$4)^IW$49)</f>
        <v>1537.121527980793</v>
      </c>
      <c r="IX62" s="8">
        <f>(IX16*'Assumptions and results'!$K$10+$D16*'Demand model'!IZ16*'Assumptions and results'!$K$12)*(1/(1+'Assumptions and results'!$K$4)^IX$49)</f>
        <v>1463.9252647436128</v>
      </c>
      <c r="IY62" s="8">
        <f>(IY16*'Assumptions and results'!$K$10+$D16*'Demand model'!JA16*'Assumptions and results'!$K$12)*(1/(1+'Assumptions and results'!$K$4)^IY$49)</f>
        <v>1394.2145378510593</v>
      </c>
      <c r="IZ62" s="8">
        <f>(IZ16*'Assumptions and results'!$K$10+$D16*'Demand model'!JB16*'Assumptions and results'!$K$12)*(1/(1+'Assumptions and results'!$K$4)^IZ$49)</f>
        <v>1327.8233693819614</v>
      </c>
      <c r="JA62" s="8">
        <f>(JA16*'Assumptions and results'!$K$10+$D16*'Demand model'!JC16*'Assumptions and results'!$K$12)*(1/(1+'Assumptions and results'!$K$4)^JA$49)</f>
        <v>1264.5936851256774</v>
      </c>
      <c r="JB62" s="8">
        <f>(JB16*'Assumptions and results'!$K$10+$D16*'Demand model'!JD16*'Assumptions and results'!$K$12)*(1/(1+'Assumptions and results'!$K$4)^JB$49)</f>
        <v>1204.3749382149308</v>
      </c>
      <c r="JC62" s="8">
        <f>(JC16*'Assumptions and results'!$K$10+$D16*'Demand model'!JE16*'Assumptions and results'!$K$12)*(1/(1+'Assumptions and results'!$K$4)^JC$49)</f>
        <v>1147.0237506808865</v>
      </c>
      <c r="JD62" s="8">
        <f>(JD16*'Assumptions and results'!$K$10+$D16*'Demand model'!JF16*'Assumptions and results'!$K$12)*(1/(1+'Assumptions and results'!$K$4)^JD$49)</f>
        <v>1092.4035720770348</v>
      </c>
      <c r="JE62" s="8">
        <f>(JE16*'Assumptions and results'!$K$10+$D16*'Demand model'!JG16*'Assumptions and results'!$K$12)*(1/(1+'Assumptions and results'!$K$4)^JE$49)</f>
        <v>1040.3843543590808</v>
      </c>
    </row>
    <row r="63" spans="2:265" x14ac:dyDescent="0.3">
      <c r="C63">
        <v>14</v>
      </c>
      <c r="D63" s="6">
        <f>'upfront investment module'!I19</f>
        <v>3286542904.755477</v>
      </c>
      <c r="E63" s="8">
        <f>(E17*'Assumptions and results'!$K$10+$D17*'Demand model'!G17*'Assumptions and results'!$K$12)*(1/(1+'Assumptions and results'!$K$4)^E$49)</f>
        <v>158422016.01762041</v>
      </c>
      <c r="F63" s="8">
        <f>(F17*'Assumptions and results'!$K$10+$D17*'Demand model'!H17*'Assumptions and results'!$K$12)*(1/(1+'Assumptions and results'!$K$4)^F$49)</f>
        <v>231927848.69008261</v>
      </c>
      <c r="G63" s="8">
        <f>(G17*'Assumptions and results'!$K$10+$D17*'Demand model'!I17*'Assumptions and results'!$K$12)*(1/(1+'Assumptions and results'!$K$4)^G$49)</f>
        <v>262349240.89248446</v>
      </c>
      <c r="H63" s="8">
        <f>(H17*'Assumptions and results'!$K$10+$D17*'Demand model'!J17*'Assumptions and results'!$K$12)*(1/(1+'Assumptions and results'!$K$4)^H$49)</f>
        <v>271070479.16026646</v>
      </c>
      <c r="I63" s="8">
        <f>(I17*'Assumptions and results'!$K$10+$D17*'Demand model'!K17*'Assumptions and results'!$K$12)*(1/(1+'Assumptions and results'!$K$4)^I$49)</f>
        <v>269015612.39267457</v>
      </c>
      <c r="J63" s="8">
        <f>(J17*'Assumptions and results'!$K$10+$D17*'Demand model'!L17*'Assumptions and results'!$K$12)*(1/(1+'Assumptions and results'!$K$4)^J$49)</f>
        <v>261757939.38739145</v>
      </c>
      <c r="K63" s="8">
        <f>(K17*'Assumptions and results'!$K$10+$D17*'Demand model'!M17*'Assumptions and results'!$K$12)*(1/(1+'Assumptions and results'!$K$4)^K$49)</f>
        <v>252134019.09530371</v>
      </c>
      <c r="L63" s="8">
        <f>(L17*'Assumptions and results'!$K$10+$D17*'Demand model'!N17*'Assumptions and results'!$K$12)*(1/(1+'Assumptions and results'!$K$4)^L$49)</f>
        <v>241580980.15777373</v>
      </c>
      <c r="M63" s="8">
        <f>(M17*'Assumptions and results'!$K$10+$D17*'Demand model'!O17*'Assumptions and results'!$K$12)*(1/(1+'Assumptions and results'!$K$4)^M$49)</f>
        <v>230820663.6929234</v>
      </c>
      <c r="N63" s="8">
        <f>(N17*'Assumptions and results'!$K$10+$D17*'Demand model'!P17*'Assumptions and results'!$K$12)*(1/(1+'Assumptions and results'!$K$4)^N$49)</f>
        <v>220209603.30129781</v>
      </c>
      <c r="O63" s="8">
        <f>(O17*'Assumptions and results'!$K$10+$D17*'Demand model'!Q17*'Assumptions and results'!$K$12)*(1/(1+'Assumptions and results'!$K$4)^O$49)</f>
        <v>209918046.72987989</v>
      </c>
      <c r="P63" s="8">
        <f>(P17*'Assumptions and results'!$K$10+$D17*'Demand model'!R17*'Assumptions and results'!$K$12)*(1/(1+'Assumptions and results'!$K$4)^P$49)</f>
        <v>200021515.57911074</v>
      </c>
      <c r="Q63" s="8">
        <f>(Q17*'Assumptions and results'!$K$10+$D17*'Demand model'!S17*'Assumptions and results'!$K$12)*(1/(1+'Assumptions and results'!$K$4)^Q$49)</f>
        <v>190547620.27978069</v>
      </c>
      <c r="R63" s="8">
        <f>(R17*'Assumptions and results'!$K$10+$D17*'Demand model'!T17*'Assumptions and results'!$K$12)*(1/(1+'Assumptions and results'!$K$4)^R$49)</f>
        <v>181499984.68644339</v>
      </c>
      <c r="S63" s="8">
        <f>(S17*'Assumptions and results'!$K$10+$D17*'Demand model'!U17*'Assumptions and results'!$K$12)*(1/(1+'Assumptions and results'!$K$4)^S$49)</f>
        <v>172870461.05134162</v>
      </c>
      <c r="T63" s="8">
        <f>(T17*'Assumptions and results'!$K$10+$D17*'Demand model'!V17*'Assumptions and results'!$K$12)*(1/(1+'Assumptions and results'!$K$4)^T$49)</f>
        <v>164645355.47120017</v>
      </c>
      <c r="U63" s="8">
        <f>(U17*'Assumptions and results'!$K$10+$D17*'Demand model'!W17*'Assumptions and results'!$K$12)*(1/(1+'Assumptions and results'!$K$4)^U$49)</f>
        <v>156808590.18679631</v>
      </c>
      <c r="V63" s="8">
        <f>(V17*'Assumptions and results'!$K$10+$D17*'Demand model'!X17*'Assumptions and results'!$K$12)*(1/(1+'Assumptions and results'!$K$4)^V$49)</f>
        <v>149343299.83638862</v>
      </c>
      <c r="W63" s="8">
        <f>(W17*'Assumptions and results'!$K$10+$D17*'Demand model'!Y17*'Assumptions and results'!$K$12)*(1/(1+'Assumptions and results'!$K$4)^W$49)</f>
        <v>142232627.53826657</v>
      </c>
      <c r="X63" s="8">
        <f>(X17*'Assumptions and results'!$K$10+$D17*'Demand model'!Z17*'Assumptions and results'!$K$12)*(1/(1+'Assumptions and results'!$K$4)^X$49)</f>
        <v>135460112.58022937</v>
      </c>
      <c r="Y63" s="8">
        <f>(Y17*'Assumptions and results'!$K$10+$D17*'Demand model'!AA17*'Assumptions and results'!$K$12)*(1/(1+'Assumptions and results'!$K$4)^Y$49)</f>
        <v>129009870.10543315</v>
      </c>
      <c r="Z63" s="8">
        <f>(Z17*'Assumptions and results'!$K$10+$D17*'Demand model'!AB17*'Assumptions and results'!$K$12)*(1/(1+'Assumptions and results'!$K$4)^Z$49)</f>
        <v>122866665.27072771</v>
      </c>
      <c r="AA63" s="8">
        <f>(AA17*'Assumptions and results'!$K$10+$D17*'Demand model'!AC17*'Assumptions and results'!$K$12)*(1/(1+'Assumptions and results'!$K$4)^AA$49)</f>
        <v>117015934.26262525</v>
      </c>
      <c r="AB63" s="8">
        <f>(AB17*'Assumptions and results'!$K$10+$D17*'Demand model'!AD17*'Assumptions and results'!$K$12)*(1/(1+'Assumptions and results'!$K$4)^AB$49)</f>
        <v>111443778.93118779</v>
      </c>
      <c r="AC63" s="8">
        <f>(AC17*'Assumptions and results'!$K$10+$D17*'Demand model'!AE17*'Assumptions and results'!$K$12)*(1/(1+'Assumptions and results'!$K$4)^AC$49)</f>
        <v>106136948.69419405</v>
      </c>
      <c r="AD63" s="8">
        <f>(AD17*'Assumptions and results'!$K$10+$D17*'Demand model'!AF17*'Assumptions and results'!$K$12)*(1/(1+'Assumptions and results'!$K$4)^AD$49)</f>
        <v>101082816.65967412</v>
      </c>
      <c r="AE63" s="8">
        <f>(AE17*'Assumptions and results'!$K$10+$D17*'Demand model'!AG17*'Assumptions and results'!$K$12)*(1/(1+'Assumptions and results'!$K$4)^AE$49)</f>
        <v>96269353.486691132</v>
      </c>
      <c r="AF63" s="8">
        <f>(AF17*'Assumptions and results'!$K$10+$D17*'Demand model'!AH17*'Assumptions and results'!$K$12)*(1/(1+'Assumptions and results'!$K$4)^AF$49)</f>
        <v>91685100.752011448</v>
      </c>
      <c r="AG63" s="8">
        <f>(AG17*'Assumptions and results'!$K$10+$D17*'Demand model'!AI17*'Assumptions and results'!$K$12)*(1/(1+'Assumptions and results'!$K$4)^AG$49)</f>
        <v>87319144.695429295</v>
      </c>
      <c r="AH63" s="8">
        <f>(AH17*'Assumptions and results'!$K$10+$D17*'Demand model'!AJ17*'Assumptions and results'!$K$12)*(1/(1+'Assumptions and results'!$K$4)^AH$49)</f>
        <v>83161090.760189235</v>
      </c>
      <c r="AI63" s="8">
        <f>(AI17*'Assumptions and results'!$K$10+$D17*'Demand model'!AK17*'Assumptions and results'!$K$12)*(1/(1+'Assumptions and results'!$K$4)^AI$49)</f>
        <v>79201039.112923771</v>
      </c>
      <c r="AJ63" s="8">
        <f>(AJ17*'Assumptions and results'!$K$10+$D17*'Demand model'!AL17*'Assumptions and results'!$K$12)*(1/(1+'Assumptions and results'!$K$4)^AJ$49)</f>
        <v>75429561.210184172</v>
      </c>
      <c r="AK63" s="8">
        <f>(AK17*'Assumptions and results'!$K$10+$D17*'Demand model'!AM17*'Assumptions and results'!$K$12)*(1/(1+'Assumptions and results'!$K$4)^AK$49)</f>
        <v>71837677.419904888</v>
      </c>
      <c r="AL63" s="8">
        <f>(AL17*'Assumptions and results'!$K$10+$D17*'Demand model'!AN17*'Assumptions and results'!$K$12)*(1/(1+'Assumptions and results'!$K$4)^AL$49)</f>
        <v>68416835.677333027</v>
      </c>
      <c r="AM63" s="8">
        <f>(AM17*'Assumptions and results'!$K$10+$D17*'Demand model'!AO17*'Assumptions and results'!$K$12)*(1/(1+'Assumptions and results'!$K$4)^AM$49)</f>
        <v>65158891.141390227</v>
      </c>
      <c r="AN63" s="8">
        <f>(AN17*'Assumptions and results'!$K$10+$D17*'Demand model'!AP17*'Assumptions and results'!$K$12)*(1/(1+'Assumptions and results'!$K$4)^AN$49)</f>
        <v>62056086.811617889</v>
      </c>
      <c r="AO63" s="8">
        <f>(AO17*'Assumptions and results'!$K$10+$D17*'Demand model'!AQ17*'Assumptions and results'!$K$12)*(1/(1+'Assumptions and results'!$K$4)^AO$49)</f>
        <v>59101035.063950114</v>
      </c>
      <c r="AP63" s="8">
        <f>(AP17*'Assumptions and results'!$K$10+$D17*'Demand model'!AR17*'Assumptions and results'!$K$12)*(1/(1+'Assumptions and results'!$K$4)^AP$49)</f>
        <v>56286700.063599221</v>
      </c>
      <c r="AQ63" s="8">
        <f>(AQ17*'Assumptions and results'!$K$10+$D17*'Demand model'!AS17*'Assumptions and results'!$K$12)*(1/(1+'Assumptions and results'!$K$4)^AQ$49)</f>
        <v>53606381.014330059</v>
      </c>
      <c r="AR63" s="8">
        <f>(AR17*'Assumptions and results'!$K$10+$D17*'Demand model'!AT17*'Assumptions and results'!$K$12)*(1/(1+'Assumptions and results'!$K$4)^AR$49)</f>
        <v>51053696.204829082</v>
      </c>
      <c r="AS63" s="8">
        <f>(AS17*'Assumptions and results'!$K$10+$D17*'Demand model'!AU17*'Assumptions and results'!$K$12)*(1/(1+'Assumptions and results'!$K$4)^AS$49)</f>
        <v>48622567.814483725</v>
      </c>
      <c r="AT63" s="8">
        <f>(AT17*'Assumptions and results'!$K$10+$D17*'Demand model'!AV17*'Assumptions and results'!$K$12)*(1/(1+'Assumptions and results'!$K$4)^AT$49)</f>
        <v>46307207.442550041</v>
      </c>
      <c r="AU63" s="8">
        <f>(AU17*'Assumptions and results'!$K$10+$D17*'Demand model'!AW17*'Assumptions and results'!$K$12)*(1/(1+'Assumptions and results'!$K$4)^AU$49)</f>
        <v>44102102.326332554</v>
      </c>
      <c r="AV63" s="8">
        <f>(AV17*'Assumptions and results'!$K$10+$D17*'Demand model'!AX17*'Assumptions and results'!$K$12)*(1/(1+'Assumptions and results'!$K$4)^AV$49)</f>
        <v>42002002.215603143</v>
      </c>
      <c r="AW63" s="8">
        <f>(AW17*'Assumptions and results'!$K$10+$D17*'Demand model'!AY17*'Assumptions and results'!$K$12)*(1/(1+'Assumptions and results'!$K$4)^AW$49)</f>
        <v>40001906.872027688</v>
      </c>
      <c r="AX63" s="8">
        <f>(AX17*'Assumptions and results'!$K$10+$D17*'Demand model'!AZ17*'Assumptions and results'!$K$12)*(1/(1+'Assumptions and results'!$K$4)^AX$49)</f>
        <v>38097054.163848557</v>
      </c>
      <c r="AY63" s="8">
        <f>(AY17*'Assumptions and results'!$K$10+$D17*'Demand model'!BA17*'Assumptions and results'!$K$12)*(1/(1+'Assumptions and results'!$K$4)^AY$49)</f>
        <v>36282908.727481268</v>
      </c>
      <c r="AZ63" s="8">
        <f>(AZ17*'Assumptions and results'!$K$10+$D17*'Demand model'!BB17*'Assumptions and results'!$K$12)*(1/(1+'Assumptions and results'!$K$4)^AZ$49)</f>
        <v>34555151.169033103</v>
      </c>
      <c r="BA63" s="8">
        <f>(BA17*'Assumptions and results'!$K$10+$D17*'Demand model'!BC17*'Assumptions and results'!$K$12)*(1/(1+'Assumptions and results'!$K$4)^BA$49)</f>
        <v>32909667.780033212</v>
      </c>
      <c r="BB63" s="8">
        <f>(BB17*'Assumptions and results'!$K$10+$D17*'Demand model'!BD17*'Assumptions and results'!$K$12)*(1/(1+'Assumptions and results'!$K$4)^BB$49)</f>
        <v>31342540.742889639</v>
      </c>
      <c r="BC63" s="8">
        <f>(BC17*'Assumptions and results'!$K$10+$D17*'Demand model'!BE17*'Assumptions and results'!$K$12)*(1/(1+'Assumptions and results'!$K$4)^BC$49)</f>
        <v>29850038.802752472</v>
      </c>
      <c r="BD63" s="8">
        <f>(BD17*'Assumptions and results'!$K$10+$D17*'Demand model'!BF17*'Assumptions and results'!$K$12)*(1/(1+'Assumptions and results'!$K$4)^BD$49)</f>
        <v>28428608.38357402</v>
      </c>
      <c r="BE63" s="8">
        <f>(BE17*'Assumptions and results'!$K$10+$D17*'Demand model'!BG17*'Assumptions and results'!$K$12)*(1/(1+'Assumptions and results'!$K$4)^BE$49)</f>
        <v>27074865.127213467</v>
      </c>
      <c r="BF63" s="8">
        <f>(BF17*'Assumptions and results'!$K$10+$D17*'Demand model'!BH17*'Assumptions and results'!$K$12)*(1/(1+'Assumptions and results'!$K$4)^BF$49)</f>
        <v>25785585.835441466</v>
      </c>
      <c r="BG63" s="8">
        <f>(BG17*'Assumptions and results'!$K$10+$D17*'Demand model'!BI17*'Assumptions and results'!$K$12)*(1/(1+'Assumptions and results'!$K$4)^BG$49)</f>
        <v>24557700.795658559</v>
      </c>
      <c r="BH63" s="8">
        <f>(BH17*'Assumptions and results'!$K$10+$D17*'Demand model'!BJ17*'Assumptions and results'!$K$12)*(1/(1+'Assumptions and results'!$K$4)^BH$49)</f>
        <v>23388286.472055785</v>
      </c>
      <c r="BI63" s="8">
        <f>(BI17*'Assumptions and results'!$K$10+$D17*'Demand model'!BK17*'Assumptions and results'!$K$12)*(1/(1+'Assumptions and results'!$K$4)^BI$49)</f>
        <v>22274558.544815041</v>
      </c>
      <c r="BJ63" s="8">
        <f>(BJ17*'Assumptions and results'!$K$10+$D17*'Demand model'!BL17*'Assumptions and results'!$K$12)*(1/(1+'Assumptions and results'!$K$4)^BJ$49)</f>
        <v>21213865.280776232</v>
      </c>
      <c r="BK63" s="8">
        <f>(BK17*'Assumptions and results'!$K$10+$D17*'Demand model'!BM17*'Assumptions and results'!$K$12)*(1/(1+'Assumptions and results'!$K$4)^BK$49)</f>
        <v>20203681.21978689</v>
      </c>
      <c r="BL63" s="8">
        <f>(BL17*'Assumptions and results'!$K$10+$D17*'Demand model'!BN17*'Assumptions and results'!$K$12)*(1/(1+'Assumptions and results'!$K$4)^BL$49)</f>
        <v>19241601.161701806</v>
      </c>
      <c r="BM63" s="8">
        <f>(BM17*'Assumptions and results'!$K$10+$D17*'Demand model'!BO17*'Assumptions and results'!$K$12)*(1/(1+'Assumptions and results'!$K$4)^BM$49)</f>
        <v>18325334.439716</v>
      </c>
      <c r="BN63" s="8">
        <f>(BN17*'Assumptions and results'!$K$10+$D17*'Demand model'!BP17*'Assumptions and results'!$K$12)*(1/(1+'Assumptions and results'!$K$4)^BN$49)</f>
        <v>17452699.466396198</v>
      </c>
      <c r="BO63" s="8">
        <f>(BO17*'Assumptions and results'!$K$10+$D17*'Demand model'!BQ17*'Assumptions and results'!$K$12)*(1/(1+'Assumptions and results'!$K$4)^BO$49)</f>
        <v>16621618.539424943</v>
      </c>
      <c r="BP63" s="8">
        <f>(BP17*'Assumptions and results'!$K$10+$D17*'Demand model'!BR17*'Assumptions and results'!$K$12)*(1/(1+'Assumptions and results'!$K$4)^BP$49)</f>
        <v>15830112.894690422</v>
      </c>
      <c r="BQ63" s="8">
        <f>(BQ17*'Assumptions and results'!$K$10+$D17*'Demand model'!BS17*'Assumptions and results'!$K$12)*(1/(1+'Assumptions and results'!$K$4)^BQ$49)</f>
        <v>15076297.994943259</v>
      </c>
      <c r="BR63" s="8">
        <f>(BR17*'Assumptions and results'!$K$10+$D17*'Demand model'!BT17*'Assumptions and results'!$K$12)*(1/(1+'Assumptions and results'!$K$4)^BR$49)</f>
        <v>14358379.042803103</v>
      </c>
      <c r="BS63" s="8">
        <f>(BS17*'Assumptions and results'!$K$10+$D17*'Demand model'!BU17*'Assumptions and results'!$K$12)*(1/(1+'Assumptions and results'!$K$4)^BS$49)</f>
        <v>13674646.707431527</v>
      </c>
      <c r="BT63" s="8">
        <f>(BT17*'Assumptions and results'!$K$10+$D17*'Demand model'!BV17*'Assumptions and results'!$K$12)*(1/(1+'Assumptions and results'!$K$4)^BT$49)</f>
        <v>13023473.054696694</v>
      </c>
      <c r="BU63" s="8">
        <f>(BU17*'Assumptions and results'!$K$10+$D17*'Demand model'!BW17*'Assumptions and results'!$K$12)*(1/(1+'Assumptions and results'!$K$4)^BU$49)</f>
        <v>12403307.671139708</v>
      </c>
      <c r="BV63" s="8">
        <f>(BV17*'Assumptions and results'!$K$10+$D17*'Demand model'!BX17*'Assumptions and results'!$K$12)*(1/(1+'Assumptions and results'!$K$4)^BV$49)</f>
        <v>11812673.972514009</v>
      </c>
      <c r="BW63" s="8">
        <f>(BW17*'Assumptions and results'!$K$10+$D17*'Demand model'!BY17*'Assumptions and results'!$K$12)*(1/(1+'Assumptions and results'!$K$4)^BW$49)</f>
        <v>11250165.688108578</v>
      </c>
      <c r="BX63" s="8">
        <f>(BX17*'Assumptions and results'!$K$10+$D17*'Demand model'!BZ17*'Assumptions and results'!$K$12)*(1/(1+'Assumptions and results'!$K$4)^BX$49)</f>
        <v>10714443.51248436</v>
      </c>
      <c r="BY63" s="8">
        <f>(BY17*'Assumptions and results'!$K$10+$D17*'Demand model'!CA17*'Assumptions and results'!$K$12)*(1/(1+'Assumptions and results'!$K$4)^BY$49)</f>
        <v>10204231.916651772</v>
      </c>
      <c r="BZ63" s="8">
        <f>(BZ17*'Assumptions and results'!$K$10+$D17*'Demand model'!CB17*'Assumptions and results'!$K$12)*(1/(1+'Assumptions and results'!$K$4)^BZ$49)</f>
        <v>9718316.111096926</v>
      </c>
      <c r="CA63" s="8">
        <f>(CA17*'Assumptions and results'!$K$10+$D17*'Demand model'!CC17*'Assumptions and results'!$K$12)*(1/(1+'Assumptions and results'!$K$4)^CA$49)</f>
        <v>9255539.1534256432</v>
      </c>
      <c r="CB63" s="8">
        <f>(CB17*'Assumptions and results'!$K$10+$D17*'Demand model'!CD17*'Assumptions and results'!$K$12)*(1/(1+'Assumptions and results'!$K$4)^CB$49)</f>
        <v>8814799.1937387083</v>
      </c>
      <c r="CC63" s="8">
        <f>(CC17*'Assumptions and results'!$K$10+$D17*'Demand model'!CE17*'Assumptions and results'!$K$12)*(1/(1+'Assumptions and results'!$K$4)^CC$49)</f>
        <v>8395046.8511797208</v>
      </c>
      <c r="CD63" s="8">
        <f>(CD17*'Assumptions and results'!$K$10+$D17*'Demand model'!CF17*'Assumptions and results'!$K$12)*(1/(1+'Assumptions and results'!$K$4)^CD$49)</f>
        <v>7995282.7154092602</v>
      </c>
      <c r="CE63" s="8">
        <f>(CE17*'Assumptions and results'!$K$10+$D17*'Demand model'!CG17*'Assumptions and results'!$K$12)*(1/(1+'Assumptions and results'!$K$4)^CE$49)</f>
        <v>7614554.9670564355</v>
      </c>
      <c r="CF63" s="8">
        <f>(CF17*'Assumptions and results'!$K$10+$D17*'Demand model'!CH17*'Assumptions and results'!$K$12)*(1/(1+'Assumptions and results'!$K$4)^CF$49)</f>
        <v>7251957.1114823204</v>
      </c>
      <c r="CG63" s="8">
        <f>(CG17*'Assumptions and results'!$K$10+$D17*'Demand model'!CI17*'Assumptions and results'!$K$12)*(1/(1+'Assumptions and results'!$K$4)^CG$49)</f>
        <v>6906625.8204593509</v>
      </c>
      <c r="CH63" s="8">
        <f>(CH17*'Assumptions and results'!$K$10+$D17*'Demand model'!CJ17*'Assumptions and results'!$K$12)*(1/(1+'Assumptions and results'!$K$4)^CH$49)</f>
        <v>6577738.8766279537</v>
      </c>
      <c r="CI63" s="8">
        <f>(CI17*'Assumptions and results'!$K$10+$D17*'Demand model'!CK17*'Assumptions and results'!$K$12)*(1/(1+'Assumptions and results'!$K$4)^CI$49)</f>
        <v>6264513.2158361459</v>
      </c>
      <c r="CJ63" s="8">
        <f>(CJ17*'Assumptions and results'!$K$10+$D17*'Demand model'!CL17*'Assumptions and results'!$K$12)*(1/(1+'Assumptions and results'!$K$4)^CJ$49)</f>
        <v>5966203.0627010921</v>
      </c>
      <c r="CK63" s="8">
        <f>(CK17*'Assumptions and results'!$K$10+$D17*'Demand model'!CM17*'Assumptions and results'!$K$12)*(1/(1+'Assumptions and results'!$K$4)^CK$49)</f>
        <v>5682098.154953422</v>
      </c>
      <c r="CL63" s="8">
        <f>(CL17*'Assumptions and results'!$K$10+$D17*'Demand model'!CN17*'Assumptions and results'!$K$12)*(1/(1+'Assumptions and results'!$K$4)^CL$49)</f>
        <v>5411522.0523365922</v>
      </c>
      <c r="CM63" s="8">
        <f>(CM17*'Assumptions and results'!$K$10+$D17*'Demand model'!CO17*'Assumptions and results'!$K$12)*(1/(1+'Assumptions and results'!$K$4)^CM$49)</f>
        <v>5153830.5260348488</v>
      </c>
      <c r="CN63" s="8">
        <f>(CN17*'Assumptions and results'!$K$10+$D17*'Demand model'!CP17*'Assumptions and results'!$K$12)*(1/(1+'Assumptions and results'!$K$4)^CN$49)</f>
        <v>4908410.0247950945</v>
      </c>
      <c r="CO63" s="8">
        <f>(CO17*'Assumptions and results'!$K$10+$D17*'Demand model'!CQ17*'Assumptions and results'!$K$12)*(1/(1+'Assumptions and results'!$K$4)^CO$49)</f>
        <v>4674676.2140905652</v>
      </c>
      <c r="CP63" s="8">
        <f>(CP17*'Assumptions and results'!$K$10+$D17*'Demand model'!CR17*'Assumptions and results'!$K$12)*(1/(1+'Assumptions and results'!$K$4)^CP$49)</f>
        <v>4452072.5848481581</v>
      </c>
      <c r="CQ63" s="8">
        <f>(CQ17*'Assumptions and results'!$K$10+$D17*'Demand model'!CS17*'Assumptions and results'!$K$12)*(1/(1+'Assumptions and results'!$K$4)^CQ$49)</f>
        <v>4240069.1284268163</v>
      </c>
      <c r="CR63" s="8">
        <f>(CR17*'Assumptions and results'!$K$10+$D17*'Demand model'!CT17*'Assumptions and results'!$K$12)*(1/(1+'Assumptions and results'!$K$4)^CR$49)</f>
        <v>4038161.0746922074</v>
      </c>
      <c r="CS63" s="8">
        <f>(CS17*'Assumptions and results'!$K$10+$D17*'Demand model'!CU17*'Assumptions and results'!$K$12)*(1/(1+'Assumptions and results'!$K$4)^CS$49)</f>
        <v>3845867.6901830533</v>
      </c>
      <c r="CT63" s="8">
        <f>(CT17*'Assumptions and results'!$K$10+$D17*'Demand model'!CV17*'Assumptions and results'!$K$12)*(1/(1+'Assumptions and results'!$K$4)^CT$49)</f>
        <v>3662731.1335076713</v>
      </c>
      <c r="CU63" s="8">
        <f>(CU17*'Assumptions and results'!$K$10+$D17*'Demand model'!CW17*'Assumptions and results'!$K$12)*(1/(1+'Assumptions and results'!$K$4)^CU$49)</f>
        <v>3488315.3652453995</v>
      </c>
      <c r="CV63" s="8">
        <f>(CV17*'Assumptions and results'!$K$10+$D17*'Demand model'!CX17*'Assumptions and results'!$K$12)*(1/(1+'Assumptions and results'!$K$4)^CV$49)</f>
        <v>3322205.109757524</v>
      </c>
      <c r="CW63" s="8">
        <f>(CW17*'Assumptions and results'!$K$10+$D17*'Demand model'!CY17*'Assumptions and results'!$K$12)*(1/(1+'Assumptions and results'!$K$4)^CW$49)</f>
        <v>3164004.8664357373</v>
      </c>
      <c r="CX63" s="8">
        <f>(CX17*'Assumptions and results'!$K$10+$D17*'Demand model'!CZ17*'Assumptions and results'!$K$12)*(1/(1+'Assumptions and results'!$K$4)^CX$49)</f>
        <v>3013337.9680340351</v>
      </c>
      <c r="CY63" s="8">
        <f>(CY17*'Assumptions and results'!$K$10+$D17*'Demand model'!DA17*'Assumptions and results'!$K$12)*(1/(1+'Assumptions and results'!$K$4)^CY$49)</f>
        <v>2869845.6838419382</v>
      </c>
      <c r="CZ63" s="8">
        <f>(CZ17*'Assumptions and results'!$K$10+$D17*'Demand model'!DB17*'Assumptions and results'!$K$12)*(1/(1+'Assumptions and results'!$K$4)^CZ$49)</f>
        <v>2733186.3655637512</v>
      </c>
      <c r="DA63" s="8">
        <f>(DA17*'Assumptions and results'!$K$10+$D17*'Demand model'!DC17*'Assumptions and results'!$K$12)*(1/(1+'Assumptions and results'!$K$4)^DA$49)</f>
        <v>2603034.6338702389</v>
      </c>
      <c r="DB63" s="8">
        <f>(DB17*'Assumptions and results'!$K$10+$D17*'Demand model'!DD17*'Assumptions and results'!$K$12)*(1/(1+'Assumptions and results'!$K$4)^DB$49)</f>
        <v>2479080.603685942</v>
      </c>
      <c r="DC63" s="8">
        <f>(DC17*'Assumptions and results'!$K$10+$D17*'Demand model'!DE17*'Assumptions and results'!$K$12)*(1/(1+'Assumptions and results'!$K$4)^DC$49)</f>
        <v>2361029.1463675634</v>
      </c>
      <c r="DD63" s="8">
        <f>(DD17*'Assumptions and results'!$K$10+$D17*'Demand model'!DF17*'Assumptions and results'!$K$12)*(1/(1+'Assumptions and results'!$K$4)^DD$49)</f>
        <v>2248599.1870167274</v>
      </c>
      <c r="DE63" s="8">
        <f>(DE17*'Assumptions and results'!$K$10+$D17*'Demand model'!DG17*'Assumptions and results'!$K$12)*(1/(1+'Assumptions and results'!$K$4)^DE$49)</f>
        <v>2141523.0352540258</v>
      </c>
      <c r="DF63" s="8">
        <f>(DF17*'Assumptions and results'!$K$10+$D17*'Demand model'!DH17*'Assumptions and results'!$K$12)*(1/(1+'Assumptions and results'!$K$4)^DF$49)</f>
        <v>2039545.747860977</v>
      </c>
      <c r="DG63" s="8">
        <f>(DG17*'Assumptions and results'!$K$10+$D17*'Demand model'!DI17*'Assumptions and results'!$K$12)*(1/(1+'Assumptions and results'!$K$4)^DG$49)</f>
        <v>1942424.5217723586</v>
      </c>
      <c r="DH63" s="8">
        <f>(DH17*'Assumptions and results'!$K$10+$D17*'Demand model'!DJ17*'Assumptions and results'!$K$12)*(1/(1+'Assumptions and results'!$K$4)^DH$49)</f>
        <v>1849928.1159736754</v>
      </c>
      <c r="DI63" s="8">
        <f>(DI17*'Assumptions and results'!$K$10+$D17*'Demand model'!DK17*'Assumptions and results'!$K$12)*(1/(1+'Assumptions and results'!$K$4)^DI$49)</f>
        <v>1761836.3009273096</v>
      </c>
      <c r="DJ63" s="8">
        <f>(DJ17*'Assumptions and results'!$K$10+$D17*'Demand model'!DL17*'Assumptions and results'!$K$12)*(1/(1+'Assumptions and results'!$K$4)^DJ$49)</f>
        <v>1677939.3342164855</v>
      </c>
      <c r="DK63" s="8">
        <f>(DK17*'Assumptions and results'!$K$10+$D17*'Demand model'!DM17*'Assumptions and results'!$K$12)*(1/(1+'Assumptions and results'!$K$4)^DK$49)</f>
        <v>1598037.4611585573</v>
      </c>
      <c r="DL63" s="8">
        <f>(DL17*'Assumptions and results'!$K$10+$D17*'Demand model'!DN17*'Assumptions and results'!$K$12)*(1/(1+'Assumptions and results'!$K$4)^DL$49)</f>
        <v>1521940.439198626</v>
      </c>
      <c r="DM63" s="8">
        <f>(DM17*'Assumptions and results'!$K$10+$D17*'Demand model'!DO17*'Assumptions and results'!$K$12)*(1/(1+'Assumptions and results'!$K$4)^DM$49)</f>
        <v>1449467.0849510725</v>
      </c>
      <c r="DN63" s="8">
        <f>(DN17*'Assumptions and results'!$K$10+$D17*'Demand model'!DP17*'Assumptions and results'!$K$12)*(1/(1+'Assumptions and results'!$K$4)^DN$49)</f>
        <v>1380444.8428105449</v>
      </c>
      <c r="DO63" s="8">
        <f>(DO17*'Assumptions and results'!$K$10+$D17*'Demand model'!DQ17*'Assumptions and results'!$K$12)*(1/(1+'Assumptions and results'!$K$4)^DO$49)</f>
        <v>1314709.374105281</v>
      </c>
      <c r="DP63" s="8">
        <f>(DP17*'Assumptions and results'!$K$10+$D17*'Demand model'!DR17*'Assumptions and results'!$K$12)*(1/(1+'Assumptions and results'!$K$4)^DP$49)</f>
        <v>1252104.1658145532</v>
      </c>
      <c r="DQ63" s="8">
        <f>(DQ17*'Assumptions and results'!$K$10+$D17*'Demand model'!DS17*'Assumptions and results'!$K$12)*(1/(1+'Assumptions and results'!$K$4)^DQ$49)</f>
        <v>1192480.1579186225</v>
      </c>
      <c r="DR63" s="8">
        <f>(DR17*'Assumptions and results'!$K$10+$D17*'Demand model'!DT17*'Assumptions and results'!$K$12)*(1/(1+'Assumptions and results'!$K$4)^DR$49)</f>
        <v>1135695.388493926</v>
      </c>
      <c r="DS63" s="8">
        <f>(DS17*'Assumptions and results'!$K$10+$D17*'Demand model'!DU17*'Assumptions and results'!$K$12)*(1/(1+'Assumptions and results'!$K$4)^DS$49)</f>
        <v>1081614.6557085009</v>
      </c>
      <c r="DT63" s="8">
        <f>(DT17*'Assumptions and results'!$K$10+$D17*'Demand model'!DV17*'Assumptions and results'!$K$12)*(1/(1+'Assumptions and results'!$K$4)^DT$49)</f>
        <v>1030109.195912858</v>
      </c>
      <c r="DU63" s="8">
        <f>(DU17*'Assumptions and results'!$K$10+$D17*'Demand model'!DW17*'Assumptions and results'!$K$12)*(1/(1+'Assumptions and results'!$K$4)^DU$49)</f>
        <v>981056.3770598647</v>
      </c>
      <c r="DV63" s="8">
        <f>(DV17*'Assumptions and results'!$K$10+$D17*'Demand model'!DX17*'Assumptions and results'!$K$12)*(1/(1+'Assumptions and results'!$K$4)^DV$49)</f>
        <v>934339.40672368067</v>
      </c>
      <c r="DW63" s="8">
        <f>(DW17*'Assumptions and results'!$K$10+$D17*'Demand model'!DY17*'Assumptions and results'!$K$12)*(1/(1+'Assumptions and results'!$K$4)^DW$49)</f>
        <v>889847.05402255303</v>
      </c>
      <c r="DX63" s="8">
        <f>(DX17*'Assumptions and results'!$K$10+$D17*'Demand model'!DZ17*'Assumptions and results'!$K$12)*(1/(1+'Assumptions and results'!$K$4)^DX$49)</f>
        <v>847473.38478338392</v>
      </c>
      <c r="DY63" s="8">
        <f>(DY17*'Assumptions and results'!$K$10+$D17*'Demand model'!EA17*'Assumptions and results'!$K$12)*(1/(1+'Assumptions and results'!$K$4)^DY$49)</f>
        <v>807117.50931750832</v>
      </c>
      <c r="DZ63" s="8">
        <f>(DZ17*'Assumptions and results'!$K$10+$D17*'Demand model'!EB17*'Assumptions and results'!$K$12)*(1/(1+'Assumptions and results'!$K$4)^DZ$49)</f>
        <v>768683.342207151</v>
      </c>
      <c r="EA63" s="8">
        <f>(EA17*'Assumptions and results'!$K$10+$D17*'Demand model'!EC17*'Assumptions and results'!$K$12)*(1/(1+'Assumptions and results'!$K$4)^EA$49)</f>
        <v>732079.37353061978</v>
      </c>
      <c r="EB63" s="8">
        <f>(EB17*'Assumptions and results'!$K$10+$D17*'Demand model'!ED17*'Assumptions and results'!$K$12)*(1/(1+'Assumptions and results'!$K$4)^EB$49)</f>
        <v>697218.4509815427</v>
      </c>
      <c r="EC63" s="8">
        <f>(EC17*'Assumptions and results'!$K$10+$D17*'Demand model'!EE17*'Assumptions and results'!$K$12)*(1/(1+'Assumptions and results'!$K$4)^EC$49)</f>
        <v>664017.57236337394</v>
      </c>
      <c r="ED63" s="8">
        <f>(ED17*'Assumptions and results'!$K$10+$D17*'Demand model'!EF17*'Assumptions and results'!$K$12)*(1/(1+'Assumptions and results'!$K$4)^ED$49)</f>
        <v>632397.68796511809</v>
      </c>
      <c r="EE63" s="8">
        <f>(EE17*'Assumptions and results'!$K$10+$D17*'Demand model'!EG17*'Assumptions and results'!$K$12)*(1/(1+'Assumptions and results'!$K$4)^EE$49)</f>
        <v>602283.51234773139</v>
      </c>
      <c r="EF63" s="8">
        <f>(EF17*'Assumptions and results'!$K$10+$D17*'Demand model'!EH17*'Assumptions and results'!$K$12)*(1/(1+'Assumptions and results'!$K$4)^EF$49)</f>
        <v>573603.34509307763</v>
      </c>
      <c r="EG63" s="8">
        <f>(EG17*'Assumptions and results'!$K$10+$D17*'Demand model'!EI17*'Assumptions and results'!$K$12)*(1/(1+'Assumptions and results'!$K$4)^EG$49)</f>
        <v>546288.90008864517</v>
      </c>
      <c r="EH63" s="8">
        <f>(EH17*'Assumptions and results'!$K$10+$D17*'Demand model'!EJ17*'Assumptions and results'!$K$12)*(1/(1+'Assumptions and results'!$K$4)^EH$49)</f>
        <v>520275.142941567</v>
      </c>
      <c r="EI63" s="8">
        <f>(EI17*'Assumptions and results'!$K$10+$D17*'Demand model'!EK17*'Assumptions and results'!$K$12)*(1/(1+'Assumptions and results'!$K$4)^EI$49)</f>
        <v>495500.13613482559</v>
      </c>
      <c r="EJ63" s="8">
        <f>(EJ17*'Assumptions and results'!$K$10+$D17*'Demand model'!EL17*'Assumptions and results'!$K$12)*(1/(1+'Assumptions and results'!$K$4)^EJ$49)</f>
        <v>471904.89155697683</v>
      </c>
      <c r="EK63" s="8">
        <f>(EK17*'Assumptions and results'!$K$10+$D17*'Demand model'!EM17*'Assumptions and results'!$K$12)*(1/(1+'Assumptions and results'!$K$4)^EK$49)</f>
        <v>449433.23005426361</v>
      </c>
      <c r="EL63" s="8">
        <f>(EL17*'Assumptions and results'!$K$10+$D17*'Demand model'!EN17*'Assumptions and results'!$K$12)*(1/(1+'Assumptions and results'!$K$4)^EL$49)</f>
        <v>428031.64767072722</v>
      </c>
      <c r="EM63" s="8">
        <f>(EM17*'Assumptions and results'!$K$10+$D17*'Demand model'!EO17*'Assumptions and results'!$K$12)*(1/(1+'Assumptions and results'!$K$4)^EM$49)</f>
        <v>407649.18825783546</v>
      </c>
      <c r="EN63" s="8">
        <f>(EN17*'Assumptions and results'!$K$10+$D17*'Demand model'!EP17*'Assumptions and results'!$K$12)*(1/(1+'Assumptions and results'!$K$4)^EN$49)</f>
        <v>388237.32215031958</v>
      </c>
      <c r="EO63" s="8">
        <f>(EO17*'Assumptions and results'!$K$10+$D17*'Demand model'!EQ17*'Assumptions and results'!$K$12)*(1/(1+'Assumptions and results'!$K$4)^EO$49)</f>
        <v>369749.83061935188</v>
      </c>
      <c r="EP63" s="8">
        <f>(EP17*'Assumptions and results'!$K$10+$D17*'Demand model'!ER17*'Assumptions and results'!$K$12)*(1/(1+'Assumptions and results'!$K$4)^EP$49)</f>
        <v>352142.69582795427</v>
      </c>
      <c r="EQ63" s="8">
        <f>(EQ17*'Assumptions and results'!$K$10+$D17*'Demand model'!ES17*'Assumptions and results'!$K$12)*(1/(1+'Assumptions and results'!$K$4)^EQ$49)</f>
        <v>335373.99602662295</v>
      </c>
      <c r="ER63" s="8">
        <f>(ER17*'Assumptions and results'!$K$10+$D17*'Demand model'!ET17*'Assumptions and results'!$K$12)*(1/(1+'Assumptions and results'!$K$4)^ER$49)</f>
        <v>319403.80573964101</v>
      </c>
      <c r="ES63" s="8">
        <f>(ES17*'Assumptions and results'!$K$10+$D17*'Demand model'!EU17*'Assumptions and results'!$K$12)*(1/(1+'Assumptions and results'!$K$4)^ES$49)</f>
        <v>304194.10070441995</v>
      </c>
      <c r="ET63" s="8">
        <f>(ET17*'Assumptions and results'!$K$10+$D17*'Demand model'!EV17*'Assumptions and results'!$K$12)*(1/(1+'Assumptions and results'!$K$4)^ET$49)</f>
        <v>289708.66733754281</v>
      </c>
      <c r="EU63" s="8">
        <f>(EU17*'Assumptions and results'!$K$10+$D17*'Demand model'!EW17*'Assumptions and results'!$K$12)*(1/(1+'Assumptions and results'!$K$4)^EU$49)</f>
        <v>275913.01651194552</v>
      </c>
      <c r="EV63" s="8">
        <f>(EV17*'Assumptions and results'!$K$10+$D17*'Demand model'!EX17*'Assumptions and results'!$K$12)*(1/(1+'Assumptions and results'!$K$4)^EV$49)</f>
        <v>262774.30143994809</v>
      </c>
      <c r="EW63" s="8">
        <f>(EW17*'Assumptions and results'!$K$10+$D17*'Demand model'!EY17*'Assumptions and results'!$K$12)*(1/(1+'Assumptions and results'!$K$4)^EW$49)</f>
        <v>250261.23946661726</v>
      </c>
      <c r="EX63" s="8">
        <f>(EX17*'Assumptions and results'!$K$10+$D17*'Demand model'!EZ17*'Assumptions and results'!$K$12)*(1/(1+'Assumptions and results'!$K$4)^EX$49)</f>
        <v>238344.03758725457</v>
      </c>
      <c r="EY63" s="8">
        <f>(EY17*'Assumptions and results'!$K$10+$D17*'Demand model'!FA17*'Assumptions and results'!$K$12)*(1/(1+'Assumptions and results'!$K$4)^EY$49)</f>
        <v>226994.32151167098</v>
      </c>
      <c r="EZ63" s="8">
        <f>(EZ17*'Assumptions and results'!$K$10+$D17*'Demand model'!FB17*'Assumptions and results'!$K$12)*(1/(1+'Assumptions and results'!$K$4)^EZ$49)</f>
        <v>216185.06810635334</v>
      </c>
      <c r="FA63" s="8">
        <f>(FA17*'Assumptions and results'!$K$10+$D17*'Demand model'!FC17*'Assumptions and results'!$K$12)*(1/(1+'Assumptions and results'!$K$4)^FA$49)</f>
        <v>205890.54105366985</v>
      </c>
      <c r="FB63" s="8">
        <f>(FB17*'Assumptions and results'!$K$10+$D17*'Demand model'!FD17*'Assumptions and results'!$K$12)*(1/(1+'Assumptions and results'!$K$4)^FB$49)</f>
        <v>196086.22957492364</v>
      </c>
      <c r="FC63" s="8">
        <f>(FC17*'Assumptions and results'!$K$10+$D17*'Demand model'!FE17*'Assumptions and results'!$K$12)*(1/(1+'Assumptions and results'!$K$4)^FC$49)</f>
        <v>186748.79007135582</v>
      </c>
      <c r="FD63" s="8">
        <f>(FD17*'Assumptions and results'!$K$10+$D17*'Demand model'!FF17*'Assumptions and results'!$K$12)*(1/(1+'Assumptions and results'!$K$4)^FD$49)</f>
        <v>177855.99054414843</v>
      </c>
      <c r="FE63" s="8">
        <f>(FE17*'Assumptions and results'!$K$10+$D17*'Demand model'!FG17*'Assumptions and results'!$K$12)*(1/(1+'Assumptions and results'!$K$4)^FE$49)</f>
        <v>169386.65766109369</v>
      </c>
      <c r="FF63" s="8">
        <f>(FF17*'Assumptions and results'!$K$10+$D17*'Demand model'!FH17*'Assumptions and results'!$K$12)*(1/(1+'Assumptions and results'!$K$4)^FF$49)</f>
        <v>161320.62634389882</v>
      </c>
      <c r="FG63" s="8">
        <f>(FG17*'Assumptions and results'!$K$10+$D17*'Demand model'!FI17*'Assumptions and results'!$K$12)*(1/(1+'Assumptions and results'!$K$4)^FG$49)</f>
        <v>153638.69175609405</v>
      </c>
      <c r="FH63" s="8">
        <f>(FH17*'Assumptions and results'!$K$10+$D17*'Demand model'!FJ17*'Assumptions and results'!$K$12)*(1/(1+'Assumptions and results'!$K$4)^FH$49)</f>
        <v>146322.56357723247</v>
      </c>
      <c r="FI63" s="8">
        <f>(FI17*'Assumptions and results'!$K$10+$D17*'Demand model'!FK17*'Assumptions and results'!$K$12)*(1/(1+'Assumptions and results'!$K$4)^FI$49)</f>
        <v>139354.82245450708</v>
      </c>
      <c r="FJ63" s="8">
        <f>(FJ17*'Assumptions and results'!$K$10+$D17*'Demand model'!FL17*'Assumptions and results'!$K$12)*(1/(1+'Assumptions and results'!$K$4)^FJ$49)</f>
        <v>132718.87852810201</v>
      </c>
      <c r="FK63" s="8">
        <f>(FK17*'Assumptions and results'!$K$10+$D17*'Demand model'!FM17*'Assumptions and results'!$K$12)*(1/(1+'Assumptions and results'!$K$4)^FK$49)</f>
        <v>126398.9319315257</v>
      </c>
      <c r="FL63" s="8">
        <f>(FL17*'Assumptions and results'!$K$10+$D17*'Demand model'!FN17*'Assumptions and results'!$K$12)*(1/(1+'Assumptions and results'!$K$4)^FL$49)</f>
        <v>120379.93517288163</v>
      </c>
      <c r="FM63" s="8">
        <f>(FM17*'Assumptions and results'!$K$10+$D17*'Demand model'!FO17*'Assumptions and results'!$K$12)*(1/(1+'Assumptions and results'!$K$4)^FM$49)</f>
        <v>114647.5573075063</v>
      </c>
      <c r="FN63" s="8">
        <f>(FN17*'Assumptions and results'!$K$10+$D17*'Demand model'!FP17*'Assumptions and results'!$K$12)*(1/(1+'Assumptions and results'!$K$4)^FN$49)</f>
        <v>109188.1498166727</v>
      </c>
      <c r="FO63" s="8">
        <f>(FO17*'Assumptions and results'!$K$10+$D17*'Demand model'!FQ17*'Assumptions and results'!$K$12)*(1/(1+'Assumptions and results'!$K$4)^FO$49)</f>
        <v>103988.71411111683</v>
      </c>
      <c r="FP63" s="8">
        <f>(FP17*'Assumptions and results'!$K$10+$D17*'Demand model'!FR17*'Assumptions and results'!$K$12)*(1/(1+'Assumptions and results'!$K$4)^FP$49)</f>
        <v>99036.870582016039</v>
      </c>
      <c r="FQ63" s="8">
        <f>(FQ17*'Assumptions and results'!$K$10+$D17*'Demand model'!FS17*'Assumptions and results'!$K$12)*(1/(1+'Assumptions and results'!$K$4)^FQ$49)</f>
        <v>94320.829125729535</v>
      </c>
      <c r="FR63" s="8">
        <f>(FR17*'Assumptions and results'!$K$10+$D17*'Demand model'!FT17*'Assumptions and results'!$K$12)*(1/(1+'Assumptions and results'!$K$4)^FR$49)</f>
        <v>89829.361072123385</v>
      </c>
      <c r="FS63" s="8">
        <f>(FS17*'Assumptions and results'!$K$10+$D17*'Demand model'!FU17*'Assumptions and results'!$K$12)*(1/(1+'Assumptions and results'!$K$4)^FS$49)</f>
        <v>85551.772449641314</v>
      </c>
      <c r="FT63" s="8">
        <f>(FT17*'Assumptions and results'!$K$10+$D17*'Demand model'!FV17*'Assumptions and results'!$K$12)*(1/(1+'Assumptions and results'!$K$4)^FT$49)</f>
        <v>81477.878523467924</v>
      </c>
      <c r="FU63" s="8">
        <f>(FU17*'Assumptions and results'!$K$10+$D17*'Demand model'!FW17*'Assumptions and results'!$K$12)*(1/(1+'Assumptions and results'!$K$4)^FU$49)</f>
        <v>77597.979546159899</v>
      </c>
      <c r="FV63" s="8">
        <f>(FV17*'Assumptions and results'!$K$10+$D17*'Demand model'!FX17*'Assumptions and results'!$K$12)*(1/(1+'Assumptions and results'!$K$4)^FV$49)</f>
        <v>73902.837663009457</v>
      </c>
      <c r="FW63" s="8">
        <f>(FW17*'Assumptions and results'!$K$10+$D17*'Demand model'!FY17*'Assumptions and results'!$K$12)*(1/(1+'Assumptions and results'!$K$4)^FW$49)</f>
        <v>70383.654917151842</v>
      </c>
      <c r="FX63" s="8">
        <f>(FX17*'Assumptions and results'!$K$10+$D17*'Demand model'!FZ17*'Assumptions and results'!$K$12)*(1/(1+'Assumptions and results'!$K$4)^FX$49)</f>
        <v>67032.052302049371</v>
      </c>
      <c r="FY63" s="8">
        <f>(FY17*'Assumptions and results'!$K$10+$D17*'Demand model'!GA17*'Assumptions and results'!$K$12)*(1/(1+'Assumptions and results'!$K$4)^FY$49)</f>
        <v>63840.04981147559</v>
      </c>
      <c r="FZ63" s="8">
        <f>(FZ17*'Assumptions and results'!$K$10+$D17*'Demand model'!GB17*'Assumptions and results'!$K$12)*(1/(1+'Assumptions and results'!$K$4)^FZ$49)</f>
        <v>60800.047439500566</v>
      </c>
      <c r="GA63" s="8">
        <f>(GA17*'Assumptions and results'!$K$10+$D17*'Demand model'!GC17*'Assumptions and results'!$K$12)*(1/(1+'Assumptions and results'!$K$4)^GA$49)</f>
        <v>57904.80708523863</v>
      </c>
      <c r="GB63" s="8">
        <f>(GB17*'Assumptions and results'!$K$10+$D17*'Demand model'!GD17*'Assumptions and results'!$K$12)*(1/(1+'Assumptions and results'!$K$4)^GB$49)</f>
        <v>55147.435319274889</v>
      </c>
      <c r="GC63" s="8">
        <f>(GC17*'Assumptions and results'!$K$10+$D17*'Demand model'!GE17*'Assumptions and results'!$K$12)*(1/(1+'Assumptions and results'!$K$4)^GC$49)</f>
        <v>52521.366970737989</v>
      </c>
      <c r="GD63" s="8">
        <f>(GD17*'Assumptions and results'!$K$10+$D17*'Demand model'!GF17*'Assumptions and results'!$K$12)*(1/(1+'Assumptions and results'!$K$4)^GD$49)</f>
        <v>50020.349495940951</v>
      </c>
      <c r="GE63" s="8">
        <f>(GE17*'Assumptions and results'!$K$10+$D17*'Demand model'!GG17*'Assumptions and results'!$K$12)*(1/(1+'Assumptions and results'!$K$4)^GE$49)</f>
        <v>47638.428091372327</v>
      </c>
      <c r="GF63" s="8">
        <f>(GF17*'Assumptions and results'!$K$10+$D17*'Demand model'!GH17*'Assumptions and results'!$K$12)*(1/(1+'Assumptions and results'!$K$4)^GF$49)</f>
        <v>45369.931515592696</v>
      </c>
      <c r="GG63" s="8">
        <f>(GG17*'Assumptions and results'!$K$10+$D17*'Demand model'!GI17*'Assumptions and results'!$K$12)*(1/(1+'Assumptions and results'!$K$4)^GG$49)</f>
        <v>43209.45858627875</v>
      </c>
      <c r="GH63" s="8">
        <f>(GH17*'Assumptions and results'!$K$10+$D17*'Demand model'!GJ17*'Assumptions and results'!$K$12)*(1/(1+'Assumptions and results'!$K$4)^GH$49)</f>
        <v>41151.865320265475</v>
      </c>
      <c r="GI63" s="8">
        <f>(GI17*'Assumptions and results'!$K$10+$D17*'Demand model'!GK17*'Assumptions and results'!$K$12)*(1/(1+'Assumptions and results'!$K$4)^GI$49)</f>
        <v>39192.25268596712</v>
      </c>
      <c r="GJ63" s="8">
        <f>(GJ17*'Assumptions and results'!$K$10+$D17*'Demand model'!GL17*'Assumptions and results'!$K$12)*(1/(1+'Assumptions and results'!$K$4)^GJ$49)</f>
        <v>37325.954939016308</v>
      </c>
      <c r="GK63" s="8">
        <f>(GK17*'Assumptions and results'!$K$10+$D17*'Demand model'!GM17*'Assumptions and results'!$K$12)*(1/(1+'Assumptions and results'!$K$4)^GK$49)</f>
        <v>35548.528513348858</v>
      </c>
      <c r="GL63" s="8">
        <f>(GL17*'Assumptions and results'!$K$10+$D17*'Demand model'!GN17*'Assumptions and results'!$K$12)*(1/(1+'Assumptions and results'!$K$4)^GL$49)</f>
        <v>33855.741441284634</v>
      </c>
      <c r="GM63" s="8">
        <f>(GM17*'Assumptions and results'!$K$10+$D17*'Demand model'!GO17*'Assumptions and results'!$K$12)*(1/(1+'Assumptions and results'!$K$4)^GM$49)</f>
        <v>32243.56327741393</v>
      </c>
      <c r="GN63" s="8">
        <f>(GN17*'Assumptions and results'!$K$10+$D17*'Demand model'!GP17*'Assumptions and results'!$K$12)*(1/(1+'Assumptions and results'!$K$4)^GN$49)</f>
        <v>30708.155502298985</v>
      </c>
      <c r="GO63" s="8">
        <f>(GO17*'Assumptions and results'!$K$10+$D17*'Demand model'!GQ17*'Assumptions and results'!$K$12)*(1/(1+'Assumptions and results'!$K$4)^GO$49)</f>
        <v>29245.862383141888</v>
      </c>
      <c r="GP63" s="8">
        <f>(GP17*'Assumptions and results'!$K$10+$D17*'Demand model'!GR17*'Assumptions and results'!$K$12)*(1/(1+'Assumptions and results'!$K$4)^GP$49)</f>
        <v>27853.202269658937</v>
      </c>
      <c r="GQ63" s="8">
        <f>(GQ17*'Assumptions and results'!$K$10+$D17*'Demand model'!GS17*'Assumptions and results'!$K$12)*(1/(1+'Assumptions and results'!$K$4)^GQ$49)</f>
        <v>26526.859304437083</v>
      </c>
      <c r="GR63" s="8">
        <f>(GR17*'Assumptions and results'!$K$10+$D17*'Demand model'!GT17*'Assumptions and results'!$K$12)*(1/(1+'Assumptions and results'!$K$4)^GR$49)</f>
        <v>25263.675528035321</v>
      </c>
      <c r="GS63" s="8">
        <f>(GS17*'Assumptions and results'!$K$10+$D17*'Demand model'!GU17*'Assumptions and results'!$K$12)*(1/(1+'Assumptions and results'!$K$4)^GS$49)</f>
        <v>24060.643360033635</v>
      </c>
      <c r="GT63" s="8">
        <f>(GT17*'Assumptions and results'!$K$10+$D17*'Demand model'!GV17*'Assumptions and results'!$K$12)*(1/(1+'Assumptions and results'!$K$4)^GT$49)</f>
        <v>22914.898438127271</v>
      </c>
      <c r="GU63" s="8">
        <f>(GU17*'Assumptions and results'!$K$10+$D17*'Demand model'!GW17*'Assumptions and results'!$K$12)*(1/(1+'Assumptions and results'!$K$4)^GU$49)</f>
        <v>21823.712798216446</v>
      </c>
      <c r="GV63" s="8">
        <f>(GV17*'Assumptions and results'!$K$10+$D17*'Demand model'!GX17*'Assumptions and results'!$K$12)*(1/(1+'Assumptions and results'!$K$4)^GV$49)</f>
        <v>20784.488379253762</v>
      </c>
      <c r="GW63" s="8">
        <f>(GW17*'Assumptions and results'!$K$10+$D17*'Demand model'!GY17*'Assumptions and results'!$K$12)*(1/(1+'Assumptions and results'!$K$4)^GW$49)</f>
        <v>19794.750837384534</v>
      </c>
      <c r="GX63" s="8">
        <f>(GX17*'Assumptions and results'!$K$10+$D17*'Demand model'!GZ17*'Assumptions and results'!$K$12)*(1/(1+'Assumptions and results'!$K$4)^GX$49)</f>
        <v>18852.14365465194</v>
      </c>
      <c r="GY63" s="8">
        <f>(GY17*'Assumptions and results'!$K$10+$D17*'Demand model'!HA17*'Assumptions and results'!$K$12)*(1/(1+'Assumptions and results'!$K$4)^GY$49)</f>
        <v>17954.422528239942</v>
      </c>
      <c r="GZ63" s="8">
        <f>(GZ17*'Assumptions and results'!$K$10+$D17*'Demand model'!HB17*'Assumptions and results'!$K$12)*(1/(1+'Assumptions and results'!$K$4)^GZ$49)</f>
        <v>17099.450026895185</v>
      </c>
      <c r="HA63" s="8">
        <f>(HA17*'Assumptions and results'!$K$10+$D17*'Demand model'!HC17*'Assumptions and results'!$K$12)*(1/(1+'Assumptions and results'!$K$4)^HA$49)</f>
        <v>16285.190501804933</v>
      </c>
      <c r="HB63" s="8">
        <f>(HB17*'Assumptions and results'!$K$10+$D17*'Demand model'!HD17*'Assumptions and results'!$K$12)*(1/(1+'Assumptions and results'!$K$4)^HB$49)</f>
        <v>15509.705239814228</v>
      </c>
      <c r="HC63" s="8">
        <f>(HC17*'Assumptions and results'!$K$10+$D17*'Demand model'!HE17*'Assumptions and results'!$K$12)*(1/(1+'Assumptions and results'!$K$4)^HC$49)</f>
        <v>14771.147847442116</v>
      </c>
      <c r="HD63" s="8">
        <f>(HD17*'Assumptions and results'!$K$10+$D17*'Demand model'!HF17*'Assumptions and results'!$K$12)*(1/(1+'Assumptions and results'!$K$4)^HD$49)</f>
        <v>14067.759854706777</v>
      </c>
      <c r="HE63" s="8">
        <f>(HE17*'Assumptions and results'!$K$10+$D17*'Demand model'!HG17*'Assumptions and results'!$K$12)*(1/(1+'Assumptions and results'!$K$4)^HE$49)</f>
        <v>13397.866528292167</v>
      </c>
      <c r="HF63" s="8">
        <f>(HF17*'Assumptions and results'!$K$10+$D17*'Demand model'!HH17*'Assumptions and results'!$K$12)*(1/(1+'Assumptions and results'!$K$4)^HF$49)</f>
        <v>12759.872884087777</v>
      </c>
      <c r="HG63" s="8">
        <f>(HG17*'Assumptions and results'!$K$10+$D17*'Demand model'!HI17*'Assumptions and results'!$K$12)*(1/(1+'Assumptions and results'!$K$4)^HG$49)</f>
        <v>12152.259889607409</v>
      </c>
      <c r="HH63" s="8">
        <f>(HH17*'Assumptions and results'!$K$10+$D17*'Demand model'!HJ17*'Assumptions and results'!$K$12)*(1/(1+'Assumptions and results'!$K$4)^HH$49)</f>
        <v>11573.58084724515</v>
      </c>
      <c r="HI63" s="8">
        <f>(HI17*'Assumptions and results'!$K$10+$D17*'Demand model'!HK17*'Assumptions and results'!$K$12)*(1/(1+'Assumptions and results'!$K$4)^HI$49)</f>
        <v>11022.457949757289</v>
      </c>
      <c r="HJ63" s="8">
        <f>(HJ17*'Assumptions and results'!$K$10+$D17*'Demand model'!HL17*'Assumptions and results'!$K$12)*(1/(1+'Assumptions and results'!$K$4)^HJ$49)</f>
        <v>10497.578999768846</v>
      </c>
      <c r="HK63" s="8">
        <f>(HK17*'Assumptions and results'!$K$10+$D17*'Demand model'!HM17*'Assumptions and results'!$K$12)*(1/(1+'Assumptions and results'!$K$4)^HK$49)</f>
        <v>9997.6942854941371</v>
      </c>
      <c r="HL63" s="8">
        <f>(HL17*'Assumptions and results'!$K$10+$D17*'Demand model'!HN17*'Assumptions and results'!$K$12)*(1/(1+'Assumptions and results'!$K$4)^HL$49)</f>
        <v>9521.6136052325128</v>
      </c>
      <c r="HM63" s="8">
        <f>(HM17*'Assumptions and results'!$K$10+$D17*'Demand model'!HO17*'Assumptions and results'!$K$12)*(1/(1+'Assumptions and results'!$K$4)^HM$49)</f>
        <v>9068.2034335547742</v>
      </c>
      <c r="HN63" s="8">
        <f>(HN17*'Assumptions and results'!$K$10+$D17*'Demand model'!HP17*'Assumptions and results'!$K$12)*(1/(1+'Assumptions and results'!$K$4)^HN$49)</f>
        <v>8636.3842224331183</v>
      </c>
      <c r="HO63" s="8">
        <f>(HO17*'Assumptions and results'!$K$10+$D17*'Demand model'!HQ17*'Assumptions and results'!$K$12)*(1/(1+'Assumptions and results'!$K$4)^HO$49)</f>
        <v>8225.1278308886831</v>
      </c>
      <c r="HP63" s="8">
        <f>(HP17*'Assumptions and results'!$K$10+$D17*'Demand model'!HR17*'Assumptions and results'!$K$12)*(1/(1+'Assumptions and results'!$K$4)^HP$49)</f>
        <v>7833.4550770368414</v>
      </c>
      <c r="HQ63" s="8">
        <f>(HQ17*'Assumptions and results'!$K$10+$D17*'Demand model'!HS17*'Assumptions and results'!$K$12)*(1/(1+'Assumptions and results'!$K$4)^HQ$49)</f>
        <v>7460.4334067017517</v>
      </c>
      <c r="HR63" s="8">
        <f>(HR17*'Assumptions and results'!$K$10+$D17*'Demand model'!HT17*'Assumptions and results'!$K$12)*(1/(1+'Assumptions and results'!$K$4)^HR$49)</f>
        <v>7105.1746730492905</v>
      </c>
      <c r="HS63" s="8">
        <f>(HS17*'Assumptions and results'!$K$10+$D17*'Demand model'!HU17*'Assumptions and results'!$K$12)*(1/(1+'Assumptions and results'!$K$4)^HS$49)</f>
        <v>6766.8330219517029</v>
      </c>
      <c r="HT63" s="8">
        <f>(HT17*'Assumptions and results'!$K$10+$D17*'Demand model'!HV17*'Assumptions and results'!$K$12)*(1/(1+'Assumptions and results'!$K$4)^HT$49)</f>
        <v>6444.6028780492416</v>
      </c>
      <c r="HU63" s="8">
        <f>(HU17*'Assumptions and results'!$K$10+$D17*'Demand model'!HW17*'Assumptions and results'!$K$12)*(1/(1+'Assumptions and results'!$K$4)^HU$49)</f>
        <v>6137.7170267135625</v>
      </c>
      <c r="HV63" s="8">
        <f>(HV17*'Assumptions and results'!$K$10+$D17*'Demand model'!HX17*'Assumptions and results'!$K$12)*(1/(1+'Assumptions and results'!$K$4)^HV$49)</f>
        <v>5845.4447873462495</v>
      </c>
      <c r="HW63" s="8">
        <f>(HW17*'Assumptions and results'!$K$10+$D17*'Demand model'!HY17*'Assumptions and results'!$K$12)*(1/(1+'Assumptions and results'!$K$4)^HW$49)</f>
        <v>5567.0902736630951</v>
      </c>
      <c r="HX63" s="8">
        <f>(HX17*'Assumptions and results'!$K$10+$D17*'Demand model'!HZ17*'Assumptions and results'!$K$12)*(1/(1+'Assumptions and results'!$K$4)^HX$49)</f>
        <v>5301.9907368219956</v>
      </c>
      <c r="HY63" s="8">
        <f>(HY17*'Assumptions and results'!$K$10+$D17*'Demand model'!IA17*'Assumptions and results'!$K$12)*(1/(1+'Assumptions and results'!$K$4)^HY$49)</f>
        <v>5049.51498744952</v>
      </c>
      <c r="HZ63" s="8">
        <f>(HZ17*'Assumptions and results'!$K$10+$D17*'Demand model'!IB17*'Assumptions and results'!$K$12)*(1/(1+'Assumptions and results'!$K$4)^HZ$49)</f>
        <v>4809.0618928090671</v>
      </c>
      <c r="IA63" s="8">
        <f>(IA17*'Assumptions and results'!$K$10+$D17*'Demand model'!IC17*'Assumptions and results'!$K$12)*(1/(1+'Assumptions and results'!$K$4)^IA$49)</f>
        <v>4580.0589455324434</v>
      </c>
      <c r="IB63" s="8">
        <f>(IB17*'Assumptions and results'!$K$10+$D17*'Demand model'!ID17*'Assumptions and results'!$K$12)*(1/(1+'Assumptions and results'!$K$4)^IB$49)</f>
        <v>4361.9609005070897</v>
      </c>
      <c r="IC63" s="8">
        <f>(IC17*'Assumptions and results'!$K$10+$D17*'Demand model'!IE17*'Assumptions and results'!$K$12)*(1/(1+'Assumptions and results'!$K$4)^IC$49)</f>
        <v>4154.2484766734187</v>
      </c>
      <c r="ID63" s="8">
        <f>(ID17*'Assumptions and results'!$K$10+$D17*'Demand model'!IF17*'Assumptions and results'!$K$12)*(1/(1+'Assumptions and results'!$K$4)^ID$49)</f>
        <v>3956.4271206413509</v>
      </c>
      <c r="IE63" s="8">
        <f>(IE17*'Assumptions and results'!$K$10+$D17*'Demand model'!IG17*'Assumptions and results'!$K$12)*(1/(1+'Assumptions and results'!$K$4)^IE$49)</f>
        <v>3768.0258291822388</v>
      </c>
      <c r="IF63" s="8">
        <f>(IF17*'Assumptions and results'!$K$10+$D17*'Demand model'!IH17*'Assumptions and results'!$K$12)*(1/(1+'Assumptions and results'!$K$4)^IF$49)</f>
        <v>3588.5960277926088</v>
      </c>
      <c r="IG63" s="8">
        <f>(IG17*'Assumptions and results'!$K$10+$D17*'Demand model'!II17*'Assumptions and results'!$K$12)*(1/(1+'Assumptions and results'!$K$4)^IG$49)</f>
        <v>3417.7105026596269</v>
      </c>
      <c r="IH63" s="8">
        <f>(IH17*'Assumptions and results'!$K$10+$D17*'Demand model'!IJ17*'Assumptions and results'!$K$12)*(1/(1+'Assumptions and results'!$K$4)^IH$49)</f>
        <v>3254.9623834853601</v>
      </c>
      <c r="II63" s="8">
        <f>(II17*'Assumptions and results'!$K$10+$D17*'Demand model'!IK17*'Assumptions and results'!$K$12)*(1/(1+'Assumptions and results'!$K$4)^II$49)</f>
        <v>3099.9641747479604</v>
      </c>
      <c r="IJ63" s="8">
        <f>(IJ17*'Assumptions and results'!$K$10+$D17*'Demand model'!IL17*'Assumptions and results'!$K$12)*(1/(1+'Assumptions and results'!$K$4)^IJ$49)</f>
        <v>2952.3468330932956</v>
      </c>
      <c r="IK63" s="8">
        <f>(IK17*'Assumptions and results'!$K$10+$D17*'Demand model'!IM17*'Assumptions and results'!$K$12)*(1/(1+'Assumptions and results'!$K$4)^IK$49)</f>
        <v>2811.7588886602812</v>
      </c>
      <c r="IL63" s="8">
        <f>(IL17*'Assumptions and results'!$K$10+$D17*'Demand model'!IN17*'Assumptions and results'!$K$12)*(1/(1+'Assumptions and results'!$K$4)^IL$49)</f>
        <v>2677.8656082478869</v>
      </c>
      <c r="IM63" s="8">
        <f>(IM17*'Assumptions and results'!$K$10+$D17*'Demand model'!IO17*'Assumptions and results'!$K$12)*(1/(1+'Assumptions and results'!$K$4)^IM$49)</f>
        <v>2550.3481983313213</v>
      </c>
      <c r="IN63" s="8">
        <f>(IN17*'Assumptions and results'!$K$10+$D17*'Demand model'!IP17*'Assumptions and results'!$K$12)*(1/(1+'Assumptions and results'!$K$4)^IN$49)</f>
        <v>2428.9030460298295</v>
      </c>
      <c r="IO63" s="8">
        <f>(IO17*'Assumptions and results'!$K$10+$D17*'Demand model'!IQ17*'Assumptions and results'!$K$12)*(1/(1+'Assumptions and results'!$K$4)^IO$49)</f>
        <v>2313.2409962188858</v>
      </c>
      <c r="IP63" s="8">
        <f>(IP17*'Assumptions and results'!$K$10+$D17*'Demand model'!IR17*'Assumptions and results'!$K$12)*(1/(1+'Assumptions and results'!$K$4)^IP$49)</f>
        <v>2203.086663065606</v>
      </c>
      <c r="IQ63" s="8">
        <f>(IQ17*'Assumptions and results'!$K$10+$D17*'Demand model'!IS17*'Assumptions and results'!$K$12)*(1/(1+'Assumptions and results'!$K$4)^IQ$49)</f>
        <v>2098.1777743481953</v>
      </c>
      <c r="IR63" s="8">
        <f>(IR17*'Assumptions and results'!$K$10+$D17*'Demand model'!IT17*'Assumptions and results'!$K$12)*(1/(1+'Assumptions and results'!$K$4)^IR$49)</f>
        <v>1998.2645469982813</v>
      </c>
      <c r="IS63" s="8">
        <f>(IS17*'Assumptions and results'!$K$10+$D17*'Demand model'!IU17*'Assumptions and results'!$K$12)*(1/(1+'Assumptions and results'!$K$4)^IS$49)</f>
        <v>1903.1090923793156</v>
      </c>
      <c r="IT63" s="8">
        <f>(IT17*'Assumptions and results'!$K$10+$D17*'Demand model'!IV17*'Assumptions and results'!$K$12)*(1/(1+'Assumptions and results'!$K$4)^IT$49)</f>
        <v>1812.4848498850622</v>
      </c>
      <c r="IU63" s="8">
        <f>(IU17*'Assumptions and results'!$K$10+$D17*'Demand model'!IW17*'Assumptions and results'!$K$12)*(1/(1+'Assumptions and results'!$K$4)^IU$49)</f>
        <v>1726.1760475095832</v>
      </c>
      <c r="IV63" s="8">
        <f>(IV17*'Assumptions and results'!$K$10+$D17*'Demand model'!IX17*'Assumptions and results'!$K$12)*(1/(1+'Assumptions and results'!$K$4)^IV$49)</f>
        <v>1643.977188104365</v>
      </c>
      <c r="IW63" s="8">
        <f>(IW17*'Assumptions and results'!$K$10+$D17*'Demand model'!IY17*'Assumptions and results'!$K$12)*(1/(1+'Assumptions and results'!$K$4)^IW$49)</f>
        <v>1565.692560099395</v>
      </c>
      <c r="IX63" s="8">
        <f>(IX17*'Assumptions and results'!$K$10+$D17*'Demand model'!IZ17*'Assumptions and results'!$K$12)*(1/(1+'Assumptions and results'!$K$4)^IX$49)</f>
        <v>1491.1357715232339</v>
      </c>
      <c r="IY63" s="8">
        <f>(IY17*'Assumptions and results'!$K$10+$D17*'Demand model'!JA17*'Assumptions and results'!$K$12)*(1/(1+'Assumptions and results'!$K$4)^IY$49)</f>
        <v>1420.1293062126031</v>
      </c>
      <c r="IZ63" s="8">
        <f>(IZ17*'Assumptions and results'!$K$10+$D17*'Demand model'!JB17*'Assumptions and results'!$K$12)*(1/(1+'Assumptions and results'!$K$4)^IZ$49)</f>
        <v>1352.5041011548601</v>
      </c>
      <c r="JA63" s="8">
        <f>(JA17*'Assumptions and results'!$K$10+$D17*'Demand model'!JC17*'Assumptions and results'!$K$12)*(1/(1+'Assumptions and results'!$K$4)^JA$49)</f>
        <v>1288.0991439570098</v>
      </c>
      <c r="JB63" s="8">
        <f>(JB17*'Assumptions and results'!$K$10+$D17*'Demand model'!JD17*'Assumptions and results'!$K$12)*(1/(1+'Assumptions and results'!$K$4)^JB$49)</f>
        <v>1226.7610894828663</v>
      </c>
      <c r="JC63" s="8">
        <f>(JC17*'Assumptions and results'!$K$10+$D17*'Demand model'!JE17*'Assumptions and results'!$K$12)*(1/(1+'Assumptions and results'!$K$4)^JC$49)</f>
        <v>1168.343894745587</v>
      </c>
      <c r="JD63" s="8">
        <f>(JD17*'Assumptions and results'!$K$10+$D17*'Demand model'!JF17*'Assumptions and results'!$K$12)*(1/(1+'Assumptions and results'!$K$4)^JD$49)</f>
        <v>1112.7084711862733</v>
      </c>
      <c r="JE63" s="8">
        <f>(JE17*'Assumptions and results'!$K$10+$D17*'Demand model'!JG17*'Assumptions and results'!$K$12)*(1/(1+'Assumptions and results'!$K$4)^JE$49)</f>
        <v>1059.7223535107364</v>
      </c>
    </row>
    <row r="64" spans="2:265" x14ac:dyDescent="0.3">
      <c r="C64">
        <v>15</v>
      </c>
      <c r="D64" s="6">
        <f>'upfront investment module'!I20</f>
        <v>3361545121.1686487</v>
      </c>
      <c r="E64" s="8">
        <f>(E18*'Assumptions and results'!$K$10+$D18*'Demand model'!G18*'Assumptions and results'!$K$12)*(1/(1+'Assumptions and results'!$K$4)^E$49)</f>
        <v>161735689.63481572</v>
      </c>
      <c r="F64" s="8">
        <f>(F18*'Assumptions and results'!$K$10+$D18*'Demand model'!H18*'Assumptions and results'!$K$12)*(1/(1+'Assumptions and results'!$K$4)^F$49)</f>
        <v>236592194.83858633</v>
      </c>
      <c r="G64" s="8">
        <f>(G18*'Assumptions and results'!$K$10+$D18*'Demand model'!I18*'Assumptions and results'!$K$12)*(1/(1+'Assumptions and results'!$K$4)^G$49)</f>
        <v>267467848.72817537</v>
      </c>
      <c r="H64" s="8">
        <f>(H18*'Assumptions and results'!$K$10+$D18*'Demand model'!J18*'Assumptions and results'!$K$12)*(1/(1+'Assumptions and results'!$K$4)^H$49)</f>
        <v>276242700.13759524</v>
      </c>
      <c r="I64" s="8">
        <f>(I18*'Assumptions and results'!$K$10+$D18*'Demand model'!K18*'Assumptions and results'!$K$12)*(1/(1+'Assumptions and results'!$K$4)^I$49)</f>
        <v>274068817.47427726</v>
      </c>
      <c r="J64" s="8">
        <f>(J18*'Assumptions and results'!$K$10+$D18*'Demand model'!L18*'Assumptions and results'!$K$12)*(1/(1+'Assumptions and results'!$K$4)^J$49)</f>
        <v>266622948.8417179</v>
      </c>
      <c r="K64" s="8">
        <f>(K18*'Assumptions and results'!$K$10+$D18*'Demand model'!M18*'Assumptions and results'!$K$12)*(1/(1+'Assumptions and results'!$K$4)^K$49)</f>
        <v>256787711.89133999</v>
      </c>
      <c r="L64" s="8">
        <f>(L18*'Assumptions and results'!$K$10+$D18*'Demand model'!N18*'Assumptions and results'!$K$12)*(1/(1+'Assumptions and results'!$K$4)^L$49)</f>
        <v>246020174.94200331</v>
      </c>
      <c r="M64" s="8">
        <f>(M18*'Assumptions and results'!$K$10+$D18*'Demand model'!O18*'Assumptions and results'!$K$12)*(1/(1+'Assumptions and results'!$K$4)^M$49)</f>
        <v>235050416.88135639</v>
      </c>
      <c r="N64" s="8">
        <f>(N18*'Assumptions and results'!$K$10+$D18*'Demand model'!P18*'Assumptions and results'!$K$12)*(1/(1+'Assumptions and results'!$K$4)^N$49)</f>
        <v>224238075.44597366</v>
      </c>
      <c r="O64" s="8">
        <f>(O18*'Assumptions and results'!$K$10+$D18*'Demand model'!Q18*'Assumptions and results'!$K$12)*(1/(1+'Assumptions and results'!$K$4)^O$49)</f>
        <v>213754316.7515597</v>
      </c>
      <c r="P64" s="8">
        <f>(P18*'Assumptions and results'!$K$10+$D18*'Demand model'!R18*'Assumptions and results'!$K$12)*(1/(1+'Assumptions and results'!$K$4)^P$49)</f>
        <v>203674692.33824834</v>
      </c>
      <c r="Q64" s="8">
        <f>(Q18*'Assumptions and results'!$K$10+$D18*'Demand model'!S18*'Assumptions and results'!$K$12)*(1/(1+'Assumptions and results'!$K$4)^Q$49)</f>
        <v>194026510.03289333</v>
      </c>
      <c r="R64" s="8">
        <f>(R18*'Assumptions and results'!$K$10+$D18*'Demand model'!T18*'Assumptions and results'!$K$12)*(1/(1+'Assumptions and results'!$K$4)^R$49)</f>
        <v>184812987.66701278</v>
      </c>
      <c r="S64" s="8">
        <f>(S18*'Assumptions and results'!$K$10+$D18*'Demand model'!U18*'Assumptions and results'!$K$12)*(1/(1+'Assumptions and results'!$K$4)^S$49)</f>
        <v>176025556.84790888</v>
      </c>
      <c r="T64" s="8">
        <f>(T18*'Assumptions and results'!$K$10+$D18*'Demand model'!V18*'Assumptions and results'!$K$12)*(1/(1+'Assumptions and results'!$K$4)^T$49)</f>
        <v>167650119.12376115</v>
      </c>
      <c r="U64" s="8">
        <f>(U18*'Assumptions and results'!$K$10+$D18*'Demand model'!W18*'Assumptions and results'!$K$12)*(1/(1+'Assumptions and results'!$K$4)^U$49)</f>
        <v>159670216.29762402</v>
      </c>
      <c r="V64" s="8">
        <f>(V18*'Assumptions and results'!$K$10+$D18*'Demand model'!X18*'Assumptions and results'!$K$12)*(1/(1+'Assumptions and results'!$K$4)^V$49)</f>
        <v>152068626.66707563</v>
      </c>
      <c r="W64" s="8">
        <f>(W18*'Assumptions and results'!$K$10+$D18*'Demand model'!Y18*'Assumptions and results'!$K$12)*(1/(1+'Assumptions and results'!$K$4)^W$49)</f>
        <v>144828158.82552364</v>
      </c>
      <c r="X64" s="8">
        <f>(X18*'Assumptions and results'!$K$10+$D18*'Demand model'!Z18*'Assumptions and results'!$K$12)*(1/(1+'Assumptions and results'!$K$4)^X$49)</f>
        <v>137932036.85782659</v>
      </c>
      <c r="Y64" s="8">
        <f>(Y18*'Assumptions and results'!$K$10+$D18*'Demand model'!AA18*'Assumptions and results'!$K$12)*(1/(1+'Assumptions and results'!$K$4)^Y$49)</f>
        <v>131364077.91502665</v>
      </c>
      <c r="Z64" s="8">
        <f>(Z18*'Assumptions and results'!$K$10+$D18*'Demand model'!AB18*'Assumptions and results'!$K$12)*(1/(1+'Assumptions and results'!$K$4)^Z$49)</f>
        <v>125108764.71580647</v>
      </c>
      <c r="AA64" s="8">
        <f>(AA18*'Assumptions and results'!$K$10+$D18*'Demand model'!AC18*'Assumptions and results'!$K$12)*(1/(1+'Assumptions and results'!$K$4)^AA$49)</f>
        <v>119151265.27704312</v>
      </c>
      <c r="AB64" s="8">
        <f>(AB18*'Assumptions and results'!$K$10+$D18*'Demand model'!AD18*'Assumptions and results'!$K$12)*(1/(1+'Assumptions and results'!$K$4)^AB$49)</f>
        <v>113477426.53014031</v>
      </c>
      <c r="AC64" s="8">
        <f>(AC18*'Assumptions and results'!$K$10+$D18*'Demand model'!AE18*'Assumptions and results'!$K$12)*(1/(1+'Assumptions and results'!$K$4)^AC$49)</f>
        <v>108073755.39089897</v>
      </c>
      <c r="AD64" s="8">
        <f>(AD18*'Assumptions and results'!$K$10+$D18*'Demand model'!AF18*'Assumptions and results'!$K$12)*(1/(1+'Assumptions and results'!$K$4)^AD$49)</f>
        <v>102927394.17129552</v>
      </c>
      <c r="AE64" s="8">
        <f>(AE18*'Assumptions and results'!$K$10+$D18*'Demand model'!AG18*'Assumptions and results'!$K$12)*(1/(1+'Assumptions and results'!$K$4)^AE$49)</f>
        <v>98026093.813807115</v>
      </c>
      <c r="AF64" s="8">
        <f>(AF18*'Assumptions and results'!$K$10+$D18*'Demand model'!AH18*'Assumptions and results'!$K$12)*(1/(1+'Assumptions and results'!$K$4)^AF$49)</f>
        <v>93358186.691139072</v>
      </c>
      <c r="AG64" s="8">
        <f>(AG18*'Assumptions and results'!$K$10+$D18*'Demand model'!AI18*'Assumptions and results'!$K$12)*(1/(1+'Assumptions and results'!$K$4)^AG$49)</f>
        <v>88912559.828762636</v>
      </c>
      <c r="AH64" s="8">
        <f>(AH18*'Assumptions and results'!$K$10+$D18*'Demand model'!AJ18*'Assumptions and results'!$K$12)*(1/(1+'Assumptions and results'!$K$4)^AH$49)</f>
        <v>84678628.957232147</v>
      </c>
      <c r="AI64" s="8">
        <f>(AI18*'Assumptions and results'!$K$10+$D18*'Demand model'!AK18*'Assumptions and results'!$K$12)*(1/(1+'Assumptions and results'!$K$4)^AI$49)</f>
        <v>80646313.57278201</v>
      </c>
      <c r="AJ64" s="8">
        <f>(AJ18*'Assumptions and results'!$K$10+$D18*'Demand model'!AL18*'Assumptions and results'!$K$12)*(1/(1+'Assumptions and results'!$K$4)^AJ$49)</f>
        <v>76806013.06947735</v>
      </c>
      <c r="AK64" s="8">
        <f>(AK18*'Assumptions and results'!$K$10+$D18*'Demand model'!AM18*'Assumptions and results'!$K$12)*(1/(1+'Assumptions and results'!$K$4)^AK$49)</f>
        <v>73148583.948696569</v>
      </c>
      <c r="AL64" s="8">
        <f>(AL18*'Assumptions and results'!$K$10+$D18*'Demand model'!AN18*'Assumptions and results'!$K$12)*(1/(1+'Assumptions and results'!$K$4)^AL$49)</f>
        <v>69665318.083642632</v>
      </c>
      <c r="AM64" s="8">
        <f>(AM18*'Assumptions and results'!$K$10+$D18*'Demand model'!AO18*'Assumptions and results'!$K$12)*(1/(1+'Assumptions and results'!$K$4)^AM$49)</f>
        <v>66347922.003443487</v>
      </c>
      <c r="AN64" s="8">
        <f>(AN18*'Assumptions and results'!$K$10+$D18*'Demand model'!AP18*'Assumptions and results'!$K$12)*(1/(1+'Assumptions and results'!$K$4)^AN$49)</f>
        <v>63188497.155846432</v>
      </c>
      <c r="AO64" s="8">
        <f>(AO18*'Assumptions and results'!$K$10+$D18*'Demand model'!AQ18*'Assumptions and results'!$K$12)*(1/(1+'Assumptions and results'!$K$4)^AO$49)</f>
        <v>60179521.105762474</v>
      </c>
      <c r="AP64" s="8">
        <f>(AP18*'Assumptions and results'!$K$10+$D18*'Demand model'!AR18*'Assumptions and results'!$K$12)*(1/(1+'Assumptions and results'!$K$4)^AP$49)</f>
        <v>57313829.627065681</v>
      </c>
      <c r="AQ64" s="8">
        <f>(AQ18*'Assumptions and results'!$K$10+$D18*'Demand model'!AS18*'Assumptions and results'!$K$12)*(1/(1+'Assumptions and results'!$K$4)^AQ$49)</f>
        <v>54584599.646115892</v>
      </c>
      <c r="AR64" s="8">
        <f>(AR18*'Assumptions and results'!$K$10+$D18*'Demand model'!AT18*'Assumptions and results'!$K$12)*(1/(1+'Assumptions and results'!$K$4)^AR$49)</f>
        <v>51985332.996960051</v>
      </c>
      <c r="AS64" s="8">
        <f>(AS18*'Assumptions and results'!$K$10+$D18*'Demand model'!AU18*'Assumptions and results'!$K$12)*(1/(1+'Assumptions and results'!$K$4)^AS$49)</f>
        <v>49509840.949822262</v>
      </c>
      <c r="AT64" s="8">
        <f>(AT18*'Assumptions and results'!$K$10+$D18*'Demand model'!AV18*'Assumptions and results'!$K$12)*(1/(1+'Assumptions and results'!$K$4)^AT$49)</f>
        <v>47152229.476192981</v>
      </c>
      <c r="AU64" s="8">
        <f>(AU18*'Assumptions and results'!$K$10+$D18*'Demand model'!AW18*'Assumptions and results'!$K$12)*(1/(1+'Assumptions and results'!$K$4)^AU$49)</f>
        <v>44906885.215509556</v>
      </c>
      <c r="AV64" s="8">
        <f>(AV18*'Assumptions and results'!$K$10+$D18*'Demand model'!AX18*'Assumptions and results'!$K$12)*(1/(1+'Assumptions and results'!$K$4)^AV$49)</f>
        <v>42768462.110053852</v>
      </c>
      <c r="AW64" s="8">
        <f>(AW18*'Assumptions and results'!$K$10+$D18*'Demand model'!AY18*'Assumptions and results'!$K$12)*(1/(1+'Assumptions and results'!$K$4)^AW$49)</f>
        <v>40731868.676264614</v>
      </c>
      <c r="AX64" s="8">
        <f>(AX18*'Assumptions and results'!$K$10+$D18*'Demand model'!AZ18*'Assumptions and results'!$K$12)*(1/(1+'Assumptions and results'!$K$4)^AX$49)</f>
        <v>38792255.882168435</v>
      </c>
      <c r="AY64" s="8">
        <f>(AY18*'Assumptions and results'!$K$10+$D18*'Demand model'!BA18*'Assumptions and results'!$K$12)*(1/(1+'Assumptions and results'!$K$4)^AY$49)</f>
        <v>36945005.602071121</v>
      </c>
      <c r="AZ64" s="8">
        <f>(AZ18*'Assumptions and results'!$K$10+$D18*'Demand model'!BB18*'Assumptions and results'!$K$12)*(1/(1+'Assumptions and results'!$K$4)^AZ$49)</f>
        <v>35185719.621023156</v>
      </c>
      <c r="BA64" s="8">
        <f>(BA18*'Assumptions and results'!$K$10+$D18*'Demand model'!BC18*'Assumptions and results'!$K$12)*(1/(1+'Assumptions and results'!$K$4)^BA$49)</f>
        <v>33510209.162880745</v>
      </c>
      <c r="BB64" s="8">
        <f>(BB18*'Assumptions and results'!$K$10+$D18*'Demand model'!BD18*'Assumptions and results'!$K$12)*(1/(1+'Assumptions and results'!$K$4)^BB$49)</f>
        <v>31914484.917030074</v>
      </c>
      <c r="BC64" s="8">
        <f>(BC18*'Assumptions and results'!$K$10+$D18*'Demand model'!BE18*'Assumptions and results'!$K$12)*(1/(1+'Assumptions and results'!$K$4)^BC$49)</f>
        <v>30394747.540029038</v>
      </c>
      <c r="BD64" s="8">
        <f>(BD18*'Assumptions and results'!$K$10+$D18*'Demand model'!BF18*'Assumptions and results'!$K$12)*(1/(1+'Assumptions and results'!$K$4)^BD$49)</f>
        <v>28947378.609551676</v>
      </c>
      <c r="BE64" s="8">
        <f>(BE18*'Assumptions and results'!$K$10+$D18*'Demand model'!BG18*'Assumptions and results'!$K$12)*(1/(1+'Assumptions and results'!$K$4)^BE$49)</f>
        <v>27568932.009096943</v>
      </c>
      <c r="BF64" s="8">
        <f>(BF18*'Assumptions and results'!$K$10+$D18*'Demand model'!BH18*'Assumptions and results'!$K$12)*(1/(1+'Assumptions and results'!$K$4)^BF$49)</f>
        <v>26256125.722949527</v>
      </c>
      <c r="BG64" s="8">
        <f>(BG18*'Assumptions and results'!$K$10+$D18*'Demand model'!BI18*'Assumptions and results'!$K$12)*(1/(1+'Assumptions and results'!$K$4)^BG$49)</f>
        <v>25005834.021856714</v>
      </c>
      <c r="BH64" s="8">
        <f>(BH18*'Assumptions and results'!$K$10+$D18*'Demand model'!BJ18*'Assumptions and results'!$K$12)*(1/(1+'Assumptions and results'!$K$4)^BH$49)</f>
        <v>23815080.020815935</v>
      </c>
      <c r="BI64" s="8">
        <f>(BI18*'Assumptions and results'!$K$10+$D18*'Demand model'!BK18*'Assumptions and results'!$K$12)*(1/(1+'Assumptions and results'!$K$4)^BI$49)</f>
        <v>22681028.591253273</v>
      </c>
      <c r="BJ64" s="8">
        <f>(BJ18*'Assumptions and results'!$K$10+$D18*'Demand model'!BL18*'Assumptions and results'!$K$12)*(1/(1+'Assumptions and results'!$K$4)^BJ$49)</f>
        <v>21600979.610717405</v>
      </c>
      <c r="BK64" s="8">
        <f>(BK18*'Assumptions and results'!$K$10+$D18*'Demand model'!BM18*'Assumptions and results'!$K$12)*(1/(1+'Assumptions and results'!$K$4)^BK$49)</f>
        <v>20572361.534016576</v>
      </c>
      <c r="BL64" s="8">
        <f>(BL18*'Assumptions and results'!$K$10+$D18*'Demand model'!BN18*'Assumptions and results'!$K$12)*(1/(1+'Assumptions and results'!$K$4)^BL$49)</f>
        <v>19592725.270491987</v>
      </c>
      <c r="BM64" s="8">
        <f>(BM18*'Assumptions and results'!$K$10+$D18*'Demand model'!BO18*'Assumptions and results'!$K$12)*(1/(1+'Assumptions and results'!$K$4)^BM$49)</f>
        <v>18659738.352849506</v>
      </c>
      <c r="BN64" s="8">
        <f>(BN18*'Assumptions and results'!$K$10+$D18*'Demand model'!BP18*'Assumptions and results'!$K$12)*(1/(1+'Assumptions and results'!$K$4)^BN$49)</f>
        <v>17771179.383666206</v>
      </c>
      <c r="BO64" s="8">
        <f>(BO18*'Assumptions and results'!$K$10+$D18*'Demand model'!BQ18*'Assumptions and results'!$K$12)*(1/(1+'Assumptions and results'!$K$4)^BO$49)</f>
        <v>16924932.746348757</v>
      </c>
      <c r="BP64" s="8">
        <f>(BP18*'Assumptions and results'!$K$10+$D18*'Demand model'!BR18*'Assumptions and results'!$K$12)*(1/(1+'Assumptions and results'!$K$4)^BP$49)</f>
        <v>16118983.567951199</v>
      </c>
      <c r="BQ64" s="8">
        <f>(BQ18*'Assumptions and results'!$K$10+$D18*'Demand model'!BS18*'Assumptions and results'!$K$12)*(1/(1+'Assumptions and results'!$K$4)^BQ$49)</f>
        <v>15351412.921858285</v>
      </c>
      <c r="BR64" s="8">
        <f>(BR18*'Assumptions and results'!$K$10+$D18*'Demand model'!BT18*'Assumptions and results'!$K$12)*(1/(1+'Assumptions and results'!$K$4)^BR$49)</f>
        <v>14620393.258912651</v>
      </c>
      <c r="BS64" s="8">
        <f>(BS18*'Assumptions and results'!$K$10+$D18*'Demand model'!BU18*'Assumptions and results'!$K$12)*(1/(1+'Assumptions and results'!$K$4)^BS$49)</f>
        <v>13924184.056107286</v>
      </c>
      <c r="BT64" s="8">
        <f>(BT18*'Assumptions and results'!$K$10+$D18*'Demand model'!BV18*'Assumptions and results'!$K$12)*(1/(1+'Assumptions and results'!$K$4)^BT$49)</f>
        <v>13261127.672483131</v>
      </c>
      <c r="BU64" s="8">
        <f>(BU18*'Assumptions and results'!$K$10+$D18*'Demand model'!BW18*'Assumptions and results'!$K$12)*(1/(1+'Assumptions and results'!$K$4)^BU$49)</f>
        <v>12629645.402364885</v>
      </c>
      <c r="BV64" s="8">
        <f>(BV18*'Assumptions and results'!$K$10+$D18*'Demand model'!BX18*'Assumptions and results'!$K$12)*(1/(1+'Assumptions and results'!$K$4)^BV$49)</f>
        <v>12028233.71653799</v>
      </c>
      <c r="BW64" s="8">
        <f>(BW18*'Assumptions and results'!$K$10+$D18*'Demand model'!BY18*'Assumptions and results'!$K$12)*(1/(1+'Assumptions and results'!$K$4)^BW$49)</f>
        <v>11455460.68241713</v>
      </c>
      <c r="BX64" s="8">
        <f>(BX18*'Assumptions and results'!$K$10+$D18*'Demand model'!BZ18*'Assumptions and results'!$K$12)*(1/(1+'Assumptions and results'!$K$4)^BX$49)</f>
        <v>10909962.554682981</v>
      </c>
      <c r="BY64" s="8">
        <f>(BY18*'Assumptions and results'!$K$10+$D18*'Demand model'!CA18*'Assumptions and results'!$K$12)*(1/(1+'Assumptions and results'!$K$4)^BY$49)</f>
        <v>10390440.528269507</v>
      </c>
      <c r="BZ64" s="8">
        <f>(BZ18*'Assumptions and results'!$K$10+$D18*'Demand model'!CB18*'Assumptions and results'!$K$12)*(1/(1+'Assumptions and results'!$K$4)^BZ$49)</f>
        <v>9895657.6459709592</v>
      </c>
      <c r="CA64" s="8">
        <f>(CA18*'Assumptions and results'!$K$10+$D18*'Demand model'!CC18*'Assumptions and results'!$K$12)*(1/(1+'Assumptions and results'!$K$4)^CA$49)</f>
        <v>9424435.8533056751</v>
      </c>
      <c r="CB64" s="8">
        <f>(CB18*'Assumptions and results'!$K$10+$D18*'Demand model'!CD18*'Assumptions and results'!$K$12)*(1/(1+'Assumptions and results'!$K$4)^CB$49)</f>
        <v>8975653.1936244536</v>
      </c>
      <c r="CC64" s="8">
        <f>(CC18*'Assumptions and results'!$K$10+$D18*'Demand model'!CE18*'Assumptions and results'!$K$12)*(1/(1+'Assumptions and results'!$K$4)^CC$49)</f>
        <v>8548241.1367851906</v>
      </c>
      <c r="CD64" s="8">
        <f>(CD18*'Assumptions and results'!$K$10+$D18*'Demand model'!CF18*'Assumptions and results'!$K$12)*(1/(1+'Assumptions and results'!$K$4)^CD$49)</f>
        <v>8141182.0350335184</v>
      </c>
      <c r="CE64" s="8">
        <f>(CE18*'Assumptions and results'!$K$10+$D18*'Demand model'!CG18*'Assumptions and results'!$K$12)*(1/(1+'Assumptions and results'!$K$4)^CE$49)</f>
        <v>7753506.7000319194</v>
      </c>
      <c r="CF64" s="8">
        <f>(CF18*'Assumptions and results'!$K$10+$D18*'Demand model'!CH18*'Assumptions and results'!$K$12)*(1/(1+'Assumptions and results'!$K$4)^CF$49)</f>
        <v>7384292.0952684944</v>
      </c>
      <c r="CG64" s="8">
        <f>(CG18*'Assumptions and results'!$K$10+$D18*'Demand model'!CI18*'Assumptions and results'!$K$12)*(1/(1+'Assumptions and results'!$K$4)^CG$49)</f>
        <v>7032659.1383509459</v>
      </c>
      <c r="CH64" s="8">
        <f>(CH18*'Assumptions and results'!$K$10+$D18*'Demand model'!CJ18*'Assumptions and results'!$K$12)*(1/(1+'Assumptions and results'!$K$4)^CH$49)</f>
        <v>6697770.6079532821</v>
      </c>
      <c r="CI64" s="8">
        <f>(CI18*'Assumptions and results'!$K$10+$D18*'Demand model'!CK18*'Assumptions and results'!$K$12)*(1/(1+'Assumptions and results'!$K$4)^CI$49)</f>
        <v>6378829.1504316973</v>
      </c>
      <c r="CJ64" s="8">
        <f>(CJ18*'Assumptions and results'!$K$10+$D18*'Demand model'!CL18*'Assumptions and results'!$K$12)*(1/(1+'Assumptions and results'!$K$4)^CJ$49)</f>
        <v>6075075.3813635213</v>
      </c>
      <c r="CK64" s="8">
        <f>(CK18*'Assumptions and results'!$K$10+$D18*'Demand model'!CM18*'Assumptions and results'!$K$12)*(1/(1+'Assumptions and results'!$K$4)^CK$49)</f>
        <v>5785786.0774890687</v>
      </c>
      <c r="CL64" s="8">
        <f>(CL18*'Assumptions and results'!$K$10+$D18*'Demand model'!CN18*'Assumptions and results'!$K$12)*(1/(1+'Assumptions and results'!$K$4)^CL$49)</f>
        <v>5510272.4547514943</v>
      </c>
      <c r="CM64" s="8">
        <f>(CM18*'Assumptions and results'!$K$10+$D18*'Demand model'!CO18*'Assumptions and results'!$K$12)*(1/(1+'Assumptions and results'!$K$4)^CM$49)</f>
        <v>5247878.5283347555</v>
      </c>
      <c r="CN64" s="8">
        <f>(CN18*'Assumptions and results'!$K$10+$D18*'Demand model'!CP18*'Assumptions and results'!$K$12)*(1/(1+'Assumptions and results'!$K$4)^CN$49)</f>
        <v>4997979.5507950056</v>
      </c>
      <c r="CO64" s="8">
        <f>(CO18*'Assumptions and results'!$K$10+$D18*'Demand model'!CQ18*'Assumptions and results'!$K$12)*(1/(1+'Assumptions and results'!$K$4)^CO$49)</f>
        <v>4759980.5245666718</v>
      </c>
      <c r="CP64" s="8">
        <f>(CP18*'Assumptions and results'!$K$10+$D18*'Demand model'!CR18*'Assumptions and results'!$K$12)*(1/(1+'Assumptions and results'!$K$4)^CP$49)</f>
        <v>4533314.7853015922</v>
      </c>
      <c r="CQ64" s="8">
        <f>(CQ18*'Assumptions and results'!$K$10+$D18*'Demand model'!CS18*'Assumptions and results'!$K$12)*(1/(1+'Assumptions and results'!$K$4)^CQ$49)</f>
        <v>4317442.6526681818</v>
      </c>
      <c r="CR64" s="8">
        <f>(CR18*'Assumptions and results'!$K$10+$D18*'Demand model'!CT18*'Assumptions and results'!$K$12)*(1/(1+'Assumptions and results'!$K$4)^CR$49)</f>
        <v>4111850.1453982699</v>
      </c>
      <c r="CS64" s="8">
        <f>(CS18*'Assumptions and results'!$K$10+$D18*'Demand model'!CU18*'Assumptions and results'!$K$12)*(1/(1+'Assumptions and results'!$K$4)^CS$49)</f>
        <v>3916047.7575221607</v>
      </c>
      <c r="CT64" s="8">
        <f>(CT18*'Assumptions and results'!$K$10+$D18*'Demand model'!CV18*'Assumptions and results'!$K$12)*(1/(1+'Assumptions and results'!$K$4)^CT$49)</f>
        <v>3729569.2928782497</v>
      </c>
      <c r="CU64" s="8">
        <f>(CU18*'Assumptions and results'!$K$10+$D18*'Demand model'!CW18*'Assumptions and results'!$K$12)*(1/(1+'Assumptions and results'!$K$4)^CU$49)</f>
        <v>3551970.755122141</v>
      </c>
      <c r="CV64" s="8">
        <f>(CV18*'Assumptions and results'!$K$10+$D18*'Demand model'!CX18*'Assumptions and results'!$K$12)*(1/(1+'Assumptions and results'!$K$4)^CV$49)</f>
        <v>3382829.2905925158</v>
      </c>
      <c r="CW64" s="8">
        <f>(CW18*'Assumptions and results'!$K$10+$D18*'Demand model'!CY18*'Assumptions and results'!$K$12)*(1/(1+'Assumptions and results'!$K$4)^CW$49)</f>
        <v>3221742.1815166818</v>
      </c>
      <c r="CX64" s="8">
        <f>(CX18*'Assumptions and results'!$K$10+$D18*'Demand model'!CZ18*'Assumptions and results'!$K$12)*(1/(1+'Assumptions and results'!$K$4)^CX$49)</f>
        <v>3068325.887158744</v>
      </c>
      <c r="CY64" s="8">
        <f>(CY18*'Assumptions and results'!$K$10+$D18*'Demand model'!DA18*'Assumptions and results'!$K$12)*(1/(1+'Assumptions and results'!$K$4)^CY$49)</f>
        <v>2922215.1306273751</v>
      </c>
      <c r="CZ64" s="8">
        <f>(CZ18*'Assumptions and results'!$K$10+$D18*'Demand model'!DB18*'Assumptions and results'!$K$12)*(1/(1+'Assumptions and results'!$K$4)^CZ$49)</f>
        <v>2783062.0291689299</v>
      </c>
      <c r="DA64" s="8">
        <f>(DA18*'Assumptions and results'!$K$10+$D18*'Demand model'!DC18*'Assumptions and results'!$K$12)*(1/(1+'Assumptions and results'!$K$4)^DA$49)</f>
        <v>2650535.2658751705</v>
      </c>
      <c r="DB64" s="8">
        <f>(DB18*'Assumptions and results'!$K$10+$D18*'Demand model'!DD18*'Assumptions and results'!$K$12)*(1/(1+'Assumptions and results'!$K$4)^DB$49)</f>
        <v>2524319.3008334963</v>
      </c>
      <c r="DC64" s="8">
        <f>(DC18*'Assumptions and results'!$K$10+$D18*'Demand model'!DE18*'Assumptions and results'!$K$12)*(1/(1+'Assumptions and results'!$K$4)^DC$49)</f>
        <v>2404113.6198414243</v>
      </c>
      <c r="DD64" s="8">
        <f>(DD18*'Assumptions and results'!$K$10+$D18*'Demand model'!DF18*'Assumptions and results'!$K$12)*(1/(1+'Assumptions and results'!$K$4)^DD$49)</f>
        <v>2289632.0188965951</v>
      </c>
      <c r="DE64" s="8">
        <f>(DE18*'Assumptions and results'!$K$10+$D18*'Demand model'!DG18*'Assumptions and results'!$K$12)*(1/(1+'Assumptions and results'!$K$4)^DE$49)</f>
        <v>2180601.9227586617</v>
      </c>
      <c r="DF64" s="8">
        <f>(DF18*'Assumptions and results'!$K$10+$D18*'Demand model'!DH18*'Assumptions and results'!$K$12)*(1/(1+'Assumptions and results'!$K$4)^DF$49)</f>
        <v>2076763.7359606302</v>
      </c>
      <c r="DG64" s="8">
        <f>(DG18*'Assumptions and results'!$K$10+$D18*'Demand model'!DI18*'Assumptions and results'!$K$12)*(1/(1+'Assumptions and results'!$K$4)^DG$49)</f>
        <v>1977870.2247244094</v>
      </c>
      <c r="DH64" s="8">
        <f>(DH18*'Assumptions and results'!$K$10+$D18*'Demand model'!DJ18*'Assumptions and results'!$K$12)*(1/(1+'Assumptions and results'!$K$4)^DH$49)</f>
        <v>1883685.9283089617</v>
      </c>
      <c r="DI64" s="8">
        <f>(DI18*'Assumptions and results'!$K$10+$D18*'Demand model'!DK18*'Assumptions and results'!$K$12)*(1/(1+'Assumptions and results'!$K$4)^DI$49)</f>
        <v>1793986.598389487</v>
      </c>
      <c r="DJ64" s="8">
        <f>(DJ18*'Assumptions and results'!$K$10+$D18*'Demand model'!DL18*'Assumptions and results'!$K$12)*(1/(1+'Assumptions and results'!$K$4)^DJ$49)</f>
        <v>1708558.6651328451</v>
      </c>
      <c r="DK64" s="8">
        <f>(DK18*'Assumptions and results'!$K$10+$D18*'Demand model'!DM18*'Assumptions and results'!$K$12)*(1/(1+'Assumptions and results'!$K$4)^DK$49)</f>
        <v>1627198.7286979472</v>
      </c>
      <c r="DL64" s="8">
        <f>(DL18*'Assumptions and results'!$K$10+$D18*'Demand model'!DN18*'Assumptions and results'!$K$12)*(1/(1+'Assumptions and results'!$K$4)^DL$49)</f>
        <v>1549713.0749504259</v>
      </c>
      <c r="DM64" s="8">
        <f>(DM18*'Assumptions and results'!$K$10+$D18*'Demand model'!DO18*'Assumptions and results'!$K$12)*(1/(1+'Assumptions and results'!$K$4)^DM$49)</f>
        <v>1475917.2142385009</v>
      </c>
      <c r="DN64" s="8">
        <f>(DN18*'Assumptions and results'!$K$10+$D18*'Demand model'!DP18*'Assumptions and results'!$K$12)*(1/(1+'Assumptions and results'!$K$4)^DN$49)</f>
        <v>1405635.4421319054</v>
      </c>
      <c r="DO64" s="8">
        <f>(DO18*'Assumptions and results'!$K$10+$D18*'Demand model'!DQ18*'Assumptions and results'!$K$12)*(1/(1+'Assumptions and results'!$K$4)^DO$49)</f>
        <v>1338700.4210780053</v>
      </c>
      <c r="DP64" s="8">
        <f>(DP18*'Assumptions and results'!$K$10+$D18*'Demand model'!DR18*'Assumptions and results'!$K$12)*(1/(1+'Assumptions and results'!$K$4)^DP$49)</f>
        <v>1274952.7819790526</v>
      </c>
      <c r="DQ64" s="8">
        <f>(DQ18*'Assumptions and results'!$K$10+$D18*'Demand model'!DS18*'Assumptions and results'!$K$12)*(1/(1+'Assumptions and results'!$K$4)^DQ$49)</f>
        <v>1214240.7447419551</v>
      </c>
      <c r="DR64" s="8">
        <f>(DR18*'Assumptions and results'!$K$10+$D18*'Demand model'!DT18*'Assumptions and results'!$K$12)*(1/(1+'Assumptions and results'!$K$4)^DR$49)</f>
        <v>1156419.7568971</v>
      </c>
      <c r="DS64" s="8">
        <f>(DS18*'Assumptions and results'!$K$10+$D18*'Demand model'!DU18*'Assumptions and results'!$K$12)*(1/(1+'Assumptions and results'!$K$4)^DS$49)</f>
        <v>1101352.1494258095</v>
      </c>
      <c r="DT64" s="8">
        <f>(DT18*'Assumptions and results'!$K$10+$D18*'Demand model'!DV18*'Assumptions and results'!$K$12)*(1/(1+'Assumptions and results'!$K$4)^DT$49)</f>
        <v>1048906.8089769615</v>
      </c>
      <c r="DU64" s="8">
        <f>(DU18*'Assumptions and results'!$K$10+$D18*'Demand model'!DW18*'Assumptions and results'!$K$12)*(1/(1+'Assumptions and results'!$K$4)^DU$49)</f>
        <v>998958.86569234414</v>
      </c>
      <c r="DV64" s="8">
        <f>(DV18*'Assumptions and results'!$K$10+$D18*'Demand model'!DX18*'Assumptions and results'!$K$12)*(1/(1+'Assumptions and results'!$K$4)^DV$49)</f>
        <v>951389.39589747053</v>
      </c>
      <c r="DW64" s="8">
        <f>(DW18*'Assumptions and results'!$K$10+$D18*'Demand model'!DY18*'Assumptions and results'!$K$12)*(1/(1+'Assumptions and results'!$K$4)^DW$49)</f>
        <v>906085.138949972</v>
      </c>
      <c r="DX64" s="8">
        <f>(DX18*'Assumptions and results'!$K$10+$D18*'Demand model'!DZ18*'Assumptions and results'!$K$12)*(1/(1+'Assumptions and results'!$K$4)^DX$49)</f>
        <v>862938.22757140198</v>
      </c>
      <c r="DY64" s="8">
        <f>(DY18*'Assumptions and results'!$K$10+$D18*'Demand model'!EA18*'Assumptions and results'!$K$12)*(1/(1+'Assumptions and results'!$K$4)^DY$49)</f>
        <v>821845.93102038268</v>
      </c>
      <c r="DZ64" s="8">
        <f>(DZ18*'Assumptions and results'!$K$10+$D18*'Demand model'!EB18*'Assumptions and results'!$K$12)*(1/(1+'Assumptions and results'!$K$4)^DZ$49)</f>
        <v>782710.41049560288</v>
      </c>
      <c r="EA64" s="8">
        <f>(EA18*'Assumptions and results'!$K$10+$D18*'Demand model'!EC18*'Assumptions and results'!$K$12)*(1/(1+'Assumptions and results'!$K$4)^EA$49)</f>
        <v>745438.48618628806</v>
      </c>
      <c r="EB64" s="8">
        <f>(EB18*'Assumptions and results'!$K$10+$D18*'Demand model'!ED18*'Assumptions and results'!$K$12)*(1/(1+'Assumptions and results'!$K$4)^EB$49)</f>
        <v>709941.41541551251</v>
      </c>
      <c r="EC64" s="8">
        <f>(EC18*'Assumptions and results'!$K$10+$D18*'Demand model'!EE18*'Assumptions and results'!$K$12)*(1/(1+'Assumptions and results'!$K$4)^EC$49)</f>
        <v>676134.68134810717</v>
      </c>
      <c r="ED64" s="8">
        <f>(ED18*'Assumptions and results'!$K$10+$D18*'Demand model'!EF18*'Assumptions and results'!$K$12)*(1/(1+'Assumptions and results'!$K$4)^ED$49)</f>
        <v>643937.79176010203</v>
      </c>
      <c r="EE64" s="8">
        <f>(EE18*'Assumptions and results'!$K$10+$D18*'Demand model'!EG18*'Assumptions and results'!$K$12)*(1/(1+'Assumptions and results'!$K$4)^EE$49)</f>
        <v>613274.08739057335</v>
      </c>
      <c r="EF64" s="8">
        <f>(EF18*'Assumptions and results'!$K$10+$D18*'Demand model'!EH18*'Assumptions and results'!$K$12)*(1/(1+'Assumptions and results'!$K$4)^EF$49)</f>
        <v>584070.55941959366</v>
      </c>
      <c r="EG64" s="8">
        <f>(EG18*'Assumptions and results'!$K$10+$D18*'Demand model'!EI18*'Assumptions and results'!$K$12)*(1/(1+'Assumptions and results'!$K$4)^EG$49)</f>
        <v>556257.67563770816</v>
      </c>
      <c r="EH64" s="8">
        <f>(EH18*'Assumptions and results'!$K$10+$D18*'Demand model'!EJ18*'Assumptions and results'!$K$12)*(1/(1+'Assumptions and results'!$K$4)^EH$49)</f>
        <v>529769.2148930555</v>
      </c>
      <c r="EI64" s="8">
        <f>(EI18*'Assumptions and results'!$K$10+$D18*'Demand model'!EK18*'Assumptions and results'!$K$12)*(1/(1+'Assumptions and results'!$K$4)^EI$49)</f>
        <v>504542.10942195752</v>
      </c>
      <c r="EJ64" s="8">
        <f>(EJ18*'Assumptions and results'!$K$10+$D18*'Demand model'!EL18*'Assumptions and results'!$K$12)*(1/(1+'Assumptions and results'!$K$4)^EJ$49)</f>
        <v>480516.29468757869</v>
      </c>
      <c r="EK64" s="8">
        <f>(EK18*'Assumptions and results'!$K$10+$D18*'Demand model'!EM18*'Assumptions and results'!$K$12)*(1/(1+'Assumptions and results'!$K$4)^EK$49)</f>
        <v>457634.56636912248</v>
      </c>
      <c r="EL64" s="8">
        <f>(EL18*'Assumptions and results'!$K$10+$D18*'Demand model'!EN18*'Assumptions and results'!$K$12)*(1/(1+'Assumptions and results'!$K$4)^EL$49)</f>
        <v>435842.44416106906</v>
      </c>
      <c r="EM64" s="8">
        <f>(EM18*'Assumptions and results'!$K$10+$D18*'Demand model'!EO18*'Assumptions and results'!$K$12)*(1/(1+'Assumptions and results'!$K$4)^EM$49)</f>
        <v>415088.04205816099</v>
      </c>
      <c r="EN64" s="8">
        <f>(EN18*'Assumptions and results'!$K$10+$D18*'Demand model'!EP18*'Assumptions and results'!$K$12)*(1/(1+'Assumptions and results'!$K$4)^EN$49)</f>
        <v>395321.94481729629</v>
      </c>
      <c r="EO64" s="8">
        <f>(EO18*'Assumptions and results'!$K$10+$D18*'Demand model'!EQ18*'Assumptions and results'!$K$12)*(1/(1+'Assumptions and results'!$K$4)^EO$49)</f>
        <v>376497.09030218684</v>
      </c>
      <c r="EP64" s="8">
        <f>(EP18*'Assumptions and results'!$K$10+$D18*'Demand model'!ER18*'Assumptions and results'!$K$12)*(1/(1+'Assumptions and results'!$K$4)^EP$49)</f>
        <v>358568.65743065422</v>
      </c>
      <c r="EQ64" s="8">
        <f>(EQ18*'Assumptions and results'!$K$10+$D18*'Demand model'!ES18*'Assumptions and results'!$K$12)*(1/(1+'Assumptions and results'!$K$4)^EQ$49)</f>
        <v>341493.95945776574</v>
      </c>
      <c r="ER64" s="8">
        <f>(ER18*'Assumptions and results'!$K$10+$D18*'Demand model'!ET18*'Assumptions and results'!$K$12)*(1/(1+'Assumptions and results'!$K$4)^ER$49)</f>
        <v>325232.34234072937</v>
      </c>
      <c r="ES64" s="8">
        <f>(ES18*'Assumptions and results'!$K$10+$D18*'Demand model'!EU18*'Assumptions and results'!$K$12)*(1/(1+'Assumptions and results'!$K$4)^ES$49)</f>
        <v>309745.08794355171</v>
      </c>
      <c r="ET64" s="8">
        <f>(ET18*'Assumptions and results'!$K$10+$D18*'Demand model'!EV18*'Assumptions and results'!$K$12)*(1/(1+'Assumptions and results'!$K$4)^ET$49)</f>
        <v>294995.3218510017</v>
      </c>
      <c r="EU64" s="8">
        <f>(EU18*'Assumptions and results'!$K$10+$D18*'Demand model'!EW18*'Assumptions and results'!$K$12)*(1/(1+'Assumptions and results'!$K$4)^EU$49)</f>
        <v>280947.92557238252</v>
      </c>
      <c r="EV64" s="8">
        <f>(EV18*'Assumptions and results'!$K$10+$D18*'Demand model'!EX18*'Assumptions and results'!$K$12)*(1/(1+'Assumptions and results'!$K$4)^EV$49)</f>
        <v>267569.45292607858</v>
      </c>
      <c r="EW64" s="8">
        <f>(EW18*'Assumptions and results'!$K$10+$D18*'Demand model'!EY18*'Assumptions and results'!$K$12)*(1/(1+'Assumptions and results'!$K$4)^EW$49)</f>
        <v>254828.05040578914</v>
      </c>
      <c r="EX64" s="8">
        <f>(EX18*'Assumptions and results'!$K$10+$D18*'Demand model'!EZ18*'Assumptions and results'!$K$12)*(1/(1+'Assumptions and results'!$K$4)^EX$49)</f>
        <v>242693.38133884684</v>
      </c>
      <c r="EY64" s="8">
        <f>(EY18*'Assumptions and results'!$K$10+$D18*'Demand model'!FA18*'Assumptions and results'!$K$12)*(1/(1+'Assumptions and results'!$K$4)^EY$49)</f>
        <v>231136.55365604456</v>
      </c>
      <c r="EZ64" s="8">
        <f>(EZ18*'Assumptions and results'!$K$10+$D18*'Demand model'!FB18*'Assumptions and results'!$K$12)*(1/(1+'Assumptions and results'!$K$4)^EZ$49)</f>
        <v>220130.05110099487</v>
      </c>
      <c r="FA64" s="8">
        <f>(FA18*'Assumptions and results'!$K$10+$D18*'Demand model'!FC18*'Assumptions and results'!$K$12)*(1/(1+'Assumptions and results'!$K$4)^FA$49)</f>
        <v>209647.6677152332</v>
      </c>
      <c r="FB64" s="8">
        <f>(FB18*'Assumptions and results'!$K$10+$D18*'Demand model'!FD18*'Assumptions and results'!$K$12)*(1/(1+'Assumptions and results'!$K$4)^FB$49)</f>
        <v>199664.4454430792</v>
      </c>
      <c r="FC64" s="8">
        <f>(FC18*'Assumptions and results'!$K$10+$D18*'Demand model'!FE18*'Assumptions and results'!$K$12)*(1/(1+'Assumptions and results'!$K$4)^FC$49)</f>
        <v>190156.61470769448</v>
      </c>
      <c r="FD64" s="8">
        <f>(FD18*'Assumptions and results'!$K$10+$D18*'Demand model'!FF18*'Assumptions and results'!$K$12)*(1/(1+'Assumptions and results'!$K$4)^FD$49)</f>
        <v>181101.53781685189</v>
      </c>
      <c r="FE64" s="8">
        <f>(FE18*'Assumptions and results'!$K$10+$D18*'Demand model'!FG18*'Assumptions and results'!$K$12)*(1/(1+'Assumptions and results'!$K$4)^FE$49)</f>
        <v>172477.65506366844</v>
      </c>
      <c r="FF64" s="8">
        <f>(FF18*'Assumptions and results'!$K$10+$D18*'Demand model'!FH18*'Assumptions and results'!$K$12)*(1/(1+'Assumptions and results'!$K$4)^FF$49)</f>
        <v>164264.43339396999</v>
      </c>
      <c r="FG64" s="8">
        <f>(FG18*'Assumptions and results'!$K$10+$D18*'Demand model'!FI18*'Assumptions and results'!$K$12)*(1/(1+'Assumptions and results'!$K$4)^FG$49)</f>
        <v>156442.31751806661</v>
      </c>
      <c r="FH64" s="8">
        <f>(FH18*'Assumptions and results'!$K$10+$D18*'Demand model'!FJ18*'Assumptions and results'!$K$12)*(1/(1+'Assumptions and results'!$K$4)^FH$49)</f>
        <v>148992.68335053965</v>
      </c>
      <c r="FI64" s="8">
        <f>(FI18*'Assumptions and results'!$K$10+$D18*'Demand model'!FK18*'Assumptions and results'!$K$12)*(1/(1+'Assumptions and results'!$K$4)^FI$49)</f>
        <v>141897.79366718061</v>
      </c>
      <c r="FJ64" s="8">
        <f>(FJ18*'Assumptions and results'!$K$10+$D18*'Demand model'!FL18*'Assumptions and results'!$K$12)*(1/(1+'Assumptions and results'!$K$4)^FJ$49)</f>
        <v>135140.75587350535</v>
      </c>
      <c r="FK64" s="8">
        <f>(FK18*'Assumptions and results'!$K$10+$D18*'Demand model'!FM18*'Assumptions and results'!$K$12)*(1/(1+'Assumptions and results'!$K$4)^FK$49)</f>
        <v>128705.48178429079</v>
      </c>
      <c r="FL64" s="8">
        <f>(FL18*'Assumptions and results'!$K$10+$D18*'Demand model'!FN18*'Assumptions and results'!$K$12)*(1/(1+'Assumptions and results'!$K$4)^FL$49)</f>
        <v>122576.64931837219</v>
      </c>
      <c r="FM64" s="8">
        <f>(FM18*'Assumptions and results'!$K$10+$D18*'Demand model'!FO18*'Assumptions and results'!$K$12)*(1/(1+'Assumptions and results'!$K$4)^FM$49)</f>
        <v>116739.66601749731</v>
      </c>
      <c r="FN64" s="8">
        <f>(FN18*'Assumptions and results'!$K$10+$D18*'Demand model'!FP18*'Assumptions and results'!$K$12)*(1/(1+'Assumptions and results'!$K$4)^FN$49)</f>
        <v>111180.63430237841</v>
      </c>
      <c r="FO64" s="8">
        <f>(FO18*'Assumptions and results'!$K$10+$D18*'Demand model'!FQ18*'Assumptions and results'!$K$12)*(1/(1+'Assumptions and results'!$K$4)^FO$49)</f>
        <v>105886.31838321751</v>
      </c>
      <c r="FP64" s="8">
        <f>(FP18*'Assumptions and results'!$K$10+$D18*'Demand model'!FR18*'Assumptions and results'!$K$12)*(1/(1+'Assumptions and results'!$K$4)^FP$49)</f>
        <v>100844.11274592146</v>
      </c>
      <c r="FQ64" s="8">
        <f>(FQ18*'Assumptions and results'!$K$10+$D18*'Demand model'!FS18*'Assumptions and results'!$K$12)*(1/(1+'Assumptions and results'!$K$4)^FQ$49)</f>
        <v>96042.012138972801</v>
      </c>
      <c r="FR64" s="8">
        <f>(FR18*'Assumptions and results'!$K$10+$D18*'Demand model'!FT18*'Assumptions and results'!$K$12)*(1/(1+'Assumptions and results'!$K$4)^FR$49)</f>
        <v>91468.582989497911</v>
      </c>
      <c r="FS64" s="8">
        <f>(FS18*'Assumptions and results'!$K$10+$D18*'Demand model'!FU18*'Assumptions and results'!$K$12)*(1/(1+'Assumptions and results'!$K$4)^FS$49)</f>
        <v>87112.936180474193</v>
      </c>
      <c r="FT64" s="8">
        <f>(FT18*'Assumptions and results'!$K$10+$D18*'Demand model'!FV18*'Assumptions and results'!$K$12)*(1/(1+'Assumptions and results'!$K$4)^FT$49)</f>
        <v>82964.701124261148</v>
      </c>
      <c r="FU64" s="8">
        <f>(FU18*'Assumptions and results'!$K$10+$D18*'Demand model'!FW18*'Assumptions and results'!$K$12)*(1/(1+'Assumptions and results'!$K$4)^FU$49)</f>
        <v>79014.001070724873</v>
      </c>
      <c r="FV64" s="8">
        <f>(FV18*'Assumptions and results'!$K$10+$D18*'Demand model'!FX18*'Assumptions and results'!$K$12)*(1/(1+'Assumptions and results'!$K$4)^FV$49)</f>
        <v>75251.429591166569</v>
      </c>
      <c r="FW64" s="8">
        <f>(FW18*'Assumptions and results'!$K$10+$D18*'Demand model'!FY18*'Assumptions and results'!$K$12)*(1/(1+'Assumptions and results'!$K$4)^FW$49)</f>
        <v>71668.028182063383</v>
      </c>
      <c r="FX64" s="8">
        <f>(FX18*'Assumptions and results'!$K$10+$D18*'Demand model'!FZ18*'Assumptions and results'!$K$12)*(1/(1+'Assumptions and results'!$K$4)^FX$49)</f>
        <v>68255.264935298459</v>
      </c>
      <c r="FY64" s="8">
        <f>(FY18*'Assumptions and results'!$K$10+$D18*'Demand model'!GA18*'Assumptions and results'!$K$12)*(1/(1+'Assumptions and results'!$K$4)^FY$49)</f>
        <v>65005.014224093764</v>
      </c>
      <c r="FZ64" s="8">
        <f>(FZ18*'Assumptions and results'!$K$10+$D18*'Demand model'!GB18*'Assumptions and results'!$K$12)*(1/(1+'Assumptions and results'!$K$4)^FZ$49)</f>
        <v>61909.537356279783</v>
      </c>
      <c r="GA64" s="8">
        <f>(GA18*'Assumptions and results'!$K$10+$D18*'Demand model'!GC18*'Assumptions and results'!$K$12)*(1/(1+'Assumptions and results'!$K$4)^GA$49)</f>
        <v>58961.464148837884</v>
      </c>
      <c r="GB64" s="8">
        <f>(GB18*'Assumptions and results'!$K$10+$D18*'Demand model'!GD18*'Assumptions and results'!$K$12)*(1/(1+'Assumptions and results'!$K$4)^GB$49)</f>
        <v>56153.775379845611</v>
      </c>
      <c r="GC64" s="8">
        <f>(GC18*'Assumptions and results'!$K$10+$D18*'Demand model'!GE18*'Assumptions and results'!$K$12)*(1/(1+'Assumptions and results'!$K$4)^GC$49)</f>
        <v>53479.786076043434</v>
      </c>
      <c r="GD64" s="8">
        <f>(GD18*'Assumptions and results'!$K$10+$D18*'Demand model'!GF18*'Assumptions and results'!$K$12)*(1/(1+'Assumptions and results'!$K$4)^GD$49)</f>
        <v>50933.129596231847</v>
      </c>
      <c r="GE64" s="8">
        <f>(GE18*'Assumptions and results'!$K$10+$D18*'Demand model'!GG18*'Assumptions and results'!$K$12)*(1/(1+'Assumptions and results'!$K$4)^GE$49)</f>
        <v>48507.742472601756</v>
      </c>
      <c r="GF64" s="8">
        <f>(GF18*'Assumptions and results'!$K$10+$D18*'Demand model'!GH18*'Assumptions and results'!$K$12)*(1/(1+'Assumptions and results'!$K$4)^GF$49)</f>
        <v>46197.849973906443</v>
      </c>
      <c r="GG64" s="8">
        <f>(GG18*'Assumptions and results'!$K$10+$D18*'Demand model'!GI18*'Assumptions and results'!$K$12)*(1/(1+'Assumptions and results'!$K$4)^GG$49)</f>
        <v>43997.952356101363</v>
      </c>
      <c r="GH64" s="8">
        <f>(GH18*'Assumptions and results'!$K$10+$D18*'Demand model'!GJ18*'Assumptions and results'!$K$12)*(1/(1+'Assumptions and results'!$K$4)^GH$49)</f>
        <v>41902.811767715582</v>
      </c>
      <c r="GI64" s="8">
        <f>(GI18*'Assumptions and results'!$K$10+$D18*'Demand model'!GK18*'Assumptions and results'!$K$12)*(1/(1+'Assumptions and results'!$K$4)^GI$49)</f>
        <v>39907.439778776745</v>
      </c>
      <c r="GJ64" s="8">
        <f>(GJ18*'Assumptions and results'!$K$10+$D18*'Demand model'!GL18*'Assumptions and results'!$K$12)*(1/(1+'Assumptions and results'!$K$4)^GJ$49)</f>
        <v>38007.0855035969</v>
      </c>
      <c r="GK64" s="8">
        <f>(GK18*'Assumptions and results'!$K$10+$D18*'Demand model'!GM18*'Assumptions and results'!$K$12)*(1/(1+'Assumptions and results'!$K$4)^GK$49)</f>
        <v>36197.2242891399</v>
      </c>
      <c r="GL64" s="8">
        <f>(GL18*'Assumptions and results'!$K$10+$D18*'Demand model'!GN18*'Assumptions and results'!$K$12)*(1/(1+'Assumptions and results'!$K$4)^GL$49)</f>
        <v>34473.54694203801</v>
      </c>
      <c r="GM64" s="8">
        <f>(GM18*'Assumptions and results'!$K$10+$D18*'Demand model'!GO18*'Assumptions and results'!$K$12)*(1/(1+'Assumptions and results'!$K$4)^GM$49)</f>
        <v>32831.949468607621</v>
      </c>
      <c r="GN64" s="8">
        <f>(GN18*'Assumptions and results'!$K$10+$D18*'Demand model'!GP18*'Assumptions and results'!$K$12)*(1/(1+'Assumptions and results'!$K$4)^GN$49)</f>
        <v>31268.523303435832</v>
      </c>
      <c r="GO64" s="8">
        <f>(GO18*'Assumptions and results'!$K$10+$D18*'Demand model'!GQ18*'Assumptions and results'!$K$12)*(1/(1+'Assumptions and results'!$K$4)^GO$49)</f>
        <v>29779.546003272219</v>
      </c>
      <c r="GP64" s="8">
        <f>(GP18*'Assumptions and results'!$K$10+$D18*'Demand model'!GR18*'Assumptions and results'!$K$12)*(1/(1+'Assumptions and results'!$K$4)^GP$49)</f>
        <v>28361.472384068777</v>
      </c>
      <c r="GQ64" s="8">
        <f>(GQ18*'Assumptions and results'!$K$10+$D18*'Demand model'!GS18*'Assumptions and results'!$K$12)*(1/(1+'Assumptions and results'!$K$4)^GQ$49)</f>
        <v>27010.926080065499</v>
      </c>
      <c r="GR64" s="8">
        <f>(GR18*'Assumptions and results'!$K$10+$D18*'Demand model'!GT18*'Assumptions and results'!$K$12)*(1/(1+'Assumptions and results'!$K$4)^GR$49)</f>
        <v>25724.691504824288</v>
      </c>
      <c r="GS64" s="8">
        <f>(GS18*'Assumptions and results'!$K$10+$D18*'Demand model'!GU18*'Assumptions and results'!$K$12)*(1/(1+'Assumptions and results'!$K$4)^GS$49)</f>
        <v>24499.70619507075</v>
      </c>
      <c r="GT64" s="8">
        <f>(GT18*'Assumptions and results'!$K$10+$D18*'Demand model'!GV18*'Assumptions and results'!$K$12)*(1/(1+'Assumptions and results'!$K$4)^GT$49)</f>
        <v>23333.053519115001</v>
      </c>
      <c r="GU64" s="8">
        <f>(GU18*'Assumptions and results'!$K$10+$D18*'Demand model'!GW18*'Assumptions and results'!$K$12)*(1/(1+'Assumptions and results'!$K$4)^GU$49)</f>
        <v>22221.955732490471</v>
      </c>
      <c r="GV64" s="8">
        <f>(GV18*'Assumptions and results'!$K$10+$D18*'Demand model'!GX18*'Assumptions and results'!$K$12)*(1/(1+'Assumptions and results'!$K$4)^GV$49)</f>
        <v>21163.767364276642</v>
      </c>
      <c r="GW64" s="8">
        <f>(GW18*'Assumptions and results'!$K$10+$D18*'Demand model'!GY18*'Assumptions and results'!$K$12)*(1/(1+'Assumptions and results'!$K$4)^GW$49)</f>
        <v>20155.968918358707</v>
      </c>
      <c r="GX64" s="8">
        <f>(GX18*'Assumptions and results'!$K$10+$D18*'Demand model'!GZ18*'Assumptions and results'!$K$12)*(1/(1+'Assumptions and results'!$K$4)^GX$49)</f>
        <v>19196.160874627345</v>
      </c>
      <c r="GY64" s="8">
        <f>(GY18*'Assumptions and results'!$K$10+$D18*'Demand model'!HA18*'Assumptions and results'!$K$12)*(1/(1+'Assumptions and results'!$K$4)^GY$49)</f>
        <v>18282.057975835563</v>
      </c>
      <c r="GZ64" s="8">
        <f>(GZ18*'Assumptions and results'!$K$10+$D18*'Demand model'!HB18*'Assumptions and results'!$K$12)*(1/(1+'Assumptions and results'!$K$4)^GZ$49)</f>
        <v>17411.483786510064</v>
      </c>
      <c r="HA64" s="8">
        <f>(HA18*'Assumptions and results'!$K$10+$D18*'Demand model'!HC18*'Assumptions and results'!$K$12)*(1/(1+'Assumptions and results'!$K$4)^HA$49)</f>
        <v>16582.365510961961</v>
      </c>
      <c r="HB64" s="8">
        <f>(HB18*'Assumptions and results'!$K$10+$D18*'Demand model'!HD18*'Assumptions and results'!$K$12)*(1/(1+'Assumptions and results'!$K$4)^HB$49)</f>
        <v>15792.729058059016</v>
      </c>
      <c r="HC64" s="8">
        <f>(HC18*'Assumptions and results'!$K$10+$D18*'Demand model'!HE18*'Assumptions and results'!$K$12)*(1/(1+'Assumptions and results'!$K$4)^HC$49)</f>
        <v>15040.694341008581</v>
      </c>
      <c r="HD64" s="8">
        <f>(HD18*'Assumptions and results'!$K$10+$D18*'Demand model'!HF18*'Assumptions and results'!$K$12)*(1/(1+'Assumptions and results'!$K$4)^HD$49)</f>
        <v>14324.470800960553</v>
      </c>
      <c r="HE64" s="8">
        <f>(HE18*'Assumptions and results'!$K$10+$D18*'Demand model'!HG18*'Assumptions and results'!$K$12)*(1/(1+'Assumptions and results'!$K$4)^HE$49)</f>
        <v>13642.353143771952</v>
      </c>
      <c r="HF64" s="8">
        <f>(HF18*'Assumptions and results'!$K$10+$D18*'Demand model'!HH18*'Assumptions and results'!$K$12)*(1/(1+'Assumptions and results'!$K$4)^HF$49)</f>
        <v>12992.717279782813</v>
      </c>
      <c r="HG64" s="8">
        <f>(HG18*'Assumptions and results'!$K$10+$D18*'Demand model'!HI18*'Assumptions and results'!$K$12)*(1/(1+'Assumptions and results'!$K$4)^HG$49)</f>
        <v>12374.016456936013</v>
      </c>
      <c r="HH64" s="8">
        <f>(HH18*'Assumptions and results'!$K$10+$D18*'Demand model'!HJ18*'Assumptions and results'!$K$12)*(1/(1+'Assumptions and results'!$K$4)^HH$49)</f>
        <v>11784.777578034298</v>
      </c>
      <c r="HI64" s="8">
        <f>(HI18*'Assumptions and results'!$K$10+$D18*'Demand model'!HK18*'Assumptions and results'!$K$12)*(1/(1+'Assumptions and results'!$K$4)^HI$49)</f>
        <v>11223.597693365999</v>
      </c>
      <c r="HJ64" s="8">
        <f>(HJ18*'Assumptions and results'!$K$10+$D18*'Demand model'!HL18*'Assumptions and results'!$K$12)*(1/(1+'Assumptions and results'!$K$4)^HJ$49)</f>
        <v>10689.140660348572</v>
      </c>
      <c r="HK64" s="8">
        <f>(HK18*'Assumptions and results'!$K$10+$D18*'Demand model'!HM18*'Assumptions and results'!$K$12)*(1/(1+'Assumptions and results'!$K$4)^HK$49)</f>
        <v>10180.133962236732</v>
      </c>
      <c r="HL64" s="8">
        <f>(HL18*'Assumptions and results'!$K$10+$D18*'Demand model'!HN18*'Assumptions and results'!$K$12)*(1/(1+'Assumptions and results'!$K$4)^HL$49)</f>
        <v>9695.3656783206989</v>
      </c>
      <c r="HM64" s="8">
        <f>(HM18*'Assumptions and results'!$K$10+$D18*'Demand model'!HO18*'Assumptions and results'!$K$12)*(1/(1+'Assumptions and results'!$K$4)^HM$49)</f>
        <v>9233.6815984006644</v>
      </c>
      <c r="HN64" s="8">
        <f>(HN18*'Assumptions and results'!$K$10+$D18*'Demand model'!HP18*'Assumptions and results'!$K$12)*(1/(1+'Assumptions and results'!$K$4)^HN$49)</f>
        <v>8793.9824746673003</v>
      </c>
      <c r="HO64" s="8">
        <f>(HO18*'Assumptions and results'!$K$10+$D18*'Demand model'!HQ18*'Assumptions and results'!$K$12)*(1/(1+'Assumptions and results'!$K$4)^HO$49)</f>
        <v>8375.2214044450466</v>
      </c>
      <c r="HP64" s="8">
        <f>(HP18*'Assumptions and results'!$K$10+$D18*'Demand model'!HR18*'Assumptions and results'!$K$12)*(1/(1+'Assumptions and results'!$K$4)^HP$49)</f>
        <v>7976.4013375667128</v>
      </c>
      <c r="HQ64" s="8">
        <f>(HQ18*'Assumptions and results'!$K$10+$D18*'Demand model'!HS18*'Assumptions and results'!$K$12)*(1/(1+'Assumptions and results'!$K$4)^HQ$49)</f>
        <v>7596.572702444485</v>
      </c>
      <c r="HR64" s="8">
        <f>(HR18*'Assumptions and results'!$K$10+$D18*'Demand model'!HT18*'Assumptions and results'!$K$12)*(1/(1+'Assumptions and results'!$K$4)^HR$49)</f>
        <v>7234.8311451852278</v>
      </c>
      <c r="HS64" s="8">
        <f>(HS18*'Assumptions and results'!$K$10+$D18*'Demand model'!HU18*'Assumptions and results'!$K$12)*(1/(1+'Assumptions and results'!$K$4)^HS$49)</f>
        <v>6890.3153763668806</v>
      </c>
      <c r="HT64" s="8">
        <f>(HT18*'Assumptions and results'!$K$10+$D18*'Demand model'!HV18*'Assumptions and results'!$K$12)*(1/(1+'Assumptions and results'!$K$4)^HT$49)</f>
        <v>6562.2051203494111</v>
      </c>
      <c r="HU64" s="8">
        <f>(HU18*'Assumptions and results'!$K$10+$D18*'Demand model'!HW18*'Assumptions and results'!$K$12)*(1/(1+'Assumptions and results'!$K$4)^HU$49)</f>
        <v>6249.719162237534</v>
      </c>
      <c r="HV64" s="8">
        <f>(HV18*'Assumptions and results'!$K$10+$D18*'Demand model'!HX18*'Assumptions and results'!$K$12)*(1/(1+'Assumptions and results'!$K$4)^HV$49)</f>
        <v>5952.1134878452694</v>
      </c>
      <c r="HW64" s="8">
        <f>(HW18*'Assumptions and results'!$K$10+$D18*'Demand model'!HY18*'Assumptions and results'!$K$12)*(1/(1+'Assumptions and results'!$K$4)^HW$49)</f>
        <v>5668.6795122335898</v>
      </c>
      <c r="HX64" s="8">
        <f>(HX18*'Assumptions and results'!$K$10+$D18*'Demand model'!HZ18*'Assumptions and results'!$K$12)*(1/(1+'Assumptions and results'!$K$4)^HX$49)</f>
        <v>5398.7423926034198</v>
      </c>
      <c r="HY64" s="8">
        <f>(HY18*'Assumptions and results'!$K$10+$D18*'Demand model'!IA18*'Assumptions and results'!$K$12)*(1/(1+'Assumptions and results'!$K$4)^HY$49)</f>
        <v>5141.6594215270661</v>
      </c>
      <c r="HZ64" s="8">
        <f>(HZ18*'Assumptions and results'!$K$10+$D18*'Demand model'!IB18*'Assumptions and results'!$K$12)*(1/(1+'Assumptions and results'!$K$4)^HZ$49)</f>
        <v>4896.8184966924455</v>
      </c>
      <c r="IA64" s="8">
        <f>(IA18*'Assumptions and results'!$K$10+$D18*'Demand model'!IC18*'Assumptions and results'!$K$12)*(1/(1+'Assumptions and results'!$K$4)^IA$49)</f>
        <v>4663.6366635166132</v>
      </c>
      <c r="IB64" s="8">
        <f>(IB18*'Assumptions and results'!$K$10+$D18*'Demand model'!ID18*'Assumptions and results'!$K$12)*(1/(1+'Assumptions and results'!$K$4)^IB$49)</f>
        <v>4441.5587271586801</v>
      </c>
      <c r="IC64" s="8">
        <f>(IC18*'Assumptions and results'!$K$10+$D18*'Demand model'!IE18*'Assumptions and results'!$K$12)*(1/(1+'Assumptions and results'!$K$4)^IC$49)</f>
        <v>4230.0559306273135</v>
      </c>
      <c r="ID64" s="8">
        <f>(ID18*'Assumptions and results'!$K$10+$D18*'Demand model'!IF18*'Assumptions and results'!$K$12)*(1/(1+'Assumptions and results'!$K$4)^ID$49)</f>
        <v>4028.6246958355364</v>
      </c>
      <c r="IE64" s="8">
        <f>(IE18*'Assumptions and results'!$K$10+$D18*'Demand model'!IG18*'Assumptions and results'!$K$12)*(1/(1+'Assumptions and results'!$K$4)^IE$49)</f>
        <v>3836.785424605273</v>
      </c>
      <c r="IF64" s="8">
        <f>(IF18*'Assumptions and results'!$K$10+$D18*'Demand model'!IH18*'Assumptions and results'!$K$12)*(1/(1+'Assumptions and results'!$K$4)^IF$49)</f>
        <v>3654.081356766927</v>
      </c>
      <c r="IG64" s="8">
        <f>(IG18*'Assumptions and results'!$K$10+$D18*'Demand model'!II18*'Assumptions and results'!$K$12)*(1/(1+'Assumptions and results'!$K$4)^IG$49)</f>
        <v>3480.0774826351681</v>
      </c>
      <c r="IH64" s="8">
        <f>(IH18*'Assumptions and results'!$K$10+$D18*'Demand model'!IJ18*'Assumptions and results'!$K$12)*(1/(1+'Assumptions and results'!$K$4)^IH$49)</f>
        <v>3314.3595072715898</v>
      </c>
      <c r="II64" s="8">
        <f>(II18*'Assumptions and results'!$K$10+$D18*'Demand model'!IK18*'Assumptions and results'!$K$12)*(1/(1+'Assumptions and results'!$K$4)^II$49)</f>
        <v>3156.5328640681792</v>
      </c>
      <c r="IJ64" s="8">
        <f>(IJ18*'Assumptions and results'!$K$10+$D18*'Demand model'!IL18*'Assumptions and results'!$K$12)*(1/(1+'Assumptions and results'!$K$4)^IJ$49)</f>
        <v>3006.2217753030277</v>
      </c>
      <c r="IK64" s="8">
        <f>(IK18*'Assumptions and results'!$K$10+$D18*'Demand model'!IM18*'Assumptions and results'!$K$12)*(1/(1+'Assumptions and results'!$K$4)^IK$49)</f>
        <v>2863.0683574314544</v>
      </c>
      <c r="IL64" s="8">
        <f>(IL18*'Assumptions and results'!$K$10+$D18*'Demand model'!IN18*'Assumptions and results'!$K$12)*(1/(1+'Assumptions and results'!$K$4)^IL$49)</f>
        <v>2726.7317689823381</v>
      </c>
      <c r="IM64" s="8">
        <f>(IM18*'Assumptions and results'!$K$10+$D18*'Demand model'!IO18*'Assumptions and results'!$K$12)*(1/(1+'Assumptions and results'!$K$4)^IM$49)</f>
        <v>2596.8873990307984</v>
      </c>
      <c r="IN64" s="8">
        <f>(IN18*'Assumptions and results'!$K$10+$D18*'Demand model'!IP18*'Assumptions and results'!$K$12)*(1/(1+'Assumptions and results'!$K$4)^IN$49)</f>
        <v>2473.2260943150454</v>
      </c>
      <c r="IO64" s="8">
        <f>(IO18*'Assumptions and results'!$K$10+$D18*'Demand model'!IQ18*'Assumptions and results'!$K$12)*(1/(1+'Assumptions and results'!$K$4)^IO$49)</f>
        <v>2355.453423157187</v>
      </c>
      <c r="IP64" s="8">
        <f>(IP18*'Assumptions and results'!$K$10+$D18*'Demand model'!IR18*'Assumptions and results'!$K$12)*(1/(1+'Assumptions and results'!$K$4)^IP$49)</f>
        <v>2243.2889744354165</v>
      </c>
      <c r="IQ64" s="8">
        <f>(IQ18*'Assumptions and results'!$K$10+$D18*'Demand model'!IS18*'Assumptions and results'!$K$12)*(1/(1+'Assumptions and results'!$K$4)^IQ$49)</f>
        <v>2136.4656899384913</v>
      </c>
      <c r="IR64" s="8">
        <f>(IR18*'Assumptions and results'!$K$10+$D18*'Demand model'!IT18*'Assumptions and results'!$K$12)*(1/(1+'Assumptions and results'!$K$4)^IR$49)</f>
        <v>2034.7292285128487</v>
      </c>
      <c r="IS64" s="8">
        <f>(IS18*'Assumptions and results'!$K$10+$D18*'Demand model'!IU18*'Assumptions and results'!$K$12)*(1/(1+'Assumptions and results'!$K$4)^IS$49)</f>
        <v>1937.8373604884275</v>
      </c>
      <c r="IT64" s="8">
        <f>(IT18*'Assumptions and results'!$K$10+$D18*'Demand model'!IV18*'Assumptions and results'!$K$12)*(1/(1+'Assumptions and results'!$K$4)^IT$49)</f>
        <v>1845.5593909413592</v>
      </c>
      <c r="IU64" s="8">
        <f>(IU18*'Assumptions and results'!$K$10+$D18*'Demand model'!IW18*'Assumptions and results'!$K$12)*(1/(1+'Assumptions and results'!$K$4)^IU$49)</f>
        <v>1757.6756104203423</v>
      </c>
      <c r="IV64" s="8">
        <f>(IV18*'Assumptions and results'!$K$10+$D18*'Demand model'!IX18*'Assumptions and results'!$K$12)*(1/(1+'Assumptions and results'!$K$4)^IV$49)</f>
        <v>1673.9767718288974</v>
      </c>
      <c r="IW64" s="8">
        <f>(IW18*'Assumptions and results'!$K$10+$D18*'Demand model'!IY18*'Assumptions and results'!$K$12)*(1/(1+'Assumptions and results'!$K$4)^IW$49)</f>
        <v>1594.2635922179973</v>
      </c>
      <c r="IX64" s="8">
        <f>(IX18*'Assumptions and results'!$K$10+$D18*'Demand model'!IZ18*'Assumptions and results'!$K$12)*(1/(1+'Assumptions and results'!$K$4)^IX$49)</f>
        <v>1518.3462783028551</v>
      </c>
      <c r="IY64" s="8">
        <f>(IY18*'Assumptions and results'!$K$10+$D18*'Demand model'!JA18*'Assumptions and results'!$K$12)*(1/(1+'Assumptions and results'!$K$4)^IY$49)</f>
        <v>1446.0440745741473</v>
      </c>
      <c r="IZ64" s="8">
        <f>(IZ18*'Assumptions and results'!$K$10+$D18*'Demand model'!JB18*'Assumptions and results'!$K$12)*(1/(1+'Assumptions and results'!$K$4)^IZ$49)</f>
        <v>1377.1848329277593</v>
      </c>
      <c r="JA64" s="8">
        <f>(JA18*'Assumptions and results'!$K$10+$D18*'Demand model'!JC18*'Assumptions and results'!$K$12)*(1/(1+'Assumptions and results'!$K$4)^JA$49)</f>
        <v>1311.6046027883422</v>
      </c>
      <c r="JB64" s="8">
        <f>(JB18*'Assumptions and results'!$K$10+$D18*'Demand model'!JD18*'Assumptions and results'!$K$12)*(1/(1+'Assumptions and results'!$K$4)^JB$49)</f>
        <v>1249.147240750802</v>
      </c>
      <c r="JC64" s="8">
        <f>(JC18*'Assumptions and results'!$K$10+$D18*'Demand model'!JE18*'Assumptions and results'!$K$12)*(1/(1+'Assumptions and results'!$K$4)^JC$49)</f>
        <v>1189.6640388102876</v>
      </c>
      <c r="JD64" s="8">
        <f>(JD18*'Assumptions and results'!$K$10+$D18*'Demand model'!JF18*'Assumptions and results'!$K$12)*(1/(1+'Assumptions and results'!$K$4)^JD$49)</f>
        <v>1133.013370295512</v>
      </c>
      <c r="JE64" s="8">
        <f>(JE18*'Assumptions and results'!$K$10+$D18*'Demand model'!JG18*'Assumptions and results'!$K$12)*(1/(1+'Assumptions and results'!$K$4)^JE$49)</f>
        <v>1079.0603526623925</v>
      </c>
    </row>
    <row r="65" spans="2:265" x14ac:dyDescent="0.3">
      <c r="C65">
        <v>16</v>
      </c>
      <c r="D65" s="6">
        <f>'upfront investment module'!I21</f>
        <v>3540466071.1663346</v>
      </c>
      <c r="E65" s="8">
        <f>(E19*'Assumptions and results'!$K$10+$D19*'Demand model'!G19*'Assumptions and results'!$K$12)*(1/(1+'Assumptions and results'!$K$4)^E$49)</f>
        <v>165055925.98336995</v>
      </c>
      <c r="F65" s="8">
        <f>(F19*'Assumptions and results'!$K$10+$D19*'Demand model'!H19*'Assumptions and results'!$K$12)*(1/(1+'Assumptions and results'!$K$4)^F$49)</f>
        <v>241262283.83233109</v>
      </c>
      <c r="G65" s="8">
        <f>(G19*'Assumptions and results'!$K$10+$D19*'Demand model'!I19*'Assumptions and results'!$K$12)*(1/(1+'Assumptions and results'!$K$4)^G$49)</f>
        <v>272590120.91235358</v>
      </c>
      <c r="H65" s="8">
        <f>(H19*'Assumptions and results'!$K$10+$D19*'Demand model'!J19*'Assumptions and results'!$K$12)*(1/(1+'Assumptions and results'!$K$4)^H$49)</f>
        <v>281416916.31062073</v>
      </c>
      <c r="I65" s="8">
        <f>(I19*'Assumptions and results'!$K$10+$D19*'Demand model'!K19*'Assumptions and results'!$K$12)*(1/(1+'Assumptions and results'!$K$4)^I$49)</f>
        <v>279122977.36629087</v>
      </c>
      <c r="J65" s="8">
        <f>(J19*'Assumptions and results'!$K$10+$D19*'Demand model'!L19*'Assumptions and results'!$K$12)*(1/(1+'Assumptions and results'!$K$4)^J$49)</f>
        <v>271488348.20917964</v>
      </c>
      <c r="K65" s="8">
        <f>(K19*'Assumptions and results'!$K$10+$D19*'Demand model'!M19*'Assumptions and results'!$K$12)*(1/(1+'Assumptions and results'!$K$4)^K$49)</f>
        <v>261441520.79099518</v>
      </c>
      <c r="L65" s="8">
        <f>(L19*'Assumptions and results'!$K$10+$D19*'Demand model'!N19*'Assumptions and results'!$K$12)*(1/(1+'Assumptions and results'!$K$4)^L$49)</f>
        <v>250459369.72623295</v>
      </c>
      <c r="M65" s="8">
        <f>(M19*'Assumptions and results'!$K$10+$D19*'Demand model'!O19*'Assumptions and results'!$K$12)*(1/(1+'Assumptions and results'!$K$4)^M$49)</f>
        <v>239280131.17302218</v>
      </c>
      <c r="N65" s="8">
        <f>(N19*'Assumptions and results'!$K$10+$D19*'Demand model'!P19*'Assumptions and results'!$K$12)*(1/(1+'Assumptions and results'!$K$4)^N$49)</f>
        <v>228266503.46783751</v>
      </c>
      <c r="O65" s="8">
        <f>(O19*'Assumptions and results'!$K$10+$D19*'Demand model'!Q19*'Assumptions and results'!$K$12)*(1/(1+'Assumptions and results'!$K$4)^O$49)</f>
        <v>217590549.6103327</v>
      </c>
      <c r="P65" s="8">
        <f>(P19*'Assumptions and results'!$K$10+$D19*'Demand model'!R19*'Assumptions and results'!$K$12)*(1/(1+'Assumptions and results'!$K$4)^P$49)</f>
        <v>207327841.50432462</v>
      </c>
      <c r="Q65" s="8">
        <f>(Q19*'Assumptions and results'!$K$10+$D19*'Demand model'!S19*'Assumptions and results'!$K$12)*(1/(1+'Assumptions and results'!$K$4)^Q$49)</f>
        <v>197505380.71229136</v>
      </c>
      <c r="R65" s="8">
        <f>(R19*'Assumptions and results'!$K$10+$D19*'Demand model'!T19*'Assumptions and results'!$K$12)*(1/(1+'Assumptions and results'!$K$4)^R$49)</f>
        <v>188125978.06514263</v>
      </c>
      <c r="S65" s="8">
        <f>(S19*'Assumptions and results'!$K$10+$D19*'Demand model'!U19*'Assumptions and results'!$K$12)*(1/(1+'Assumptions and results'!$K$4)^S$49)</f>
        <v>179180644.61589381</v>
      </c>
      <c r="T65" s="8">
        <f>(T19*'Assumptions and results'!$K$10+$D19*'Demand model'!V19*'Assumptions and results'!$K$12)*(1/(1+'Assumptions and results'!$K$4)^T$49)</f>
        <v>170654877.78030512</v>
      </c>
      <c r="U65" s="8">
        <f>(U19*'Assumptions and results'!$K$10+$D19*'Demand model'!W19*'Assumptions and results'!$K$12)*(1/(1+'Assumptions and results'!$K$4)^U$49)</f>
        <v>162531839.3600648</v>
      </c>
      <c r="V65" s="8">
        <f>(V19*'Assumptions and results'!$K$10+$D19*'Demand model'!X19*'Assumptions and results'!$K$12)*(1/(1+'Assumptions and results'!$K$4)^V$49)</f>
        <v>154793951.66706648</v>
      </c>
      <c r="W65" s="8">
        <f>(W19*'Assumptions and results'!$K$10+$D19*'Demand model'!Y19*'Assumptions and results'!$K$12)*(1/(1+'Assumptions and results'!$K$4)^W$49)</f>
        <v>147423689.0277164</v>
      </c>
      <c r="X65" s="8">
        <f>(X19*'Assumptions and results'!$K$10+$D19*'Demand model'!Z19*'Assumptions and results'!$K$12)*(1/(1+'Assumptions and results'!$K$4)^X$49)</f>
        <v>140403960.4993811</v>
      </c>
      <c r="Y65" s="8">
        <f>(Y19*'Assumptions and results'!$K$10+$D19*'Demand model'!AA19*'Assumptions and results'!$K$12)*(1/(1+'Assumptions and results'!$K$4)^Y$49)</f>
        <v>133718285.35529925</v>
      </c>
      <c r="Z65" s="8">
        <f>(Z19*'Assumptions and results'!$K$10+$D19*'Demand model'!AB19*'Assumptions and results'!$K$12)*(1/(1+'Assumptions and results'!$K$4)^Z$49)</f>
        <v>127350863.94818965</v>
      </c>
      <c r="AA65" s="8">
        <f>(AA19*'Assumptions and results'!$K$10+$D19*'Demand model'!AC19*'Assumptions and results'!$K$12)*(1/(1+'Assumptions and results'!$K$4)^AA$49)</f>
        <v>121286596.16984411</v>
      </c>
      <c r="AB65" s="8">
        <f>(AB19*'Assumptions and results'!$K$10+$D19*'Demand model'!AD19*'Assumptions and results'!$K$12)*(1/(1+'Assumptions and results'!$K$4)^AB$49)</f>
        <v>115511074.05999358</v>
      </c>
      <c r="AC65" s="8">
        <f>(AC19*'Assumptions and results'!$K$10+$D19*'Demand model'!AE19*'Assumptions and results'!$K$12)*(1/(1+'Assumptions and results'!$K$4)^AC$49)</f>
        <v>110010562.04856496</v>
      </c>
      <c r="AD65" s="8">
        <f>(AD19*'Assumptions and results'!$K$10+$D19*'Demand model'!AF19*'Assumptions and results'!$K$12)*(1/(1+'Assumptions and results'!$K$4)^AD$49)</f>
        <v>104771971.66097254</v>
      </c>
      <c r="AE65" s="8">
        <f>(AE19*'Assumptions and results'!$K$10+$D19*'Demand model'!AG19*'Assumptions and results'!$K$12)*(1/(1+'Assumptions and results'!$K$4)^AE$49)</f>
        <v>99782834.128644094</v>
      </c>
      <c r="AF65" s="8">
        <f>(AF19*'Assumptions and results'!$K$10+$D19*'Demand model'!AH19*'Assumptions and results'!$K$12)*(1/(1+'Assumptions and results'!$K$4)^AF$49)</f>
        <v>95031272.623424396</v>
      </c>
      <c r="AG65" s="8">
        <f>(AG19*'Assumptions and results'!$K$10+$D19*'Demand model'!AI19*'Assumptions and results'!$K$12)*(1/(1+'Assumptions and results'!$K$4)^AG$49)</f>
        <v>90505974.95829758</v>
      </c>
      <c r="AH65" s="8">
        <f>(AH19*'Assumptions and results'!$K$10+$D19*'Demand model'!AJ19*'Assumptions and results'!$K$12)*(1/(1+'Assumptions and results'!$K$4)^AH$49)</f>
        <v>86196167.152173713</v>
      </c>
      <c r="AI65" s="8">
        <f>(AI19*'Assumptions and results'!$K$10+$D19*'Demand model'!AK19*'Assumptions and results'!$K$12)*(1/(1+'Assumptions and results'!$K$4)^AI$49)</f>
        <v>82091588.031481475</v>
      </c>
      <c r="AJ65" s="8">
        <f>(AJ19*'Assumptions and results'!$K$10+$D19*'Demand model'!AL19*'Assumptions and results'!$K$12)*(1/(1+'Assumptions and results'!$K$4)^AJ$49)</f>
        <v>78182464.928133339</v>
      </c>
      <c r="AK65" s="8">
        <f>(AK19*'Assumptions and results'!$K$10+$D19*'Demand model'!AM19*'Assumptions and results'!$K$12)*(1/(1+'Assumptions and results'!$K$4)^AK$49)</f>
        <v>74459490.477138877</v>
      </c>
      <c r="AL65" s="8">
        <f>(AL19*'Assumptions and results'!$K$10+$D19*'Demand model'!AN19*'Assumptions and results'!$K$12)*(1/(1+'Assumptions and results'!$K$4)^AL$49)</f>
        <v>70913800.489761084</v>
      </c>
      <c r="AM65" s="8">
        <f>(AM19*'Assumptions and results'!$K$10+$D19*'Demand model'!AO19*'Assumptions and results'!$K$12)*(1/(1+'Assumptions and results'!$K$4)^AM$49)</f>
        <v>67536952.865392417</v>
      </c>
      <c r="AN65" s="8">
        <f>(AN19*'Assumptions and results'!$K$10+$D19*'Demand model'!AP19*'Assumptions and results'!$K$12)*(1/(1+'Assumptions and results'!$K$4)^AN$49)</f>
        <v>64320907.500018157</v>
      </c>
      <c r="AO65" s="8">
        <f>(AO19*'Assumptions and results'!$K$10+$D19*'Demand model'!AQ19*'Assumptions and results'!$K$12)*(1/(1+'Assumptions and results'!$K$4)^AO$49)</f>
        <v>61258007.147543974</v>
      </c>
      <c r="AP65" s="8">
        <f>(AP19*'Assumptions and results'!$K$10+$D19*'Demand model'!AR19*'Assumptions and results'!$K$12)*(1/(1+'Assumptions and results'!$K$4)^AP$49)</f>
        <v>58340959.190515429</v>
      </c>
      <c r="AQ65" s="8">
        <f>(AQ19*'Assumptions and results'!$K$10+$D19*'Demand model'!AS19*'Assumptions and results'!$K$12)*(1/(1+'Assumptions and results'!$K$4)^AQ$49)</f>
        <v>55562818.277892664</v>
      </c>
      <c r="AR65" s="8">
        <f>(AR19*'Assumptions and results'!$K$10+$D19*'Demand model'!AT19*'Assumptions and results'!$K$12)*(1/(1+'Assumptions and results'!$K$4)^AR$49)</f>
        <v>52916969.789086141</v>
      </c>
      <c r="AS65" s="8">
        <f>(AS19*'Assumptions and results'!$K$10+$D19*'Demand model'!AU19*'Assumptions and results'!$K$12)*(1/(1+'Assumptions and results'!$K$4)^AS$49)</f>
        <v>50397114.085158177</v>
      </c>
      <c r="AT65" s="8">
        <f>(AT19*'Assumptions and results'!$K$10+$D19*'Demand model'!AV19*'Assumptions and results'!$K$12)*(1/(1+'Assumptions and results'!$K$4)^AT$49)</f>
        <v>47997251.509834491</v>
      </c>
      <c r="AU65" s="8">
        <f>(AU19*'Assumptions and results'!$K$10+$D19*'Demand model'!AW19*'Assumptions and results'!$K$12)*(1/(1+'Assumptions and results'!$K$4)^AU$49)</f>
        <v>45711668.104685768</v>
      </c>
      <c r="AV65" s="8">
        <f>(AV19*'Assumptions and results'!$K$10+$D19*'Demand model'!AX19*'Assumptions and results'!$K$12)*(1/(1+'Assumptions and results'!$K$4)^AV$49)</f>
        <v>43534922.004504159</v>
      </c>
      <c r="AW65" s="8">
        <f>(AW19*'Assumptions and results'!$K$10+$D19*'Demand model'!AY19*'Assumptions and results'!$K$12)*(1/(1+'Assumptions and results'!$K$4)^AW$49)</f>
        <v>41461830.480501294</v>
      </c>
      <c r="AX65" s="8">
        <f>(AX19*'Assumptions and results'!$K$10+$D19*'Demand model'!AZ19*'Assumptions and results'!$K$12)*(1/(1+'Assumptions and results'!$K$4)^AX$49)</f>
        <v>39487457.600488201</v>
      </c>
      <c r="AY65" s="8">
        <f>(AY19*'Assumptions and results'!$K$10+$D19*'Demand model'!BA19*'Assumptions and results'!$K$12)*(1/(1+'Assumptions and results'!$K$4)^AY$49)</f>
        <v>37607102.476660892</v>
      </c>
      <c r="AZ65" s="8">
        <f>(AZ19*'Assumptions and results'!$K$10+$D19*'Demand model'!BB19*'Assumptions and results'!$K$12)*(1/(1+'Assumptions and results'!$K$4)^AZ$49)</f>
        <v>35816288.073013179</v>
      </c>
      <c r="BA65" s="8">
        <f>(BA19*'Assumptions and results'!$K$10+$D19*'Demand model'!BC19*'Assumptions and results'!$K$12)*(1/(1+'Assumptions and results'!$K$4)^BA$49)</f>
        <v>34110750.545728251</v>
      </c>
      <c r="BB65" s="8">
        <f>(BB19*'Assumptions and results'!$K$10+$D19*'Demand model'!BD19*'Assumptions and results'!$K$12)*(1/(1+'Assumptions and results'!$K$4)^BB$49)</f>
        <v>32486429.09117049</v>
      </c>
      <c r="BC65" s="8">
        <f>(BC19*'Assumptions and results'!$K$10+$D19*'Demand model'!BE19*'Assumptions and results'!$K$12)*(1/(1+'Assumptions and results'!$K$4)^BC$49)</f>
        <v>30939456.277305607</v>
      </c>
      <c r="BD65" s="8">
        <f>(BD19*'Assumptions and results'!$K$10+$D19*'Demand model'!BF19*'Assumptions and results'!$K$12)*(1/(1+'Assumptions and results'!$K$4)^BD$49)</f>
        <v>29466148.835529331</v>
      </c>
      <c r="BE65" s="8">
        <f>(BE19*'Assumptions and results'!$K$10+$D19*'Demand model'!BG19*'Assumptions and results'!$K$12)*(1/(1+'Assumptions and results'!$K$4)^BE$49)</f>
        <v>28062998.890980411</v>
      </c>
      <c r="BF65" s="8">
        <f>(BF19*'Assumptions and results'!$K$10+$D19*'Demand model'!BH19*'Assumptions and results'!$K$12)*(1/(1+'Assumptions and results'!$K$4)^BF$49)</f>
        <v>26726665.610457588</v>
      </c>
      <c r="BG65" s="8">
        <f>(BG19*'Assumptions and results'!$K$10+$D19*'Demand model'!BI19*'Assumptions and results'!$K$12)*(1/(1+'Assumptions and results'!$K$4)^BG$49)</f>
        <v>25453967.248054862</v>
      </c>
      <c r="BH65" s="8">
        <f>(BH19*'Assumptions and results'!$K$10+$D19*'Demand model'!BJ19*'Assumptions and results'!$K$12)*(1/(1+'Assumptions and results'!$K$4)^BH$49)</f>
        <v>24241873.569576077</v>
      </c>
      <c r="BI65" s="8">
        <f>(BI19*'Assumptions and results'!$K$10+$D19*'Demand model'!BK19*'Assumptions and results'!$K$12)*(1/(1+'Assumptions and results'!$K$4)^BI$49)</f>
        <v>23087498.637691509</v>
      </c>
      <c r="BJ65" s="8">
        <f>(BJ19*'Assumptions and results'!$K$10+$D19*'Demand model'!BL19*'Assumptions and results'!$K$12)*(1/(1+'Assumptions and results'!$K$4)^BJ$49)</f>
        <v>21988093.940658584</v>
      </c>
      <c r="BK65" s="8">
        <f>(BK19*'Assumptions and results'!$K$10+$D19*'Demand model'!BM19*'Assumptions and results'!$K$12)*(1/(1+'Assumptions and results'!$K$4)^BK$49)</f>
        <v>20941041.848246269</v>
      </c>
      <c r="BL65" s="8">
        <f>(BL19*'Assumptions and results'!$K$10+$D19*'Demand model'!BN19*'Assumptions and results'!$K$12)*(1/(1+'Assumptions and results'!$K$4)^BL$49)</f>
        <v>19943849.379282165</v>
      </c>
      <c r="BM65" s="8">
        <f>(BM19*'Assumptions and results'!$K$10+$D19*'Demand model'!BO19*'Assumptions and results'!$K$12)*(1/(1+'Assumptions and results'!$K$4)^BM$49)</f>
        <v>18994142.265983012</v>
      </c>
      <c r="BN65" s="8">
        <f>(BN19*'Assumptions and results'!$K$10+$D19*'Demand model'!BP19*'Assumptions and results'!$K$12)*(1/(1+'Assumptions and results'!$K$4)^BN$49)</f>
        <v>18089659.300936207</v>
      </c>
      <c r="BO65" s="8">
        <f>(BO19*'Assumptions and results'!$K$10+$D19*'Demand model'!BQ19*'Assumptions and results'!$K$12)*(1/(1+'Assumptions and results'!$K$4)^BO$49)</f>
        <v>17228246.95327257</v>
      </c>
      <c r="BP65" s="8">
        <f>(BP19*'Assumptions and results'!$K$10+$D19*'Demand model'!BR19*'Assumptions and results'!$K$12)*(1/(1+'Assumptions and results'!$K$4)^BP$49)</f>
        <v>16407854.241211973</v>
      </c>
      <c r="BQ65" s="8">
        <f>(BQ19*'Assumptions and results'!$K$10+$D19*'Demand model'!BS19*'Assumptions and results'!$K$12)*(1/(1+'Assumptions and results'!$K$4)^BQ$49)</f>
        <v>15626527.848773306</v>
      </c>
      <c r="BR65" s="8">
        <f>(BR19*'Assumptions and results'!$K$10+$D19*'Demand model'!BT19*'Assumptions and results'!$K$12)*(1/(1+'Assumptions and results'!$K$4)^BR$49)</f>
        <v>14882407.475022197</v>
      </c>
      <c r="BS65" s="8">
        <f>(BS19*'Assumptions and results'!$K$10+$D19*'Demand model'!BU19*'Assumptions and results'!$K$12)*(1/(1+'Assumptions and results'!$K$4)^BS$49)</f>
        <v>14173721.404783044</v>
      </c>
      <c r="BT65" s="8">
        <f>(BT19*'Assumptions and results'!$K$10+$D19*'Demand model'!BV19*'Assumptions and results'!$K$12)*(1/(1+'Assumptions and results'!$K$4)^BT$49)</f>
        <v>13498782.290269567</v>
      </c>
      <c r="BU65" s="8">
        <f>(BU19*'Assumptions and results'!$K$10+$D19*'Demand model'!BW19*'Assumptions and results'!$K$12)*(1/(1+'Assumptions and results'!$K$4)^BU$49)</f>
        <v>12855983.133590063</v>
      </c>
      <c r="BV65" s="8">
        <f>(BV19*'Assumptions and results'!$K$10+$D19*'Demand model'!BX19*'Assumptions and results'!$K$12)*(1/(1+'Assumptions and results'!$K$4)^BV$49)</f>
        <v>12243793.460561967</v>
      </c>
      <c r="BW65" s="8">
        <f>(BW19*'Assumptions and results'!$K$10+$D19*'Demand model'!BY19*'Assumptions and results'!$K$12)*(1/(1+'Assumptions and results'!$K$4)^BW$49)</f>
        <v>11660755.676725682</v>
      </c>
      <c r="BX65" s="8">
        <f>(BX19*'Assumptions and results'!$K$10+$D19*'Demand model'!BZ19*'Assumptions and results'!$K$12)*(1/(1+'Assumptions and results'!$K$4)^BX$49)</f>
        <v>11105481.5968816</v>
      </c>
      <c r="BY65" s="8">
        <f>(BY19*'Assumptions and results'!$K$10+$D19*'Demand model'!CA19*'Assumptions and results'!$K$12)*(1/(1+'Assumptions and results'!$K$4)^BY$49)</f>
        <v>10576649.13988724</v>
      </c>
      <c r="BZ65" s="8">
        <f>(BZ19*'Assumptions and results'!$K$10+$D19*'Demand model'!CB19*'Assumptions and results'!$K$12)*(1/(1+'Assumptions and results'!$K$4)^BZ$49)</f>
        <v>10072999.180844991</v>
      </c>
      <c r="CA65" s="8">
        <f>(CA19*'Assumptions and results'!$K$10+$D19*'Demand model'!CC19*'Assumptions and results'!$K$12)*(1/(1+'Assumptions and results'!$K$4)^CA$49)</f>
        <v>9593332.5531857051</v>
      </c>
      <c r="CB65" s="8">
        <f>(CB19*'Assumptions and results'!$K$10+$D19*'Demand model'!CD19*'Assumptions and results'!$K$12)*(1/(1+'Assumptions and results'!$K$4)^CB$49)</f>
        <v>9136507.1935101952</v>
      </c>
      <c r="CC65" s="8">
        <f>(CC19*'Assumptions and results'!$K$10+$D19*'Demand model'!CE19*'Assumptions and results'!$K$12)*(1/(1+'Assumptions and results'!$K$4)^CC$49)</f>
        <v>8701435.4223906603</v>
      </c>
      <c r="CD65" s="8">
        <f>(CD19*'Assumptions and results'!$K$10+$D19*'Demand model'!CF19*'Assumptions and results'!$K$12)*(1/(1+'Assumptions and results'!$K$4)^CD$49)</f>
        <v>8287081.3546577748</v>
      </c>
      <c r="CE65" s="8">
        <f>(CE19*'Assumptions and results'!$K$10+$D19*'Demand model'!CG19*'Assumptions and results'!$K$12)*(1/(1+'Assumptions and results'!$K$4)^CE$49)</f>
        <v>7892458.4330074014</v>
      </c>
      <c r="CF65" s="8">
        <f>(CF19*'Assumptions and results'!$K$10+$D19*'Demand model'!CH19*'Assumptions and results'!$K$12)*(1/(1+'Assumptions and results'!$K$4)^CF$49)</f>
        <v>7516627.0790546685</v>
      </c>
      <c r="CG65" s="8">
        <f>(CG19*'Assumptions and results'!$K$10+$D19*'Demand model'!CI19*'Assumptions and results'!$K$12)*(1/(1+'Assumptions and results'!$K$4)^CG$49)</f>
        <v>7158692.4562425399</v>
      </c>
      <c r="CH65" s="8">
        <f>(CH19*'Assumptions and results'!$K$10+$D19*'Demand model'!CJ19*'Assumptions and results'!$K$12)*(1/(1+'Assumptions and results'!$K$4)^CH$49)</f>
        <v>6817802.3392786095</v>
      </c>
      <c r="CI65" s="8">
        <f>(CI19*'Assumptions and results'!$K$10+$D19*'Demand model'!CK19*'Assumptions and results'!$K$12)*(1/(1+'Assumptions and results'!$K$4)^CI$49)</f>
        <v>6493145.0850272477</v>
      </c>
      <c r="CJ65" s="8">
        <f>(CJ19*'Assumptions and results'!$K$10+$D19*'Demand model'!CL19*'Assumptions and results'!$K$12)*(1/(1+'Assumptions and results'!$K$4)^CJ$49)</f>
        <v>6183947.7000259496</v>
      </c>
      <c r="CK65" s="8">
        <f>(CK19*'Assumptions and results'!$K$10+$D19*'Demand model'!CM19*'Assumptions and results'!$K$12)*(1/(1+'Assumptions and results'!$K$4)^CK$49)</f>
        <v>5889474.0000247154</v>
      </c>
      <c r="CL65" s="8">
        <f>(CL19*'Assumptions and results'!$K$10+$D19*'Demand model'!CN19*'Assumptions and results'!$K$12)*(1/(1+'Assumptions and results'!$K$4)^CL$49)</f>
        <v>5609022.8571663955</v>
      </c>
      <c r="CM65" s="8">
        <f>(CM19*'Assumptions and results'!$K$10+$D19*'Demand model'!CO19*'Assumptions and results'!$K$12)*(1/(1+'Assumptions and results'!$K$4)^CM$49)</f>
        <v>5341926.5306346612</v>
      </c>
      <c r="CN65" s="8">
        <f>(CN19*'Assumptions and results'!$K$10+$D19*'Demand model'!CP19*'Assumptions and results'!$K$12)*(1/(1+'Assumptions and results'!$K$4)^CN$49)</f>
        <v>5087549.0767949168</v>
      </c>
      <c r="CO65" s="8">
        <f>(CO19*'Assumptions and results'!$K$10+$D19*'Demand model'!CQ19*'Assumptions and results'!$K$12)*(1/(1+'Assumptions and results'!$K$4)^CO$49)</f>
        <v>4845284.8350427765</v>
      </c>
      <c r="CP65" s="8">
        <f>(CP19*'Assumptions and results'!$K$10+$D19*'Demand model'!CR19*'Assumptions and results'!$K$12)*(1/(1+'Assumptions and results'!$K$4)^CP$49)</f>
        <v>4614556.9857550254</v>
      </c>
      <c r="CQ65" s="8">
        <f>(CQ19*'Assumptions and results'!$K$10+$D19*'Demand model'!CS19*'Assumptions and results'!$K$12)*(1/(1+'Assumptions and results'!$K$4)^CQ$49)</f>
        <v>4394816.1769095473</v>
      </c>
      <c r="CR65" s="8">
        <f>(CR19*'Assumptions and results'!$K$10+$D19*'Demand model'!CT19*'Assumptions and results'!$K$12)*(1/(1+'Assumptions and results'!$K$4)^CR$49)</f>
        <v>4185539.2161043319</v>
      </c>
      <c r="CS65" s="8">
        <f>(CS19*'Assumptions and results'!$K$10+$D19*'Demand model'!CU19*'Assumptions and results'!$K$12)*(1/(1+'Assumptions and results'!$K$4)^CS$49)</f>
        <v>3986227.8248612676</v>
      </c>
      <c r="CT65" s="8">
        <f>(CT19*'Assumptions and results'!$K$10+$D19*'Demand model'!CV19*'Assumptions and results'!$K$12)*(1/(1+'Assumptions and results'!$K$4)^CT$49)</f>
        <v>3796407.4522488276</v>
      </c>
      <c r="CU65" s="8">
        <f>(CU19*'Assumptions and results'!$K$10+$D19*'Demand model'!CW19*'Assumptions and results'!$K$12)*(1/(1+'Assumptions and results'!$K$4)^CU$49)</f>
        <v>3615626.144998882</v>
      </c>
      <c r="CV65" s="8">
        <f>(CV19*'Assumptions and results'!$K$10+$D19*'Demand model'!CX19*'Assumptions and results'!$K$12)*(1/(1+'Assumptions and results'!$K$4)^CV$49)</f>
        <v>3443453.4714275072</v>
      </c>
      <c r="CW65" s="8">
        <f>(CW19*'Assumptions and results'!$K$10+$D19*'Demand model'!CY19*'Assumptions and results'!$K$12)*(1/(1+'Assumptions and results'!$K$4)^CW$49)</f>
        <v>3279479.4965976258</v>
      </c>
      <c r="CX65" s="8">
        <f>(CX19*'Assumptions and results'!$K$10+$D19*'Demand model'!CZ19*'Assumptions and results'!$K$12)*(1/(1+'Assumptions and results'!$K$4)^CX$49)</f>
        <v>3123313.8062834525</v>
      </c>
      <c r="CY65" s="8">
        <f>(CY19*'Assumptions and results'!$K$10+$D19*'Demand model'!DA19*'Assumptions and results'!$K$12)*(1/(1+'Assumptions and results'!$K$4)^CY$49)</f>
        <v>2974584.577412812</v>
      </c>
      <c r="CZ65" s="8">
        <f>(CZ19*'Assumptions and results'!$K$10+$D19*'Demand model'!DB19*'Assumptions and results'!$K$12)*(1/(1+'Assumptions and results'!$K$4)^CZ$49)</f>
        <v>2832937.6927741077</v>
      </c>
      <c r="DA65" s="8">
        <f>(DA19*'Assumptions and results'!$K$10+$D19*'Demand model'!DC19*'Assumptions and results'!$K$12)*(1/(1+'Assumptions and results'!$K$4)^DA$49)</f>
        <v>2698035.897880102</v>
      </c>
      <c r="DB65" s="8">
        <f>(DB19*'Assumptions and results'!$K$10+$D19*'Demand model'!DD19*'Assumptions and results'!$K$12)*(1/(1+'Assumptions and results'!$K$4)^DB$49)</f>
        <v>2569557.9979810496</v>
      </c>
      <c r="DC65" s="8">
        <f>(DC19*'Assumptions and results'!$K$10+$D19*'Demand model'!DE19*'Assumptions and results'!$K$12)*(1/(1+'Assumptions and results'!$K$4)^DC$49)</f>
        <v>2447198.0933152852</v>
      </c>
      <c r="DD65" s="8">
        <f>(DD19*'Assumptions and results'!$K$10+$D19*'Demand model'!DF19*'Assumptions and results'!$K$12)*(1/(1+'Assumptions and results'!$K$4)^DD$49)</f>
        <v>2330664.8507764624</v>
      </c>
      <c r="DE65" s="8">
        <f>(DE19*'Assumptions and results'!$K$10+$D19*'Demand model'!DG19*'Assumptions and results'!$K$12)*(1/(1+'Assumptions and results'!$K$4)^DE$49)</f>
        <v>2219680.8102632975</v>
      </c>
      <c r="DF65" s="8">
        <f>(DF19*'Assumptions and results'!$K$10+$D19*'Demand model'!DH19*'Assumptions and results'!$K$12)*(1/(1+'Assumptions and results'!$K$4)^DF$49)</f>
        <v>2113981.724060283</v>
      </c>
      <c r="DG65" s="8">
        <f>(DG19*'Assumptions and results'!$K$10+$D19*'Demand model'!DI19*'Assumptions and results'!$K$12)*(1/(1+'Assumptions and results'!$K$4)^DG$49)</f>
        <v>2013315.9276764595</v>
      </c>
      <c r="DH65" s="8">
        <f>(DH19*'Assumptions and results'!$K$10+$D19*'Demand model'!DJ19*'Assumptions and results'!$K$12)*(1/(1+'Assumptions and results'!$K$4)^DH$49)</f>
        <v>1917443.7406442477</v>
      </c>
      <c r="DI65" s="8">
        <f>(DI19*'Assumptions and results'!$K$10+$D19*'Demand model'!DK19*'Assumptions and results'!$K$12)*(1/(1+'Assumptions and results'!$K$4)^DI$49)</f>
        <v>1826136.8958516642</v>
      </c>
      <c r="DJ65" s="8">
        <f>(DJ19*'Assumptions and results'!$K$10+$D19*'Demand model'!DL19*'Assumptions and results'!$K$12)*(1/(1+'Assumptions and results'!$K$4)^DJ$49)</f>
        <v>1739177.9960492044</v>
      </c>
      <c r="DK65" s="8">
        <f>(DK19*'Assumptions and results'!$K$10+$D19*'Demand model'!DM19*'Assumptions and results'!$K$12)*(1/(1+'Assumptions and results'!$K$4)^DK$49)</f>
        <v>1656359.9962373371</v>
      </c>
      <c r="DL65" s="8">
        <f>(DL19*'Assumptions and results'!$K$10+$D19*'Demand model'!DN19*'Assumptions and results'!$K$12)*(1/(1+'Assumptions and results'!$K$4)^DL$49)</f>
        <v>1577485.7107022256</v>
      </c>
      <c r="DM65" s="8">
        <f>(DM19*'Assumptions and results'!$K$10+$D19*'Demand model'!DO19*'Assumptions and results'!$K$12)*(1/(1+'Assumptions and results'!$K$4)^DM$49)</f>
        <v>1502367.3435259294</v>
      </c>
      <c r="DN65" s="8">
        <f>(DN19*'Assumptions and results'!$K$10+$D19*'Demand model'!DP19*'Assumptions and results'!$K$12)*(1/(1+'Assumptions and results'!$K$4)^DN$49)</f>
        <v>1430826.0414532656</v>
      </c>
      <c r="DO65" s="8">
        <f>(DO19*'Assumptions and results'!$K$10+$D19*'Demand model'!DQ19*'Assumptions and results'!$K$12)*(1/(1+'Assumptions and results'!$K$4)^DO$49)</f>
        <v>1362691.4680507295</v>
      </c>
      <c r="DP65" s="8">
        <f>(DP19*'Assumptions and results'!$K$10+$D19*'Demand model'!DR19*'Assumptions and results'!$K$12)*(1/(1+'Assumptions and results'!$K$4)^DP$49)</f>
        <v>1297801.3981435518</v>
      </c>
      <c r="DQ65" s="8">
        <f>(DQ19*'Assumptions and results'!$K$10+$D19*'Demand model'!DS19*'Assumptions and results'!$K$12)*(1/(1+'Assumptions and results'!$K$4)^DQ$49)</f>
        <v>1236001.3315652877</v>
      </c>
      <c r="DR65" s="8">
        <f>(DR19*'Assumptions and results'!$K$10+$D19*'Demand model'!DT19*'Assumptions and results'!$K$12)*(1/(1+'Assumptions and results'!$K$4)^DR$49)</f>
        <v>1177144.125300274</v>
      </c>
      <c r="DS65" s="8">
        <f>(DS19*'Assumptions and results'!$K$10+$D19*'Demand model'!DU19*'Assumptions and results'!$K$12)*(1/(1+'Assumptions and results'!$K$4)^DS$49)</f>
        <v>1121089.6431431179</v>
      </c>
      <c r="DT65" s="8">
        <f>(DT19*'Assumptions and results'!$K$10+$D19*'Demand model'!DV19*'Assumptions and results'!$K$12)*(1/(1+'Assumptions and results'!$K$4)^DT$49)</f>
        <v>1067704.4220410646</v>
      </c>
      <c r="DU65" s="8">
        <f>(DU19*'Assumptions and results'!$K$10+$D19*'Demand model'!DW19*'Assumptions and results'!$K$12)*(1/(1+'Assumptions and results'!$K$4)^DU$49)</f>
        <v>1016861.3543248235</v>
      </c>
      <c r="DV65" s="8">
        <f>(DV19*'Assumptions and results'!$K$10+$D19*'Demand model'!DX19*'Assumptions and results'!$K$12)*(1/(1+'Assumptions and results'!$K$4)^DV$49)</f>
        <v>968439.38507126039</v>
      </c>
      <c r="DW65" s="8">
        <f>(DW19*'Assumptions and results'!$K$10+$D19*'Demand model'!DY19*'Assumptions and results'!$K$12)*(1/(1+'Assumptions and results'!$K$4)^DW$49)</f>
        <v>922323.22387739085</v>
      </c>
      <c r="DX65" s="8">
        <f>(DX19*'Assumptions and results'!$K$10+$D19*'Demand model'!DZ19*'Assumptions and results'!$K$12)*(1/(1+'Assumptions and results'!$K$4)^DX$49)</f>
        <v>878403.07035941991</v>
      </c>
      <c r="DY65" s="8">
        <f>(DY19*'Assumptions and results'!$K$10+$D19*'Demand model'!EA19*'Assumptions and results'!$K$12)*(1/(1+'Assumptions and results'!$K$4)^DY$49)</f>
        <v>836574.35272325692</v>
      </c>
      <c r="DZ65" s="8">
        <f>(DZ19*'Assumptions and results'!$K$10+$D19*'Demand model'!EB19*'Assumptions and results'!$K$12)*(1/(1+'Assumptions and results'!$K$4)^DZ$49)</f>
        <v>796737.47878405452</v>
      </c>
      <c r="EA65" s="8">
        <f>(EA19*'Assumptions and results'!$K$10+$D19*'Demand model'!EC19*'Assumptions and results'!$K$12)*(1/(1+'Assumptions and results'!$K$4)^EA$49)</f>
        <v>758797.59884195635</v>
      </c>
      <c r="EB65" s="8">
        <f>(EB19*'Assumptions and results'!$K$10+$D19*'Demand model'!ED19*'Assumptions and results'!$K$12)*(1/(1+'Assumptions and results'!$K$4)^EB$49)</f>
        <v>722664.37984948221</v>
      </c>
      <c r="EC65" s="8">
        <f>(EC19*'Assumptions and results'!$K$10+$D19*'Demand model'!EE19*'Assumptions and results'!$K$12)*(1/(1+'Assumptions and results'!$K$4)^EC$49)</f>
        <v>688251.79033284017</v>
      </c>
      <c r="ED65" s="8">
        <f>(ED19*'Assumptions and results'!$K$10+$D19*'Demand model'!EF19*'Assumptions and results'!$K$12)*(1/(1+'Assumptions and results'!$K$4)^ED$49)</f>
        <v>655477.89555508597</v>
      </c>
      <c r="EE65" s="8">
        <f>(EE19*'Assumptions and results'!$K$10+$D19*'Demand model'!EG19*'Assumptions and results'!$K$12)*(1/(1+'Assumptions and results'!$K$4)^EE$49)</f>
        <v>624264.66243341519</v>
      </c>
      <c r="EF65" s="8">
        <f>(EF19*'Assumptions and results'!$K$10+$D19*'Demand model'!EH19*'Assumptions and results'!$K$12)*(1/(1+'Assumptions and results'!$K$4)^EF$49)</f>
        <v>594537.77374610968</v>
      </c>
      <c r="EG65" s="8">
        <f>(EG19*'Assumptions and results'!$K$10+$D19*'Demand model'!EI19*'Assumptions and results'!$K$12)*(1/(1+'Assumptions and results'!$K$4)^EG$49)</f>
        <v>566226.45118677104</v>
      </c>
      <c r="EH65" s="8">
        <f>(EH19*'Assumptions and results'!$K$10+$D19*'Demand model'!EJ19*'Assumptions and results'!$K$12)*(1/(1+'Assumptions and results'!$K$4)^EH$49)</f>
        <v>539263.286844544</v>
      </c>
      <c r="EI65" s="8">
        <f>(EI19*'Assumptions and results'!$K$10+$D19*'Demand model'!EK19*'Assumptions and results'!$K$12)*(1/(1+'Assumptions and results'!$K$4)^EI$49)</f>
        <v>513584.08270908939</v>
      </c>
      <c r="EJ65" s="8">
        <f>(EJ19*'Assumptions and results'!$K$10+$D19*'Demand model'!EL19*'Assumptions and results'!$K$12)*(1/(1+'Assumptions and results'!$K$4)^EJ$49)</f>
        <v>489127.69781818043</v>
      </c>
      <c r="EK65" s="8">
        <f>(EK19*'Assumptions and results'!$K$10+$D19*'Demand model'!EM19*'Assumptions and results'!$K$12)*(1/(1+'Assumptions and results'!$K$4)^EK$49)</f>
        <v>465835.90268398129</v>
      </c>
      <c r="EL65" s="8">
        <f>(EL19*'Assumptions and results'!$K$10+$D19*'Demand model'!EN19*'Assumptions and results'!$K$12)*(1/(1+'Assumptions and results'!$K$4)^EL$49)</f>
        <v>443653.24065141077</v>
      </c>
      <c r="EM65" s="8">
        <f>(EM19*'Assumptions and results'!$K$10+$D19*'Demand model'!EO19*'Assumptions and results'!$K$12)*(1/(1+'Assumptions and results'!$K$4)^EM$49)</f>
        <v>422526.89585848642</v>
      </c>
      <c r="EN65" s="8">
        <f>(EN19*'Assumptions and results'!$K$10+$D19*'Demand model'!EP19*'Assumptions and results'!$K$12)*(1/(1+'Assumptions and results'!$K$4)^EN$49)</f>
        <v>402406.56748427288</v>
      </c>
      <c r="EO65" s="8">
        <f>(EO19*'Assumptions and results'!$K$10+$D19*'Demand model'!EQ19*'Assumptions and results'!$K$12)*(1/(1+'Assumptions and results'!$K$4)^EO$49)</f>
        <v>383244.34998502169</v>
      </c>
      <c r="EP65" s="8">
        <f>(EP19*'Assumptions and results'!$K$10+$D19*'Demand model'!ER19*'Assumptions and results'!$K$12)*(1/(1+'Assumptions and results'!$K$4)^EP$49)</f>
        <v>364994.6190333541</v>
      </c>
      <c r="EQ65" s="8">
        <f>(EQ19*'Assumptions and results'!$K$10+$D19*'Demand model'!ES19*'Assumptions and results'!$K$12)*(1/(1+'Assumptions and results'!$K$4)^EQ$49)</f>
        <v>347613.92288890848</v>
      </c>
      <c r="ER65" s="8">
        <f>(ER19*'Assumptions and results'!$K$10+$D19*'Demand model'!ET19*'Assumptions and results'!$K$12)*(1/(1+'Assumptions and results'!$K$4)^ER$49)</f>
        <v>331060.87894181773</v>
      </c>
      <c r="ES65" s="8">
        <f>(ES19*'Assumptions and results'!$K$10+$D19*'Demand model'!EU19*'Assumptions and results'!$K$12)*(1/(1+'Assumptions and results'!$K$4)^ES$49)</f>
        <v>315296.07518268347</v>
      </c>
      <c r="ET65" s="8">
        <f>(ET19*'Assumptions and results'!$K$10+$D19*'Demand model'!EV19*'Assumptions and results'!$K$12)*(1/(1+'Assumptions and results'!$K$4)^ET$49)</f>
        <v>300281.97636446048</v>
      </c>
      <c r="EU65" s="8">
        <f>(EU19*'Assumptions and results'!$K$10+$D19*'Demand model'!EW19*'Assumptions and results'!$K$12)*(1/(1+'Assumptions and results'!$K$4)^EU$49)</f>
        <v>285982.83463281946</v>
      </c>
      <c r="EV65" s="8">
        <f>(EV19*'Assumptions and results'!$K$10+$D19*'Demand model'!EX19*'Assumptions and results'!$K$12)*(1/(1+'Assumptions and results'!$K$4)^EV$49)</f>
        <v>272364.60441220901</v>
      </c>
      <c r="EW65" s="8">
        <f>(EW19*'Assumptions and results'!$K$10+$D19*'Demand model'!EY19*'Assumptions and results'!$K$12)*(1/(1+'Assumptions and results'!$K$4)^EW$49)</f>
        <v>259394.86134496098</v>
      </c>
      <c r="EX65" s="8">
        <f>(EX19*'Assumptions and results'!$K$10+$D19*'Demand model'!EZ19*'Assumptions and results'!$K$12)*(1/(1+'Assumptions and results'!$K$4)^EX$49)</f>
        <v>247042.72509043908</v>
      </c>
      <c r="EY65" s="8">
        <f>(EY19*'Assumptions and results'!$K$10+$D19*'Demand model'!FA19*'Assumptions and results'!$K$12)*(1/(1+'Assumptions and results'!$K$4)^EY$49)</f>
        <v>235278.78580041812</v>
      </c>
      <c r="EZ65" s="8">
        <f>(EZ19*'Assumptions and results'!$K$10+$D19*'Demand model'!FB19*'Assumptions and results'!$K$12)*(1/(1+'Assumptions and results'!$K$4)^EZ$49)</f>
        <v>224075.03409563634</v>
      </c>
      <c r="FA65" s="8">
        <f>(FA19*'Assumptions and results'!$K$10+$D19*'Demand model'!FC19*'Assumptions and results'!$K$12)*(1/(1+'Assumptions and results'!$K$4)^FA$49)</f>
        <v>213404.79437679652</v>
      </c>
      <c r="FB65" s="8">
        <f>(FB19*'Assumptions and results'!$K$10+$D19*'Demand model'!FD19*'Assumptions and results'!$K$12)*(1/(1+'Assumptions and results'!$K$4)^FB$49)</f>
        <v>203242.66131123475</v>
      </c>
      <c r="FC65" s="8">
        <f>(FC19*'Assumptions and results'!$K$10+$D19*'Demand model'!FE19*'Assumptions and results'!$K$12)*(1/(1+'Assumptions and results'!$K$4)^FC$49)</f>
        <v>193564.43934403308</v>
      </c>
      <c r="FD65" s="8">
        <f>(FD19*'Assumptions and results'!$K$10+$D19*'Demand model'!FF19*'Assumptions and results'!$K$12)*(1/(1+'Assumptions and results'!$K$4)^FD$49)</f>
        <v>184347.08508955533</v>
      </c>
      <c r="FE65" s="8">
        <f>(FE19*'Assumptions and results'!$K$10+$D19*'Demand model'!FG19*'Assumptions and results'!$K$12)*(1/(1+'Assumptions and results'!$K$4)^FE$49)</f>
        <v>175568.65246624313</v>
      </c>
      <c r="FF65" s="8">
        <f>(FF19*'Assumptions and results'!$K$10+$D19*'Demand model'!FH19*'Assumptions and results'!$K$12)*(1/(1+'Assumptions and results'!$K$4)^FF$49)</f>
        <v>167208.24044404112</v>
      </c>
      <c r="FG65" s="8">
        <f>(FG19*'Assumptions and results'!$K$10+$D19*'Demand model'!FI19*'Assumptions and results'!$K$12)*(1/(1+'Assumptions and results'!$K$4)^FG$49)</f>
        <v>159245.94328003912</v>
      </c>
      <c r="FH65" s="8">
        <f>(FH19*'Assumptions and results'!$K$10+$D19*'Demand model'!FJ19*'Assumptions and results'!$K$12)*(1/(1+'Assumptions and results'!$K$4)^FH$49)</f>
        <v>151662.8031238468</v>
      </c>
      <c r="FI65" s="8">
        <f>(FI19*'Assumptions and results'!$K$10+$D19*'Demand model'!FK19*'Assumptions and results'!$K$12)*(1/(1+'Assumptions and results'!$K$4)^FI$49)</f>
        <v>144440.76487985408</v>
      </c>
      <c r="FJ65" s="8">
        <f>(FJ19*'Assumptions and results'!$K$10+$D19*'Demand model'!FL19*'Assumptions and results'!$K$12)*(1/(1+'Assumptions and results'!$K$4)^FJ$49)</f>
        <v>137562.63321890868</v>
      </c>
      <c r="FK65" s="8">
        <f>(FK19*'Assumptions and results'!$K$10+$D19*'Demand model'!FM19*'Assumptions and results'!$K$12)*(1/(1+'Assumptions and results'!$K$4)^FK$49)</f>
        <v>131012.03163705586</v>
      </c>
      <c r="FL65" s="8">
        <f>(FL19*'Assumptions and results'!$K$10+$D19*'Demand model'!FN19*'Assumptions and results'!$K$12)*(1/(1+'Assumptions and results'!$K$4)^FL$49)</f>
        <v>124773.36346386273</v>
      </c>
      <c r="FM65" s="8">
        <f>(FM19*'Assumptions and results'!$K$10+$D19*'Demand model'!FO19*'Assumptions and results'!$K$12)*(1/(1+'Assumptions and results'!$K$4)^FM$49)</f>
        <v>118831.77472748829</v>
      </c>
      <c r="FN65" s="8">
        <f>(FN19*'Assumptions and results'!$K$10+$D19*'Demand model'!FP19*'Assumptions and results'!$K$12)*(1/(1+'Assumptions and results'!$K$4)^FN$49)</f>
        <v>113173.11878808412</v>
      </c>
      <c r="FO65" s="8">
        <f>(FO19*'Assumptions and results'!$K$10+$D19*'Demand model'!FQ19*'Assumptions and results'!$K$12)*(1/(1+'Assumptions and results'!$K$4)^FO$49)</f>
        <v>107783.92265531819</v>
      </c>
      <c r="FP65" s="8">
        <f>(FP19*'Assumptions and results'!$K$10+$D19*'Demand model'!FR19*'Assumptions and results'!$K$12)*(1/(1+'Assumptions and results'!$K$4)^FP$49)</f>
        <v>102651.35490982686</v>
      </c>
      <c r="FQ65" s="8">
        <f>(FQ19*'Assumptions and results'!$K$10+$D19*'Demand model'!FS19*'Assumptions and results'!$K$12)*(1/(1+'Assumptions and results'!$K$4)^FQ$49)</f>
        <v>97763.195152216038</v>
      </c>
      <c r="FR65" s="8">
        <f>(FR19*'Assumptions and results'!$K$10+$D19*'Demand model'!FT19*'Assumptions and results'!$K$12)*(1/(1+'Assumptions and results'!$K$4)^FR$49)</f>
        <v>93107.804906872421</v>
      </c>
      <c r="FS65" s="8">
        <f>(FS19*'Assumptions and results'!$K$10+$D19*'Demand model'!FU19*'Assumptions and results'!$K$12)*(1/(1+'Assumptions and results'!$K$4)^FS$49)</f>
        <v>88674.099911307072</v>
      </c>
      <c r="FT65" s="8">
        <f>(FT19*'Assumptions and results'!$K$10+$D19*'Demand model'!FV19*'Assumptions and results'!$K$12)*(1/(1+'Assumptions and results'!$K$4)^FT$49)</f>
        <v>84451.523725054358</v>
      </c>
      <c r="FU65" s="8">
        <f>(FU19*'Assumptions and results'!$K$10+$D19*'Demand model'!FW19*'Assumptions and results'!$K$12)*(1/(1+'Assumptions and results'!$K$4)^FU$49)</f>
        <v>80430.022595289833</v>
      </c>
      <c r="FV65" s="8">
        <f>(FV19*'Assumptions and results'!$K$10+$D19*'Demand model'!FX19*'Assumptions and results'!$K$12)*(1/(1+'Assumptions and results'!$K$4)^FV$49)</f>
        <v>76600.02151932368</v>
      </c>
      <c r="FW65" s="8">
        <f>(FW19*'Assumptions and results'!$K$10+$D19*'Demand model'!FY19*'Assumptions and results'!$K$12)*(1/(1+'Assumptions and results'!$K$4)^FW$49)</f>
        <v>72952.401446974909</v>
      </c>
      <c r="FX65" s="8">
        <f>(FX19*'Assumptions and results'!$K$10+$D19*'Demand model'!FZ19*'Assumptions and results'!$K$12)*(1/(1+'Assumptions and results'!$K$4)^FX$49)</f>
        <v>69478.477568547532</v>
      </c>
      <c r="FY65" s="8">
        <f>(FY19*'Assumptions and results'!$K$10+$D19*'Demand model'!GA19*'Assumptions and results'!$K$12)*(1/(1+'Assumptions and results'!$K$4)^FY$49)</f>
        <v>66169.978636711938</v>
      </c>
      <c r="FZ65" s="8">
        <f>(FZ19*'Assumptions and results'!$K$10+$D19*'Demand model'!GB19*'Assumptions and results'!$K$12)*(1/(1+'Assumptions and results'!$K$4)^FZ$49)</f>
        <v>63019.027273058986</v>
      </c>
      <c r="GA65" s="8">
        <f>(GA19*'Assumptions and results'!$K$10+$D19*'Demand model'!GC19*'Assumptions and results'!$K$12)*(1/(1+'Assumptions and results'!$K$4)^GA$49)</f>
        <v>60018.12121243713</v>
      </c>
      <c r="GB65" s="8">
        <f>(GB19*'Assumptions and results'!$K$10+$D19*'Demand model'!GD19*'Assumptions and results'!$K$12)*(1/(1+'Assumptions and results'!$K$4)^GB$49)</f>
        <v>57160.115440416317</v>
      </c>
      <c r="GC65" s="8">
        <f>(GC19*'Assumptions and results'!$K$10+$D19*'Demand model'!GE19*'Assumptions and results'!$K$12)*(1/(1+'Assumptions and results'!$K$4)^GC$49)</f>
        <v>54438.205181348872</v>
      </c>
      <c r="GD65" s="8">
        <f>(GD19*'Assumptions and results'!$K$10+$D19*'Demand model'!GF19*'Assumptions and results'!$K$12)*(1/(1+'Assumptions and results'!$K$4)^GD$49)</f>
        <v>51845.909696522744</v>
      </c>
      <c r="GE65" s="8">
        <f>(GE19*'Assumptions and results'!$K$10+$D19*'Demand model'!GG19*'Assumptions and results'!$K$12)*(1/(1+'Assumptions and results'!$K$4)^GE$49)</f>
        <v>49377.056853831178</v>
      </c>
      <c r="GF65" s="8">
        <f>(GF19*'Assumptions and results'!$K$10+$D19*'Demand model'!GH19*'Assumptions and results'!$K$12)*(1/(1+'Assumptions and results'!$K$4)^GF$49)</f>
        <v>47025.768432220175</v>
      </c>
      <c r="GG65" s="8">
        <f>(GG19*'Assumptions and results'!$K$10+$D19*'Demand model'!GI19*'Assumptions and results'!$K$12)*(1/(1+'Assumptions and results'!$K$4)^GG$49)</f>
        <v>44786.446125923969</v>
      </c>
      <c r="GH65" s="8">
        <f>(GH19*'Assumptions and results'!$K$10+$D19*'Demand model'!GJ19*'Assumptions and results'!$K$12)*(1/(1+'Assumptions and results'!$K$4)^GH$49)</f>
        <v>42653.758215165682</v>
      </c>
      <c r="GI65" s="8">
        <f>(GI19*'Assumptions and results'!$K$10+$D19*'Demand model'!GK19*'Assumptions and results'!$K$12)*(1/(1+'Assumptions and results'!$K$4)^GI$49)</f>
        <v>40622.626871586363</v>
      </c>
      <c r="GJ65" s="8">
        <f>(GJ19*'Assumptions and results'!$K$10+$D19*'Demand model'!GL19*'Assumptions and results'!$K$12)*(1/(1+'Assumptions and results'!$K$4)^GJ$49)</f>
        <v>38688.216068177491</v>
      </c>
      <c r="GK65" s="8">
        <f>(GK19*'Assumptions and results'!$K$10+$D19*'Demand model'!GM19*'Assumptions and results'!$K$12)*(1/(1+'Assumptions and results'!$K$4)^GK$49)</f>
        <v>36845.920064930942</v>
      </c>
      <c r="GL65" s="8">
        <f>(GL19*'Assumptions and results'!$K$10+$D19*'Demand model'!GN19*'Assumptions and results'!$K$12)*(1/(1+'Assumptions and results'!$K$4)^GL$49)</f>
        <v>35091.35244279138</v>
      </c>
      <c r="GM65" s="8">
        <f>(GM19*'Assumptions and results'!$K$10+$D19*'Demand model'!GO19*'Assumptions and results'!$K$12)*(1/(1+'Assumptions and results'!$K$4)^GM$49)</f>
        <v>33420.335659801305</v>
      </c>
      <c r="GN65" s="8">
        <f>(GN19*'Assumptions and results'!$K$10+$D19*'Demand model'!GP19*'Assumptions and results'!$K$12)*(1/(1+'Assumptions and results'!$K$4)^GN$49)</f>
        <v>31828.891104572675</v>
      </c>
      <c r="GO65" s="8">
        <f>(GO19*'Assumptions and results'!$K$10+$D19*'Demand model'!GQ19*'Assumptions and results'!$K$12)*(1/(1+'Assumptions and results'!$K$4)^GO$49)</f>
        <v>30313.229623402545</v>
      </c>
      <c r="GP65" s="8">
        <f>(GP19*'Assumptions and results'!$K$10+$D19*'Demand model'!GR19*'Assumptions and results'!$K$12)*(1/(1+'Assumptions and results'!$K$4)^GP$49)</f>
        <v>28869.742498478612</v>
      </c>
      <c r="GQ65" s="8">
        <f>(GQ19*'Assumptions and results'!$K$10+$D19*'Demand model'!GS19*'Assumptions and results'!$K$12)*(1/(1+'Assumptions and results'!$K$4)^GQ$49)</f>
        <v>27494.992855693916</v>
      </c>
      <c r="GR65" s="8">
        <f>(GR19*'Assumptions and results'!$K$10+$D19*'Demand model'!GT19*'Assumptions and results'!$K$12)*(1/(1+'Assumptions and results'!$K$4)^GR$49)</f>
        <v>26185.707481613255</v>
      </c>
      <c r="GS65" s="8">
        <f>(GS19*'Assumptions and results'!$K$10+$D19*'Demand model'!GU19*'Assumptions and results'!$K$12)*(1/(1+'Assumptions and results'!$K$4)^GS$49)</f>
        <v>24938.769030107858</v>
      </c>
      <c r="GT65" s="8">
        <f>(GT19*'Assumptions and results'!$K$10+$D19*'Demand model'!GV19*'Assumptions and results'!$K$12)*(1/(1+'Assumptions and results'!$K$4)^GT$49)</f>
        <v>23751.208600102724</v>
      </c>
      <c r="GU65" s="8">
        <f>(GU19*'Assumptions and results'!$K$10+$D19*'Demand model'!GW19*'Assumptions and results'!$K$12)*(1/(1+'Assumptions and results'!$K$4)^GU$49)</f>
        <v>22620.198666764496</v>
      </c>
      <c r="GV65" s="8">
        <f>(GV19*'Assumptions and results'!$K$10+$D19*'Demand model'!GX19*'Assumptions and results'!$K$12)*(1/(1+'Assumptions and results'!$K$4)^GV$49)</f>
        <v>21543.046349299522</v>
      </c>
      <c r="GW65" s="8">
        <f>(GW19*'Assumptions and results'!$K$10+$D19*'Demand model'!GY19*'Assumptions and results'!$K$12)*(1/(1+'Assumptions and results'!$K$4)^GW$49)</f>
        <v>20517.18699933288</v>
      </c>
      <c r="GX65" s="8">
        <f>(GX19*'Assumptions and results'!$K$10+$D19*'Demand model'!GZ19*'Assumptions and results'!$K$12)*(1/(1+'Assumptions and results'!$K$4)^GX$49)</f>
        <v>19540.178094602743</v>
      </c>
      <c r="GY65" s="8">
        <f>(GY19*'Assumptions and results'!$K$10+$D19*'Demand model'!HA19*'Assumptions and results'!$K$12)*(1/(1+'Assumptions and results'!$K$4)^GY$49)</f>
        <v>18609.693423431181</v>
      </c>
      <c r="GZ65" s="8">
        <f>(GZ19*'Assumptions and results'!$K$10+$D19*'Demand model'!HB19*'Assumptions and results'!$K$12)*(1/(1+'Assumptions and results'!$K$4)^GZ$49)</f>
        <v>17723.517546124938</v>
      </c>
      <c r="HA65" s="8">
        <f>(HA19*'Assumptions and results'!$K$10+$D19*'Demand model'!HC19*'Assumptions and results'!$K$12)*(1/(1+'Assumptions and results'!$K$4)^HA$49)</f>
        <v>16879.540520118982</v>
      </c>
      <c r="HB65" s="8">
        <f>(HB19*'Assumptions and results'!$K$10+$D19*'Demand model'!HD19*'Assumptions and results'!$K$12)*(1/(1+'Assumptions and results'!$K$4)^HB$49)</f>
        <v>16075.752876303801</v>
      </c>
      <c r="HC65" s="8">
        <f>(HC19*'Assumptions and results'!$K$10+$D19*'Demand model'!HE19*'Assumptions and results'!$K$12)*(1/(1+'Assumptions and results'!$K$4)^HC$49)</f>
        <v>15310.240834575043</v>
      </c>
      <c r="HD65" s="8">
        <f>(HD19*'Assumptions and results'!$K$10+$D19*'Demand model'!HF19*'Assumptions and results'!$K$12)*(1/(1+'Assumptions and results'!$K$4)^HD$49)</f>
        <v>14581.181747214327</v>
      </c>
      <c r="HE65" s="8">
        <f>(HE19*'Assumptions and results'!$K$10+$D19*'Demand model'!HG19*'Assumptions and results'!$K$12)*(1/(1+'Assumptions and results'!$K$4)^HE$49)</f>
        <v>13886.839759251738</v>
      </c>
      <c r="HF65" s="8">
        <f>(HF19*'Assumptions and results'!$K$10+$D19*'Demand model'!HH19*'Assumptions and results'!$K$12)*(1/(1+'Assumptions and results'!$K$4)^HF$49)</f>
        <v>13225.561675477844</v>
      </c>
      <c r="HG65" s="8">
        <f>(HG19*'Assumptions and results'!$K$10+$D19*'Demand model'!HI19*'Assumptions and results'!$K$12)*(1/(1+'Assumptions and results'!$K$4)^HG$49)</f>
        <v>12595.773024264616</v>
      </c>
      <c r="HH65" s="8">
        <f>(HH19*'Assumptions and results'!$K$10+$D19*'Demand model'!HJ19*'Assumptions and results'!$K$12)*(1/(1+'Assumptions and results'!$K$4)^HH$49)</f>
        <v>11995.974308823443</v>
      </c>
      <c r="HI65" s="8">
        <f>(HI19*'Assumptions and results'!$K$10+$D19*'Demand model'!HK19*'Assumptions and results'!$K$12)*(1/(1+'Assumptions and results'!$K$4)^HI$49)</f>
        <v>11424.737436974709</v>
      </c>
      <c r="HJ65" s="8">
        <f>(HJ19*'Assumptions and results'!$K$10+$D19*'Demand model'!HL19*'Assumptions and results'!$K$12)*(1/(1+'Assumptions and results'!$K$4)^HJ$49)</f>
        <v>10880.702320928296</v>
      </c>
      <c r="HK65" s="8">
        <f>(HK19*'Assumptions and results'!$K$10+$D19*'Demand model'!HM19*'Assumptions and results'!$K$12)*(1/(1+'Assumptions and results'!$K$4)^HK$49)</f>
        <v>10362.573638979326</v>
      </c>
      <c r="HL65" s="8">
        <f>(HL19*'Assumptions and results'!$K$10+$D19*'Demand model'!HN19*'Assumptions and results'!$K$12)*(1/(1+'Assumptions and results'!$K$4)^HL$49)</f>
        <v>9869.1177514088831</v>
      </c>
      <c r="HM65" s="8">
        <f>(HM19*'Assumptions and results'!$K$10+$D19*'Demand model'!HO19*'Assumptions and results'!$K$12)*(1/(1+'Assumptions and results'!$K$4)^HM$49)</f>
        <v>9399.1597632465546</v>
      </c>
      <c r="HN65" s="8">
        <f>(HN19*'Assumptions and results'!$K$10+$D19*'Demand model'!HP19*'Assumptions and results'!$K$12)*(1/(1+'Assumptions and results'!$K$4)^HN$49)</f>
        <v>8951.5807269014822</v>
      </c>
      <c r="HO65" s="8">
        <f>(HO19*'Assumptions and results'!$K$10+$D19*'Demand model'!HQ19*'Assumptions and results'!$K$12)*(1/(1+'Assumptions and results'!$K$4)^HO$49)</f>
        <v>8525.3149780014101</v>
      </c>
      <c r="HP65" s="8">
        <f>(HP19*'Assumptions and results'!$K$10+$D19*'Demand model'!HR19*'Assumptions and results'!$K$12)*(1/(1+'Assumptions and results'!$K$4)^HP$49)</f>
        <v>8119.3475980965814</v>
      </c>
      <c r="HQ65" s="8">
        <f>(HQ19*'Assumptions and results'!$K$10+$D19*'Demand model'!HS19*'Assumptions and results'!$K$12)*(1/(1+'Assumptions and results'!$K$4)^HQ$49)</f>
        <v>7732.7119981872174</v>
      </c>
      <c r="HR65" s="8">
        <f>(HR19*'Assumptions and results'!$K$10+$D19*'Demand model'!HT19*'Assumptions and results'!$K$12)*(1/(1+'Assumptions and results'!$K$4)^HR$49)</f>
        <v>7364.4876173211633</v>
      </c>
      <c r="HS65" s="8">
        <f>(HS19*'Assumptions and results'!$K$10+$D19*'Demand model'!HU19*'Assumptions and results'!$K$12)*(1/(1+'Assumptions and results'!$K$4)^HS$49)</f>
        <v>7013.7977307820574</v>
      </c>
      <c r="HT65" s="8">
        <f>(HT19*'Assumptions and results'!$K$10+$D19*'Demand model'!HV19*'Assumptions and results'!$K$12)*(1/(1+'Assumptions and results'!$K$4)^HT$49)</f>
        <v>6679.8073626495789</v>
      </c>
      <c r="HU65" s="8">
        <f>(HU19*'Assumptions and results'!$K$10+$D19*'Demand model'!HW19*'Assumptions and results'!$K$12)*(1/(1+'Assumptions and results'!$K$4)^HU$49)</f>
        <v>6361.7212977615036</v>
      </c>
      <c r="HV65" s="8">
        <f>(HV19*'Assumptions and results'!$K$10+$D19*'Demand model'!HX19*'Assumptions and results'!$K$12)*(1/(1+'Assumptions and results'!$K$4)^HV$49)</f>
        <v>6058.7821883442884</v>
      </c>
      <c r="HW65" s="8">
        <f>(HW19*'Assumptions and results'!$K$10+$D19*'Demand model'!HY19*'Assumptions and results'!$K$12)*(1/(1+'Assumptions and results'!$K$4)^HW$49)</f>
        <v>5770.2687508040844</v>
      </c>
      <c r="HX65" s="8">
        <f>(HX19*'Assumptions and results'!$K$10+$D19*'Demand model'!HZ19*'Assumptions and results'!$K$12)*(1/(1+'Assumptions and results'!$K$4)^HX$49)</f>
        <v>5495.4940483848432</v>
      </c>
      <c r="HY65" s="8">
        <f>(HY19*'Assumptions and results'!$K$10+$D19*'Demand model'!IA19*'Assumptions and results'!$K$12)*(1/(1+'Assumptions and results'!$K$4)^HY$49)</f>
        <v>5233.8038556046122</v>
      </c>
      <c r="HZ65" s="8">
        <f>(HZ19*'Assumptions and results'!$K$10+$D19*'Demand model'!IB19*'Assumptions and results'!$K$12)*(1/(1+'Assumptions and results'!$K$4)^HZ$49)</f>
        <v>4984.575100575822</v>
      </c>
      <c r="IA65" s="8">
        <f>(IA19*'Assumptions and results'!$K$10+$D19*'Demand model'!IC19*'Assumptions and results'!$K$12)*(1/(1+'Assumptions and results'!$K$4)^IA$49)</f>
        <v>4747.2143815007821</v>
      </c>
      <c r="IB65" s="8">
        <f>(IB19*'Assumptions and results'!$K$10+$D19*'Demand model'!ID19*'Assumptions and results'!$K$12)*(1/(1+'Assumptions and results'!$K$4)^IB$49)</f>
        <v>4521.1565538102695</v>
      </c>
      <c r="IC65" s="8">
        <f>(IC19*'Assumptions and results'!$K$10+$D19*'Demand model'!IE19*'Assumptions and results'!$K$12)*(1/(1+'Assumptions and results'!$K$4)^IC$49)</f>
        <v>4305.8633845812083</v>
      </c>
      <c r="ID65" s="8">
        <f>(ID19*'Assumptions and results'!$K$10+$D19*'Demand model'!IF19*'Assumptions and results'!$K$12)*(1/(1+'Assumptions and results'!$K$4)^ID$49)</f>
        <v>4100.8222710297214</v>
      </c>
      <c r="IE65" s="8">
        <f>(IE19*'Assumptions and results'!$K$10+$D19*'Demand model'!IG19*'Assumptions and results'!$K$12)*(1/(1+'Assumptions and results'!$K$4)^IE$49)</f>
        <v>3905.5450200283067</v>
      </c>
      <c r="IF65" s="8">
        <f>(IF19*'Assumptions and results'!$K$10+$D19*'Demand model'!IH19*'Assumptions and results'!$K$12)*(1/(1+'Assumptions and results'!$K$4)^IF$49)</f>
        <v>3719.5666857412448</v>
      </c>
      <c r="IG65" s="8">
        <f>(IG19*'Assumptions and results'!$K$10+$D19*'Demand model'!II19*'Assumptions and results'!$K$12)*(1/(1+'Assumptions and results'!$K$4)^IG$49)</f>
        <v>3542.4444626107083</v>
      </c>
      <c r="IH65" s="8">
        <f>(IH19*'Assumptions and results'!$K$10+$D19*'Demand model'!IJ19*'Assumptions and results'!$K$12)*(1/(1+'Assumptions and results'!$K$4)^IH$49)</f>
        <v>3373.756631057819</v>
      </c>
      <c r="II65" s="8">
        <f>(II19*'Assumptions and results'!$K$10+$D19*'Demand model'!IK19*'Assumptions and results'!$K$12)*(1/(1+'Assumptions and results'!$K$4)^II$49)</f>
        <v>3213.1015533883974</v>
      </c>
      <c r="IJ65" s="8">
        <f>(IJ19*'Assumptions and results'!$K$10+$D19*'Demand model'!IL19*'Assumptions and results'!$K$12)*(1/(1+'Assumptions and results'!$K$4)^IJ$49)</f>
        <v>3060.0967175127594</v>
      </c>
      <c r="IK65" s="8">
        <f>(IK19*'Assumptions and results'!$K$10+$D19*'Demand model'!IM19*'Assumptions and results'!$K$12)*(1/(1+'Assumptions and results'!$K$4)^IK$49)</f>
        <v>2914.3778262026276</v>
      </c>
      <c r="IL65" s="8">
        <f>(IL19*'Assumptions and results'!$K$10+$D19*'Demand model'!IN19*'Assumptions and results'!$K$12)*(1/(1+'Assumptions and results'!$K$4)^IL$49)</f>
        <v>2775.5979297167887</v>
      </c>
      <c r="IM65" s="8">
        <f>(IM19*'Assumptions and results'!$K$10+$D19*'Demand model'!IO19*'Assumptions and results'!$K$12)*(1/(1+'Assumptions and results'!$K$4)^IM$49)</f>
        <v>2643.426599730275</v>
      </c>
      <c r="IN65" s="8">
        <f>(IN19*'Assumptions and results'!$K$10+$D19*'Demand model'!IP19*'Assumptions and results'!$K$12)*(1/(1+'Assumptions and results'!$K$4)^IN$49)</f>
        <v>2517.5491426002613</v>
      </c>
      <c r="IO65" s="8">
        <f>(IO19*'Assumptions and results'!$K$10+$D19*'Demand model'!IQ19*'Assumptions and results'!$K$12)*(1/(1+'Assumptions and results'!$K$4)^IO$49)</f>
        <v>2397.6658500954882</v>
      </c>
      <c r="IP65" s="8">
        <f>(IP19*'Assumptions and results'!$K$10+$D19*'Demand model'!IR19*'Assumptions and results'!$K$12)*(1/(1+'Assumptions and results'!$K$4)^IP$49)</f>
        <v>2283.4912858052267</v>
      </c>
      <c r="IQ65" s="8">
        <f>(IQ19*'Assumptions and results'!$K$10+$D19*'Demand model'!IS19*'Assumptions and results'!$K$12)*(1/(1+'Assumptions and results'!$K$4)^IQ$49)</f>
        <v>2174.7536055287869</v>
      </c>
      <c r="IR65" s="8">
        <f>(IR19*'Assumptions and results'!$K$10+$D19*'Demand model'!IT19*'Assumptions and results'!$K$12)*(1/(1+'Assumptions and results'!$K$4)^IR$49)</f>
        <v>2071.1939100274158</v>
      </c>
      <c r="IS65" s="8">
        <f>(IS19*'Assumptions and results'!$K$10+$D19*'Demand model'!IU19*'Assumptions and results'!$K$12)*(1/(1+'Assumptions and results'!$K$4)^IS$49)</f>
        <v>1972.565628597539</v>
      </c>
      <c r="IT65" s="8">
        <f>(IT19*'Assumptions and results'!$K$10+$D19*'Demand model'!IV19*'Assumptions and results'!$K$12)*(1/(1+'Assumptions and results'!$K$4)^IT$49)</f>
        <v>1878.633931997656</v>
      </c>
      <c r="IU65" s="8">
        <f>(IU19*'Assumptions and results'!$K$10+$D19*'Demand model'!IW19*'Assumptions and results'!$K$12)*(1/(1+'Assumptions and results'!$K$4)^IU$49)</f>
        <v>1789.175173331101</v>
      </c>
      <c r="IV65" s="8">
        <f>(IV19*'Assumptions and results'!$K$10+$D19*'Demand model'!IX19*'Assumptions and results'!$K$12)*(1/(1+'Assumptions and results'!$K$4)^IV$49)</f>
        <v>1703.9763555534296</v>
      </c>
      <c r="IW65" s="8">
        <f>(IW19*'Assumptions and results'!$K$10+$D19*'Demand model'!IY19*'Assumptions and results'!$K$12)*(1/(1+'Assumptions and results'!$K$4)^IW$49)</f>
        <v>1622.8346243365993</v>
      </c>
      <c r="IX65" s="8">
        <f>(IX19*'Assumptions and results'!$K$10+$D19*'Demand model'!IZ19*'Assumptions and results'!$K$12)*(1/(1+'Assumptions and results'!$K$4)^IX$49)</f>
        <v>1545.5567850824762</v>
      </c>
      <c r="IY65" s="8">
        <f>(IY19*'Assumptions and results'!$K$10+$D19*'Demand model'!JA19*'Assumptions and results'!$K$12)*(1/(1+'Assumptions and results'!$K$4)^IY$49)</f>
        <v>1471.9588429356911</v>
      </c>
      <c r="IZ65" s="8">
        <f>(IZ19*'Assumptions and results'!$K$10+$D19*'Demand model'!JB19*'Assumptions and results'!$K$12)*(1/(1+'Assumptions and results'!$K$4)^IZ$49)</f>
        <v>1401.8655647006581</v>
      </c>
      <c r="JA65" s="8">
        <f>(JA19*'Assumptions and results'!$K$10+$D19*'Demand model'!JC19*'Assumptions and results'!$K$12)*(1/(1+'Assumptions and results'!$K$4)^JA$49)</f>
        <v>1335.1100616196745</v>
      </c>
      <c r="JB65" s="8">
        <f>(JB19*'Assumptions and results'!$K$10+$D19*'Demand model'!JD19*'Assumptions and results'!$K$12)*(1/(1+'Assumptions and results'!$K$4)^JB$49)</f>
        <v>1271.5333920187375</v>
      </c>
      <c r="JC65" s="8">
        <f>(JC19*'Assumptions and results'!$K$10+$D19*'Demand model'!JE19*'Assumptions and results'!$K$12)*(1/(1+'Assumptions and results'!$K$4)^JC$49)</f>
        <v>1210.9841828749882</v>
      </c>
      <c r="JD65" s="8">
        <f>(JD19*'Assumptions and results'!$K$10+$D19*'Demand model'!JF19*'Assumptions and results'!$K$12)*(1/(1+'Assumptions and results'!$K$4)^JD$49)</f>
        <v>1153.3182694047507</v>
      </c>
      <c r="JE65" s="8">
        <f>(JE19*'Assumptions and results'!$K$10+$D19*'Demand model'!JG19*'Assumptions and results'!$K$12)*(1/(1+'Assumptions and results'!$K$4)^JE$49)</f>
        <v>1098.3983518140483</v>
      </c>
    </row>
    <row r="66" spans="2:265" x14ac:dyDescent="0.3">
      <c r="C66">
        <v>17</v>
      </c>
      <c r="D66" s="6">
        <f>'upfront investment module'!I22</f>
        <v>3737459844.3961105</v>
      </c>
      <c r="E66" s="8">
        <f>(E20*'Assumptions and results'!$K$10+$D20*'Demand model'!G20*'Assumptions and results'!$K$12)*(1/(1+'Assumptions and results'!$K$4)^E$49)</f>
        <v>168382595.20900762</v>
      </c>
      <c r="F66" s="8">
        <f>(F20*'Assumptions and results'!$K$10+$D20*'Demand model'!H20*'Assumptions and results'!$K$12)*(1/(1+'Assumptions and results'!$K$4)^F$49)</f>
        <v>245937989.55288565</v>
      </c>
      <c r="G66" s="8">
        <f>(G20*'Assumptions and results'!$K$10+$D20*'Demand model'!I20*'Assumptions and results'!$K$12)*(1/(1+'Assumptions and results'!$K$4)^G$49)</f>
        <v>277715969.02239347</v>
      </c>
      <c r="H66" s="8">
        <f>(H20*'Assumptions and results'!$K$10+$D20*'Demand model'!J20*'Assumptions and results'!$K$12)*(1/(1+'Assumptions and results'!$K$4)^H$49)</f>
        <v>286593075.21510446</v>
      </c>
      <c r="I66" s="8">
        <f>(I20*'Assumptions and results'!$K$10+$D20*'Demand model'!K20*'Assumptions and results'!$K$12)*(1/(1+'Assumptions and results'!$K$4)^I$49)</f>
        <v>284178064.89931989</v>
      </c>
      <c r="J66" s="8">
        <f>(J20*'Assumptions and results'!$K$10+$D20*'Demand model'!L20*'Assumptions and results'!$K$12)*(1/(1+'Assumptions and results'!$K$4)^J$49)</f>
        <v>276354125.55433774</v>
      </c>
      <c r="K66" s="8">
        <f>(K20*'Assumptions and results'!$K$10+$D20*'Demand model'!M20*'Assumptions and results'!$K$12)*(1/(1+'Assumptions and results'!$K$4)^K$49)</f>
        <v>266095441.99060017</v>
      </c>
      <c r="L66" s="8">
        <f>(L20*'Assumptions and results'!$K$10+$D20*'Demand model'!N20*'Assumptions and results'!$K$12)*(1/(1+'Assumptions and results'!$K$4)^L$49)</f>
        <v>254898564.51046252</v>
      </c>
      <c r="M66" s="8">
        <f>(M20*'Assumptions and results'!$K$10+$D20*'Demand model'!O20*'Assumptions and results'!$K$12)*(1/(1+'Assumptions and results'!$K$4)^M$49)</f>
        <v>243509808.00895721</v>
      </c>
      <c r="N66" s="8">
        <f>(N20*'Assumptions and results'!$K$10+$D20*'Demand model'!P20*'Assumptions and results'!$K$12)*(1/(1+'Assumptions and results'!$K$4)^N$49)</f>
        <v>232294889.09579796</v>
      </c>
      <c r="O66" s="8">
        <f>(O20*'Assumptions and results'!$K$10+$D20*'Demand model'!Q20*'Assumptions and results'!$K$12)*(1/(1+'Assumptions and results'!$K$4)^O$49)</f>
        <v>221426746.84160572</v>
      </c>
      <c r="P66" s="8">
        <f>(P20*'Assumptions and results'!$K$10+$D20*'Demand model'!R20*'Assumptions and results'!$K$12)*(1/(1+'Assumptions and results'!$K$4)^P$49)</f>
        <v>210980964.27604952</v>
      </c>
      <c r="Q66" s="8">
        <f>(Q20*'Assumptions and results'!$K$10+$D20*'Demand model'!S20*'Assumptions and results'!$K$12)*(1/(1+'Assumptions and results'!$K$4)^Q$49)</f>
        <v>200984233.18706125</v>
      </c>
      <c r="R66" s="8">
        <f>(R20*'Assumptions and results'!$K$10+$D20*'Demand model'!T20*'Assumptions and results'!$K$12)*(1/(1+'Assumptions and results'!$K$4)^R$49)</f>
        <v>191438956.48079041</v>
      </c>
      <c r="S66" s="8">
        <f>(S20*'Assumptions and results'!$K$10+$D20*'Demand model'!U20*'Assumptions and results'!$K$12)*(1/(1+'Assumptions and results'!$K$4)^S$49)</f>
        <v>182335724.75507915</v>
      </c>
      <c r="T66" s="8">
        <f>(T20*'Assumptions and results'!$K$10+$D20*'Demand model'!V20*'Assumptions and results'!$K$12)*(1/(1+'Assumptions and results'!$K$4)^T$49)</f>
        <v>173659631.70014098</v>
      </c>
      <c r="U66" s="8">
        <f>(U20*'Assumptions and results'!$K$10+$D20*'Demand model'!W20*'Assumptions and results'!$K$12)*(1/(1+'Assumptions and results'!$K$4)^U$49)</f>
        <v>165393459.53875172</v>
      </c>
      <c r="V66" s="8">
        <f>(V20*'Assumptions and results'!$K$10+$D20*'Demand model'!X20*'Assumptions and results'!$K$12)*(1/(1+'Assumptions and results'!$K$4)^V$49)</f>
        <v>157519274.93907338</v>
      </c>
      <c r="W66" s="8">
        <f>(W20*'Assumptions and results'!$K$10+$D20*'Demand model'!Y20*'Assumptions and results'!$K$12)*(1/(1+'Assumptions and results'!$K$4)^W$49)</f>
        <v>150019218.20799524</v>
      </c>
      <c r="X66" s="8">
        <f>(X20*'Assumptions and results'!$K$10+$D20*'Demand model'!Z20*'Assumptions and results'!$K$12)*(1/(1+'Assumptions and results'!$K$4)^X$49)</f>
        <v>142875883.54323953</v>
      </c>
      <c r="Y66" s="8">
        <f>(Y20*'Assumptions and results'!$K$10+$D20*'Demand model'!AA20*'Assumptions and results'!$K$12)*(1/(1+'Assumptions and results'!$K$4)^Y$49)</f>
        <v>136072492.44928715</v>
      </c>
      <c r="Z66" s="8">
        <f>(Z20*'Assumptions and results'!$K$10+$D20*'Demand model'!AB20*'Assumptions and results'!$K$12)*(1/(1+'Assumptions and results'!$K$4)^Z$49)</f>
        <v>129592962.98158649</v>
      </c>
      <c r="AA66" s="8">
        <f>(AA20*'Assumptions and results'!$K$10+$D20*'Demand model'!AC20*'Assumptions and results'!$K$12)*(1/(1+'Assumptions and results'!$K$4)^AA$49)</f>
        <v>123421926.94911955</v>
      </c>
      <c r="AB66" s="8">
        <f>(AB20*'Assumptions and results'!$K$10+$D20*'Demand model'!AD20*'Assumptions and results'!$K$12)*(1/(1+'Assumptions and results'!$K$4)^AB$49)</f>
        <v>117544721.52548794</v>
      </c>
      <c r="AC66" s="8">
        <f>(AC20*'Assumptions and results'!$K$10+$D20*'Demand model'!AE20*'Assumptions and results'!$K$12)*(1/(1+'Assumptions and results'!$K$4)^AC$49)</f>
        <v>111947368.6699508</v>
      </c>
      <c r="AD66" s="8">
        <f>(AD20*'Assumptions and results'!$K$10+$D20*'Demand model'!AF20*'Assumptions and results'!$K$12)*(1/(1+'Assumptions and results'!$K$4)^AD$49)</f>
        <v>106616549.13030119</v>
      </c>
      <c r="AE66" s="8">
        <f>(AE20*'Assumptions and results'!$K$10+$D20*'Demand model'!AG20*'Assumptions and results'!$K$12)*(1/(1+'Assumptions and results'!$K$4)^AE$49)</f>
        <v>101539574.43212041</v>
      </c>
      <c r="AF66" s="8">
        <f>(AF20*'Assumptions and results'!$K$10+$D20*'Demand model'!AH20*'Assumptions and results'!$K$12)*(1/(1+'Assumptions and results'!$K$4)^AF$49)</f>
        <v>96704358.549393192</v>
      </c>
      <c r="AG66" s="8">
        <f>(AG20*'Assumptions and results'!$K$10+$D20*'Demand model'!AI20*'Assumptions and results'!$K$12)*(1/(1+'Assumptions and results'!$K$4)^AG$49)</f>
        <v>92099390.084333733</v>
      </c>
      <c r="AH66" s="8">
        <f>(AH20*'Assumptions and results'!$K$10+$D20*'Demand model'!AJ20*'Assumptions and results'!$K$12)*(1/(1+'Assumptions and results'!$K$4)^AH$49)</f>
        <v>87713705.345184028</v>
      </c>
      <c r="AI66" s="8">
        <f>(AI20*'Assumptions and results'!$K$10+$D20*'Demand model'!AK20*'Assumptions and results'!$K$12)*(1/(1+'Assumptions and results'!$K$4)^AI$49)</f>
        <v>83536862.489118248</v>
      </c>
      <c r="AJ66" s="8">
        <f>(AJ20*'Assumptions and results'!$K$10+$D20*'Demand model'!AL20*'Assumptions and results'!$K$12)*(1/(1+'Assumptions and results'!$K$4)^AJ$49)</f>
        <v>79558916.786206365</v>
      </c>
      <c r="AK66" s="8">
        <f>(AK20*'Assumptions and results'!$K$10+$D20*'Demand model'!AM20*'Assumptions and results'!$K$12)*(1/(1+'Assumptions and results'!$K$4)^AK$49)</f>
        <v>75770397.005262181</v>
      </c>
      <c r="AL66" s="8">
        <f>(AL20*'Assumptions and results'!$K$10+$D20*'Demand model'!AN20*'Assumptions and results'!$K$12)*(1/(1+'Assumptions and results'!$K$4)^AL$49)</f>
        <v>72162282.895705462</v>
      </c>
      <c r="AM66" s="8">
        <f>(AM20*'Assumptions and results'!$K$10+$D20*'Demand model'!AO20*'Assumptions and results'!$K$12)*(1/(1+'Assumptions and results'!$K$4)^AM$49)</f>
        <v>68725983.727246583</v>
      </c>
      <c r="AN66" s="8">
        <f>(AN20*'Assumptions and results'!$K$10+$D20*'Demand model'!AP20*'Assumptions and results'!$K$12)*(1/(1+'Assumptions and results'!$K$4)^AN$49)</f>
        <v>65453317.844138384</v>
      </c>
      <c r="AO66" s="8">
        <f>(AO20*'Assumptions and results'!$K$10+$D20*'Demand model'!AQ20*'Assumptions and results'!$K$12)*(1/(1+'Assumptions and results'!$K$4)^AO$49)</f>
        <v>62336493.189297557</v>
      </c>
      <c r="AP66" s="8">
        <f>(AP20*'Assumptions and results'!$K$10+$D20*'Demand model'!AR20*'Assumptions and results'!$K$12)*(1/(1+'Assumptions and results'!$K$4)^AP$49)</f>
        <v>59368088.753950059</v>
      </c>
      <c r="AQ66" s="8">
        <f>(AQ20*'Assumptions and results'!$K$10+$D20*'Demand model'!AS20*'Assumptions and results'!$K$12)*(1/(1+'Assumptions and results'!$K$4)^AQ$49)</f>
        <v>56541036.909661271</v>
      </c>
      <c r="AR66" s="8">
        <f>(AR20*'Assumptions and results'!$K$10+$D20*'Demand model'!AT20*'Assumptions and results'!$K$12)*(1/(1+'Assumptions and results'!$K$4)^AR$49)</f>
        <v>53848606.581207834</v>
      </c>
      <c r="AS66" s="8">
        <f>(AS20*'Assumptions and results'!$K$10+$D20*'Demand model'!AU20*'Assumptions and results'!$K$12)*(1/(1+'Assumptions and results'!$K$4)^AS$49)</f>
        <v>51284387.2204917</v>
      </c>
      <c r="AT66" s="8">
        <f>(AT20*'Assumptions and results'!$K$10+$D20*'Demand model'!AV20*'Assumptions and results'!$K$12)*(1/(1+'Assumptions and results'!$K$4)^AT$49)</f>
        <v>48842273.543474726</v>
      </c>
      <c r="AU66" s="8">
        <f>(AU20*'Assumptions and results'!$K$10+$D20*'Demand model'!AW20*'Assumptions and results'!$K$12)*(1/(1+'Assumptions and results'!$K$4)^AU$49)</f>
        <v>46516450.993861318</v>
      </c>
      <c r="AV66" s="8">
        <f>(AV20*'Assumptions and results'!$K$10+$D20*'Demand model'!AX20*'Assumptions and results'!$K$12)*(1/(1+'Assumptions and results'!$K$4)^AV$49)</f>
        <v>44301381.898954101</v>
      </c>
      <c r="AW66" s="8">
        <f>(AW20*'Assumptions and results'!$K$10+$D20*'Demand model'!AY20*'Assumptions and results'!$K$12)*(1/(1+'Assumptions and results'!$K$4)^AW$49)</f>
        <v>42191792.284737796</v>
      </c>
      <c r="AX66" s="8">
        <f>(AX20*'Assumptions and results'!$K$10+$D20*'Demand model'!AZ20*'Assumptions and results'!$K$12)*(1/(1+'Assumptions and results'!$K$4)^AX$49)</f>
        <v>40182659.318807855</v>
      </c>
      <c r="AY66" s="8">
        <f>(AY20*'Assumptions and results'!$K$10+$D20*'Demand model'!BA20*'Assumptions and results'!$K$12)*(1/(1+'Assumptions and results'!$K$4)^AY$49)</f>
        <v>38269199.351250619</v>
      </c>
      <c r="AZ66" s="8">
        <f>(AZ20*'Assumptions and results'!$K$10+$D20*'Demand model'!BB20*'Assumptions and results'!$K$12)*(1/(1+'Assumptions and results'!$K$4)^AZ$49)</f>
        <v>36446856.52500318</v>
      </c>
      <c r="BA66" s="8">
        <f>(BA20*'Assumptions and results'!$K$10+$D20*'Demand model'!BC20*'Assumptions and results'!$K$12)*(1/(1+'Assumptions and results'!$K$4)^BA$49)</f>
        <v>34711291.928575754</v>
      </c>
      <c r="BB66" s="8">
        <f>(BB20*'Assumptions and results'!$K$10+$D20*'Demand model'!BD20*'Assumptions and results'!$K$12)*(1/(1+'Assumptions and results'!$K$4)^BB$49)</f>
        <v>33058373.265310913</v>
      </c>
      <c r="BC66" s="8">
        <f>(BC20*'Assumptions and results'!$K$10+$D20*'Demand model'!BE20*'Assumptions and results'!$K$12)*(1/(1+'Assumptions and results'!$K$4)^BC$49)</f>
        <v>31484165.014582153</v>
      </c>
      <c r="BD66" s="8">
        <f>(BD20*'Assumptions and results'!$K$10+$D20*'Demand model'!BF20*'Assumptions and results'!$K$12)*(1/(1+'Assumptions and results'!$K$4)^BD$49)</f>
        <v>29984919.061506983</v>
      </c>
      <c r="BE66" s="8">
        <f>(BE20*'Assumptions and results'!$K$10+$D20*'Demand model'!BG20*'Assumptions and results'!$K$12)*(1/(1+'Assumptions and results'!$K$4)^BE$49)</f>
        <v>28557065.772863884</v>
      </c>
      <c r="BF66" s="8">
        <f>(BF20*'Assumptions and results'!$K$10+$D20*'Demand model'!BH20*'Assumptions and results'!$K$12)*(1/(1+'Assumptions and results'!$K$4)^BF$49)</f>
        <v>27197205.497965649</v>
      </c>
      <c r="BG66" s="8">
        <f>(BG20*'Assumptions and results'!$K$10+$D20*'Demand model'!BI20*'Assumptions and results'!$K$12)*(1/(1+'Assumptions and results'!$K$4)^BG$49)</f>
        <v>25902100.47425301</v>
      </c>
      <c r="BH66" s="8">
        <f>(BH20*'Assumptions and results'!$K$10+$D20*'Demand model'!BJ20*'Assumptions and results'!$K$12)*(1/(1+'Assumptions and results'!$K$4)^BH$49)</f>
        <v>24668667.118336219</v>
      </c>
      <c r="BI66" s="8">
        <f>(BI20*'Assumptions and results'!$K$10+$D20*'Demand model'!BK20*'Assumptions and results'!$K$12)*(1/(1+'Assumptions and results'!$K$4)^BI$49)</f>
        <v>23493968.684129737</v>
      </c>
      <c r="BJ66" s="8">
        <f>(BJ20*'Assumptions and results'!$K$10+$D20*'Demand model'!BL20*'Assumptions and results'!$K$12)*(1/(1+'Assumptions and results'!$K$4)^BJ$49)</f>
        <v>22375208.270599756</v>
      </c>
      <c r="BK66" s="8">
        <f>(BK20*'Assumptions and results'!$K$10+$D20*'Demand model'!BM20*'Assumptions and results'!$K$12)*(1/(1+'Assumptions and results'!$K$4)^BK$49)</f>
        <v>21309722.162475958</v>
      </c>
      <c r="BL66" s="8">
        <f>(BL20*'Assumptions and results'!$K$10+$D20*'Demand model'!BN20*'Assumptions and results'!$K$12)*(1/(1+'Assumptions and results'!$K$4)^BL$49)</f>
        <v>20294973.488072343</v>
      </c>
      <c r="BM66" s="8">
        <f>(BM20*'Assumptions and results'!$K$10+$D20*'Demand model'!BO20*'Assumptions and results'!$K$12)*(1/(1+'Assumptions and results'!$K$4)^BM$49)</f>
        <v>19328546.179116514</v>
      </c>
      <c r="BN66" s="8">
        <f>(BN20*'Assumptions and results'!$K$10+$D20*'Demand model'!BP20*'Assumptions and results'!$K$12)*(1/(1+'Assumptions and results'!$K$4)^BN$49)</f>
        <v>18408139.218206212</v>
      </c>
      <c r="BO66" s="8">
        <f>(BO20*'Assumptions and results'!$K$10+$D20*'Demand model'!BQ20*'Assumptions and results'!$K$12)*(1/(1+'Assumptions and results'!$K$4)^BO$49)</f>
        <v>17531561.160196383</v>
      </c>
      <c r="BP66" s="8">
        <f>(BP20*'Assumptions and results'!$K$10+$D20*'Demand model'!BR20*'Assumptions and results'!$K$12)*(1/(1+'Assumptions and results'!$K$4)^BP$49)</f>
        <v>16696724.914472746</v>
      </c>
      <c r="BQ66" s="8">
        <f>(BQ20*'Assumptions and results'!$K$10+$D20*'Demand model'!BS20*'Assumptions and results'!$K$12)*(1/(1+'Assumptions and results'!$K$4)^BQ$49)</f>
        <v>15901642.77568833</v>
      </c>
      <c r="BR66" s="8">
        <f>(BR20*'Assumptions and results'!$K$10+$D20*'Demand model'!BT20*'Assumptions and results'!$K$12)*(1/(1+'Assumptions and results'!$K$4)^BR$49)</f>
        <v>15144421.691131743</v>
      </c>
      <c r="BS66" s="8">
        <f>(BS20*'Assumptions and results'!$K$10+$D20*'Demand model'!BU20*'Assumptions and results'!$K$12)*(1/(1+'Assumptions and results'!$K$4)^BS$49)</f>
        <v>14423258.753458802</v>
      </c>
      <c r="BT66" s="8">
        <f>(BT20*'Assumptions and results'!$K$10+$D20*'Demand model'!BV20*'Assumptions and results'!$K$12)*(1/(1+'Assumptions and results'!$K$4)^BT$49)</f>
        <v>13736436.908056002</v>
      </c>
      <c r="BU66" s="8">
        <f>(BU20*'Assumptions and results'!$K$10+$D20*'Demand model'!BW20*'Assumptions and results'!$K$12)*(1/(1+'Assumptions and results'!$K$4)^BU$49)</f>
        <v>13082320.864815241</v>
      </c>
      <c r="BV66" s="8">
        <f>(BV20*'Assumptions and results'!$K$10+$D20*'Demand model'!BX20*'Assumptions and results'!$K$12)*(1/(1+'Assumptions and results'!$K$4)^BV$49)</f>
        <v>12459353.204585945</v>
      </c>
      <c r="BW66" s="8">
        <f>(BW20*'Assumptions and results'!$K$10+$D20*'Demand model'!BY20*'Assumptions and results'!$K$12)*(1/(1+'Assumptions and results'!$K$4)^BW$49)</f>
        <v>11866050.671034232</v>
      </c>
      <c r="BX66" s="8">
        <f>(BX20*'Assumptions and results'!$K$10+$D20*'Demand model'!BZ20*'Assumptions and results'!$K$12)*(1/(1+'Assumptions and results'!$K$4)^BX$49)</f>
        <v>11301000.639080221</v>
      </c>
      <c r="BY66" s="8">
        <f>(BY20*'Assumptions and results'!$K$10+$D20*'Demand model'!CA20*'Assumptions and results'!$K$12)*(1/(1+'Assumptions and results'!$K$4)^BY$49)</f>
        <v>10762857.751504973</v>
      </c>
      <c r="BZ66" s="8">
        <f>(BZ20*'Assumptions and results'!$K$10+$D20*'Demand model'!CB20*'Assumptions and results'!$K$12)*(1/(1+'Assumptions and results'!$K$4)^BZ$49)</f>
        <v>10250340.715719022</v>
      </c>
      <c r="CA66" s="8">
        <f>(CA20*'Assumptions and results'!$K$10+$D20*'Demand model'!CC20*'Assumptions and results'!$K$12)*(1/(1+'Assumptions and results'!$K$4)^CA$49)</f>
        <v>9762229.2530657332</v>
      </c>
      <c r="CB66" s="8">
        <f>(CB20*'Assumptions and results'!$K$10+$D20*'Demand model'!CD20*'Assumptions and results'!$K$12)*(1/(1+'Assumptions and results'!$K$4)^CB$49)</f>
        <v>9297361.1933959387</v>
      </c>
      <c r="CC66" s="8">
        <f>(CC20*'Assumptions and results'!$K$10+$D20*'Demand model'!CE20*'Assumptions and results'!$K$12)*(1/(1+'Assumptions and results'!$K$4)^CC$49)</f>
        <v>8854629.70799613</v>
      </c>
      <c r="CD66" s="8">
        <f>(CD20*'Assumptions and results'!$K$10+$D20*'Demand model'!CF20*'Assumptions and results'!$K$12)*(1/(1+'Assumptions and results'!$K$4)^CD$49)</f>
        <v>8432980.6742820311</v>
      </c>
      <c r="CE66" s="8">
        <f>(CE20*'Assumptions and results'!$K$10+$D20*'Demand model'!CG20*'Assumptions and results'!$K$12)*(1/(1+'Assumptions and results'!$K$4)^CE$49)</f>
        <v>8031410.1659828844</v>
      </c>
      <c r="CF66" s="8">
        <f>(CF20*'Assumptions and results'!$K$10+$D20*'Demand model'!CH20*'Assumptions and results'!$K$12)*(1/(1+'Assumptions and results'!$K$4)^CF$49)</f>
        <v>7648962.0628408417</v>
      </c>
      <c r="CG66" s="8">
        <f>(CG20*'Assumptions and results'!$K$10+$D20*'Demand model'!CI20*'Assumptions and results'!$K$12)*(1/(1+'Assumptions and results'!$K$4)^CG$49)</f>
        <v>7284725.7741341339</v>
      </c>
      <c r="CH66" s="8">
        <f>(CH20*'Assumptions and results'!$K$10+$D20*'Demand model'!CJ20*'Assumptions and results'!$K$12)*(1/(1+'Assumptions and results'!$K$4)^CH$49)</f>
        <v>6937834.0706039369</v>
      </c>
      <c r="CI66" s="8">
        <f>(CI20*'Assumptions and results'!$K$10+$D20*'Demand model'!CK20*'Assumptions and results'!$K$12)*(1/(1+'Assumptions and results'!$K$4)^CI$49)</f>
        <v>6607461.0196227971</v>
      </c>
      <c r="CJ66" s="8">
        <f>(CJ20*'Assumptions and results'!$K$10+$D20*'Demand model'!CL20*'Assumptions and results'!$K$12)*(1/(1+'Assumptions and results'!$K$4)^CJ$49)</f>
        <v>6292820.0186883789</v>
      </c>
      <c r="CK66" s="8">
        <f>(CK20*'Assumptions and results'!$K$10+$D20*'Demand model'!CM20*'Assumptions and results'!$K$12)*(1/(1+'Assumptions and results'!$K$4)^CK$49)</f>
        <v>5993161.9225603612</v>
      </c>
      <c r="CL66" s="8">
        <f>(CL20*'Assumptions and results'!$K$10+$D20*'Demand model'!CN20*'Assumptions and results'!$K$12)*(1/(1+'Assumptions and results'!$K$4)^CL$49)</f>
        <v>5707773.2595812967</v>
      </c>
      <c r="CM66" s="8">
        <f>(CM20*'Assumptions and results'!$K$10+$D20*'Demand model'!CO20*'Assumptions and results'!$K$12)*(1/(1+'Assumptions and results'!$K$4)^CM$49)</f>
        <v>5435974.532934567</v>
      </c>
      <c r="CN66" s="8">
        <f>(CN20*'Assumptions and results'!$K$10+$D20*'Demand model'!CP20*'Assumptions and results'!$K$12)*(1/(1+'Assumptions and results'!$K$4)^CN$49)</f>
        <v>5177118.602794827</v>
      </c>
      <c r="CO66" s="8">
        <f>(CO20*'Assumptions and results'!$K$10+$D20*'Demand model'!CQ20*'Assumptions and results'!$K$12)*(1/(1+'Assumptions and results'!$K$4)^CO$49)</f>
        <v>4930589.1455188822</v>
      </c>
      <c r="CP66" s="8">
        <f>(CP20*'Assumptions and results'!$K$10+$D20*'Demand model'!CR20*'Assumptions and results'!$K$12)*(1/(1+'Assumptions and results'!$K$4)^CP$49)</f>
        <v>4695799.1862084595</v>
      </c>
      <c r="CQ66" s="8">
        <f>(CQ20*'Assumptions and results'!$K$10+$D20*'Demand model'!CS20*'Assumptions and results'!$K$12)*(1/(1+'Assumptions and results'!$K$4)^CQ$49)</f>
        <v>4472189.7011509128</v>
      </c>
      <c r="CR66" s="8">
        <f>(CR20*'Assumptions and results'!$K$10+$D20*'Demand model'!CT20*'Assumptions and results'!$K$12)*(1/(1+'Assumptions and results'!$K$4)^CR$49)</f>
        <v>4259228.2868103944</v>
      </c>
      <c r="CS66" s="8">
        <f>(CS20*'Assumptions and results'!$K$10+$D20*'Demand model'!CU20*'Assumptions and results'!$K$12)*(1/(1+'Assumptions and results'!$K$4)^CS$49)</f>
        <v>4056407.892200374</v>
      </c>
      <c r="CT66" s="8">
        <f>(CT20*'Assumptions and results'!$K$10+$D20*'Demand model'!CV20*'Assumptions and results'!$K$12)*(1/(1+'Assumptions and results'!$K$4)^CT$49)</f>
        <v>3863245.6116194054</v>
      </c>
      <c r="CU66" s="8">
        <f>(CU20*'Assumptions and results'!$K$10+$D20*'Demand model'!CW20*'Assumptions and results'!$K$12)*(1/(1+'Assumptions and results'!$K$4)^CU$49)</f>
        <v>3679281.5348756225</v>
      </c>
      <c r="CV66" s="8">
        <f>(CV20*'Assumptions and results'!$K$10+$D20*'Demand model'!CX20*'Assumptions and results'!$K$12)*(1/(1+'Assumptions and results'!$K$4)^CV$49)</f>
        <v>3504077.6522624982</v>
      </c>
      <c r="CW66" s="8">
        <f>(CW20*'Assumptions and results'!$K$10+$D20*'Demand model'!CY20*'Assumptions and results'!$K$12)*(1/(1+'Assumptions and results'!$K$4)^CW$49)</f>
        <v>3337216.8116785702</v>
      </c>
      <c r="CX66" s="8">
        <f>(CX20*'Assumptions and results'!$K$10+$D20*'Demand model'!CZ20*'Assumptions and results'!$K$12)*(1/(1+'Assumptions and results'!$K$4)^CX$49)</f>
        <v>3178301.7254081615</v>
      </c>
      <c r="CY66" s="8">
        <f>(CY20*'Assumptions and results'!$K$10+$D20*'Demand model'!DA20*'Assumptions and results'!$K$12)*(1/(1+'Assumptions and results'!$K$4)^CY$49)</f>
        <v>3026954.024198249</v>
      </c>
      <c r="CZ66" s="8">
        <f>(CZ20*'Assumptions and results'!$K$10+$D20*'Demand model'!DB20*'Assumptions and results'!$K$12)*(1/(1+'Assumptions and results'!$K$4)^CZ$49)</f>
        <v>2882813.3563792855</v>
      </c>
      <c r="DA66" s="8">
        <f>(DA20*'Assumptions and results'!$K$10+$D20*'Demand model'!DC20*'Assumptions and results'!$K$12)*(1/(1+'Assumptions and results'!$K$4)^DA$49)</f>
        <v>2745536.5298850331</v>
      </c>
      <c r="DB66" s="8">
        <f>(DB20*'Assumptions and results'!$K$10+$D20*'Demand model'!DD20*'Assumptions and results'!$K$12)*(1/(1+'Assumptions and results'!$K$4)^DB$49)</f>
        <v>2614796.6951286034</v>
      </c>
      <c r="DC66" s="8">
        <f>(DC20*'Assumptions and results'!$K$10+$D20*'Demand model'!DE20*'Assumptions and results'!$K$12)*(1/(1+'Assumptions and results'!$K$4)^DC$49)</f>
        <v>2490282.5667891456</v>
      </c>
      <c r="DD66" s="8">
        <f>(DD20*'Assumptions and results'!$K$10+$D20*'Demand model'!DF20*'Assumptions and results'!$K$12)*(1/(1+'Assumptions and results'!$K$4)^DD$49)</f>
        <v>2371697.6826563296</v>
      </c>
      <c r="DE66" s="8">
        <f>(DE20*'Assumptions and results'!$K$10+$D20*'Demand model'!DG20*'Assumptions and results'!$K$12)*(1/(1+'Assumptions and results'!$K$4)^DE$49)</f>
        <v>2258759.6977679329</v>
      </c>
      <c r="DF66" s="8">
        <f>(DF20*'Assumptions and results'!$K$10+$D20*'Demand model'!DH20*'Assumptions and results'!$K$12)*(1/(1+'Assumptions and results'!$K$4)^DF$49)</f>
        <v>2151199.7121599359</v>
      </c>
      <c r="DG66" s="8">
        <f>(DG20*'Assumptions and results'!$K$10+$D20*'Demand model'!DI20*'Assumptions and results'!$K$12)*(1/(1+'Assumptions and results'!$K$4)^DG$49)</f>
        <v>2048761.6306285099</v>
      </c>
      <c r="DH66" s="8">
        <f>(DH20*'Assumptions and results'!$K$10+$D20*'Demand model'!DJ20*'Assumptions and results'!$K$12)*(1/(1+'Assumptions and results'!$K$4)^DH$49)</f>
        <v>1951201.5529795338</v>
      </c>
      <c r="DI66" s="8">
        <f>(DI20*'Assumptions and results'!$K$10+$D20*'Demand model'!DK20*'Assumptions and results'!$K$12)*(1/(1+'Assumptions and results'!$K$4)^DI$49)</f>
        <v>1858287.1933138412</v>
      </c>
      <c r="DJ66" s="8">
        <f>(DJ20*'Assumptions and results'!$K$10+$D20*'Demand model'!DL20*'Assumptions and results'!$K$12)*(1/(1+'Assumptions and results'!$K$4)^DJ$49)</f>
        <v>1769797.3269655635</v>
      </c>
      <c r="DK66" s="8">
        <f>(DK20*'Assumptions and results'!$K$10+$D20*'Demand model'!DM20*'Assumptions and results'!$K$12)*(1/(1+'Assumptions and results'!$K$4)^DK$49)</f>
        <v>1685521.2637767268</v>
      </c>
      <c r="DL66" s="8">
        <f>(DL20*'Assumptions and results'!$K$10+$D20*'Demand model'!DN20*'Assumptions and results'!$K$12)*(1/(1+'Assumptions and results'!$K$4)^DL$49)</f>
        <v>1605258.3464540252</v>
      </c>
      <c r="DM66" s="8">
        <f>(DM20*'Assumptions and results'!$K$10+$D20*'Demand model'!DO20*'Assumptions and results'!$K$12)*(1/(1+'Assumptions and results'!$K$4)^DM$49)</f>
        <v>1528817.4728133576</v>
      </c>
      <c r="DN66" s="8">
        <f>(DN20*'Assumptions and results'!$K$10+$D20*'Demand model'!DP20*'Assumptions and results'!$K$12)*(1/(1+'Assumptions and results'!$K$4)^DN$49)</f>
        <v>1456016.6407746261</v>
      </c>
      <c r="DO66" s="8">
        <f>(DO20*'Assumptions and results'!$K$10+$D20*'Demand model'!DQ20*'Assumptions and results'!$K$12)*(1/(1+'Assumptions and results'!$K$4)^DO$49)</f>
        <v>1386682.5150234534</v>
      </c>
      <c r="DP66" s="8">
        <f>(DP20*'Assumptions and results'!$K$10+$D20*'Demand model'!DR20*'Assumptions and results'!$K$12)*(1/(1+'Assumptions and results'!$K$4)^DP$49)</f>
        <v>1320650.0143080507</v>
      </c>
      <c r="DQ66" s="8">
        <f>(DQ20*'Assumptions and results'!$K$10+$D20*'Demand model'!DS20*'Assumptions and results'!$K$12)*(1/(1+'Assumptions and results'!$K$4)^DQ$49)</f>
        <v>1257761.91838862</v>
      </c>
      <c r="DR66" s="8">
        <f>(DR20*'Assumptions and results'!$K$10+$D20*'Demand model'!DT20*'Assumptions and results'!$K$12)*(1/(1+'Assumptions and results'!$K$4)^DR$49)</f>
        <v>1197868.4937034477</v>
      </c>
      <c r="DS66" s="8">
        <f>(DS20*'Assumptions and results'!$K$10+$D20*'Demand model'!DU20*'Assumptions and results'!$K$12)*(1/(1+'Assumptions and results'!$K$4)^DS$49)</f>
        <v>1140827.1368604263</v>
      </c>
      <c r="DT66" s="8">
        <f>(DT20*'Assumptions and results'!$K$10+$D20*'Demand model'!DV20*'Assumptions and results'!$K$12)*(1/(1+'Assumptions and results'!$K$4)^DT$49)</f>
        <v>1086502.0351051679</v>
      </c>
      <c r="DU66" s="8">
        <f>(DU20*'Assumptions and results'!$K$10+$D20*'Demand model'!DW20*'Assumptions and results'!$K$12)*(1/(1+'Assumptions and results'!$K$4)^DU$49)</f>
        <v>1034763.8429573027</v>
      </c>
      <c r="DV66" s="8">
        <f>(DV20*'Assumptions and results'!$K$10+$D20*'Demand model'!DX20*'Assumptions and results'!$K$12)*(1/(1+'Assumptions and results'!$K$4)^DV$49)</f>
        <v>985489.37424505013</v>
      </c>
      <c r="DW66" s="8">
        <f>(DW20*'Assumptions and results'!$K$10+$D20*'Demand model'!DY20*'Assumptions and results'!$K$12)*(1/(1+'Assumptions and results'!$K$4)^DW$49)</f>
        <v>938561.3088048097</v>
      </c>
      <c r="DX66" s="8">
        <f>(DX20*'Assumptions and results'!$K$10+$D20*'Demand model'!DZ20*'Assumptions and results'!$K$12)*(1/(1+'Assumptions and results'!$K$4)^DX$49)</f>
        <v>893867.91314743785</v>
      </c>
      <c r="DY66" s="8">
        <f>(DY20*'Assumptions and results'!$K$10+$D20*'Demand model'!EA20*'Assumptions and results'!$K$12)*(1/(1+'Assumptions and results'!$K$4)^DY$49)</f>
        <v>851302.77442613104</v>
      </c>
      <c r="DZ66" s="8">
        <f>(DZ20*'Assumptions and results'!$K$10+$D20*'Demand model'!EB20*'Assumptions and results'!$K$12)*(1/(1+'Assumptions and results'!$K$4)^DZ$49)</f>
        <v>810764.54707250616</v>
      </c>
      <c r="EA66" s="8">
        <f>(EA20*'Assumptions and results'!$K$10+$D20*'Demand model'!EC20*'Assumptions and results'!$K$12)*(1/(1+'Assumptions and results'!$K$4)^EA$49)</f>
        <v>772156.71149762452</v>
      </c>
      <c r="EB66" s="8">
        <f>(EB20*'Assumptions and results'!$K$10+$D20*'Demand model'!ED20*'Assumptions and results'!$K$12)*(1/(1+'Assumptions and results'!$K$4)^EB$49)</f>
        <v>735387.34428345202</v>
      </c>
      <c r="EC66" s="8">
        <f>(EC20*'Assumptions and results'!$K$10+$D20*'Demand model'!EE20*'Assumptions and results'!$K$12)*(1/(1+'Assumptions and results'!$K$4)^EC$49)</f>
        <v>700368.89931757329</v>
      </c>
      <c r="ED66" s="8">
        <f>(ED20*'Assumptions and results'!$K$10+$D20*'Demand model'!EF20*'Assumptions and results'!$K$12)*(1/(1+'Assumptions and results'!$K$4)^ED$49)</f>
        <v>667017.99935006979</v>
      </c>
      <c r="EE66" s="8">
        <f>(EE20*'Assumptions and results'!$K$10+$D20*'Demand model'!EG20*'Assumptions and results'!$K$12)*(1/(1+'Assumptions and results'!$K$4)^EE$49)</f>
        <v>635255.23747625691</v>
      </c>
      <c r="EF66" s="8">
        <f>(EF20*'Assumptions and results'!$K$10+$D20*'Demand model'!EH20*'Assumptions and results'!$K$12)*(1/(1+'Assumptions and results'!$K$4)^EF$49)</f>
        <v>605004.98807262571</v>
      </c>
      <c r="EG66" s="8">
        <f>(EG20*'Assumptions and results'!$K$10+$D20*'Demand model'!EI20*'Assumptions and results'!$K$12)*(1/(1+'Assumptions and results'!$K$4)^EG$49)</f>
        <v>576195.22673583392</v>
      </c>
      <c r="EH66" s="8">
        <f>(EH20*'Assumptions and results'!$K$10+$D20*'Demand model'!EJ20*'Assumptions and results'!$K$12)*(1/(1+'Assumptions and results'!$K$4)^EH$49)</f>
        <v>548757.35879603238</v>
      </c>
      <c r="EI66" s="8">
        <f>(EI20*'Assumptions and results'!$K$10+$D20*'Demand model'!EK20*'Assumptions and results'!$K$12)*(1/(1+'Assumptions and results'!$K$4)^EI$49)</f>
        <v>522626.0559962212</v>
      </c>
      <c r="EJ66" s="8">
        <f>(EJ20*'Assumptions and results'!$K$10+$D20*'Demand model'!EL20*'Assumptions and results'!$K$12)*(1/(1+'Assumptions and results'!$K$4)^EJ$49)</f>
        <v>497739.10094878217</v>
      </c>
      <c r="EK66" s="8">
        <f>(EK20*'Assumptions and results'!$K$10+$D20*'Demand model'!EM20*'Assumptions and results'!$K$12)*(1/(1+'Assumptions and results'!$K$4)^EK$49)</f>
        <v>474037.23899884016</v>
      </c>
      <c r="EL66" s="8">
        <f>(EL20*'Assumptions and results'!$K$10+$D20*'Demand model'!EN20*'Assumptions and results'!$K$12)*(1/(1+'Assumptions and results'!$K$4)^EL$49)</f>
        <v>451464.03714175249</v>
      </c>
      <c r="EM66" s="8">
        <f>(EM20*'Assumptions and results'!$K$10+$D20*'Demand model'!EO20*'Assumptions and results'!$K$12)*(1/(1+'Assumptions and results'!$K$4)^EM$49)</f>
        <v>429965.7496588119</v>
      </c>
      <c r="EN66" s="8">
        <f>(EN20*'Assumptions and results'!$K$10+$D20*'Demand model'!EP20*'Assumptions and results'!$K$12)*(1/(1+'Assumptions and results'!$K$4)^EN$49)</f>
        <v>409491.19015124952</v>
      </c>
      <c r="EO66" s="8">
        <f>(EO20*'Assumptions and results'!$K$10+$D20*'Demand model'!EQ20*'Assumptions and results'!$K$12)*(1/(1+'Assumptions and results'!$K$4)^EO$49)</f>
        <v>389991.6096678566</v>
      </c>
      <c r="EP66" s="8">
        <f>(EP20*'Assumptions and results'!$K$10+$D20*'Demand model'!ER20*'Assumptions and results'!$K$12)*(1/(1+'Assumptions and results'!$K$4)^EP$49)</f>
        <v>371420.58063605399</v>
      </c>
      <c r="EQ66" s="8">
        <f>(EQ20*'Assumptions and results'!$K$10+$D20*'Demand model'!ES20*'Assumptions and results'!$K$12)*(1/(1+'Assumptions and results'!$K$4)^EQ$49)</f>
        <v>353733.88632005127</v>
      </c>
      <c r="ER66" s="8">
        <f>(ER20*'Assumptions and results'!$K$10+$D20*'Demand model'!ET20*'Assumptions and results'!$K$12)*(1/(1+'Assumptions and results'!$K$4)^ER$49)</f>
        <v>336889.41554290603</v>
      </c>
      <c r="ES66" s="8">
        <f>(ES20*'Assumptions and results'!$K$10+$D20*'Demand model'!EU20*'Assumptions and results'!$K$12)*(1/(1+'Assumptions and results'!$K$4)^ES$49)</f>
        <v>320847.06242181524</v>
      </c>
      <c r="ET66" s="8">
        <f>(ET20*'Assumptions and results'!$K$10+$D20*'Demand model'!EV20*'Assumptions and results'!$K$12)*(1/(1+'Assumptions and results'!$K$4)^ET$49)</f>
        <v>305568.63087791932</v>
      </c>
      <c r="EU66" s="8">
        <f>(EU20*'Assumptions and results'!$K$10+$D20*'Demand model'!EW20*'Assumptions and results'!$K$12)*(1/(1+'Assumptions and results'!$K$4)^EU$49)</f>
        <v>291017.7436932564</v>
      </c>
      <c r="EV66" s="8">
        <f>(EV20*'Assumptions and results'!$K$10+$D20*'Demand model'!EX20*'Assumptions and results'!$K$12)*(1/(1+'Assumptions and results'!$K$4)^EV$49)</f>
        <v>277159.75589833944</v>
      </c>
      <c r="EW66" s="8">
        <f>(EW20*'Assumptions and results'!$K$10+$D20*'Demand model'!EY20*'Assumptions and results'!$K$12)*(1/(1+'Assumptions and results'!$K$4)^EW$49)</f>
        <v>263961.6722841328</v>
      </c>
      <c r="EX66" s="8">
        <f>(EX20*'Assumptions and results'!$K$10+$D20*'Demand model'!EZ20*'Assumptions and results'!$K$12)*(1/(1+'Assumptions and results'!$K$4)^EX$49)</f>
        <v>251392.06884203129</v>
      </c>
      <c r="EY66" s="8">
        <f>(EY20*'Assumptions and results'!$K$10+$D20*'Demand model'!FA20*'Assumptions and results'!$K$12)*(1/(1+'Assumptions and results'!$K$4)^EY$49)</f>
        <v>239421.01794479167</v>
      </c>
      <c r="EZ66" s="8">
        <f>(EZ20*'Assumptions and results'!$K$10+$D20*'Demand model'!FB20*'Assumptions and results'!$K$12)*(1/(1+'Assumptions and results'!$K$4)^EZ$49)</f>
        <v>228020.01709027783</v>
      </c>
      <c r="FA66" s="8">
        <f>(FA20*'Assumptions and results'!$K$10+$D20*'Demand model'!FC20*'Assumptions and results'!$K$12)*(1/(1+'Assumptions and results'!$K$4)^FA$49)</f>
        <v>217161.92103835984</v>
      </c>
      <c r="FB66" s="8">
        <f>(FB20*'Assumptions and results'!$K$10+$D20*'Demand model'!FD20*'Assumptions and results'!$K$12)*(1/(1+'Assumptions and results'!$K$4)^FB$49)</f>
        <v>206820.87717939029</v>
      </c>
      <c r="FC66" s="8">
        <f>(FC20*'Assumptions and results'!$K$10+$D20*'Demand model'!FE20*'Assumptions and results'!$K$12)*(1/(1+'Assumptions and results'!$K$4)^FC$49)</f>
        <v>196972.26398037167</v>
      </c>
      <c r="FD66" s="8">
        <f>(FD20*'Assumptions and results'!$K$10+$D20*'Demand model'!FF20*'Assumptions and results'!$K$12)*(1/(1+'Assumptions and results'!$K$4)^FD$49)</f>
        <v>187592.63236225877</v>
      </c>
      <c r="FE66" s="8">
        <f>(FE20*'Assumptions and results'!$K$10+$D20*'Demand model'!FG20*'Assumptions and results'!$K$12)*(1/(1+'Assumptions and results'!$K$4)^FE$49)</f>
        <v>178659.64986881783</v>
      </c>
      <c r="FF66" s="8">
        <f>(FF20*'Assumptions and results'!$K$10+$D20*'Demand model'!FH20*'Assumptions and results'!$K$12)*(1/(1+'Assumptions and results'!$K$4)^FF$49)</f>
        <v>170152.04749411228</v>
      </c>
      <c r="FG66" s="8">
        <f>(FG20*'Assumptions and results'!$K$10+$D20*'Demand model'!FI20*'Assumptions and results'!$K$12)*(1/(1+'Assumptions and results'!$K$4)^FG$49)</f>
        <v>162049.56904201163</v>
      </c>
      <c r="FH66" s="8">
        <f>(FH20*'Assumptions and results'!$K$10+$D20*'Demand model'!FJ20*'Assumptions and results'!$K$12)*(1/(1+'Assumptions and results'!$K$4)^FH$49)</f>
        <v>154332.92289715397</v>
      </c>
      <c r="FI66" s="8">
        <f>(FI20*'Assumptions and results'!$K$10+$D20*'Demand model'!FK20*'Assumptions and results'!$K$12)*(1/(1+'Assumptions and results'!$K$4)^FI$49)</f>
        <v>146983.73609252757</v>
      </c>
      <c r="FJ66" s="8">
        <f>(FJ20*'Assumptions and results'!$K$10+$D20*'Demand model'!FL20*'Assumptions and results'!$K$12)*(1/(1+'Assumptions and results'!$K$4)^FJ$49)</f>
        <v>139984.51056431199</v>
      </c>
      <c r="FK66" s="8">
        <f>(FK20*'Assumptions and results'!$K$10+$D20*'Demand model'!FM20*'Assumptions and results'!$K$12)*(1/(1+'Assumptions and results'!$K$4)^FK$49)</f>
        <v>133318.58148982091</v>
      </c>
      <c r="FL66" s="8">
        <f>(FL20*'Assumptions and results'!$K$10+$D20*'Demand model'!FN20*'Assumptions and results'!$K$12)*(1/(1+'Assumptions and results'!$K$4)^FL$49)</f>
        <v>126970.07760935326</v>
      </c>
      <c r="FM66" s="8">
        <f>(FM20*'Assumptions and results'!$K$10+$D20*'Demand model'!FO20*'Assumptions and results'!$K$12)*(1/(1+'Assumptions and results'!$K$4)^FM$49)</f>
        <v>120923.88343747928</v>
      </c>
      <c r="FN66" s="8">
        <f>(FN20*'Assumptions and results'!$K$10+$D20*'Demand model'!FP20*'Assumptions and results'!$K$12)*(1/(1+'Assumptions and results'!$K$4)^FN$49)</f>
        <v>115165.60327378982</v>
      </c>
      <c r="FO66" s="8">
        <f>(FO20*'Assumptions and results'!$K$10+$D20*'Demand model'!FQ20*'Assumptions and results'!$K$12)*(1/(1+'Assumptions and results'!$K$4)^FO$49)</f>
        <v>109681.52692741886</v>
      </c>
      <c r="FP66" s="8">
        <f>(FP20*'Assumptions and results'!$K$10+$D20*'Demand model'!FR20*'Assumptions and results'!$K$12)*(1/(1+'Assumptions and results'!$K$4)^FP$49)</f>
        <v>104458.59707373226</v>
      </c>
      <c r="FQ66" s="8">
        <f>(FQ20*'Assumptions and results'!$K$10+$D20*'Demand model'!FS20*'Assumptions and results'!$K$12)*(1/(1+'Assumptions and results'!$K$4)^FQ$49)</f>
        <v>99484.378165459275</v>
      </c>
      <c r="FR66" s="8">
        <f>(FR20*'Assumptions and results'!$K$10+$D20*'Demand model'!FT20*'Assumptions and results'!$K$12)*(1/(1+'Assumptions and results'!$K$4)^FR$49)</f>
        <v>94747.026824246932</v>
      </c>
      <c r="FS66" s="8">
        <f>(FS20*'Assumptions and results'!$K$10+$D20*'Demand model'!FU20*'Assumptions and results'!$K$12)*(1/(1+'Assumptions and results'!$K$4)^FS$49)</f>
        <v>90235.263642139937</v>
      </c>
      <c r="FT66" s="8">
        <f>(FT20*'Assumptions and results'!$K$10+$D20*'Demand model'!FV20*'Assumptions and results'!$K$12)*(1/(1+'Assumptions and results'!$K$4)^FT$49)</f>
        <v>85938.346325847568</v>
      </c>
      <c r="FU66" s="8">
        <f>(FU20*'Assumptions and results'!$K$10+$D20*'Demand model'!FW20*'Assumptions and results'!$K$12)*(1/(1+'Assumptions and results'!$K$4)^FU$49)</f>
        <v>81846.044119854792</v>
      </c>
      <c r="FV66" s="8">
        <f>(FV20*'Assumptions and results'!$K$10+$D20*'Demand model'!FX20*'Assumptions and results'!$K$12)*(1/(1+'Assumptions and results'!$K$4)^FV$49)</f>
        <v>77948.613447480791</v>
      </c>
      <c r="FW66" s="8">
        <f>(FW20*'Assumptions and results'!$K$10+$D20*'Demand model'!FY20*'Assumptions and results'!$K$12)*(1/(1+'Assumptions and results'!$K$4)^FW$49)</f>
        <v>74236.774711886435</v>
      </c>
      <c r="FX66" s="8">
        <f>(FX20*'Assumptions and results'!$K$10+$D20*'Demand model'!FZ20*'Assumptions and results'!$K$12)*(1/(1+'Assumptions and results'!$K$4)^FX$49)</f>
        <v>70701.690201796606</v>
      </c>
      <c r="FY66" s="8">
        <f>(FY20*'Assumptions and results'!$K$10+$D20*'Demand model'!GA20*'Assumptions and results'!$K$12)*(1/(1+'Assumptions and results'!$K$4)^FY$49)</f>
        <v>67334.943049330104</v>
      </c>
      <c r="FZ66" s="8">
        <f>(FZ20*'Assumptions and results'!$K$10+$D20*'Demand model'!GB20*'Assumptions and results'!$K$12)*(1/(1+'Assumptions and results'!$K$4)^FZ$49)</f>
        <v>64128.517189838196</v>
      </c>
      <c r="GA66" s="8">
        <f>(GA20*'Assumptions and results'!$K$10+$D20*'Demand model'!GC20*'Assumptions and results'!$K$12)*(1/(1+'Assumptions and results'!$K$4)^GA$49)</f>
        <v>61074.77827603637</v>
      </c>
      <c r="GB66" s="8">
        <f>(GB20*'Assumptions and results'!$K$10+$D20*'Demand model'!GD20*'Assumptions and results'!$K$12)*(1/(1+'Assumptions and results'!$K$4)^GB$49)</f>
        <v>58166.455500987024</v>
      </c>
      <c r="GC66" s="8">
        <f>(GC20*'Assumptions and results'!$K$10+$D20*'Demand model'!GE20*'Assumptions and results'!$K$12)*(1/(1+'Assumptions and results'!$K$4)^GC$49)</f>
        <v>55396.624286654311</v>
      </c>
      <c r="GD66" s="8">
        <f>(GD20*'Assumptions and results'!$K$10+$D20*'Demand model'!GF20*'Assumptions and results'!$K$12)*(1/(1+'Assumptions and results'!$K$4)^GD$49)</f>
        <v>52758.689796813633</v>
      </c>
      <c r="GE66" s="8">
        <f>(GE20*'Assumptions and results'!$K$10+$D20*'Demand model'!GG20*'Assumptions and results'!$K$12)*(1/(1+'Assumptions and results'!$K$4)^GE$49)</f>
        <v>50246.3712350606</v>
      </c>
      <c r="GF66" s="8">
        <f>(GF20*'Assumptions and results'!$K$10+$D20*'Demand model'!GH20*'Assumptions and results'!$K$12)*(1/(1+'Assumptions and results'!$K$4)^GF$49)</f>
        <v>47853.686890533914</v>
      </c>
      <c r="GG66" s="8">
        <f>(GG20*'Assumptions and results'!$K$10+$D20*'Demand model'!GI20*'Assumptions and results'!$K$12)*(1/(1+'Assumptions and results'!$K$4)^GG$49)</f>
        <v>45574.939895746567</v>
      </c>
      <c r="GH66" s="8">
        <f>(GH20*'Assumptions and results'!$K$10+$D20*'Demand model'!GJ20*'Assumptions and results'!$K$12)*(1/(1+'Assumptions and results'!$K$4)^GH$49)</f>
        <v>43404.704662615783</v>
      </c>
      <c r="GI66" s="8">
        <f>(GI20*'Assumptions and results'!$K$10+$D20*'Demand model'!GK20*'Assumptions and results'!$K$12)*(1/(1+'Assumptions and results'!$K$4)^GI$49)</f>
        <v>41337.81396439598</v>
      </c>
      <c r="GJ66" s="8">
        <f>(GJ20*'Assumptions and results'!$K$10+$D20*'Demand model'!GL20*'Assumptions and results'!$K$12)*(1/(1+'Assumptions and results'!$K$4)^GJ$49)</f>
        <v>39369.346632758083</v>
      </c>
      <c r="GK66" s="8">
        <f>(GK20*'Assumptions and results'!$K$10+$D20*'Demand model'!GM20*'Assumptions and results'!$K$12)*(1/(1+'Assumptions and results'!$K$4)^GK$49)</f>
        <v>37494.615840721977</v>
      </c>
      <c r="GL66" s="8">
        <f>(GL20*'Assumptions and results'!$K$10+$D20*'Demand model'!GN20*'Assumptions and results'!$K$12)*(1/(1+'Assumptions and results'!$K$4)^GL$49)</f>
        <v>35709.157943544749</v>
      </c>
      <c r="GM66" s="8">
        <f>(GM20*'Assumptions and results'!$K$10+$D20*'Demand model'!GO20*'Assumptions and results'!$K$12)*(1/(1+'Assumptions and results'!$K$4)^GM$49)</f>
        <v>34008.721850994989</v>
      </c>
      <c r="GN66" s="8">
        <f>(GN20*'Assumptions and results'!$K$10+$D20*'Demand model'!GP20*'Assumptions and results'!$K$12)*(1/(1+'Assumptions and results'!$K$4)^GN$49)</f>
        <v>32389.258905709517</v>
      </c>
      <c r="GO66" s="8">
        <f>(GO20*'Assumptions and results'!$K$10+$D20*'Demand model'!GQ20*'Assumptions and results'!$K$12)*(1/(1+'Assumptions and results'!$K$4)^GO$49)</f>
        <v>30846.913243532868</v>
      </c>
      <c r="GP66" s="8">
        <f>(GP20*'Assumptions and results'!$K$10+$D20*'Demand model'!GR20*'Assumptions and results'!$K$12)*(1/(1+'Assumptions and results'!$K$4)^GP$49)</f>
        <v>29378.012612888448</v>
      </c>
      <c r="GQ66" s="8">
        <f>(GQ20*'Assumptions and results'!$K$10+$D20*'Demand model'!GS20*'Assumptions and results'!$K$12)*(1/(1+'Assumptions and results'!$K$4)^GQ$49)</f>
        <v>27979.059631322329</v>
      </c>
      <c r="GR66" s="8">
        <f>(GR20*'Assumptions and results'!$K$10+$D20*'Demand model'!GT20*'Assumptions and results'!$K$12)*(1/(1+'Assumptions and results'!$K$4)^GR$49)</f>
        <v>26646.723458402219</v>
      </c>
      <c r="GS66" s="8">
        <f>(GS20*'Assumptions and results'!$K$10+$D20*'Demand model'!GU20*'Assumptions and results'!$K$12)*(1/(1+'Assumptions and results'!$K$4)^GS$49)</f>
        <v>25377.83186514497</v>
      </c>
      <c r="GT66" s="8">
        <f>(GT20*'Assumptions and results'!$K$10+$D20*'Demand model'!GV20*'Assumptions and results'!$K$12)*(1/(1+'Assumptions and results'!$K$4)^GT$49)</f>
        <v>24169.363681090446</v>
      </c>
      <c r="GU66" s="8">
        <f>(GU20*'Assumptions and results'!$K$10+$D20*'Demand model'!GW20*'Assumptions and results'!$K$12)*(1/(1+'Assumptions and results'!$K$4)^GU$49)</f>
        <v>23018.441601038518</v>
      </c>
      <c r="GV66" s="8">
        <f>(GV20*'Assumptions and results'!$K$10+$D20*'Demand model'!GX20*'Assumptions and results'!$K$12)*(1/(1+'Assumptions and results'!$K$4)^GV$49)</f>
        <v>21922.325334322399</v>
      </c>
      <c r="GW66" s="8">
        <f>(GW20*'Assumptions and results'!$K$10+$D20*'Demand model'!GY20*'Assumptions and results'!$K$12)*(1/(1+'Assumptions and results'!$K$4)^GW$49)</f>
        <v>20878.40508030705</v>
      </c>
      <c r="GX66" s="8">
        <f>(GX20*'Assumptions and results'!$K$10+$D20*'Demand model'!GZ20*'Assumptions and results'!$K$12)*(1/(1+'Assumptions and results'!$K$4)^GX$49)</f>
        <v>19884.195314578144</v>
      </c>
      <c r="GY66" s="8">
        <f>(GY20*'Assumptions and results'!$K$10+$D20*'Demand model'!HA20*'Assumptions and results'!$K$12)*(1/(1+'Assumptions and results'!$K$4)^GY$49)</f>
        <v>18937.328871026803</v>
      </c>
      <c r="GZ66" s="8">
        <f>(GZ20*'Assumptions and results'!$K$10+$D20*'Demand model'!HB20*'Assumptions and results'!$K$12)*(1/(1+'Assumptions and results'!$K$4)^GZ$49)</f>
        <v>18035.551305739813</v>
      </c>
      <c r="HA66" s="8">
        <f>(HA20*'Assumptions and results'!$K$10+$D20*'Demand model'!HC20*'Assumptions and results'!$K$12)*(1/(1+'Assumptions and results'!$K$4)^HA$49)</f>
        <v>17176.715529276007</v>
      </c>
      <c r="HB66" s="8">
        <f>(HB20*'Assumptions and results'!$K$10+$D20*'Demand model'!HD20*'Assumptions and results'!$K$12)*(1/(1+'Assumptions and results'!$K$4)^HB$49)</f>
        <v>16358.776694548586</v>
      </c>
      <c r="HC66" s="8">
        <f>(HC20*'Assumptions and results'!$K$10+$D20*'Demand model'!HE20*'Assumptions and results'!$K$12)*(1/(1+'Assumptions and results'!$K$4)^HC$49)</f>
        <v>15579.787328141505</v>
      </c>
      <c r="HD66" s="8">
        <f>(HD20*'Assumptions and results'!$K$10+$D20*'Demand model'!HF20*'Assumptions and results'!$K$12)*(1/(1+'Assumptions and results'!$K$4)^HD$49)</f>
        <v>14837.8926934681</v>
      </c>
      <c r="HE66" s="8">
        <f>(HE20*'Assumptions and results'!$K$10+$D20*'Demand model'!HG20*'Assumptions and results'!$K$12)*(1/(1+'Assumptions and results'!$K$4)^HE$49)</f>
        <v>14131.326374731521</v>
      </c>
      <c r="HF66" s="8">
        <f>(HF20*'Assumptions and results'!$K$10+$D20*'Demand model'!HH20*'Assumptions and results'!$K$12)*(1/(1+'Assumptions and results'!$K$4)^HF$49)</f>
        <v>13458.406071172876</v>
      </c>
      <c r="HG66" s="8">
        <f>(HG20*'Assumptions and results'!$K$10+$D20*'Demand model'!HI20*'Assumptions and results'!$K$12)*(1/(1+'Assumptions and results'!$K$4)^HG$49)</f>
        <v>12817.529591593218</v>
      </c>
      <c r="HH66" s="8">
        <f>(HH20*'Assumptions and results'!$K$10+$D20*'Demand model'!HJ20*'Assumptions and results'!$K$12)*(1/(1+'Assumptions and results'!$K$4)^HH$49)</f>
        <v>12207.171039612587</v>
      </c>
      <c r="HI66" s="8">
        <f>(HI20*'Assumptions and results'!$K$10+$D20*'Demand model'!HK20*'Assumptions and results'!$K$12)*(1/(1+'Assumptions and results'!$K$4)^HI$49)</f>
        <v>11625.877180583419</v>
      </c>
      <c r="HJ66" s="8">
        <f>(HJ20*'Assumptions and results'!$K$10+$D20*'Demand model'!HL20*'Assumptions and results'!$K$12)*(1/(1+'Assumptions and results'!$K$4)^HJ$49)</f>
        <v>11072.263981508018</v>
      </c>
      <c r="HK66" s="8">
        <f>(HK20*'Assumptions and results'!$K$10+$D20*'Demand model'!HM20*'Assumptions and results'!$K$12)*(1/(1+'Assumptions and results'!$K$4)^HK$49)</f>
        <v>10545.013315721919</v>
      </c>
      <c r="HL66" s="8">
        <f>(HL20*'Assumptions and results'!$K$10+$D20*'Demand model'!HN20*'Assumptions and results'!$K$12)*(1/(1+'Assumptions and results'!$K$4)^HL$49)</f>
        <v>10042.869824497067</v>
      </c>
      <c r="HM66" s="8">
        <f>(HM20*'Assumptions and results'!$K$10+$D20*'Demand model'!HO20*'Assumptions and results'!$K$12)*(1/(1+'Assumptions and results'!$K$4)^HM$49)</f>
        <v>9564.6379280924448</v>
      </c>
      <c r="HN66" s="8">
        <f>(HN20*'Assumptions and results'!$K$10+$D20*'Demand model'!HP20*'Assumptions and results'!$K$12)*(1/(1+'Assumptions and results'!$K$4)^HN$49)</f>
        <v>9109.1789791356623</v>
      </c>
      <c r="HO66" s="8">
        <f>(HO20*'Assumptions and results'!$K$10+$D20*'Demand model'!HQ20*'Assumptions and results'!$K$12)*(1/(1+'Assumptions and results'!$K$4)^HO$49)</f>
        <v>8675.4085515577717</v>
      </c>
      <c r="HP66" s="8">
        <f>(HP20*'Assumptions and results'!$K$10+$D20*'Demand model'!HR20*'Assumptions and results'!$K$12)*(1/(1+'Assumptions and results'!$K$4)^HP$49)</f>
        <v>8262.2938586264499</v>
      </c>
      <c r="HQ66" s="8">
        <f>(HQ20*'Assumptions and results'!$K$10+$D20*'Demand model'!HS20*'Assumptions and results'!$K$12)*(1/(1+'Assumptions and results'!$K$4)^HQ$49)</f>
        <v>7868.8512939299508</v>
      </c>
      <c r="HR66" s="8">
        <f>(HR20*'Assumptions and results'!$K$10+$D20*'Demand model'!HT20*'Assumptions and results'!$K$12)*(1/(1+'Assumptions and results'!$K$4)^HR$49)</f>
        <v>7494.1440894570987</v>
      </c>
      <c r="HS66" s="8">
        <f>(HS20*'Assumptions and results'!$K$10+$D20*'Demand model'!HU20*'Assumptions and results'!$K$12)*(1/(1+'Assumptions and results'!$K$4)^HS$49)</f>
        <v>7137.2800851972343</v>
      </c>
      <c r="HT66" s="8">
        <f>(HT20*'Assumptions and results'!$K$10+$D20*'Demand model'!HV20*'Assumptions and results'!$K$12)*(1/(1+'Assumptions and results'!$K$4)^HT$49)</f>
        <v>6797.4096049497475</v>
      </c>
      <c r="HU66" s="8">
        <f>(HU20*'Assumptions and results'!$K$10+$D20*'Demand model'!HW20*'Assumptions and results'!$K$12)*(1/(1+'Assumptions and results'!$K$4)^HU$49)</f>
        <v>6473.7234332854741</v>
      </c>
      <c r="HV66" s="8">
        <f>(HV20*'Assumptions and results'!$K$10+$D20*'Demand model'!HX20*'Assumptions and results'!$K$12)*(1/(1+'Assumptions and results'!$K$4)^HV$49)</f>
        <v>6165.4508888433074</v>
      </c>
      <c r="HW66" s="8">
        <f>(HW20*'Assumptions and results'!$K$10+$D20*'Demand model'!HY20*'Assumptions and results'!$K$12)*(1/(1+'Assumptions and results'!$K$4)^HW$49)</f>
        <v>5871.8579893745782</v>
      </c>
      <c r="HX66" s="8">
        <f>(HX20*'Assumptions and results'!$K$10+$D20*'Demand model'!HZ20*'Assumptions and results'!$K$12)*(1/(1+'Assumptions and results'!$K$4)^HX$49)</f>
        <v>5592.2457041662665</v>
      </c>
      <c r="HY66" s="8">
        <f>(HY20*'Assumptions and results'!$K$10+$D20*'Demand model'!IA20*'Assumptions and results'!$K$12)*(1/(1+'Assumptions and results'!$K$4)^HY$49)</f>
        <v>5325.9482896821582</v>
      </c>
      <c r="HZ66" s="8">
        <f>(HZ20*'Assumptions and results'!$K$10+$D20*'Demand model'!IB20*'Assumptions and results'!$K$12)*(1/(1+'Assumptions and results'!$K$4)^HZ$49)</f>
        <v>5072.3317044591995</v>
      </c>
      <c r="IA66" s="8">
        <f>(IA20*'Assumptions and results'!$K$10+$D20*'Demand model'!IC20*'Assumptions and results'!$K$12)*(1/(1+'Assumptions and results'!$K$4)^IA$49)</f>
        <v>4830.7920994849501</v>
      </c>
      <c r="IB66" s="8">
        <f>(IB20*'Assumptions and results'!$K$10+$D20*'Demand model'!ID20*'Assumptions and results'!$K$12)*(1/(1+'Assumptions and results'!$K$4)^IB$49)</f>
        <v>4600.7543804618581</v>
      </c>
      <c r="IC66" s="8">
        <f>(IC20*'Assumptions and results'!$K$10+$D20*'Demand model'!IE20*'Assumptions and results'!$K$12)*(1/(1+'Assumptions and results'!$K$4)^IC$49)</f>
        <v>4381.6708385351021</v>
      </c>
      <c r="ID66" s="8">
        <f>(ID20*'Assumptions and results'!$K$10+$D20*'Demand model'!IF20*'Assumptions and results'!$K$12)*(1/(1+'Assumptions and results'!$K$4)^ID$49)</f>
        <v>4173.0198462239068</v>
      </c>
      <c r="IE66" s="8">
        <f>(IE20*'Assumptions and results'!$K$10+$D20*'Demand model'!IG20*'Assumptions and results'!$K$12)*(1/(1+'Assumptions and results'!$K$4)^IE$49)</f>
        <v>3974.3046154513399</v>
      </c>
      <c r="IF66" s="8">
        <f>(IF20*'Assumptions and results'!$K$10+$D20*'Demand model'!IH20*'Assumptions and results'!$K$12)*(1/(1+'Assumptions and results'!$K$4)^IF$49)</f>
        <v>3785.0520147155621</v>
      </c>
      <c r="IG66" s="8">
        <f>(IG20*'Assumptions and results'!$K$10+$D20*'Demand model'!II20*'Assumptions and results'!$K$12)*(1/(1+'Assumptions and results'!$K$4)^IG$49)</f>
        <v>3604.8114425862491</v>
      </c>
      <c r="IH66" s="8">
        <f>(IH20*'Assumptions and results'!$K$10+$D20*'Demand model'!IJ20*'Assumptions and results'!$K$12)*(1/(1+'Assumptions and results'!$K$4)^IH$49)</f>
        <v>3433.1537548440479</v>
      </c>
      <c r="II66" s="8">
        <f>(II20*'Assumptions and results'!$K$10+$D20*'Demand model'!IK20*'Assumptions and results'!$K$12)*(1/(1+'Assumptions and results'!$K$4)^II$49)</f>
        <v>3269.6702427086157</v>
      </c>
      <c r="IJ66" s="8">
        <f>(IJ20*'Assumptions and results'!$K$10+$D20*'Demand model'!IL20*'Assumptions and results'!$K$12)*(1/(1+'Assumptions and results'!$K$4)^IJ$49)</f>
        <v>3113.971659722491</v>
      </c>
      <c r="IK66" s="8">
        <f>(IK20*'Assumptions and results'!$K$10+$D20*'Demand model'!IM20*'Assumptions and results'!$K$12)*(1/(1+'Assumptions and results'!$K$4)^IK$49)</f>
        <v>2965.6872949738004</v>
      </c>
      <c r="IL66" s="8">
        <f>(IL20*'Assumptions and results'!$K$10+$D20*'Demand model'!IN20*'Assumptions and results'!$K$12)*(1/(1+'Assumptions and results'!$K$4)^IL$49)</f>
        <v>2824.4640904512389</v>
      </c>
      <c r="IM66" s="8">
        <f>(IM20*'Assumptions and results'!$K$10+$D20*'Demand model'!IO20*'Assumptions and results'!$K$12)*(1/(1+'Assumptions and results'!$K$4)^IM$49)</f>
        <v>2689.9658004297517</v>
      </c>
      <c r="IN66" s="8">
        <f>(IN20*'Assumptions and results'!$K$10+$D20*'Demand model'!IP20*'Assumptions and results'!$K$12)*(1/(1+'Assumptions and results'!$K$4)^IN$49)</f>
        <v>2561.8721908854773</v>
      </c>
      <c r="IO66" s="8">
        <f>(IO20*'Assumptions and results'!$K$10+$D20*'Demand model'!IQ20*'Assumptions and results'!$K$12)*(1/(1+'Assumptions and results'!$K$4)^IO$49)</f>
        <v>2439.8782770337889</v>
      </c>
      <c r="IP66" s="8">
        <f>(IP20*'Assumptions and results'!$K$10+$D20*'Demand model'!IR20*'Assumptions and results'!$K$12)*(1/(1+'Assumptions and results'!$K$4)^IP$49)</f>
        <v>2323.6935971750372</v>
      </c>
      <c r="IQ66" s="8">
        <f>(IQ20*'Assumptions and results'!$K$10+$D20*'Demand model'!IS20*'Assumptions and results'!$K$12)*(1/(1+'Assumptions and results'!$K$4)^IQ$49)</f>
        <v>2213.0415211190821</v>
      </c>
      <c r="IR66" s="8">
        <f>(IR20*'Assumptions and results'!$K$10+$D20*'Demand model'!IT20*'Assumptions and results'!$K$12)*(1/(1+'Assumptions and results'!$K$4)^IR$49)</f>
        <v>2107.6585915419832</v>
      </c>
      <c r="IS66" s="8">
        <f>(IS20*'Assumptions and results'!$K$10+$D20*'Demand model'!IU20*'Assumptions and results'!$K$12)*(1/(1+'Assumptions and results'!$K$4)^IS$49)</f>
        <v>2007.2938967066505</v>
      </c>
      <c r="IT66" s="8">
        <f>(IT20*'Assumptions and results'!$K$10+$D20*'Demand model'!IV20*'Assumptions and results'!$K$12)*(1/(1+'Assumptions and results'!$K$4)^IT$49)</f>
        <v>1911.7084730539527</v>
      </c>
      <c r="IU66" s="8">
        <f>(IU20*'Assumptions and results'!$K$10+$D20*'Demand model'!IW20*'Assumptions and results'!$K$12)*(1/(1+'Assumptions and results'!$K$4)^IU$49)</f>
        <v>1820.6747362418598</v>
      </c>
      <c r="IV66" s="8">
        <f>(IV20*'Assumptions and results'!$K$10+$D20*'Demand model'!IX20*'Assumptions and results'!$K$12)*(1/(1+'Assumptions and results'!$K$4)^IV$49)</f>
        <v>1733.9759392779617</v>
      </c>
      <c r="IW66" s="8">
        <f>(IW20*'Assumptions and results'!$K$10+$D20*'Demand model'!IY20*'Assumptions and results'!$K$12)*(1/(1+'Assumptions and results'!$K$4)^IW$49)</f>
        <v>1651.4056564552016</v>
      </c>
      <c r="IX66" s="8">
        <f>(IX20*'Assumptions and results'!$K$10+$D20*'Demand model'!IZ20*'Assumptions and results'!$K$12)*(1/(1+'Assumptions and results'!$K$4)^IX$49)</f>
        <v>1572.7672918620972</v>
      </c>
      <c r="IY66" s="8">
        <f>(IY20*'Assumptions and results'!$K$10+$D20*'Demand model'!JA20*'Assumptions and results'!$K$12)*(1/(1+'Assumptions and results'!$K$4)^IY$49)</f>
        <v>1497.8736112972349</v>
      </c>
      <c r="IZ66" s="8">
        <f>(IZ20*'Assumptions and results'!$K$10+$D20*'Demand model'!JB20*'Assumptions and results'!$K$12)*(1/(1+'Assumptions and results'!$K$4)^IZ$49)</f>
        <v>1426.546296473557</v>
      </c>
      <c r="JA66" s="8">
        <f>(JA20*'Assumptions and results'!$K$10+$D20*'Demand model'!JC20*'Assumptions and results'!$K$12)*(1/(1+'Assumptions and results'!$K$4)^JA$49)</f>
        <v>1358.6155204510069</v>
      </c>
      <c r="JB66" s="8">
        <f>(JB20*'Assumptions and results'!$K$10+$D20*'Demand model'!JD20*'Assumptions and results'!$K$12)*(1/(1+'Assumptions and results'!$K$4)^JB$49)</f>
        <v>1293.9195432866729</v>
      </c>
      <c r="JC66" s="8">
        <f>(JC20*'Assumptions and results'!$K$10+$D20*'Demand model'!JE20*'Assumptions and results'!$K$12)*(1/(1+'Assumptions and results'!$K$4)^JC$49)</f>
        <v>1232.3043269396885</v>
      </c>
      <c r="JD66" s="8">
        <f>(JD20*'Assumptions and results'!$K$10+$D20*'Demand model'!JF20*'Assumptions and results'!$K$12)*(1/(1+'Assumptions and results'!$K$4)^JD$49)</f>
        <v>1173.6231685139892</v>
      </c>
      <c r="JE66" s="8">
        <f>(JE20*'Assumptions and results'!$K$10+$D20*'Demand model'!JG20*'Assumptions and results'!$K$12)*(1/(1+'Assumptions and results'!$K$4)^JE$49)</f>
        <v>1117.7363509657039</v>
      </c>
    </row>
    <row r="67" spans="2:265" x14ac:dyDescent="0.3">
      <c r="C67">
        <v>18</v>
      </c>
      <c r="D67" s="6">
        <f>'upfront investment module'!I23</f>
        <v>4675439370.1415558</v>
      </c>
      <c r="E67" s="8">
        <f>(E21*'Assumptions and results'!$K$10+$D21*'Demand model'!G21*'Assumptions and results'!$K$12)*(1/(1+'Assumptions and results'!$K$4)^E$49)</f>
        <v>171715572.22705984</v>
      </c>
      <c r="F67" s="8">
        <f>(F21*'Assumptions and results'!$K$10+$D21*'Demand model'!H21*'Assumptions and results'!$K$12)*(1/(1+'Assumptions and results'!$K$4)^F$49)</f>
        <v>250619190.78138423</v>
      </c>
      <c r="G67" s="8">
        <f>(G21*'Assumptions and results'!$K$10+$D21*'Demand model'!I21*'Assumptions and results'!$K$12)*(1/(1+'Assumptions and results'!$K$4)^G$49)</f>
        <v>282845308.25770664</v>
      </c>
      <c r="H67" s="8">
        <f>(H21*'Assumptions and results'!$K$10+$D21*'Demand model'!J21*'Assumptions and results'!$K$12)*(1/(1+'Assumptions and results'!$K$4)^H$49)</f>
        <v>291771126.64654958</v>
      </c>
      <c r="I67" s="8">
        <f>(I21*'Assumptions and results'!$K$10+$D21*'Demand model'!K21*'Assumptions and results'!$K$12)*(1/(1+'Assumptions and results'!$K$4)^I$49)</f>
        <v>289234054.13139236</v>
      </c>
      <c r="J67" s="8">
        <f>(J21*'Assumptions and results'!$K$10+$D21*'Demand model'!L21*'Assumptions and results'!$K$12)*(1/(1+'Assumptions and results'!$K$4)^J$49)</f>
        <v>281220269.50602186</v>
      </c>
      <c r="K67" s="8">
        <f>(K21*'Assumptions and results'!$K$10+$D21*'Demand model'!M21*'Assumptions and results'!$K$12)*(1/(1+'Assumptions and results'!$K$4)^K$49)</f>
        <v>270749471.87428188</v>
      </c>
      <c r="L67" s="8">
        <f>(L21*'Assumptions and results'!$K$10+$D21*'Demand model'!N21*'Assumptions and results'!$K$12)*(1/(1+'Assumptions and results'!$K$4)^L$49)</f>
        <v>259337759.2946921</v>
      </c>
      <c r="M67" s="8">
        <f>(M21*'Assumptions and results'!$K$10+$D21*'Demand model'!O21*'Assumptions and results'!$K$12)*(1/(1+'Assumptions and results'!$K$4)^M$49)</f>
        <v>247739448.75303134</v>
      </c>
      <c r="N67" s="8">
        <f>(N21*'Assumptions and results'!$K$10+$D21*'Demand model'!P21*'Assumptions and results'!$K$12)*(1/(1+'Assumptions and results'!$K$4)^N$49)</f>
        <v>236323233.96258181</v>
      </c>
      <c r="O67" s="8">
        <f>(O21*'Assumptions and results'!$K$10+$D21*'Demand model'!Q21*'Assumptions and results'!$K$12)*(1/(1+'Assumptions and results'!$K$4)^O$49)</f>
        <v>225262909.89217952</v>
      </c>
      <c r="P67" s="8">
        <f>(P21*'Assumptions and results'!$K$10+$D21*'Demand model'!R21*'Assumptions and results'!$K$12)*(1/(1+'Assumptions and results'!$K$4)^P$49)</f>
        <v>214634061.78047249</v>
      </c>
      <c r="Q67" s="8">
        <f>(Q21*'Assumptions and results'!$K$10+$D21*'Demand model'!S21*'Assumptions and results'!$K$12)*(1/(1+'Assumptions and results'!$K$4)^Q$49)</f>
        <v>204463068.27253696</v>
      </c>
      <c r="R67" s="8">
        <f>(R21*'Assumptions and results'!$K$10+$D21*'Demand model'!T21*'Assumptions and results'!$K$12)*(1/(1+'Assumptions and results'!$K$4)^R$49)</f>
        <v>194751923.47556806</v>
      </c>
      <c r="S67" s="8">
        <f>(S21*'Assumptions and results'!$K$10+$D21*'Demand model'!U21*'Assumptions and results'!$K$12)*(1/(1+'Assumptions and results'!$K$4)^S$49)</f>
        <v>185490797.6388731</v>
      </c>
      <c r="T67" s="8">
        <f>(T21*'Assumptions and results'!$K$10+$D21*'Demand model'!V21*'Assumptions and results'!$K$12)*(1/(1+'Assumptions and results'!$K$4)^T$49)</f>
        <v>176664381.12493744</v>
      </c>
      <c r="U67" s="8">
        <f>(U21*'Assumptions and results'!$K$10+$D21*'Demand model'!W21*'Assumptions and results'!$K$12)*(1/(1+'Assumptions and results'!$K$4)^U$49)</f>
        <v>168255076.98678079</v>
      </c>
      <c r="V67" s="8">
        <f>(V21*'Assumptions and results'!$K$10+$D21*'Demand model'!X21*'Assumptions and results'!$K$12)*(1/(1+'Assumptions and results'!$K$4)^V$49)</f>
        <v>160244596.57840052</v>
      </c>
      <c r="W67" s="8">
        <f>(W21*'Assumptions and results'!$K$10+$D21*'Demand model'!Y21*'Assumptions and results'!$K$12)*(1/(1+'Assumptions and results'!$K$4)^W$49)</f>
        <v>152614746.42482719</v>
      </c>
      <c r="X67" s="8">
        <f>(X21*'Assumptions and results'!$K$10+$D21*'Demand model'!Z21*'Assumptions and results'!$K$12)*(1/(1+'Assumptions and results'!$K$4)^X$49)</f>
        <v>145347806.02482647</v>
      </c>
      <c r="Y67" s="8">
        <f>(Y21*'Assumptions and results'!$K$10+$D21*'Demand model'!AA21*'Assumptions and results'!$K$12)*(1/(1+'Assumptions and results'!$K$4)^Y$49)</f>
        <v>138426699.21822429</v>
      </c>
      <c r="Z67" s="8">
        <f>(Z21*'Assumptions and results'!$K$10+$D21*'Demand model'!AB21*'Assumptions and results'!$K$12)*(1/(1+'Assumptions and results'!$K$4)^Z$49)</f>
        <v>131835061.82860592</v>
      </c>
      <c r="AA67" s="8">
        <f>(AA21*'Assumptions and results'!$K$10+$D21*'Demand model'!AC21*'Assumptions and results'!$K$12)*(1/(1+'Assumptions and results'!$K$4)^AA$49)</f>
        <v>125557257.6222948</v>
      </c>
      <c r="AB67" s="8">
        <f>(AB21*'Assumptions and results'!$K$10+$D21*'Demand model'!AD21*'Assumptions and results'!$K$12)*(1/(1+'Assumptions and results'!$K$4)^AB$49)</f>
        <v>119578368.93096417</v>
      </c>
      <c r="AC67" s="8">
        <f>(AC21*'Assumptions and results'!$K$10+$D21*'Demand model'!AE21*'Assumptions and results'!$K$12)*(1/(1+'Assumptions and results'!$K$4)^AC$49)</f>
        <v>113884175.25757714</v>
      </c>
      <c r="AD67" s="8">
        <f>(AD21*'Assumptions and results'!$K$10+$D21*'Demand model'!AF21*'Assumptions and results'!$K$12)*(1/(1+'Assumptions and results'!$K$4)^AD$49)</f>
        <v>108461126.58073653</v>
      </c>
      <c r="AE67" s="8">
        <f>(AE21*'Assumptions and results'!$K$10+$D21*'Demand model'!AG21*'Assumptions and results'!$K$12)*(1/(1+'Assumptions and results'!$K$4)^AE$49)</f>
        <v>103296314.7250714</v>
      </c>
      <c r="AF67" s="8">
        <f>(AF21*'Assumptions and results'!$K$10+$D21*'Demand model'!AH21*'Assumptions and results'!$K$12)*(1/(1+'Assumptions and results'!$K$4)^AF$49)</f>
        <v>98377444.46952267</v>
      </c>
      <c r="AG67" s="8">
        <f>(AG21*'Assumptions and results'!$K$10+$D21*'Demand model'!AI21*'Assumptions and results'!$K$12)*(1/(1+'Assumptions and results'!$K$4)^AG$49)</f>
        <v>93692805.207142562</v>
      </c>
      <c r="AH67" s="8">
        <f>(AH21*'Assumptions and results'!$K$10+$D21*'Demand model'!AJ21*'Assumptions and results'!$K$12)*(1/(1+'Assumptions and results'!$K$4)^AH$49)</f>
        <v>89231243.536416769</v>
      </c>
      <c r="AI67" s="8">
        <f>(AI21*'Assumptions and results'!$K$10+$D21*'Demand model'!AK21*'Assumptions and results'!$K$12)*(1/(1+'Assumptions and results'!$K$4)^AI$49)</f>
        <v>84982136.945779085</v>
      </c>
      <c r="AJ67" s="8">
        <f>(AJ21*'Assumptions and results'!$K$10+$D21*'Demand model'!AL21*'Assumptions and results'!$K$12)*(1/(1+'Assumptions and results'!$K$4)^AJ$49)</f>
        <v>80935368.643745109</v>
      </c>
      <c r="AK67" s="8">
        <f>(AK21*'Assumptions and results'!$K$10+$D21*'Demand model'!AM21*'Assumptions and results'!$K$12)*(1/(1+'Assumptions and results'!$K$4)^AK$49)</f>
        <v>77081303.533093825</v>
      </c>
      <c r="AL67" s="8">
        <f>(AL21*'Assumptions and results'!$K$10+$D21*'Demand model'!AN21*'Assumptions and results'!$K$12)*(1/(1+'Assumptions and results'!$K$4)^AL$49)</f>
        <v>73410765.301490992</v>
      </c>
      <c r="AM67" s="8">
        <f>(AM21*'Assumptions and results'!$K$10+$D21*'Demand model'!AO21*'Assumptions and results'!$K$12)*(1/(1+'Assumptions and results'!$K$4)^AM$49)</f>
        <v>69915014.589014471</v>
      </c>
      <c r="AN67" s="8">
        <f>(AN21*'Assumptions and results'!$K$10+$D21*'Demand model'!AP21*'Assumptions and results'!$K$12)*(1/(1+'Assumptions and results'!$K$4)^AN$49)</f>
        <v>66585728.188211858</v>
      </c>
      <c r="AO67" s="8">
        <f>(AO21*'Assumptions and results'!$K$10+$D21*'Demand model'!AQ21*'Assumptions and results'!$K$12)*(1/(1+'Assumptions and results'!$K$4)^AO$49)</f>
        <v>63414979.231025837</v>
      </c>
      <c r="AP67" s="8">
        <f>(AP21*'Assumptions and results'!$K$10+$D21*'Demand model'!AR21*'Assumptions and results'!$K$12)*(1/(1+'Assumptions and results'!$K$4)^AP$49)</f>
        <v>60395218.317371026</v>
      </c>
      <c r="AQ67" s="8">
        <f>(AQ21*'Assumptions and results'!$K$10+$D21*'Demand model'!AS21*'Assumptions and results'!$K$12)*(1/(1+'Assumptions and results'!$K$4)^AQ$49)</f>
        <v>57519255.541422524</v>
      </c>
      <c r="AR67" s="8">
        <f>(AR21*'Assumptions and results'!$K$10+$D21*'Demand model'!AT21*'Assumptions and results'!$K$12)*(1/(1+'Assumptions and results'!$K$4)^AR$49)</f>
        <v>54780243.373325564</v>
      </c>
      <c r="AS67" s="8">
        <f>(AS21*'Assumptions and results'!$K$10+$D21*'Demand model'!AU21*'Assumptions and results'!$K$12)*(1/(1+'Assumptions and results'!$K$4)^AS$49)</f>
        <v>52171660.355823092</v>
      </c>
      <c r="AT67" s="8">
        <f>(AT21*'Assumptions and results'!$K$10+$D21*'Demand model'!AV21*'Assumptions and results'!$K$12)*(1/(1+'Assumptions and results'!$K$4)^AT$49)</f>
        <v>49687295.577113822</v>
      </c>
      <c r="AU67" s="8">
        <f>(AU21*'Assumptions and results'!$K$10+$D21*'Demand model'!AW21*'Assumptions and results'!$K$12)*(1/(1+'Assumptions and results'!$K$4)^AU$49)</f>
        <v>47321233.883036248</v>
      </c>
      <c r="AV67" s="8">
        <f>(AV21*'Assumptions and results'!$K$10+$D21*'Demand model'!AX21*'Assumptions and results'!$K$12)*(1/(1+'Assumptions and results'!$K$4)^AV$49)</f>
        <v>45067841.793403722</v>
      </c>
      <c r="AW67" s="8">
        <f>(AW21*'Assumptions and results'!$K$10+$D21*'Demand model'!AY21*'Assumptions and results'!$K$12)*(1/(1+'Assumptions and results'!$K$4)^AW$49)</f>
        <v>42921754.088974096</v>
      </c>
      <c r="AX67" s="8">
        <f>(AX21*'Assumptions and results'!$K$10+$D21*'Demand model'!AZ21*'Assumptions and results'!$K$12)*(1/(1+'Assumptions and results'!$K$4)^AX$49)</f>
        <v>40877861.037127413</v>
      </c>
      <c r="AY67" s="8">
        <f>(AY21*'Assumptions and results'!$K$10+$D21*'Demand model'!BA21*'Assumptions and results'!$K$12)*(1/(1+'Assumptions and results'!$K$4)^AY$49)</f>
        <v>38931296.225840308</v>
      </c>
      <c r="AZ67" s="8">
        <f>(AZ21*'Assumptions and results'!$K$10+$D21*'Demand model'!BB21*'Assumptions and results'!$K$12)*(1/(1+'Assumptions and results'!$K$4)^AZ$49)</f>
        <v>37077424.976993144</v>
      </c>
      <c r="BA67" s="8">
        <f>(BA21*'Assumptions and results'!$K$10+$D21*'Demand model'!BC21*'Assumptions and results'!$K$12)*(1/(1+'Assumptions and results'!$K$4)^BA$49)</f>
        <v>35311833.31142325</v>
      </c>
      <c r="BB67" s="8">
        <f>(BB21*'Assumptions and results'!$K$10+$D21*'Demand model'!BD21*'Assumptions and results'!$K$12)*(1/(1+'Assumptions and results'!$K$4)^BB$49)</f>
        <v>33630317.439451307</v>
      </c>
      <c r="BC67" s="8">
        <f>(BC21*'Assumptions and results'!$K$10+$D21*'Demand model'!BE21*'Assumptions and results'!$K$12)*(1/(1+'Assumptions and results'!$K$4)^BC$49)</f>
        <v>32028873.751858704</v>
      </c>
      <c r="BD67" s="8">
        <f>(BD21*'Assumptions and results'!$K$10+$D21*'Demand model'!BF21*'Assumptions and results'!$K$12)*(1/(1+'Assumptions and results'!$K$4)^BD$49)</f>
        <v>30503689.287484642</v>
      </c>
      <c r="BE67" s="8">
        <f>(BE21*'Assumptions and results'!$K$10+$D21*'Demand model'!BG21*'Assumptions and results'!$K$12)*(1/(1+'Assumptions and results'!$K$4)^BE$49)</f>
        <v>29051132.654747352</v>
      </c>
      <c r="BF67" s="8">
        <f>(BF21*'Assumptions and results'!$K$10+$D21*'Demand model'!BH21*'Assumptions and results'!$K$12)*(1/(1+'Assumptions and results'!$K$4)^BF$49)</f>
        <v>27667745.385473713</v>
      </c>
      <c r="BG67" s="8">
        <f>(BG21*'Assumptions and results'!$K$10+$D21*'Demand model'!BI21*'Assumptions and results'!$K$12)*(1/(1+'Assumptions and results'!$K$4)^BG$49)</f>
        <v>26350233.700451177</v>
      </c>
      <c r="BH67" s="8">
        <f>(BH21*'Assumptions and results'!$K$10+$D21*'Demand model'!BJ21*'Assumptions and results'!$K$12)*(1/(1+'Assumptions and results'!$K$4)^BH$49)</f>
        <v>25095460.667096369</v>
      </c>
      <c r="BI67" s="8">
        <f>(BI21*'Assumptions and results'!$K$10+$D21*'Demand model'!BK21*'Assumptions and results'!$K$12)*(1/(1+'Assumptions and results'!$K$4)^BI$49)</f>
        <v>23900438.730567977</v>
      </c>
      <c r="BJ67" s="8">
        <f>(BJ21*'Assumptions and results'!$K$10+$D21*'Demand model'!BL21*'Assumptions and results'!$K$12)*(1/(1+'Assumptions and results'!$K$4)^BJ$49)</f>
        <v>22762322.600540929</v>
      </c>
      <c r="BK67" s="8">
        <f>(BK21*'Assumptions and results'!$K$10+$D21*'Demand model'!BM21*'Assumptions and results'!$K$12)*(1/(1+'Assumptions and results'!$K$4)^BK$49)</f>
        <v>21678402.476705644</v>
      </c>
      <c r="BL67" s="8">
        <f>(BL21*'Assumptions and results'!$K$10+$D21*'Demand model'!BN21*'Assumptions and results'!$K$12)*(1/(1+'Assumptions and results'!$K$4)^BL$49)</f>
        <v>20646097.596862521</v>
      </c>
      <c r="BM67" s="8">
        <f>(BM21*'Assumptions and results'!$K$10+$D21*'Demand model'!BO21*'Assumptions and results'!$K$12)*(1/(1+'Assumptions and results'!$K$4)^BM$49)</f>
        <v>19662950.092250016</v>
      </c>
      <c r="BN67" s="8">
        <f>(BN21*'Assumptions and results'!$K$10+$D21*'Demand model'!BP21*'Assumptions and results'!$K$12)*(1/(1+'Assumptions and results'!$K$4)^BN$49)</f>
        <v>18726619.135476217</v>
      </c>
      <c r="BO67" s="8">
        <f>(BO21*'Assumptions and results'!$K$10+$D21*'Demand model'!BQ21*'Assumptions and results'!$K$12)*(1/(1+'Assumptions and results'!$K$4)^BO$49)</f>
        <v>17834875.367120195</v>
      </c>
      <c r="BP67" s="8">
        <f>(BP21*'Assumptions and results'!$K$10+$D21*'Demand model'!BR21*'Assumptions and results'!$K$12)*(1/(1+'Assumptions and results'!$K$4)^BP$49)</f>
        <v>16985595.587733522</v>
      </c>
      <c r="BQ67" s="8">
        <f>(BQ21*'Assumptions and results'!$K$10+$D21*'Demand model'!BS21*'Assumptions and results'!$K$12)*(1/(1+'Assumptions and results'!$K$4)^BQ$49)</f>
        <v>16176757.702603353</v>
      </c>
      <c r="BR67" s="8">
        <f>(BR21*'Assumptions and results'!$K$10+$D21*'Demand model'!BT21*'Assumptions and results'!$K$12)*(1/(1+'Assumptions and results'!$K$4)^BR$49)</f>
        <v>15406435.907241287</v>
      </c>
      <c r="BS67" s="8">
        <f>(BS21*'Assumptions and results'!$K$10+$D21*'Demand model'!BU21*'Assumptions and results'!$K$12)*(1/(1+'Assumptions and results'!$K$4)^BS$49)</f>
        <v>14672796.102134559</v>
      </c>
      <c r="BT67" s="8">
        <f>(BT21*'Assumptions and results'!$K$10+$D21*'Demand model'!BV21*'Assumptions and results'!$K$12)*(1/(1+'Assumptions and results'!$K$4)^BT$49)</f>
        <v>13974091.525842439</v>
      </c>
      <c r="BU67" s="8">
        <f>(BU21*'Assumptions and results'!$K$10+$D21*'Demand model'!BW21*'Assumptions and results'!$K$12)*(1/(1+'Assumptions and results'!$K$4)^BU$49)</f>
        <v>13308658.596040417</v>
      </c>
      <c r="BV67" s="8">
        <f>(BV21*'Assumptions and results'!$K$10+$D21*'Demand model'!BX21*'Assumptions and results'!$K$12)*(1/(1+'Assumptions and results'!$K$4)^BV$49)</f>
        <v>12674912.948609924</v>
      </c>
      <c r="BW67" s="8">
        <f>(BW21*'Assumptions and results'!$K$10+$D21*'Demand model'!BY21*'Assumptions and results'!$K$12)*(1/(1+'Assumptions and results'!$K$4)^BW$49)</f>
        <v>12071345.665342782</v>
      </c>
      <c r="BX67" s="8">
        <f>(BX21*'Assumptions and results'!$K$10+$D21*'Demand model'!BZ21*'Assumptions and results'!$K$12)*(1/(1+'Assumptions and results'!$K$4)^BX$49)</f>
        <v>11496519.68127884</v>
      </c>
      <c r="BY67" s="8">
        <f>(BY21*'Assumptions and results'!$K$10+$D21*'Demand model'!CA21*'Assumptions and results'!$K$12)*(1/(1+'Assumptions and results'!$K$4)^BY$49)</f>
        <v>10949066.363122705</v>
      </c>
      <c r="BZ67" s="8">
        <f>(BZ21*'Assumptions and results'!$K$10+$D21*'Demand model'!CB21*'Assumptions and results'!$K$12)*(1/(1+'Assumptions and results'!$K$4)^BZ$49)</f>
        <v>10427682.250593053</v>
      </c>
      <c r="CA67" s="8">
        <f>(CA21*'Assumptions and results'!$K$10+$D21*'Demand model'!CC21*'Assumptions and results'!$K$12)*(1/(1+'Assumptions and results'!$K$4)^CA$49)</f>
        <v>9931125.9529457632</v>
      </c>
      <c r="CB67" s="8">
        <f>(CB21*'Assumptions and results'!$K$10+$D21*'Demand model'!CD21*'Assumptions and results'!$K$12)*(1/(1+'Assumptions and results'!$K$4)^CB$49)</f>
        <v>9458215.1932816822</v>
      </c>
      <c r="CC67" s="8">
        <f>(CC21*'Assumptions and results'!$K$10+$D21*'Demand model'!CE21*'Assumptions and results'!$K$12)*(1/(1+'Assumptions and results'!$K$4)^CC$49)</f>
        <v>9007823.9936015978</v>
      </c>
      <c r="CD67" s="8">
        <f>(CD21*'Assumptions and results'!$K$10+$D21*'Demand model'!CF21*'Assumptions and results'!$K$12)*(1/(1+'Assumptions and results'!$K$4)^CD$49)</f>
        <v>8578879.9939062875</v>
      </c>
      <c r="CE67" s="8">
        <f>(CE21*'Assumptions and results'!$K$10+$D21*'Demand model'!CG21*'Assumptions and results'!$K$12)*(1/(1+'Assumptions and results'!$K$4)^CE$49)</f>
        <v>8170361.8989583664</v>
      </c>
      <c r="CF67" s="8">
        <f>(CF21*'Assumptions and results'!$K$10+$D21*'Demand model'!CH21*'Assumptions and results'!$K$12)*(1/(1+'Assumptions and results'!$K$4)^CF$49)</f>
        <v>7781297.0466270158</v>
      </c>
      <c r="CG67" s="8">
        <f>(CG21*'Assumptions and results'!$K$10+$D21*'Demand model'!CI21*'Assumptions and results'!$K$12)*(1/(1+'Assumptions and results'!$K$4)^CG$49)</f>
        <v>7410759.092025728</v>
      </c>
      <c r="CH67" s="8">
        <f>(CH21*'Assumptions and results'!$K$10+$D21*'Demand model'!CJ21*'Assumptions and results'!$K$12)*(1/(1+'Assumptions and results'!$K$4)^CH$49)</f>
        <v>7057865.8019292653</v>
      </c>
      <c r="CI67" s="8">
        <f>(CI21*'Assumptions and results'!$K$10+$D21*'Demand model'!CK21*'Assumptions and results'!$K$12)*(1/(1+'Assumptions and results'!$K$4)^CI$49)</f>
        <v>6721776.9542183476</v>
      </c>
      <c r="CJ67" s="8">
        <f>(CJ21*'Assumptions and results'!$K$10+$D21*'Demand model'!CL21*'Assumptions and results'!$K$12)*(1/(1+'Assumptions and results'!$K$4)^CJ$49)</f>
        <v>6401692.3373508072</v>
      </c>
      <c r="CK67" s="8">
        <f>(CK21*'Assumptions and results'!$K$10+$D21*'Demand model'!CM21*'Assumptions and results'!$K$12)*(1/(1+'Assumptions and results'!$K$4)^CK$49)</f>
        <v>6096849.8450960079</v>
      </c>
      <c r="CL67" s="8">
        <f>(CL21*'Assumptions and results'!$K$10+$D21*'Demand model'!CN21*'Assumptions and results'!$K$12)*(1/(1+'Assumptions and results'!$K$4)^CL$49)</f>
        <v>5806523.6619961979</v>
      </c>
      <c r="CM67" s="8">
        <f>(CM21*'Assumptions and results'!$K$10+$D21*'Demand model'!CO21*'Assumptions and results'!$K$12)*(1/(1+'Assumptions and results'!$K$4)^CM$49)</f>
        <v>5530022.5352344727</v>
      </c>
      <c r="CN67" s="8">
        <f>(CN21*'Assumptions and results'!$K$10+$D21*'Demand model'!CP21*'Assumptions and results'!$K$12)*(1/(1+'Assumptions and results'!$K$4)^CN$49)</f>
        <v>5266688.1287947372</v>
      </c>
      <c r="CO67" s="8">
        <f>(CO21*'Assumptions and results'!$K$10+$D21*'Demand model'!CQ21*'Assumptions and results'!$K$12)*(1/(1+'Assumptions and results'!$K$4)^CO$49)</f>
        <v>5015893.4559949869</v>
      </c>
      <c r="CP67" s="8">
        <f>(CP21*'Assumptions and results'!$K$10+$D21*'Demand model'!CR21*'Assumptions and results'!$K$12)*(1/(1+'Assumptions and results'!$K$4)^CP$49)</f>
        <v>4777041.3866618928</v>
      </c>
      <c r="CQ67" s="8">
        <f>(CQ21*'Assumptions and results'!$K$10+$D21*'Demand model'!CS21*'Assumptions and results'!$K$12)*(1/(1+'Assumptions and results'!$K$4)^CQ$49)</f>
        <v>4549563.2253922774</v>
      </c>
      <c r="CR67" s="8">
        <f>(CR21*'Assumptions and results'!$K$10+$D21*'Demand model'!CT21*'Assumptions and results'!$K$12)*(1/(1+'Assumptions and results'!$K$4)^CR$49)</f>
        <v>4332917.3575164564</v>
      </c>
      <c r="CS67" s="8">
        <f>(CS21*'Assumptions and results'!$K$10+$D21*'Demand model'!CU21*'Assumptions and results'!$K$12)*(1/(1+'Assumptions and results'!$K$4)^CS$49)</f>
        <v>4126587.959539481</v>
      </c>
      <c r="CT67" s="8">
        <f>(CT21*'Assumptions and results'!$K$10+$D21*'Demand model'!CV21*'Assumptions and results'!$K$12)*(1/(1+'Assumptions and results'!$K$4)^CT$49)</f>
        <v>3930083.7709899833</v>
      </c>
      <c r="CU67" s="8">
        <f>(CU21*'Assumptions and results'!$K$10+$D21*'Demand model'!CW21*'Assumptions and results'!$K$12)*(1/(1+'Assumptions and results'!$K$4)^CU$49)</f>
        <v>3742936.9247523635</v>
      </c>
      <c r="CV67" s="8">
        <f>(CV21*'Assumptions and results'!$K$10+$D21*'Demand model'!CX21*'Assumptions and results'!$K$12)*(1/(1+'Assumptions and results'!$K$4)^CV$49)</f>
        <v>3564701.8330974896</v>
      </c>
      <c r="CW67" s="8">
        <f>(CW21*'Assumptions and results'!$K$10+$D21*'Demand model'!CY21*'Assumptions and results'!$K$12)*(1/(1+'Assumptions and results'!$K$4)^CW$49)</f>
        <v>3394954.1267595142</v>
      </c>
      <c r="CX67" s="8">
        <f>(CX21*'Assumptions and results'!$K$10+$D21*'Demand model'!CZ21*'Assumptions and results'!$K$12)*(1/(1+'Assumptions and results'!$K$4)^CX$49)</f>
        <v>3233289.64453287</v>
      </c>
      <c r="CY67" s="8">
        <f>(CY21*'Assumptions and results'!$K$10+$D21*'Demand model'!DA21*'Assumptions and results'!$K$12)*(1/(1+'Assumptions and results'!$K$4)^CY$49)</f>
        <v>3079323.4709836855</v>
      </c>
      <c r="CZ67" s="8">
        <f>(CZ21*'Assumptions and results'!$K$10+$D21*'Demand model'!DB21*'Assumptions and results'!$K$12)*(1/(1+'Assumptions and results'!$K$4)^CZ$49)</f>
        <v>2932689.0199844632</v>
      </c>
      <c r="DA67" s="8">
        <f>(DA21*'Assumptions and results'!$K$10+$D21*'Demand model'!DC21*'Assumptions and results'!$K$12)*(1/(1+'Assumptions and results'!$K$4)^DA$49)</f>
        <v>2793037.1618899647</v>
      </c>
      <c r="DB67" s="8">
        <f>(DB21*'Assumptions and results'!$K$10+$D21*'Demand model'!DD21*'Assumptions and results'!$K$12)*(1/(1+'Assumptions and results'!$K$4)^DB$49)</f>
        <v>2660035.3922761572</v>
      </c>
      <c r="DC67" s="8">
        <f>(DC21*'Assumptions and results'!$K$10+$D21*'Demand model'!DE21*'Assumptions and results'!$K$12)*(1/(1+'Assumptions and results'!$K$4)^DC$49)</f>
        <v>2533367.040263006</v>
      </c>
      <c r="DD67" s="8">
        <f>(DD21*'Assumptions and results'!$K$10+$D21*'Demand model'!DF21*'Assumptions and results'!$K$12)*(1/(1+'Assumptions and results'!$K$4)^DD$49)</f>
        <v>2412730.5145361968</v>
      </c>
      <c r="DE67" s="8">
        <f>(DE21*'Assumptions and results'!$K$10+$D21*'Demand model'!DG21*'Assumptions and results'!$K$12)*(1/(1+'Assumptions and results'!$K$4)^DE$49)</f>
        <v>2297838.5852725683</v>
      </c>
      <c r="DF67" s="8">
        <f>(DF21*'Assumptions and results'!$K$10+$D21*'Demand model'!DH21*'Assumptions and results'!$K$12)*(1/(1+'Assumptions and results'!$K$4)^DF$49)</f>
        <v>2188417.7002595887</v>
      </c>
      <c r="DG67" s="8">
        <f>(DG21*'Assumptions and results'!$K$10+$D21*'Demand model'!DI21*'Assumptions and results'!$K$12)*(1/(1+'Assumptions and results'!$K$4)^DG$49)</f>
        <v>2084207.3335805603</v>
      </c>
      <c r="DH67" s="8">
        <f>(DH21*'Assumptions and results'!$K$10+$D21*'Demand model'!DJ21*'Assumptions and results'!$K$12)*(1/(1+'Assumptions and results'!$K$4)^DH$49)</f>
        <v>1984959.3653148199</v>
      </c>
      <c r="DI67" s="8">
        <f>(DI21*'Assumptions and results'!$K$10+$D21*'Demand model'!DK21*'Assumptions and results'!$K$12)*(1/(1+'Assumptions and results'!$K$4)^DI$49)</f>
        <v>1890437.4907760185</v>
      </c>
      <c r="DJ67" s="8">
        <f>(DJ21*'Assumptions and results'!$K$10+$D21*'Demand model'!DL21*'Assumptions and results'!$K$12)*(1/(1+'Assumptions and results'!$K$4)^DJ$49)</f>
        <v>1800416.6578819226</v>
      </c>
      <c r="DK67" s="8">
        <f>(DK21*'Assumptions and results'!$K$10+$D21*'Demand model'!DM21*'Assumptions and results'!$K$12)*(1/(1+'Assumptions and results'!$K$4)^DK$49)</f>
        <v>1714682.5313161165</v>
      </c>
      <c r="DL67" s="8">
        <f>(DL21*'Assumptions and results'!$K$10+$D21*'Demand model'!DN21*'Assumptions and results'!$K$12)*(1/(1+'Assumptions and results'!$K$4)^DL$49)</f>
        <v>1633030.9822058252</v>
      </c>
      <c r="DM67" s="8">
        <f>(DM21*'Assumptions and results'!$K$10+$D21*'Demand model'!DO21*'Assumptions and results'!$K$12)*(1/(1+'Assumptions and results'!$K$4)^DM$49)</f>
        <v>1555267.6021007858</v>
      </c>
      <c r="DN67" s="8">
        <f>(DN21*'Assumptions and results'!$K$10+$D21*'Demand model'!DP21*'Assumptions and results'!$K$12)*(1/(1+'Assumptions and results'!$K$4)^DN$49)</f>
        <v>1481207.2400959863</v>
      </c>
      <c r="DO67" s="8">
        <f>(DO21*'Assumptions and results'!$K$10+$D21*'Demand model'!DQ21*'Assumptions and results'!$K$12)*(1/(1+'Assumptions and results'!$K$4)^DO$49)</f>
        <v>1410673.5619961775</v>
      </c>
      <c r="DP67" s="8">
        <f>(DP21*'Assumptions and results'!$K$10+$D21*'Demand model'!DR21*'Assumptions and results'!$K$12)*(1/(1+'Assumptions and results'!$K$4)^DP$49)</f>
        <v>1343498.6304725499</v>
      </c>
      <c r="DQ67" s="8">
        <f>(DQ21*'Assumptions and results'!$K$10+$D21*'Demand model'!DS21*'Assumptions and results'!$K$12)*(1/(1+'Assumptions and results'!$K$4)^DQ$49)</f>
        <v>1279522.5052119526</v>
      </c>
      <c r="DR67" s="8">
        <f>(DR21*'Assumptions and results'!$K$10+$D21*'Demand model'!DT21*'Assumptions and results'!$K$12)*(1/(1+'Assumptions and results'!$K$4)^DR$49)</f>
        <v>1218592.8621066215</v>
      </c>
      <c r="DS67" s="8">
        <f>(DS21*'Assumptions and results'!$K$10+$D21*'Demand model'!DU21*'Assumptions and results'!$K$12)*(1/(1+'Assumptions and results'!$K$4)^DS$49)</f>
        <v>1160564.6305777347</v>
      </c>
      <c r="DT67" s="8">
        <f>(DT21*'Assumptions and results'!$K$10+$D21*'Demand model'!DV21*'Assumptions and results'!$K$12)*(1/(1+'Assumptions and results'!$K$4)^DT$49)</f>
        <v>1105299.6481692712</v>
      </c>
      <c r="DU67" s="8">
        <f>(DU21*'Assumptions and results'!$K$10+$D21*'Demand model'!DW21*'Assumptions and results'!$K$12)*(1/(1+'Assumptions and results'!$K$4)^DU$49)</f>
        <v>1052666.3315897819</v>
      </c>
      <c r="DV67" s="8">
        <f>(DV21*'Assumptions and results'!$K$10+$D21*'Demand model'!DX21*'Assumptions and results'!$K$12)*(1/(1+'Assumptions and results'!$K$4)^DV$49)</f>
        <v>1002539.3634188399</v>
      </c>
      <c r="DW67" s="8">
        <f>(DW21*'Assumptions and results'!$K$10+$D21*'Demand model'!DY21*'Assumptions and results'!$K$12)*(1/(1+'Assumptions and results'!$K$4)^DW$49)</f>
        <v>954799.39373222843</v>
      </c>
      <c r="DX67" s="8">
        <f>(DX21*'Assumptions and results'!$K$10+$D21*'Demand model'!DZ21*'Assumptions and results'!$K$12)*(1/(1+'Assumptions and results'!$K$4)^DX$49)</f>
        <v>909332.75593545579</v>
      </c>
      <c r="DY67" s="8">
        <f>(DY21*'Assumptions and results'!$K$10+$D21*'Demand model'!EA21*'Assumptions and results'!$K$12)*(1/(1+'Assumptions and results'!$K$4)^DY$49)</f>
        <v>866031.19612900529</v>
      </c>
      <c r="DZ67" s="8">
        <f>(DZ21*'Assumptions and results'!$K$10+$D21*'Demand model'!EB21*'Assumptions and results'!$K$12)*(1/(1+'Assumptions and results'!$K$4)^DZ$49)</f>
        <v>824791.6153609578</v>
      </c>
      <c r="EA67" s="8">
        <f>(EA21*'Assumptions and results'!$K$10+$D21*'Demand model'!EC21*'Assumptions and results'!$K$12)*(1/(1+'Assumptions and results'!$K$4)^EA$49)</f>
        <v>785515.82415329281</v>
      </c>
      <c r="EB67" s="8">
        <f>(EB21*'Assumptions and results'!$K$10+$D21*'Demand model'!ED21*'Assumptions and results'!$K$12)*(1/(1+'Assumptions and results'!$K$4)^EB$49)</f>
        <v>748110.30871742172</v>
      </c>
      <c r="EC67" s="8">
        <f>(EC21*'Assumptions and results'!$K$10+$D21*'Demand model'!EE21*'Assumptions and results'!$K$12)*(1/(1+'Assumptions and results'!$K$4)^EC$49)</f>
        <v>712486.00830230641</v>
      </c>
      <c r="ED67" s="8">
        <f>(ED21*'Assumptions and results'!$K$10+$D21*'Demand model'!EF21*'Assumptions and results'!$K$12)*(1/(1+'Assumptions and results'!$K$4)^ED$49)</f>
        <v>678558.10314505373</v>
      </c>
      <c r="EE67" s="8">
        <f>(EE21*'Assumptions and results'!$K$10+$D21*'Demand model'!EG21*'Assumptions and results'!$K$12)*(1/(1+'Assumptions and results'!$K$4)^EE$49)</f>
        <v>646245.81251909875</v>
      </c>
      <c r="EF67" s="8">
        <f>(EF21*'Assumptions and results'!$K$10+$D21*'Demand model'!EH21*'Assumptions and results'!$K$12)*(1/(1+'Assumptions and results'!$K$4)^EF$49)</f>
        <v>615472.20239914174</v>
      </c>
      <c r="EG67" s="8">
        <f>(EG21*'Assumptions and results'!$K$10+$D21*'Demand model'!EI21*'Assumptions and results'!$K$12)*(1/(1+'Assumptions and results'!$K$4)^EG$49)</f>
        <v>586164.00228489668</v>
      </c>
      <c r="EH67" s="8">
        <f>(EH21*'Assumptions and results'!$K$10+$D21*'Demand model'!EJ21*'Assumptions and results'!$K$12)*(1/(1+'Assumptions and results'!$K$4)^EH$49)</f>
        <v>558251.43074752088</v>
      </c>
      <c r="EI67" s="8">
        <f>(EI21*'Assumptions and results'!$K$10+$D21*'Demand model'!EK21*'Assumptions and results'!$K$12)*(1/(1+'Assumptions and results'!$K$4)^EI$49)</f>
        <v>531668.02928335313</v>
      </c>
      <c r="EJ67" s="8">
        <f>(EJ21*'Assumptions and results'!$K$10+$D21*'Demand model'!EL21*'Assumptions and results'!$K$12)*(1/(1+'Assumptions and results'!$K$4)^EJ$49)</f>
        <v>506350.50407938397</v>
      </c>
      <c r="EK67" s="8">
        <f>(EK21*'Assumptions and results'!$K$10+$D21*'Demand model'!EM21*'Assumptions and results'!$K$12)*(1/(1+'Assumptions and results'!$K$4)^EK$49)</f>
        <v>482238.57531369897</v>
      </c>
      <c r="EL67" s="8">
        <f>(EL21*'Assumptions and results'!$K$10+$D21*'Demand model'!EN21*'Assumptions and results'!$K$12)*(1/(1+'Assumptions and results'!$K$4)^EL$49)</f>
        <v>459274.83363209426</v>
      </c>
      <c r="EM67" s="8">
        <f>(EM21*'Assumptions and results'!$K$10+$D21*'Demand model'!EO21*'Assumptions and results'!$K$12)*(1/(1+'Assumptions and results'!$K$4)^EM$49)</f>
        <v>437404.60345913738</v>
      </c>
      <c r="EN67" s="8">
        <f>(EN21*'Assumptions and results'!$K$10+$D21*'Demand model'!EP21*'Assumptions and results'!$K$12)*(1/(1+'Assumptions and results'!$K$4)^EN$49)</f>
        <v>416575.81281822617</v>
      </c>
      <c r="EO67" s="8">
        <f>(EO21*'Assumptions and results'!$K$10+$D21*'Demand model'!EQ21*'Assumptions and results'!$K$12)*(1/(1+'Assumptions and results'!$K$4)^EO$49)</f>
        <v>396738.8693506915</v>
      </c>
      <c r="EP67" s="8">
        <f>(EP21*'Assumptions and results'!$K$10+$D21*'Demand model'!ER21*'Assumptions and results'!$K$12)*(1/(1+'Assumptions and results'!$K$4)^EP$49)</f>
        <v>377846.54223875387</v>
      </c>
      <c r="EQ67" s="8">
        <f>(EQ21*'Assumptions and results'!$K$10+$D21*'Demand model'!ES21*'Assumptions and results'!$K$12)*(1/(1+'Assumptions and results'!$K$4)^EQ$49)</f>
        <v>359853.84975119401</v>
      </c>
      <c r="ER67" s="8">
        <f>(ER21*'Assumptions and results'!$K$10+$D21*'Demand model'!ET21*'Assumptions and results'!$K$12)*(1/(1+'Assumptions and results'!$K$4)^ER$49)</f>
        <v>342717.95214399439</v>
      </c>
      <c r="ES67" s="8">
        <f>(ES21*'Assumptions and results'!$K$10+$D21*'Demand model'!EU21*'Assumptions and results'!$K$12)*(1/(1+'Assumptions and results'!$K$4)^ES$49)</f>
        <v>326398.049660947</v>
      </c>
      <c r="ET67" s="8">
        <f>(ET21*'Assumptions and results'!$K$10+$D21*'Demand model'!EV21*'Assumptions and results'!$K$12)*(1/(1+'Assumptions and results'!$K$4)^ET$49)</f>
        <v>310855.2853913781</v>
      </c>
      <c r="EU67" s="8">
        <f>(EU21*'Assumptions and results'!$K$10+$D21*'Demand model'!EW21*'Assumptions and results'!$K$12)*(1/(1+'Assumptions and results'!$K$4)^EU$49)</f>
        <v>296052.6527536934</v>
      </c>
      <c r="EV67" s="8">
        <f>(EV21*'Assumptions and results'!$K$10+$D21*'Demand model'!EX21*'Assumptions and results'!$K$12)*(1/(1+'Assumptions and results'!$K$4)^EV$49)</f>
        <v>281954.90738446987</v>
      </c>
      <c r="EW67" s="8">
        <f>(EW21*'Assumptions and results'!$K$10+$D21*'Demand model'!EY21*'Assumptions and results'!$K$12)*(1/(1+'Assumptions and results'!$K$4)^EW$49)</f>
        <v>268528.48322330468</v>
      </c>
      <c r="EX67" s="8">
        <f>(EX21*'Assumptions and results'!$K$10+$D21*'Demand model'!EZ21*'Assumptions and results'!$K$12)*(1/(1+'Assumptions and results'!$K$4)^EX$49)</f>
        <v>255741.41259362354</v>
      </c>
      <c r="EY67" s="8">
        <f>(EY21*'Assumptions and results'!$K$10+$D21*'Demand model'!FA21*'Assumptions and results'!$K$12)*(1/(1+'Assumptions and results'!$K$4)^EY$49)</f>
        <v>243563.25008916523</v>
      </c>
      <c r="EZ67" s="8">
        <f>(EZ21*'Assumptions and results'!$K$10+$D21*'Demand model'!FB21*'Assumptions and results'!$K$12)*(1/(1+'Assumptions and results'!$K$4)^EZ$49)</f>
        <v>231965.0000849193</v>
      </c>
      <c r="FA67" s="8">
        <f>(FA21*'Assumptions and results'!$K$10+$D21*'Demand model'!FC21*'Assumptions and results'!$K$12)*(1/(1+'Assumptions and results'!$K$4)^FA$49)</f>
        <v>220919.04769992313</v>
      </c>
      <c r="FB67" s="8">
        <f>(FB21*'Assumptions and results'!$K$10+$D21*'Demand model'!FD21*'Assumptions and results'!$K$12)*(1/(1+'Assumptions and results'!$K$4)^FB$49)</f>
        <v>210399.09304754582</v>
      </c>
      <c r="FC67" s="8">
        <f>(FC21*'Assumptions and results'!$K$10+$D21*'Demand model'!FE21*'Assumptions and results'!$K$12)*(1/(1+'Assumptions and results'!$K$4)^FC$49)</f>
        <v>200380.0886167103</v>
      </c>
      <c r="FD67" s="8">
        <f>(FD21*'Assumptions and results'!$K$10+$D21*'Demand model'!FF21*'Assumptions and results'!$K$12)*(1/(1+'Assumptions and results'!$K$4)^FD$49)</f>
        <v>190838.1796349622</v>
      </c>
      <c r="FE67" s="8">
        <f>(FE21*'Assumptions and results'!$K$10+$D21*'Demand model'!FG21*'Assumptions and results'!$K$12)*(1/(1+'Assumptions and results'!$K$4)^FE$49)</f>
        <v>181750.64727139252</v>
      </c>
      <c r="FF67" s="8">
        <f>(FF21*'Assumptions and results'!$K$10+$D21*'Demand model'!FH21*'Assumptions and results'!$K$12)*(1/(1+'Assumptions and results'!$K$4)^FF$49)</f>
        <v>173095.85454418341</v>
      </c>
      <c r="FG67" s="8">
        <f>(FG21*'Assumptions and results'!$K$10+$D21*'Demand model'!FI21*'Assumptions and results'!$K$12)*(1/(1+'Assumptions and results'!$K$4)^FG$49)</f>
        <v>164853.19480398417</v>
      </c>
      <c r="FH67" s="8">
        <f>(FH21*'Assumptions and results'!$K$10+$D21*'Demand model'!FJ21*'Assumptions and results'!$K$12)*(1/(1+'Assumptions and results'!$K$4)^FH$49)</f>
        <v>157003.04267046112</v>
      </c>
      <c r="FI67" s="8">
        <f>(FI21*'Assumptions and results'!$K$10+$D21*'Demand model'!FK21*'Assumptions and results'!$K$12)*(1/(1+'Assumptions and results'!$K$4)^FI$49)</f>
        <v>149526.70730520107</v>
      </c>
      <c r="FJ67" s="8">
        <f>(FJ21*'Assumptions and results'!$K$10+$D21*'Demand model'!FL21*'Assumptions and results'!$K$12)*(1/(1+'Assumptions and results'!$K$4)^FJ$49)</f>
        <v>142406.3879097153</v>
      </c>
      <c r="FK67" s="8">
        <f>(FK21*'Assumptions and results'!$K$10+$D21*'Demand model'!FM21*'Assumptions and results'!$K$12)*(1/(1+'Assumptions and results'!$K$4)^FK$49)</f>
        <v>135625.13134258598</v>
      </c>
      <c r="FL67" s="8">
        <f>(FL21*'Assumptions and results'!$K$10+$D21*'Demand model'!FN21*'Assumptions and results'!$K$12)*(1/(1+'Assumptions and results'!$K$4)^FL$49)</f>
        <v>129166.79175484381</v>
      </c>
      <c r="FM67" s="8">
        <f>(FM21*'Assumptions and results'!$K$10+$D21*'Demand model'!FO21*'Assumptions and results'!$K$12)*(1/(1+'Assumptions and results'!$K$4)^FM$49)</f>
        <v>123015.99214747027</v>
      </c>
      <c r="FN67" s="8">
        <f>(FN21*'Assumptions and results'!$K$10+$D21*'Demand model'!FP21*'Assumptions and results'!$K$12)*(1/(1+'Assumptions and results'!$K$4)^FN$49)</f>
        <v>117158.08775949554</v>
      </c>
      <c r="FO67" s="8">
        <f>(FO21*'Assumptions and results'!$K$10+$D21*'Demand model'!FQ21*'Assumptions and results'!$K$12)*(1/(1+'Assumptions and results'!$K$4)^FO$49)</f>
        <v>111579.13119951953</v>
      </c>
      <c r="FP67" s="8">
        <f>(FP21*'Assumptions and results'!$K$10+$D21*'Demand model'!FR21*'Assumptions and results'!$K$12)*(1/(1+'Assumptions and results'!$K$4)^FP$49)</f>
        <v>106265.83923763766</v>
      </c>
      <c r="FQ67" s="8">
        <f>(FQ21*'Assumptions and results'!$K$10+$D21*'Demand model'!FS21*'Assumptions and results'!$K$12)*(1/(1+'Assumptions and results'!$K$4)^FQ$49)</f>
        <v>101205.56117870251</v>
      </c>
      <c r="FR67" s="8">
        <f>(FR21*'Assumptions and results'!$K$10+$D21*'Demand model'!FT21*'Assumptions and results'!$K$12)*(1/(1+'Assumptions and results'!$K$4)^FR$49)</f>
        <v>96386.248741621443</v>
      </c>
      <c r="FS67" s="8">
        <f>(FS21*'Assumptions and results'!$K$10+$D21*'Demand model'!FU21*'Assumptions and results'!$K$12)*(1/(1+'Assumptions and results'!$K$4)^FS$49)</f>
        <v>91796.427372972801</v>
      </c>
      <c r="FT67" s="8">
        <f>(FT21*'Assumptions and results'!$K$10+$D21*'Demand model'!FV21*'Assumptions and results'!$K$12)*(1/(1+'Assumptions and results'!$K$4)^FT$49)</f>
        <v>87425.168926640777</v>
      </c>
      <c r="FU67" s="8">
        <f>(FU21*'Assumptions and results'!$K$10+$D21*'Demand model'!FW21*'Assumptions and results'!$K$12)*(1/(1+'Assumptions and results'!$K$4)^FU$49)</f>
        <v>83262.065644419752</v>
      </c>
      <c r="FV67" s="8">
        <f>(FV21*'Assumptions and results'!$K$10+$D21*'Demand model'!FX21*'Assumptions and results'!$K$12)*(1/(1+'Assumptions and results'!$K$4)^FV$49)</f>
        <v>79297.205375637888</v>
      </c>
      <c r="FW67" s="8">
        <f>(FW21*'Assumptions and results'!$K$10+$D21*'Demand model'!FY21*'Assumptions and results'!$K$12)*(1/(1+'Assumptions and results'!$K$4)^FW$49)</f>
        <v>75521.147976797976</v>
      </c>
      <c r="FX67" s="8">
        <f>(FX21*'Assumptions and results'!$K$10+$D21*'Demand model'!FZ21*'Assumptions and results'!$K$12)*(1/(1+'Assumptions and results'!$K$4)^FX$49)</f>
        <v>71924.902835045694</v>
      </c>
      <c r="FY67" s="8">
        <f>(FY21*'Assumptions and results'!$K$10+$D21*'Demand model'!GA21*'Assumptions and results'!$K$12)*(1/(1+'Assumptions and results'!$K$4)^FY$49)</f>
        <v>68499.907461948271</v>
      </c>
      <c r="FZ67" s="8">
        <f>(FZ21*'Assumptions and results'!$K$10+$D21*'Demand model'!GB21*'Assumptions and results'!$K$12)*(1/(1+'Assumptions and results'!$K$4)^FZ$49)</f>
        <v>65238.007106617399</v>
      </c>
      <c r="GA67" s="8">
        <f>(GA21*'Assumptions and results'!$K$10+$D21*'Demand model'!GC21*'Assumptions and results'!$K$12)*(1/(1+'Assumptions and results'!$K$4)^GA$49)</f>
        <v>62131.435339635616</v>
      </c>
      <c r="GB67" s="8">
        <f>(GB21*'Assumptions and results'!$K$10+$D21*'Demand model'!GD21*'Assumptions and results'!$K$12)*(1/(1+'Assumptions and results'!$K$4)^GB$49)</f>
        <v>59172.79556155773</v>
      </c>
      <c r="GC67" s="8">
        <f>(GC21*'Assumptions and results'!$K$10+$D21*'Demand model'!GE21*'Assumptions and results'!$K$12)*(1/(1+'Assumptions and results'!$K$4)^GC$49)</f>
        <v>56355.043391959749</v>
      </c>
      <c r="GD67" s="8">
        <f>(GD21*'Assumptions and results'!$K$10+$D21*'Demand model'!GF21*'Assumptions and results'!$K$12)*(1/(1+'Assumptions and results'!$K$4)^GD$49)</f>
        <v>53671.469897104529</v>
      </c>
      <c r="GE67" s="8">
        <f>(GE21*'Assumptions and results'!$K$10+$D21*'Demand model'!GG21*'Assumptions and results'!$K$12)*(1/(1+'Assumptions and results'!$K$4)^GE$49)</f>
        <v>51115.685616290022</v>
      </c>
      <c r="GF67" s="8">
        <f>(GF21*'Assumptions and results'!$K$10+$D21*'Demand model'!GH21*'Assumptions and results'!$K$12)*(1/(1+'Assumptions and results'!$K$4)^GF$49)</f>
        <v>48681.605348847646</v>
      </c>
      <c r="GG67" s="8">
        <f>(GG21*'Assumptions and results'!$K$10+$D21*'Demand model'!GI21*'Assumptions and results'!$K$12)*(1/(1+'Assumptions and results'!$K$4)^GG$49)</f>
        <v>46363.433665569173</v>
      </c>
      <c r="GH67" s="8">
        <f>(GH21*'Assumptions and results'!$K$10+$D21*'Demand model'!GJ21*'Assumptions and results'!$K$12)*(1/(1+'Assumptions and results'!$K$4)^GH$49)</f>
        <v>44155.651110065883</v>
      </c>
      <c r="GI67" s="8">
        <f>(GI21*'Assumptions and results'!$K$10+$D21*'Demand model'!GK21*'Assumptions and results'!$K$12)*(1/(1+'Assumptions and results'!$K$4)^GI$49)</f>
        <v>42053.001057205598</v>
      </c>
      <c r="GJ67" s="8">
        <f>(GJ21*'Assumptions and results'!$K$10+$D21*'Demand model'!GL21*'Assumptions and results'!$K$12)*(1/(1+'Assumptions and results'!$K$4)^GJ$49)</f>
        <v>40050.477197338667</v>
      </c>
      <c r="GK67" s="8">
        <f>(GK21*'Assumptions and results'!$K$10+$D21*'Demand model'!GM21*'Assumptions and results'!$K$12)*(1/(1+'Assumptions and results'!$K$4)^GK$49)</f>
        <v>38143.311616513012</v>
      </c>
      <c r="GL67" s="8">
        <f>(GL21*'Assumptions and results'!$K$10+$D21*'Demand model'!GN21*'Assumptions and results'!$K$12)*(1/(1+'Assumptions and results'!$K$4)^GL$49)</f>
        <v>36326.963444298119</v>
      </c>
      <c r="GM67" s="8">
        <f>(GM21*'Assumptions and results'!$K$10+$D21*'Demand model'!GO21*'Assumptions and results'!$K$12)*(1/(1+'Assumptions and results'!$K$4)^GM$49)</f>
        <v>34597.108042188673</v>
      </c>
      <c r="GN67" s="8">
        <f>(GN21*'Assumptions and results'!$K$10+$D21*'Demand model'!GP21*'Assumptions and results'!$K$12)*(1/(1+'Assumptions and results'!$K$4)^GN$49)</f>
        <v>32949.626706846357</v>
      </c>
      <c r="GO67" s="8">
        <f>(GO21*'Assumptions and results'!$K$10+$D21*'Demand model'!GQ21*'Assumptions and results'!$K$12)*(1/(1+'Assumptions and results'!$K$4)^GO$49)</f>
        <v>31380.596863663195</v>
      </c>
      <c r="GP67" s="8">
        <f>(GP21*'Assumptions and results'!$K$10+$D21*'Demand model'!GR21*'Assumptions and results'!$K$12)*(1/(1+'Assumptions and results'!$K$4)^GP$49)</f>
        <v>29886.282727298279</v>
      </c>
      <c r="GQ67" s="8">
        <f>(GQ21*'Assumptions and results'!$K$10+$D21*'Demand model'!GS21*'Assumptions and results'!$K$12)*(1/(1+'Assumptions and results'!$K$4)^GQ$49)</f>
        <v>28463.126406950742</v>
      </c>
      <c r="GR67" s="8">
        <f>(GR21*'Assumptions and results'!$K$10+$D21*'Demand model'!GT21*'Assumptions and results'!$K$12)*(1/(1+'Assumptions and results'!$K$4)^GR$49)</f>
        <v>27107.739435191186</v>
      </c>
      <c r="GS67" s="8">
        <f>(GS21*'Assumptions and results'!$K$10+$D21*'Demand model'!GU21*'Assumptions and results'!$K$12)*(1/(1+'Assumptions and results'!$K$4)^GS$49)</f>
        <v>25816.894700182078</v>
      </c>
      <c r="GT67" s="8">
        <f>(GT21*'Assumptions and results'!$K$10+$D21*'Demand model'!GV21*'Assumptions and results'!$K$12)*(1/(1+'Assumptions and results'!$K$4)^GT$49)</f>
        <v>24587.518762078169</v>
      </c>
      <c r="GU67" s="8">
        <f>(GU21*'Assumptions and results'!$K$10+$D21*'Demand model'!GW21*'Assumptions and results'!$K$12)*(1/(1+'Assumptions and results'!$K$4)^GU$49)</f>
        <v>23416.684535312539</v>
      </c>
      <c r="GV67" s="8">
        <f>(GV21*'Assumptions and results'!$K$10+$D21*'Demand model'!GX21*'Assumptions and results'!$K$12)*(1/(1+'Assumptions and results'!$K$4)^GV$49)</f>
        <v>22301.604319345279</v>
      </c>
      <c r="GW67" s="8">
        <f>(GW21*'Assumptions and results'!$K$10+$D21*'Demand model'!GY21*'Assumptions and results'!$K$12)*(1/(1+'Assumptions and results'!$K$4)^GW$49)</f>
        <v>21239.623161281219</v>
      </c>
      <c r="GX67" s="8">
        <f>(GX21*'Assumptions and results'!$K$10+$D21*'Demand model'!GZ21*'Assumptions and results'!$K$12)*(1/(1+'Assumptions and results'!$K$4)^GX$49)</f>
        <v>20228.212534553546</v>
      </c>
      <c r="GY67" s="8">
        <f>(GY21*'Assumptions and results'!$K$10+$D21*'Demand model'!HA21*'Assumptions and results'!$K$12)*(1/(1+'Assumptions and results'!$K$4)^GY$49)</f>
        <v>19264.96431862242</v>
      </c>
      <c r="GZ67" s="8">
        <f>(GZ21*'Assumptions and results'!$K$10+$D21*'Demand model'!HB21*'Assumptions and results'!$K$12)*(1/(1+'Assumptions and results'!$K$4)^GZ$49)</f>
        <v>18347.585065354688</v>
      </c>
      <c r="HA67" s="8">
        <f>(HA21*'Assumptions and results'!$K$10+$D21*'Demand model'!HC21*'Assumptions and results'!$K$12)*(1/(1+'Assumptions and results'!$K$4)^HA$49)</f>
        <v>17473.890538433032</v>
      </c>
      <c r="HB67" s="8">
        <f>(HB21*'Assumptions and results'!$K$10+$D21*'Demand model'!HD21*'Assumptions and results'!$K$12)*(1/(1+'Assumptions and results'!$K$4)^HB$49)</f>
        <v>16641.800512793368</v>
      </c>
      <c r="HC67" s="8">
        <f>(HC21*'Assumptions and results'!$K$10+$D21*'Demand model'!HE21*'Assumptions and results'!$K$12)*(1/(1+'Assumptions and results'!$K$4)^HC$49)</f>
        <v>15849.333821707965</v>
      </c>
      <c r="HD67" s="8">
        <f>(HD21*'Assumptions and results'!$K$10+$D21*'Demand model'!HF21*'Assumptions and results'!$K$12)*(1/(1+'Assumptions and results'!$K$4)^HD$49)</f>
        <v>15094.603639721872</v>
      </c>
      <c r="HE67" s="8">
        <f>(HE21*'Assumptions and results'!$K$10+$D21*'Demand model'!HG21*'Assumptions and results'!$K$12)*(1/(1+'Assumptions and results'!$K$4)^HE$49)</f>
        <v>14375.812990211305</v>
      </c>
      <c r="HF67" s="8">
        <f>(HF21*'Assumptions and results'!$K$10+$D21*'Demand model'!HH21*'Assumptions and results'!$K$12)*(1/(1+'Assumptions and results'!$K$4)^HF$49)</f>
        <v>13691.250466867908</v>
      </c>
      <c r="HG67" s="8">
        <f>(HG21*'Assumptions and results'!$K$10+$D21*'Demand model'!HI21*'Assumptions and results'!$K$12)*(1/(1+'Assumptions and results'!$K$4)^HG$49)</f>
        <v>13039.286158921821</v>
      </c>
      <c r="HH67" s="8">
        <f>(HH21*'Assumptions and results'!$K$10+$D21*'Demand model'!HJ21*'Assumptions and results'!$K$12)*(1/(1+'Assumptions and results'!$K$4)^HH$49)</f>
        <v>12418.367770401732</v>
      </c>
      <c r="HI67" s="8">
        <f>(HI21*'Assumptions and results'!$K$10+$D21*'Demand model'!HK21*'Assumptions and results'!$K$12)*(1/(1+'Assumptions and results'!$K$4)^HI$49)</f>
        <v>11827.016924192127</v>
      </c>
      <c r="HJ67" s="8">
        <f>(HJ21*'Assumptions and results'!$K$10+$D21*'Demand model'!HL21*'Assumptions and results'!$K$12)*(1/(1+'Assumptions and results'!$K$4)^HJ$49)</f>
        <v>11263.825642087742</v>
      </c>
      <c r="HK67" s="8">
        <f>(HK21*'Assumptions and results'!$K$10+$D21*'Demand model'!HM21*'Assumptions and results'!$K$12)*(1/(1+'Assumptions and results'!$K$4)^HK$49)</f>
        <v>10727.452992464512</v>
      </c>
      <c r="HL67" s="8">
        <f>(HL21*'Assumptions and results'!$K$10+$D21*'Demand model'!HN21*'Assumptions and results'!$K$12)*(1/(1+'Assumptions and results'!$K$4)^HL$49)</f>
        <v>10216.621897585252</v>
      </c>
      <c r="HM67" s="8">
        <f>(HM21*'Assumptions and results'!$K$10+$D21*'Demand model'!HO21*'Assumptions and results'!$K$12)*(1/(1+'Assumptions and results'!$K$4)^HM$49)</f>
        <v>9730.116092938335</v>
      </c>
      <c r="HN67" s="8">
        <f>(HN21*'Assumptions and results'!$K$10+$D21*'Demand model'!HP21*'Assumptions and results'!$K$12)*(1/(1+'Assumptions and results'!$K$4)^HN$49)</f>
        <v>9266.7772313698442</v>
      </c>
      <c r="HO67" s="8">
        <f>(HO21*'Assumptions and results'!$K$10+$D21*'Demand model'!HQ21*'Assumptions and results'!$K$12)*(1/(1+'Assumptions and results'!$K$4)^HO$49)</f>
        <v>8825.5021251141352</v>
      </c>
      <c r="HP67" s="8">
        <f>(HP21*'Assumptions and results'!$K$10+$D21*'Demand model'!HR21*'Assumptions and results'!$K$12)*(1/(1+'Assumptions and results'!$K$4)^HP$49)</f>
        <v>8405.2401191563204</v>
      </c>
      <c r="HQ67" s="8">
        <f>(HQ21*'Assumptions and results'!$K$10+$D21*'Demand model'!HS21*'Assumptions and results'!$K$12)*(1/(1+'Assumptions and results'!$K$4)^HQ$49)</f>
        <v>8004.9905896726832</v>
      </c>
      <c r="HR67" s="8">
        <f>(HR21*'Assumptions and results'!$K$10+$D21*'Demand model'!HT21*'Assumptions and results'!$K$12)*(1/(1+'Assumptions and results'!$K$4)^HR$49)</f>
        <v>7623.8005615930351</v>
      </c>
      <c r="HS67" s="8">
        <f>(HS21*'Assumptions and results'!$K$10+$D21*'Demand model'!HU21*'Assumptions and results'!$K$12)*(1/(1+'Assumptions and results'!$K$4)^HS$49)</f>
        <v>7260.7624396124111</v>
      </c>
      <c r="HT67" s="8">
        <f>(HT21*'Assumptions and results'!$K$10+$D21*'Demand model'!HV21*'Assumptions and results'!$K$12)*(1/(1+'Assumptions and results'!$K$4)^HT$49)</f>
        <v>6915.0118472499162</v>
      </c>
      <c r="HU67" s="8">
        <f>(HU21*'Assumptions and results'!$K$10+$D21*'Demand model'!HW21*'Assumptions and results'!$K$12)*(1/(1+'Assumptions and results'!$K$4)^HU$49)</f>
        <v>6585.7255688094438</v>
      </c>
      <c r="HV67" s="8">
        <f>(HV21*'Assumptions and results'!$K$10+$D21*'Demand model'!HX21*'Assumptions and results'!$K$12)*(1/(1+'Assumptions and results'!$K$4)^HV$49)</f>
        <v>6272.1195893423273</v>
      </c>
      <c r="HW67" s="8">
        <f>(HW21*'Assumptions and results'!$K$10+$D21*'Demand model'!HY21*'Assumptions and results'!$K$12)*(1/(1+'Assumptions and results'!$K$4)^HW$49)</f>
        <v>5973.4472279450729</v>
      </c>
      <c r="HX67" s="8">
        <f>(HX21*'Assumptions and results'!$K$10+$D21*'Demand model'!HZ21*'Assumptions and results'!$K$12)*(1/(1+'Assumptions and results'!$K$4)^HX$49)</f>
        <v>5688.9973599476898</v>
      </c>
      <c r="HY67" s="8">
        <f>(HY21*'Assumptions and results'!$K$10+$D21*'Demand model'!IA21*'Assumptions and results'!$K$12)*(1/(1+'Assumptions and results'!$K$4)^HY$49)</f>
        <v>5418.0927237597043</v>
      </c>
      <c r="HZ67" s="8">
        <f>(HZ21*'Assumptions and results'!$K$10+$D21*'Demand model'!IB21*'Assumptions and results'!$K$12)*(1/(1+'Assumptions and results'!$K$4)^HZ$49)</f>
        <v>5160.0883083425761</v>
      </c>
      <c r="IA67" s="8">
        <f>(IA21*'Assumptions and results'!$K$10+$D21*'Demand model'!IC21*'Assumptions and results'!$K$12)*(1/(1+'Assumptions and results'!$K$4)^IA$49)</f>
        <v>4914.369817469119</v>
      </c>
      <c r="IB67" s="8">
        <f>(IB21*'Assumptions and results'!$K$10+$D21*'Demand model'!ID21*'Assumptions and results'!$K$12)*(1/(1+'Assumptions and results'!$K$4)^IB$49)</f>
        <v>4680.3522071134475</v>
      </c>
      <c r="IC67" s="8">
        <f>(IC21*'Assumptions and results'!$K$10+$D21*'Demand model'!IE21*'Assumptions and results'!$K$12)*(1/(1+'Assumptions and results'!$K$4)^IC$49)</f>
        <v>4457.4782924889969</v>
      </c>
      <c r="ID67" s="8">
        <f>(ID21*'Assumptions and results'!$K$10+$D21*'Demand model'!IF21*'Assumptions and results'!$K$12)*(1/(1+'Assumptions and results'!$K$4)^ID$49)</f>
        <v>4245.2174214180923</v>
      </c>
      <c r="IE67" s="8">
        <f>(IE21*'Assumptions and results'!$K$10+$D21*'Demand model'!IG21*'Assumptions and results'!$K$12)*(1/(1+'Assumptions and results'!$K$4)^IE$49)</f>
        <v>4043.0642108743737</v>
      </c>
      <c r="IF67" s="8">
        <f>(IF21*'Assumptions and results'!$K$10+$D21*'Demand model'!IH21*'Assumptions and results'!$K$12)*(1/(1+'Assumptions and results'!$K$4)^IF$49)</f>
        <v>3850.5373436898799</v>
      </c>
      <c r="IG67" s="8">
        <f>(IG21*'Assumptions and results'!$K$10+$D21*'Demand model'!II21*'Assumptions and results'!$K$12)*(1/(1+'Assumptions and results'!$K$4)^IG$49)</f>
        <v>3667.1784225617894</v>
      </c>
      <c r="IH67" s="8">
        <f>(IH21*'Assumptions and results'!$K$10+$D21*'Demand model'!IJ21*'Assumptions and results'!$K$12)*(1/(1+'Assumptions and results'!$K$4)^IH$49)</f>
        <v>3492.5508786302771</v>
      </c>
      <c r="II67" s="8">
        <f>(II21*'Assumptions and results'!$K$10+$D21*'Demand model'!IK21*'Assumptions and results'!$K$12)*(1/(1+'Assumptions and results'!$K$4)^II$49)</f>
        <v>3326.2389320288339</v>
      </c>
      <c r="IJ67" s="8">
        <f>(IJ21*'Assumptions and results'!$K$10+$D21*'Demand model'!IL21*'Assumptions and results'!$K$12)*(1/(1+'Assumptions and results'!$K$4)^IJ$49)</f>
        <v>3167.8466019322227</v>
      </c>
      <c r="IK67" s="8">
        <f>(IK21*'Assumptions and results'!$K$10+$D21*'Demand model'!IM21*'Assumptions and results'!$K$12)*(1/(1+'Assumptions and results'!$K$4)^IK$49)</f>
        <v>3016.9967637449736</v>
      </c>
      <c r="IL67" s="8">
        <f>(IL21*'Assumptions and results'!$K$10+$D21*'Demand model'!IN21*'Assumptions and results'!$K$12)*(1/(1+'Assumptions and results'!$K$4)^IL$49)</f>
        <v>2873.3302511856896</v>
      </c>
      <c r="IM67" s="8">
        <f>(IM21*'Assumptions and results'!$K$10+$D21*'Demand model'!IO21*'Assumptions and results'!$K$12)*(1/(1+'Assumptions and results'!$K$4)^IM$49)</f>
        <v>2736.5050011292283</v>
      </c>
      <c r="IN67" s="8">
        <f>(IN21*'Assumptions and results'!$K$10+$D21*'Demand model'!IP21*'Assumptions and results'!$K$12)*(1/(1+'Assumptions and results'!$K$4)^IN$49)</f>
        <v>2606.1952391706932</v>
      </c>
      <c r="IO67" s="8">
        <f>(IO21*'Assumptions and results'!$K$10+$D21*'Demand model'!IQ21*'Assumptions and results'!$K$12)*(1/(1+'Assumptions and results'!$K$4)^IO$49)</f>
        <v>2482.0907039720896</v>
      </c>
      <c r="IP67" s="8">
        <f>(IP21*'Assumptions and results'!$K$10+$D21*'Demand model'!IR21*'Assumptions and results'!$K$12)*(1/(1+'Assumptions and results'!$K$4)^IP$49)</f>
        <v>2363.8959085448473</v>
      </c>
      <c r="IQ67" s="8">
        <f>(IQ21*'Assumptions and results'!$K$10+$D21*'Demand model'!IS21*'Assumptions and results'!$K$12)*(1/(1+'Assumptions and results'!$K$4)^IQ$49)</f>
        <v>2251.3294367093777</v>
      </c>
      <c r="IR67" s="8">
        <f>(IR21*'Assumptions and results'!$K$10+$D21*'Demand model'!IT21*'Assumptions and results'!$K$12)*(1/(1+'Assumptions and results'!$K$4)^IR$49)</f>
        <v>2144.1232730565503</v>
      </c>
      <c r="IS67" s="8">
        <f>(IS21*'Assumptions and results'!$K$10+$D21*'Demand model'!IU21*'Assumptions and results'!$K$12)*(1/(1+'Assumptions and results'!$K$4)^IS$49)</f>
        <v>2042.0221648157622</v>
      </c>
      <c r="IT67" s="8">
        <f>(IT21*'Assumptions and results'!$K$10+$D21*'Demand model'!IV21*'Assumptions and results'!$K$12)*(1/(1+'Assumptions and results'!$K$4)^IT$49)</f>
        <v>1944.7830141102495</v>
      </c>
      <c r="IU67" s="8">
        <f>(IU21*'Assumptions and results'!$K$10+$D21*'Demand model'!IW21*'Assumptions and results'!$K$12)*(1/(1+'Assumptions and results'!$K$4)^IU$49)</f>
        <v>1852.1742991526185</v>
      </c>
      <c r="IV67" s="8">
        <f>(IV21*'Assumptions and results'!$K$10+$D21*'Demand model'!IX21*'Assumptions and results'!$K$12)*(1/(1+'Assumptions and results'!$K$4)^IV$49)</f>
        <v>1763.9755230024941</v>
      </c>
      <c r="IW67" s="8">
        <f>(IW21*'Assumptions and results'!$K$10+$D21*'Demand model'!IY21*'Assumptions and results'!$K$12)*(1/(1+'Assumptions and results'!$K$4)^IW$49)</f>
        <v>1679.9766885738036</v>
      </c>
      <c r="IX67" s="8">
        <f>(IX21*'Assumptions and results'!$K$10+$D21*'Demand model'!IZ21*'Assumptions and results'!$K$12)*(1/(1+'Assumptions and results'!$K$4)^IX$49)</f>
        <v>1599.9777986417182</v>
      </c>
      <c r="IY67" s="8">
        <f>(IY21*'Assumptions and results'!$K$10+$D21*'Demand model'!JA21*'Assumptions and results'!$K$12)*(1/(1+'Assumptions and results'!$K$4)^IY$49)</f>
        <v>1523.7883796587787</v>
      </c>
      <c r="IZ67" s="8">
        <f>(IZ21*'Assumptions and results'!$K$10+$D21*'Demand model'!JB21*'Assumptions and results'!$K$12)*(1/(1+'Assumptions and results'!$K$4)^IZ$49)</f>
        <v>1451.227028246456</v>
      </c>
      <c r="JA67" s="8">
        <f>(JA21*'Assumptions and results'!$K$10+$D21*'Demand model'!JC21*'Assumptions and results'!$K$12)*(1/(1+'Assumptions and results'!$K$4)^JA$49)</f>
        <v>1382.120979282339</v>
      </c>
      <c r="JB67" s="8">
        <f>(JB21*'Assumptions and results'!$K$10+$D21*'Demand model'!JD21*'Assumptions and results'!$K$12)*(1/(1+'Assumptions and results'!$K$4)^JB$49)</f>
        <v>1316.3056945546084</v>
      </c>
      <c r="JC67" s="8">
        <f>(JC21*'Assumptions and results'!$K$10+$D21*'Demand model'!JE21*'Assumptions and results'!$K$12)*(1/(1+'Assumptions and results'!$K$4)^JC$49)</f>
        <v>1253.6244710043891</v>
      </c>
      <c r="JD67" s="8">
        <f>(JD21*'Assumptions and results'!$K$10+$D21*'Demand model'!JF21*'Assumptions and results'!$K$12)*(1/(1+'Assumptions and results'!$K$4)^JD$49)</f>
        <v>1193.9280676232277</v>
      </c>
      <c r="JE67" s="8">
        <f>(JE21*'Assumptions and results'!$K$10+$D21*'Demand model'!JG21*'Assumptions and results'!$K$12)*(1/(1+'Assumptions and results'!$K$4)^JE$49)</f>
        <v>1137.0743501173597</v>
      </c>
    </row>
    <row r="68" spans="2:265" x14ac:dyDescent="0.3">
      <c r="C68">
        <v>19</v>
      </c>
      <c r="D68" s="6">
        <f>'upfront investment module'!I24</f>
        <v>5853787444.8737926</v>
      </c>
      <c r="E68" s="8">
        <f>(E22*'Assumptions and results'!$K$10+$D22*'Demand model'!G22*'Assumptions and results'!$K$12)*(1/(1+'Assumptions and results'!$K$4)^E$49)</f>
        <v>175054736.46919784</v>
      </c>
      <c r="F68" s="8">
        <f>(F22*'Assumptions and results'!$K$10+$D22*'Demand model'!H22*'Assumptions and results'!$K$12)*(1/(1+'Assumptions and results'!$K$4)^F$49)</f>
        <v>255305770.92824283</v>
      </c>
      <c r="G68" s="8">
        <f>(G22*'Assumptions and results'!$K$10+$D22*'Demand model'!I22*'Assumptions and results'!$K$12)*(1/(1+'Assumptions and results'!$K$4)^G$49)</f>
        <v>287978057.23246908</v>
      </c>
      <c r="H68" s="8">
        <f>(H22*'Assumptions and results'!$K$10+$D22*'Demand model'!J22*'Assumptions and results'!$K$12)*(1/(1+'Assumptions and results'!$K$4)^H$49)</f>
        <v>296951022.52623963</v>
      </c>
      <c r="I68" s="8">
        <f>(I22*'Assumptions and results'!$K$10+$D22*'Demand model'!K22*'Assumptions and results'!$K$12)*(1/(1+'Assumptions and results'!$K$4)^I$49)</f>
        <v>294290920.27267736</v>
      </c>
      <c r="J68" s="8">
        <f>(J22*'Assumptions and results'!$K$10+$D22*'Demand model'!L22*'Assumptions and results'!$K$12)*(1/(1+'Assumptions and results'!$K$4)^J$49)</f>
        <v>286086769.22156715</v>
      </c>
      <c r="K68" s="8">
        <f>(K22*'Assumptions and results'!$K$10+$D22*'Demand model'!M22*'Assumptions and results'!$K$12)*(1/(1+'Assumptions and results'!$K$4)^K$49)</f>
        <v>275403607.00167644</v>
      </c>
      <c r="L68" s="8">
        <f>(L22*'Assumptions and results'!$K$10+$D22*'Demand model'!N22*'Assumptions and results'!$K$12)*(1/(1+'Assumptions and results'!$K$4)^L$49)</f>
        <v>263776954.07892171</v>
      </c>
      <c r="M68" s="8">
        <f>(M22*'Assumptions and results'!$K$10+$D22*'Demand model'!O22*'Assumptions and results'!$K$12)*(1/(1+'Assumptions and results'!$K$4)^M$49)</f>
        <v>251969054.69731054</v>
      </c>
      <c r="N68" s="8">
        <f>(N22*'Assumptions and results'!$K$10+$D22*'Demand model'!P22*'Assumptions and results'!$K$12)*(1/(1+'Assumptions and results'!$K$4)^N$49)</f>
        <v>240351539.61161411</v>
      </c>
      <c r="O68" s="8">
        <f>(O22*'Assumptions and results'!$K$10+$D22*'Demand model'!Q22*'Assumptions and results'!$K$12)*(1/(1+'Assumptions and results'!$K$4)^O$49)</f>
        <v>229099040.12676543</v>
      </c>
      <c r="P68" s="8">
        <f>(P22*'Assumptions and results'!$K$10+$D22*'Demand model'!R22*'Assumptions and results'!$K$12)*(1/(1+'Assumptions and results'!$K$4)^P$49)</f>
        <v>218287135.0783982</v>
      </c>
      <c r="Q68" s="8">
        <f>(Q22*'Assumptions and results'!$K$10+$D22*'Demand model'!S22*'Assumptions and results'!$K$12)*(1/(1+'Assumptions and results'!$K$4)^Q$49)</f>
        <v>207941886.7344704</v>
      </c>
      <c r="R68" s="8">
        <f>(R22*'Assumptions and results'!$K$10+$D22*'Demand model'!T22*'Assumptions and results'!$K$12)*(1/(1+'Assumptions and results'!$K$4)^R$49)</f>
        <v>198064879.57579491</v>
      </c>
      <c r="S68" s="8">
        <f>(S22*'Assumptions and results'!$K$10+$D22*'Demand model'!U22*'Assumptions and results'!$K$12)*(1/(1+'Assumptions and results'!$K$4)^S$49)</f>
        <v>188645863.61646158</v>
      </c>
      <c r="T68" s="8">
        <f>(T22*'Assumptions and results'!$K$10+$D22*'Demand model'!V22*'Assumptions and results'!$K$12)*(1/(1+'Assumptions and results'!$K$4)^T$49)</f>
        <v>179669126.28019822</v>
      </c>
      <c r="U68" s="8">
        <f>(U22*'Assumptions and results'!$K$10+$D22*'Demand model'!W22*'Assumptions and results'!$K$12)*(1/(1+'Assumptions and results'!$K$4)^U$49)</f>
        <v>171116691.84669873</v>
      </c>
      <c r="V68" s="8">
        <f>(V22*'Assumptions and results'!$K$10+$D22*'Demand model'!X22*'Assumptions and results'!$K$12)*(1/(1+'Assumptions and results'!$K$4)^V$49)</f>
        <v>162969916.67359319</v>
      </c>
      <c r="W68" s="8">
        <f>(W22*'Assumptions and results'!$K$10+$D22*'Demand model'!Y22*'Assumptions and results'!$K$12)*(1/(1+'Assumptions and results'!$K$4)^W$49)</f>
        <v>155210273.73241526</v>
      </c>
      <c r="X68" s="8">
        <f>(X22*'Assumptions and results'!$K$10+$D22*'Demand model'!Z22*'Assumptions and results'!$K$12)*(1/(1+'Assumptions and results'!$K$4)^X$49)</f>
        <v>147819727.97691199</v>
      </c>
      <c r="Y68" s="8">
        <f>(Y22*'Assumptions and results'!$K$10+$D22*'Demand model'!AA22*'Assumptions and results'!$K$12)*(1/(1+'Assumptions and results'!$K$4)^Y$49)</f>
        <v>140780905.68171108</v>
      </c>
      <c r="Z68" s="8">
        <f>(Z22*'Assumptions and results'!$K$10+$D22*'Demand model'!AB22*'Assumptions and results'!$K$12)*(1/(1+'Assumptions and results'!$K$4)^Z$49)</f>
        <v>134077160.50086169</v>
      </c>
      <c r="AA68" s="8">
        <f>(AA22*'Assumptions and results'!$K$10+$D22*'Demand model'!AC22*'Assumptions and results'!$K$12)*(1/(1+'Assumptions and results'!$K$4)^AA$49)</f>
        <v>127692588.19619451</v>
      </c>
      <c r="AB68" s="8">
        <f>(AB22*'Assumptions and results'!$K$10+$D22*'Demand model'!AD22*'Assumptions and results'!$K$12)*(1/(1+'Assumptions and results'!$K$4)^AB$49)</f>
        <v>121612016.28040306</v>
      </c>
      <c r="AC68" s="8">
        <f>(AC22*'Assumptions and results'!$K$10+$D22*'Demand model'!AE22*'Assumptions and results'!$K$12)*(1/(1+'Assumptions and results'!$K$4)^AC$49)</f>
        <v>115820981.81375073</v>
      </c>
      <c r="AD68" s="8">
        <f>(AD22*'Assumptions and results'!$K$10+$D22*'Demand model'!AF22*'Assumptions and results'!$K$12)*(1/(1+'Assumptions and results'!$K$4)^AD$49)</f>
        <v>110305704.01360726</v>
      </c>
      <c r="AE68" s="8">
        <f>(AE22*'Assumptions and results'!$K$10+$D22*'Demand model'!AG22*'Assumptions and results'!$K$12)*(1/(1+'Assumptions and results'!$K$4)^AE$49)</f>
        <v>105053055.00825822</v>
      </c>
      <c r="AF68" s="8">
        <f>(AF22*'Assumptions and results'!$K$10+$D22*'Demand model'!AH22*'Assumptions and results'!$K$12)*(1/(1+'Assumptions and results'!$K$4)^AF$49)</f>
        <v>100050530.38424671</v>
      </c>
      <c r="AG68" s="8">
        <f>(AG22*'Assumptions and results'!$K$10+$D22*'Demand model'!AI22*'Assumptions and results'!$K$12)*(1/(1+'Assumptions and results'!$K$4)^AG$49)</f>
        <v>95286220.32697022</v>
      </c>
      <c r="AH68" s="8">
        <f>(AH22*'Assumptions and results'!$K$10+$D22*'Demand model'!AJ22*'Assumptions and results'!$K$12)*(1/(1+'Assumptions and results'!$K$4)^AH$49)</f>
        <v>90748781.726010993</v>
      </c>
      <c r="AI68" s="8">
        <f>(AI22*'Assumptions and results'!$K$10+$D22*'Demand model'!AK22*'Assumptions and results'!$K$12)*(1/(1+'Assumptions and results'!$K$4)^AI$49)</f>
        <v>86427411.401542246</v>
      </c>
      <c r="AJ68" s="8">
        <f>(AJ22*'Assumptions and results'!$K$10+$D22*'Demand model'!AL22*'Assumptions and results'!$K$12)*(1/(1+'Assumptions and results'!$K$4)^AJ$49)</f>
        <v>82311820.500793457</v>
      </c>
      <c r="AK68" s="8">
        <f>(AK22*'Assumptions and results'!$K$10+$D22*'Demand model'!AM22*'Assumptions and results'!$K$12)*(1/(1+'Assumptions and results'!$K$4)^AK$49)</f>
        <v>78392210.060658321</v>
      </c>
      <c r="AL68" s="8">
        <f>(AL22*'Assumptions and results'!$K$10+$D22*'Demand model'!AN22*'Assumptions and results'!$K$12)*(1/(1+'Assumptions and results'!$K$4)^AL$49)</f>
        <v>74659247.707131356</v>
      </c>
      <c r="AM68" s="8">
        <f>(AM22*'Assumptions and results'!$K$10+$D22*'Demand model'!AO22*'Assumptions and results'!$K$12)*(1/(1+'Assumptions and results'!$K$4)^AM$49)</f>
        <v>71104045.450703636</v>
      </c>
      <c r="AN68" s="8">
        <f>(AN22*'Assumptions and results'!$K$10+$D22*'Demand model'!AP22*'Assumptions and results'!$K$12)*(1/(1+'Assumptions and results'!$K$4)^AN$49)</f>
        <v>67718138.53224273</v>
      </c>
      <c r="AO68" s="8">
        <f>(AO22*'Assumptions and results'!$K$10+$D22*'Demand model'!AQ22*'Assumptions and results'!$K$12)*(1/(1+'Assumptions and results'!$K$4)^AO$49)</f>
        <v>64493465.272731133</v>
      </c>
      <c r="AP68" s="8">
        <f>(AP22*'Assumptions and results'!$K$10+$D22*'Demand model'!AR22*'Assumptions and results'!$K$12)*(1/(1+'Assumptions and results'!$K$4)^AP$49)</f>
        <v>61422347.880779617</v>
      </c>
      <c r="AQ68" s="8">
        <f>(AQ22*'Assumptions and results'!$K$10+$D22*'Demand model'!AS22*'Assumptions and results'!$K$12)*(1/(1+'Assumptions and results'!$K$4)^AQ$49)</f>
        <v>58497474.173177108</v>
      </c>
      <c r="AR68" s="8">
        <f>(AR22*'Assumptions and results'!$K$10+$D22*'Demand model'!AT22*'Assumptions and results'!$K$12)*(1/(1+'Assumptions and results'!$K$4)^AR$49)</f>
        <v>55711880.165439703</v>
      </c>
      <c r="AS68" s="8">
        <f>(AS22*'Assumptions and results'!$K$10+$D22*'Demand model'!AU22*'Assumptions and results'!$K$12)*(1/(1+'Assumptions and results'!$K$4)^AS$49)</f>
        <v>53058933.491152585</v>
      </c>
      <c r="AT68" s="8">
        <f>(AT22*'Assumptions and results'!$K$10+$D22*'Demand model'!AV22*'Assumptions and results'!$K$12)*(1/(1+'Assumptions and results'!$K$4)^AT$49)</f>
        <v>50532317.610751897</v>
      </c>
      <c r="AU68" s="8">
        <f>(AU22*'Assumptions and results'!$K$10+$D22*'Demand model'!AW22*'Assumptions and results'!$K$12)*(1/(1+'Assumptions and results'!$K$4)^AU$49)</f>
        <v>48126016.772210628</v>
      </c>
      <c r="AV68" s="8">
        <f>(AV22*'Assumptions and results'!$K$10+$D22*'Demand model'!AX22*'Assumptions and results'!$K$12)*(1/(1+'Assumptions and results'!$K$4)^AV$49)</f>
        <v>45834301.687853038</v>
      </c>
      <c r="AW68" s="8">
        <f>(AW22*'Assumptions and results'!$K$10+$D22*'Demand model'!AY22*'Assumptions and results'!$K$12)*(1/(1+'Assumptions and results'!$K$4)^AW$49)</f>
        <v>43651715.893210255</v>
      </c>
      <c r="AX68" s="8">
        <f>(AX22*'Assumptions and results'!$K$10+$D22*'Demand model'!AZ22*'Assumptions and results'!$K$12)*(1/(1+'Assumptions and results'!$K$4)^AX$49)</f>
        <v>41573062.755446903</v>
      </c>
      <c r="AY68" s="8">
        <f>(AY22*'Assumptions and results'!$K$10+$D22*'Demand model'!BA22*'Assumptions and results'!$K$12)*(1/(1+'Assumptions and results'!$K$4)^AY$49)</f>
        <v>39593393.100429937</v>
      </c>
      <c r="AZ68" s="8">
        <f>(AZ22*'Assumptions and results'!$K$10+$D22*'Demand model'!BB22*'Assumptions and results'!$K$12)*(1/(1+'Assumptions and results'!$K$4)^AZ$49)</f>
        <v>37707993.428983085</v>
      </c>
      <c r="BA68" s="8">
        <f>(BA22*'Assumptions and results'!$K$10+$D22*'Demand model'!BC22*'Assumptions and results'!$K$12)*(1/(1+'Assumptions and results'!$K$4)^BA$49)</f>
        <v>35912374.694270715</v>
      </c>
      <c r="BB68" s="8">
        <f>(BB22*'Assumptions and results'!$K$10+$D22*'Demand model'!BD22*'Assumptions and results'!$K$12)*(1/(1+'Assumptions and results'!$K$4)^BB$49)</f>
        <v>34202261.613591716</v>
      </c>
      <c r="BC68" s="8">
        <f>(BC22*'Assumptions and results'!$K$10+$D22*'Demand model'!BE22*'Assumptions and results'!$K$12)*(1/(1+'Assumptions and results'!$K$4)^BC$49)</f>
        <v>32573582.489135258</v>
      </c>
      <c r="BD68" s="8">
        <f>(BD22*'Assumptions and results'!$K$10+$D22*'Demand model'!BF22*'Assumptions and results'!$K$12)*(1/(1+'Assumptions and results'!$K$4)^BD$49)</f>
        <v>31022459.51346229</v>
      </c>
      <c r="BE68" s="8">
        <f>(BE22*'Assumptions and results'!$K$10+$D22*'Demand model'!BG22*'Assumptions and results'!$K$12)*(1/(1+'Assumptions and results'!$K$4)^BE$49)</f>
        <v>29545199.53663082</v>
      </c>
      <c r="BF68" s="8">
        <f>(BF22*'Assumptions and results'!$K$10+$D22*'Demand model'!BH22*'Assumptions and results'!$K$12)*(1/(1+'Assumptions and results'!$K$4)^BF$49)</f>
        <v>28138285.272981778</v>
      </c>
      <c r="BG68" s="8">
        <f>(BG22*'Assumptions and results'!$K$10+$D22*'Demand model'!BI22*'Assumptions and results'!$K$12)*(1/(1+'Assumptions and results'!$K$4)^BG$49)</f>
        <v>26798366.926649325</v>
      </c>
      <c r="BH68" s="8">
        <f>(BH22*'Assumptions and results'!$K$10+$D22*'Demand model'!BJ22*'Assumptions and results'!$K$12)*(1/(1+'Assumptions and results'!$K$4)^BH$49)</f>
        <v>25522254.215856511</v>
      </c>
      <c r="BI68" s="8">
        <f>(BI22*'Assumptions and results'!$K$10+$D22*'Demand model'!BK22*'Assumptions and results'!$K$12)*(1/(1+'Assumptions and results'!$K$4)^BI$49)</f>
        <v>24306908.777006209</v>
      </c>
      <c r="BJ68" s="8">
        <f>(BJ22*'Assumptions and results'!$K$10+$D22*'Demand model'!BL22*'Assumptions and results'!$K$12)*(1/(1+'Assumptions and results'!$K$4)^BJ$49)</f>
        <v>23149436.930482101</v>
      </c>
      <c r="BK68" s="8">
        <f>(BK22*'Assumptions and results'!$K$10+$D22*'Demand model'!BM22*'Assumptions and results'!$K$12)*(1/(1+'Assumptions and results'!$K$4)^BK$49)</f>
        <v>22047082.790935334</v>
      </c>
      <c r="BL68" s="8">
        <f>(BL22*'Assumptions and results'!$K$10+$D22*'Demand model'!BN22*'Assumptions and results'!$K$12)*(1/(1+'Assumptions and results'!$K$4)^BL$49)</f>
        <v>20997221.705652703</v>
      </c>
      <c r="BM68" s="8">
        <f>(BM22*'Assumptions and results'!$K$10+$D22*'Demand model'!BO22*'Assumptions and results'!$K$12)*(1/(1+'Assumptions and results'!$K$4)^BM$49)</f>
        <v>19997354.005383525</v>
      </c>
      <c r="BN68" s="8">
        <f>(BN22*'Assumptions and results'!$K$10+$D22*'Demand model'!BP22*'Assumptions and results'!$K$12)*(1/(1+'Assumptions and results'!$K$4)^BN$49)</f>
        <v>19045099.052746221</v>
      </c>
      <c r="BO68" s="8">
        <f>(BO22*'Assumptions and results'!$K$10+$D22*'Demand model'!BQ22*'Assumptions and results'!$K$12)*(1/(1+'Assumptions and results'!$K$4)^BO$49)</f>
        <v>18138189.574044012</v>
      </c>
      <c r="BP68" s="8">
        <f>(BP22*'Assumptions and results'!$K$10+$D22*'Demand model'!BR22*'Assumptions and results'!$K$12)*(1/(1+'Assumptions and results'!$K$4)^BP$49)</f>
        <v>17274466.260994297</v>
      </c>
      <c r="BQ68" s="8">
        <f>(BQ22*'Assumptions and results'!$K$10+$D22*'Demand model'!BS22*'Assumptions and results'!$K$12)*(1/(1+'Assumptions and results'!$K$4)^BQ$49)</f>
        <v>16451872.629518379</v>
      </c>
      <c r="BR68" s="8">
        <f>(BR22*'Assumptions and results'!$K$10+$D22*'Demand model'!BT22*'Assumptions and results'!$K$12)*(1/(1+'Assumptions and results'!$K$4)^BR$49)</f>
        <v>15668450.123350834</v>
      </c>
      <c r="BS68" s="8">
        <f>(BS22*'Assumptions and results'!$K$10+$D22*'Demand model'!BU22*'Assumptions and results'!$K$12)*(1/(1+'Assumptions and results'!$K$4)^BS$49)</f>
        <v>14922333.450810319</v>
      </c>
      <c r="BT68" s="8">
        <f>(BT22*'Assumptions and results'!$K$10+$D22*'Demand model'!BV22*'Assumptions and results'!$K$12)*(1/(1+'Assumptions and results'!$K$4)^BT$49)</f>
        <v>14211746.143628877</v>
      </c>
      <c r="BU68" s="8">
        <f>(BU22*'Assumptions and results'!$K$10+$D22*'Demand model'!BW22*'Assumptions and results'!$K$12)*(1/(1+'Assumptions and results'!$K$4)^BU$49)</f>
        <v>13534996.327265596</v>
      </c>
      <c r="BV68" s="8">
        <f>(BV22*'Assumptions and results'!$K$10+$D22*'Demand model'!BX22*'Assumptions and results'!$K$12)*(1/(1+'Assumptions and results'!$K$4)^BV$49)</f>
        <v>12890472.692633903</v>
      </c>
      <c r="BW68" s="8">
        <f>(BW22*'Assumptions and results'!$K$10+$D22*'Demand model'!BY22*'Assumptions and results'!$K$12)*(1/(1+'Assumptions and results'!$K$4)^BW$49)</f>
        <v>12276640.659651335</v>
      </c>
      <c r="BX68" s="8">
        <f>(BX22*'Assumptions and results'!$K$10+$D22*'Demand model'!BZ22*'Assumptions and results'!$K$12)*(1/(1+'Assumptions and results'!$K$4)^BX$49)</f>
        <v>11692038.72347746</v>
      </c>
      <c r="BY68" s="8">
        <f>(BY22*'Assumptions and results'!$K$10+$D22*'Demand model'!CA22*'Assumptions and results'!$K$12)*(1/(1+'Assumptions and results'!$K$4)^BY$49)</f>
        <v>11135274.97474044</v>
      </c>
      <c r="BZ68" s="8">
        <f>(BZ22*'Assumptions and results'!$K$10+$D22*'Demand model'!CB22*'Assumptions and results'!$K$12)*(1/(1+'Assumptions and results'!$K$4)^BZ$49)</f>
        <v>10605023.785467086</v>
      </c>
      <c r="CA68" s="8">
        <f>(CA22*'Assumptions and results'!$K$10+$D22*'Demand model'!CC22*'Assumptions and results'!$K$12)*(1/(1+'Assumptions and results'!$K$4)^CA$49)</f>
        <v>10100022.652825795</v>
      </c>
      <c r="CB68" s="8">
        <f>(CB22*'Assumptions and results'!$K$10+$D22*'Demand model'!CD22*'Assumptions and results'!$K$12)*(1/(1+'Assumptions and results'!$K$4)^CB$49)</f>
        <v>9619069.1931674257</v>
      </c>
      <c r="CC68" s="8">
        <f>(CC22*'Assumptions and results'!$K$10+$D22*'Demand model'!CE22*'Assumptions and results'!$K$12)*(1/(1+'Assumptions and results'!$K$4)^CC$49)</f>
        <v>9161018.2792070694</v>
      </c>
      <c r="CD68" s="8">
        <f>(CD22*'Assumptions and results'!$K$10+$D22*'Demand model'!CF22*'Assumptions and results'!$K$12)*(1/(1+'Assumptions and results'!$K$4)^CD$49)</f>
        <v>8724779.3135305457</v>
      </c>
      <c r="CE68" s="8">
        <f>(CE22*'Assumptions and results'!$K$10+$D22*'Demand model'!CG22*'Assumptions and results'!$K$12)*(1/(1+'Assumptions and results'!$K$4)^CE$49)</f>
        <v>8309313.6319338493</v>
      </c>
      <c r="CF68" s="8">
        <f>(CF22*'Assumptions and results'!$K$10+$D22*'Demand model'!CH22*'Assumptions and results'!$K$12)*(1/(1+'Assumptions and results'!$K$4)^CF$49)</f>
        <v>7913632.0304131908</v>
      </c>
      <c r="CG68" s="8">
        <f>(CG22*'Assumptions and results'!$K$10+$D22*'Demand model'!CI22*'Assumptions and results'!$K$12)*(1/(1+'Assumptions and results'!$K$4)^CG$49)</f>
        <v>7536792.4099173229</v>
      </c>
      <c r="CH68" s="8">
        <f>(CH22*'Assumptions and results'!$K$10+$D22*'Demand model'!CJ22*'Assumptions and results'!$K$12)*(1/(1+'Assumptions and results'!$K$4)^CH$49)</f>
        <v>7177897.5332545936</v>
      </c>
      <c r="CI68" s="8">
        <f>(CI22*'Assumptions and results'!$K$10+$D22*'Demand model'!CK22*'Assumptions and results'!$K$12)*(1/(1+'Assumptions and results'!$K$4)^CI$49)</f>
        <v>6836092.8888138989</v>
      </c>
      <c r="CJ68" s="8">
        <f>(CJ22*'Assumptions and results'!$K$10+$D22*'Demand model'!CL22*'Assumptions and results'!$K$12)*(1/(1+'Assumptions and results'!$K$4)^CJ$49)</f>
        <v>6510564.6560132364</v>
      </c>
      <c r="CK68" s="8">
        <f>(CK22*'Assumptions and results'!$K$10+$D22*'Demand model'!CM22*'Assumptions and results'!$K$12)*(1/(1+'Assumptions and results'!$K$4)^CK$49)</f>
        <v>6200537.7676316546</v>
      </c>
      <c r="CL68" s="8">
        <f>(CL22*'Assumptions and results'!$K$10+$D22*'Demand model'!CN22*'Assumptions and results'!$K$12)*(1/(1+'Assumptions and results'!$K$4)^CL$49)</f>
        <v>5905274.0644111</v>
      </c>
      <c r="CM68" s="8">
        <f>(CM22*'Assumptions and results'!$K$10+$D22*'Demand model'!CO22*'Assumptions and results'!$K$12)*(1/(1+'Assumptions and results'!$K$4)^CM$49)</f>
        <v>5624070.5375343803</v>
      </c>
      <c r="CN68" s="8">
        <f>(CN22*'Assumptions and results'!$K$10+$D22*'Demand model'!CP22*'Assumptions and results'!$K$12)*(1/(1+'Assumptions and results'!$K$4)^CN$49)</f>
        <v>5356257.6547946483</v>
      </c>
      <c r="CO68" s="8">
        <f>(CO22*'Assumptions and results'!$K$10+$D22*'Demand model'!CQ22*'Assumptions and results'!$K$12)*(1/(1+'Assumptions and results'!$K$4)^CO$49)</f>
        <v>5101197.7664710926</v>
      </c>
      <c r="CP68" s="8">
        <f>(CP22*'Assumptions and results'!$K$10+$D22*'Demand model'!CR22*'Assumptions and results'!$K$12)*(1/(1+'Assumptions and results'!$K$4)^CP$49)</f>
        <v>4858283.5871153269</v>
      </c>
      <c r="CQ68" s="8">
        <f>(CQ22*'Assumptions and results'!$K$10+$D22*'Demand model'!CS22*'Assumptions and results'!$K$12)*(1/(1+'Assumptions and results'!$K$4)^CQ$49)</f>
        <v>4626936.7496336438</v>
      </c>
      <c r="CR68" s="8">
        <f>(CR22*'Assumptions and results'!$K$10+$D22*'Demand model'!CT22*'Assumptions and results'!$K$12)*(1/(1+'Assumptions and results'!$K$4)^CR$49)</f>
        <v>4406606.4282225193</v>
      </c>
      <c r="CS68" s="8">
        <f>(CS22*'Assumptions and results'!$K$10+$D22*'Demand model'!CU22*'Assumptions and results'!$K$12)*(1/(1+'Assumptions and results'!$K$4)^CS$49)</f>
        <v>4196768.0268785888</v>
      </c>
      <c r="CT68" s="8">
        <f>(CT22*'Assumptions and results'!$K$10+$D22*'Demand model'!CV22*'Assumptions and results'!$K$12)*(1/(1+'Assumptions and results'!$K$4)^CT$49)</f>
        <v>3996921.9303605617</v>
      </c>
      <c r="CU68" s="8">
        <f>(CU22*'Assumptions and results'!$K$10+$D22*'Demand model'!CW22*'Assumptions and results'!$K$12)*(1/(1+'Assumptions and results'!$K$4)^CU$49)</f>
        <v>3806592.3146291049</v>
      </c>
      <c r="CV68" s="8">
        <f>(CV22*'Assumptions and results'!$K$10+$D22*'Demand model'!CX22*'Assumptions and results'!$K$12)*(1/(1+'Assumptions and results'!$K$4)^CV$49)</f>
        <v>3625326.0139324814</v>
      </c>
      <c r="CW68" s="8">
        <f>(CW22*'Assumptions and results'!$K$10+$D22*'Demand model'!CY22*'Assumptions and results'!$K$12)*(1/(1+'Assumptions and results'!$K$4)^CW$49)</f>
        <v>3452691.4418404587</v>
      </c>
      <c r="CX68" s="8">
        <f>(CX22*'Assumptions and results'!$K$10+$D22*'Demand model'!CZ22*'Assumptions and results'!$K$12)*(1/(1+'Assumptions and results'!$K$4)^CX$49)</f>
        <v>3288277.563657579</v>
      </c>
      <c r="CY68" s="8">
        <f>(CY22*'Assumptions and results'!$K$10+$D22*'Demand model'!DA22*'Assumptions and results'!$K$12)*(1/(1+'Assumptions and results'!$K$4)^CY$49)</f>
        <v>3131692.9177691229</v>
      </c>
      <c r="CZ68" s="8">
        <f>(CZ22*'Assumptions and results'!$K$10+$D22*'Demand model'!DB22*'Assumptions and results'!$K$12)*(1/(1+'Assumptions and results'!$K$4)^CZ$49)</f>
        <v>2982564.6835896419</v>
      </c>
      <c r="DA68" s="8">
        <f>(DA22*'Assumptions and results'!$K$10+$D22*'Demand model'!DC22*'Assumptions and results'!$K$12)*(1/(1+'Assumptions and results'!$K$4)^DA$49)</f>
        <v>2840537.7938948963</v>
      </c>
      <c r="DB68" s="8">
        <f>(DB22*'Assumptions and results'!$K$10+$D22*'Demand model'!DD22*'Assumptions and results'!$K$12)*(1/(1+'Assumptions and results'!$K$4)^DB$49)</f>
        <v>2705274.0894237109</v>
      </c>
      <c r="DC68" s="8">
        <f>(DC22*'Assumptions and results'!$K$10+$D22*'Demand model'!DE22*'Assumptions and results'!$K$12)*(1/(1+'Assumptions and results'!$K$4)^DC$49)</f>
        <v>2576451.5137368673</v>
      </c>
      <c r="DD68" s="8">
        <f>(DD22*'Assumptions and results'!$K$10+$D22*'Demand model'!DF22*'Assumptions and results'!$K$12)*(1/(1+'Assumptions and results'!$K$4)^DD$49)</f>
        <v>2453763.3464160641</v>
      </c>
      <c r="DE68" s="8">
        <f>(DE22*'Assumptions and results'!$K$10+$D22*'Demand model'!DG22*'Assumptions and results'!$K$12)*(1/(1+'Assumptions and results'!$K$4)^DE$49)</f>
        <v>2336917.4727772041</v>
      </c>
      <c r="DF68" s="8">
        <f>(DF22*'Assumptions and results'!$K$10+$D22*'Demand model'!DH22*'Assumptions and results'!$K$12)*(1/(1+'Assumptions and results'!$K$4)^DF$49)</f>
        <v>2225635.6883592419</v>
      </c>
      <c r="DG68" s="8">
        <f>(DG22*'Assumptions and results'!$K$10+$D22*'Demand model'!DI22*'Assumptions and results'!$K$12)*(1/(1+'Assumptions and results'!$K$4)^DG$49)</f>
        <v>2119653.0365326107</v>
      </c>
      <c r="DH68" s="8">
        <f>(DH22*'Assumptions and results'!$K$10+$D22*'Demand model'!DJ22*'Assumptions and results'!$K$12)*(1/(1+'Assumptions and results'!$K$4)^DH$49)</f>
        <v>2018717.1776501061</v>
      </c>
      <c r="DI68" s="8">
        <f>(DI22*'Assumptions and results'!$K$10+$D22*'Demand model'!DK22*'Assumptions and results'!$K$12)*(1/(1+'Assumptions and results'!$K$4)^DI$49)</f>
        <v>1922587.7882381959</v>
      </c>
      <c r="DJ68" s="8">
        <f>(DJ22*'Assumptions and results'!$K$10+$D22*'Demand model'!DL22*'Assumptions and results'!$K$12)*(1/(1+'Assumptions and results'!$K$4)^DJ$49)</f>
        <v>1831035.9887982821</v>
      </c>
      <c r="DK68" s="8">
        <f>(DK22*'Assumptions and results'!$K$10+$D22*'Demand model'!DM22*'Assumptions and results'!$K$12)*(1/(1+'Assumptions and results'!$K$4)^DK$49)</f>
        <v>1743843.7988555063</v>
      </c>
      <c r="DL68" s="8">
        <f>(DL22*'Assumptions and results'!$K$10+$D22*'Demand model'!DN22*'Assumptions and results'!$K$12)*(1/(1+'Assumptions and results'!$K$4)^DL$49)</f>
        <v>1660803.6179576251</v>
      </c>
      <c r="DM68" s="8">
        <f>(DM22*'Assumptions and results'!$K$10+$D22*'Demand model'!DO22*'Assumptions and results'!$K$12)*(1/(1+'Assumptions and results'!$K$4)^DM$49)</f>
        <v>1581717.7313882145</v>
      </c>
      <c r="DN68" s="8">
        <f>(DN22*'Assumptions and results'!$K$10+$D22*'Demand model'!DP22*'Assumptions and results'!$K$12)*(1/(1+'Assumptions and results'!$K$4)^DN$49)</f>
        <v>1506397.8394173468</v>
      </c>
      <c r="DO68" s="8">
        <f>(DO22*'Assumptions and results'!$K$10+$D22*'Demand model'!DQ22*'Assumptions and results'!$K$12)*(1/(1+'Assumptions and results'!$K$4)^DO$49)</f>
        <v>1434664.6089689019</v>
      </c>
      <c r="DP68" s="8">
        <f>(DP22*'Assumptions and results'!$K$10+$D22*'Demand model'!DR22*'Assumptions and results'!$K$12)*(1/(1+'Assumptions and results'!$K$4)^DP$49)</f>
        <v>1366347.2466370494</v>
      </c>
      <c r="DQ68" s="8">
        <f>(DQ22*'Assumptions and results'!$K$10+$D22*'Demand model'!DS22*'Assumptions and results'!$K$12)*(1/(1+'Assumptions and results'!$K$4)^DQ$49)</f>
        <v>1301283.0920352854</v>
      </c>
      <c r="DR68" s="8">
        <f>(DR22*'Assumptions and results'!$K$10+$D22*'Demand model'!DT22*'Assumptions and results'!$K$12)*(1/(1+'Assumptions and results'!$K$4)^DR$49)</f>
        <v>1239317.2305097955</v>
      </c>
      <c r="DS68" s="8">
        <f>(DS22*'Assumptions and results'!$K$10+$D22*'Demand model'!DU22*'Assumptions and results'!$K$12)*(1/(1+'Assumptions and results'!$K$4)^DS$49)</f>
        <v>1180302.1242950433</v>
      </c>
      <c r="DT68" s="8">
        <f>(DT22*'Assumptions and results'!$K$10+$D22*'Demand model'!DV22*'Assumptions and results'!$K$12)*(1/(1+'Assumptions and results'!$K$4)^DT$49)</f>
        <v>1124097.2612333745</v>
      </c>
      <c r="DU68" s="8">
        <f>(DU22*'Assumptions and results'!$K$10+$D22*'Demand model'!DW22*'Assumptions and results'!$K$12)*(1/(1+'Assumptions and results'!$K$4)^DU$49)</f>
        <v>1070568.8202222614</v>
      </c>
      <c r="DV68" s="8">
        <f>(DV22*'Assumptions and results'!$K$10+$D22*'Demand model'!DX22*'Assumptions and results'!$K$12)*(1/(1+'Assumptions and results'!$K$4)^DV$49)</f>
        <v>1019589.3525926298</v>
      </c>
      <c r="DW68" s="8">
        <f>(DW22*'Assumptions and results'!$K$10+$D22*'Demand model'!DY22*'Assumptions and results'!$K$12)*(1/(1+'Assumptions and results'!$K$4)^DW$49)</f>
        <v>971037.47865964752</v>
      </c>
      <c r="DX68" s="8">
        <f>(DX22*'Assumptions and results'!$K$10+$D22*'Demand model'!DZ22*'Assumptions and results'!$K$12)*(1/(1+'Assumptions and results'!$K$4)^DX$49)</f>
        <v>924797.59872347384</v>
      </c>
      <c r="DY68" s="8">
        <f>(DY22*'Assumptions and results'!$K$10+$D22*'Demand model'!EA22*'Assumptions and results'!$K$12)*(1/(1+'Assumptions and results'!$K$4)^DY$49)</f>
        <v>880759.61783187964</v>
      </c>
      <c r="DZ68" s="8">
        <f>(DZ22*'Assumptions and results'!$K$10+$D22*'Demand model'!EB22*'Assumptions and results'!$K$12)*(1/(1+'Assumptions and results'!$K$4)^DZ$49)</f>
        <v>838818.68364940956</v>
      </c>
      <c r="EA68" s="8">
        <f>(EA22*'Assumptions and results'!$K$10+$D22*'Demand model'!EC22*'Assumptions and results'!$K$12)*(1/(1+'Assumptions and results'!$K$4)^EA$49)</f>
        <v>798874.93680896109</v>
      </c>
      <c r="EB68" s="8">
        <f>(EB22*'Assumptions and results'!$K$10+$D22*'Demand model'!ED22*'Assumptions and results'!$K$12)*(1/(1+'Assumptions and results'!$K$4)^EB$49)</f>
        <v>760833.27315139165</v>
      </c>
      <c r="EC68" s="8">
        <f>(EC22*'Assumptions and results'!$K$10+$D22*'Demand model'!EE22*'Assumptions and results'!$K$12)*(1/(1+'Assumptions and results'!$K$4)^EC$49)</f>
        <v>724603.11728703964</v>
      </c>
      <c r="ED68" s="8">
        <f>(ED22*'Assumptions and results'!$K$10+$D22*'Demand model'!EF22*'Assumptions and results'!$K$12)*(1/(1+'Assumptions and results'!$K$4)^ED$49)</f>
        <v>690098.20694003778</v>
      </c>
      <c r="EE68" s="8">
        <f>(EE22*'Assumptions and results'!$K$10+$D22*'Demand model'!EG22*'Assumptions and results'!$K$12)*(1/(1+'Assumptions and results'!$K$4)^EE$49)</f>
        <v>657236.3875619407</v>
      </c>
      <c r="EF68" s="8">
        <f>(EF22*'Assumptions and results'!$K$10+$D22*'Demand model'!EH22*'Assumptions and results'!$K$12)*(1/(1+'Assumptions and results'!$K$4)^EF$49)</f>
        <v>625939.41672565788</v>
      </c>
      <c r="EG68" s="8">
        <f>(EG22*'Assumptions and results'!$K$10+$D22*'Demand model'!EI22*'Assumptions and results'!$K$12)*(1/(1+'Assumptions and results'!$K$4)^EG$49)</f>
        <v>596132.77783395967</v>
      </c>
      <c r="EH68" s="8">
        <f>(EH22*'Assumptions and results'!$K$10+$D22*'Demand model'!EJ22*'Assumptions and results'!$K$12)*(1/(1+'Assumptions and results'!$K$4)^EH$49)</f>
        <v>567745.50269900938</v>
      </c>
      <c r="EI68" s="8">
        <f>(EI22*'Assumptions and results'!$K$10+$D22*'Demand model'!EK22*'Assumptions and results'!$K$12)*(1/(1+'Assumptions and results'!$K$4)^EI$49)</f>
        <v>540710.002570485</v>
      </c>
      <c r="EJ68" s="8">
        <f>(EJ22*'Assumptions and results'!$K$10+$D22*'Demand model'!EL22*'Assumptions and results'!$K$12)*(1/(1+'Assumptions and results'!$K$4)^EJ$49)</f>
        <v>514961.90720998577</v>
      </c>
      <c r="EK68" s="8">
        <f>(EK22*'Assumptions and results'!$K$10+$D22*'Demand model'!EM22*'Assumptions and results'!$K$12)*(1/(1+'Assumptions and results'!$K$4)^EK$49)</f>
        <v>490439.91162855783</v>
      </c>
      <c r="EL68" s="8">
        <f>(EL22*'Assumptions and results'!$K$10+$D22*'Demand model'!EN22*'Assumptions and results'!$K$12)*(1/(1+'Assumptions and results'!$K$4)^EL$49)</f>
        <v>467085.63012243604</v>
      </c>
      <c r="EM68" s="8">
        <f>(EM22*'Assumptions and results'!$K$10+$D22*'Demand model'!EO22*'Assumptions and results'!$K$12)*(1/(1+'Assumptions and results'!$K$4)^EM$49)</f>
        <v>444843.45725946286</v>
      </c>
      <c r="EN68" s="8">
        <f>(EN22*'Assumptions and results'!$K$10+$D22*'Demand model'!EP22*'Assumptions and results'!$K$12)*(1/(1+'Assumptions and results'!$K$4)^EN$49)</f>
        <v>423660.43548520282</v>
      </c>
      <c r="EO68" s="8">
        <f>(EO22*'Assumptions and results'!$K$10+$D22*'Demand model'!EQ22*'Assumptions and results'!$K$12)*(1/(1+'Assumptions and results'!$K$4)^EO$49)</f>
        <v>403486.12903352641</v>
      </c>
      <c r="EP68" s="8">
        <f>(EP22*'Assumptions and results'!$K$10+$D22*'Demand model'!ER22*'Assumptions and results'!$K$12)*(1/(1+'Assumptions and results'!$K$4)^EP$49)</f>
        <v>384272.50384145381</v>
      </c>
      <c r="EQ68" s="8">
        <f>(EQ22*'Assumptions and results'!$K$10+$D22*'Demand model'!ES22*'Assumptions and results'!$K$12)*(1/(1+'Assumptions and results'!$K$4)^EQ$49)</f>
        <v>365973.8131823368</v>
      </c>
      <c r="ER68" s="8">
        <f>(ER22*'Assumptions and results'!$K$10+$D22*'Demand model'!ET22*'Assumptions and results'!$K$12)*(1/(1+'Assumptions and results'!$K$4)^ER$49)</f>
        <v>348546.48874508275</v>
      </c>
      <c r="ES68" s="8">
        <f>(ES22*'Assumptions and results'!$K$10+$D22*'Demand model'!EU22*'Assumptions and results'!$K$12)*(1/(1+'Assumptions and results'!$K$4)^ES$49)</f>
        <v>331949.03690007876</v>
      </c>
      <c r="ET68" s="8">
        <f>(ET22*'Assumptions and results'!$K$10+$D22*'Demand model'!EV22*'Assumptions and results'!$K$12)*(1/(1+'Assumptions and results'!$K$4)^ET$49)</f>
        <v>316141.93990483694</v>
      </c>
      <c r="EU68" s="8">
        <f>(EU22*'Assumptions and results'!$K$10+$D22*'Demand model'!EW22*'Assumptions and results'!$K$12)*(1/(1+'Assumptions and results'!$K$4)^EU$49)</f>
        <v>301087.5618141304</v>
      </c>
      <c r="EV68" s="8">
        <f>(EV22*'Assumptions and results'!$K$10+$D22*'Demand model'!EX22*'Assumptions and results'!$K$12)*(1/(1+'Assumptions and results'!$K$4)^EV$49)</f>
        <v>286750.05887060036</v>
      </c>
      <c r="EW68" s="8">
        <f>(EW22*'Assumptions and results'!$K$10+$D22*'Demand model'!EY22*'Assumptions and results'!$K$12)*(1/(1+'Assumptions and results'!$K$4)^EW$49)</f>
        <v>273095.29416247655</v>
      </c>
      <c r="EX68" s="8">
        <f>(EX22*'Assumptions and results'!$K$10+$D22*'Demand model'!EZ22*'Assumptions and results'!$K$12)*(1/(1+'Assumptions and results'!$K$4)^EX$49)</f>
        <v>260090.75634521581</v>
      </c>
      <c r="EY68" s="8">
        <f>(EY22*'Assumptions and results'!$K$10+$D22*'Demand model'!FA22*'Assumptions and results'!$K$12)*(1/(1+'Assumptions and results'!$K$4)^EY$49)</f>
        <v>247705.48223353882</v>
      </c>
      <c r="EZ68" s="8">
        <f>(EZ22*'Assumptions and results'!$K$10+$D22*'Demand model'!FB22*'Assumptions and results'!$K$12)*(1/(1+'Assumptions and results'!$K$4)^EZ$49)</f>
        <v>235909.98307956083</v>
      </c>
      <c r="FA68" s="8">
        <f>(FA22*'Assumptions and results'!$K$10+$D22*'Demand model'!FC22*'Assumptions and results'!$K$12)*(1/(1+'Assumptions and results'!$K$4)^FA$49)</f>
        <v>224676.17436148648</v>
      </c>
      <c r="FB68" s="8">
        <f>(FB22*'Assumptions and results'!$K$10+$D22*'Demand model'!FD22*'Assumptions and results'!$K$12)*(1/(1+'Assumptions and results'!$K$4)^FB$49)</f>
        <v>213977.3089157014</v>
      </c>
      <c r="FC68" s="8">
        <f>(FC22*'Assumptions and results'!$K$10+$D22*'Demand model'!FE22*'Assumptions and results'!$K$12)*(1/(1+'Assumptions and results'!$K$4)^FC$49)</f>
        <v>203787.91325304893</v>
      </c>
      <c r="FD68" s="8">
        <f>(FD22*'Assumptions and results'!$K$10+$D22*'Demand model'!FF22*'Assumptions and results'!$K$12)*(1/(1+'Assumptions and results'!$K$4)^FD$49)</f>
        <v>194083.72690766567</v>
      </c>
      <c r="FE68" s="8">
        <f>(FE22*'Assumptions and results'!$K$10+$D22*'Demand model'!FG22*'Assumptions and results'!$K$12)*(1/(1+'Assumptions and results'!$K$4)^FE$49)</f>
        <v>184841.64467396727</v>
      </c>
      <c r="FF68" s="8">
        <f>(FF22*'Assumptions and results'!$K$10+$D22*'Demand model'!FH22*'Assumptions and results'!$K$12)*(1/(1+'Assumptions and results'!$K$4)^FF$49)</f>
        <v>176039.66159425458</v>
      </c>
      <c r="FG68" s="8">
        <f>(FG22*'Assumptions and results'!$K$10+$D22*'Demand model'!FI22*'Assumptions and results'!$K$12)*(1/(1+'Assumptions and results'!$K$4)^FG$49)</f>
        <v>167656.8205659567</v>
      </c>
      <c r="FH68" s="8">
        <f>(FH22*'Assumptions and results'!$K$10+$D22*'Demand model'!FJ22*'Assumptions and results'!$K$12)*(1/(1+'Assumptions and results'!$K$4)^FH$49)</f>
        <v>159673.16244376832</v>
      </c>
      <c r="FI68" s="8">
        <f>(FI22*'Assumptions and results'!$K$10+$D22*'Demand model'!FK22*'Assumptions and results'!$K$12)*(1/(1+'Assumptions and results'!$K$4)^FI$49)</f>
        <v>152069.67851787456</v>
      </c>
      <c r="FJ68" s="8">
        <f>(FJ22*'Assumptions and results'!$K$10+$D22*'Demand model'!FL22*'Assumptions and results'!$K$12)*(1/(1+'Assumptions and results'!$K$4)^FJ$49)</f>
        <v>144828.26525511866</v>
      </c>
      <c r="FK68" s="8">
        <f>(FK22*'Assumptions and results'!$K$10+$D22*'Demand model'!FM22*'Assumptions and results'!$K$12)*(1/(1+'Assumptions and results'!$K$4)^FK$49)</f>
        <v>137931.68119535106</v>
      </c>
      <c r="FL68" s="8">
        <f>(FL22*'Assumptions and results'!$K$10+$D22*'Demand model'!FN22*'Assumptions and results'!$K$12)*(1/(1+'Assumptions and results'!$K$4)^FL$49)</f>
        <v>131363.50590033436</v>
      </c>
      <c r="FM68" s="8">
        <f>(FM22*'Assumptions and results'!$K$10+$D22*'Demand model'!FO22*'Assumptions and results'!$K$12)*(1/(1+'Assumptions and results'!$K$4)^FM$49)</f>
        <v>125108.10085746128</v>
      </c>
      <c r="FN68" s="8">
        <f>(FN22*'Assumptions and results'!$K$10+$D22*'Demand model'!FP22*'Assumptions and results'!$K$12)*(1/(1+'Assumptions and results'!$K$4)^FN$49)</f>
        <v>119150.57224520126</v>
      </c>
      <c r="FO68" s="8">
        <f>(FO22*'Assumptions and results'!$K$10+$D22*'Demand model'!FQ22*'Assumptions and results'!$K$12)*(1/(1+'Assumptions and results'!$K$4)^FO$49)</f>
        <v>113476.73547162022</v>
      </c>
      <c r="FP68" s="8">
        <f>(FP22*'Assumptions and results'!$K$10+$D22*'Demand model'!FR22*'Assumptions and results'!$K$12)*(1/(1+'Assumptions and results'!$K$4)^FP$49)</f>
        <v>108073.08140154308</v>
      </c>
      <c r="FQ68" s="8">
        <f>(FQ22*'Assumptions and results'!$K$10+$D22*'Demand model'!FS22*'Assumptions and results'!$K$12)*(1/(1+'Assumptions and results'!$K$4)^FQ$49)</f>
        <v>102926.74419194576</v>
      </c>
      <c r="FR68" s="8">
        <f>(FR22*'Assumptions and results'!$K$10+$D22*'Demand model'!FT22*'Assumptions and results'!$K$12)*(1/(1+'Assumptions and results'!$K$4)^FR$49)</f>
        <v>98025.470658995982</v>
      </c>
      <c r="FS68" s="8">
        <f>(FS22*'Assumptions and results'!$K$10+$D22*'Demand model'!FU22*'Assumptions and results'!$K$12)*(1/(1+'Assumptions and results'!$K$4)^FS$49)</f>
        <v>93357.591103805695</v>
      </c>
      <c r="FT68" s="8">
        <f>(FT22*'Assumptions and results'!$K$10+$D22*'Demand model'!FV22*'Assumptions and results'!$K$12)*(1/(1+'Assumptions and results'!$K$4)^FT$49)</f>
        <v>88911.991527434002</v>
      </c>
      <c r="FU68" s="8">
        <f>(FU22*'Assumptions and results'!$K$10+$D22*'Demand model'!FW22*'Assumptions and results'!$K$12)*(1/(1+'Assumptions and results'!$K$4)^FU$49)</f>
        <v>84678.087168984726</v>
      </c>
      <c r="FV68" s="8">
        <f>(FV22*'Assumptions and results'!$K$10+$D22*'Demand model'!FX22*'Assumptions and results'!$K$12)*(1/(1+'Assumptions and results'!$K$4)^FV$49)</f>
        <v>80645.797303795014</v>
      </c>
      <c r="FW68" s="8">
        <f>(FW22*'Assumptions and results'!$K$10+$D22*'Demand model'!FY22*'Assumptions and results'!$K$12)*(1/(1+'Assumptions and results'!$K$4)^FW$49)</f>
        <v>76805.521241709517</v>
      </c>
      <c r="FX68" s="8">
        <f>(FX22*'Assumptions and results'!$K$10+$D22*'Demand model'!FZ22*'Assumptions and results'!$K$12)*(1/(1+'Assumptions and results'!$K$4)^FX$49)</f>
        <v>73148.115468294767</v>
      </c>
      <c r="FY68" s="8">
        <f>(FY22*'Assumptions and results'!$K$10+$D22*'Demand model'!GA22*'Assumptions and results'!$K$12)*(1/(1+'Assumptions and results'!$K$4)^FY$49)</f>
        <v>69664.871874566437</v>
      </c>
      <c r="FZ68" s="8">
        <f>(FZ22*'Assumptions and results'!$K$10+$D22*'Demand model'!GB22*'Assumptions and results'!$K$12)*(1/(1+'Assumptions and results'!$K$4)^FZ$49)</f>
        <v>66347.497023396616</v>
      </c>
      <c r="GA68" s="8">
        <f>(GA22*'Assumptions and results'!$K$10+$D22*'Demand model'!GC22*'Assumptions and results'!$K$12)*(1/(1+'Assumptions and results'!$K$4)^GA$49)</f>
        <v>63188.09240323487</v>
      </c>
      <c r="GB68" s="8">
        <f>(GB22*'Assumptions and results'!$K$10+$D22*'Demand model'!GD22*'Assumptions and results'!$K$12)*(1/(1+'Assumptions and results'!$K$4)^GB$49)</f>
        <v>60179.135622128451</v>
      </c>
      <c r="GC68" s="8">
        <f>(GC22*'Assumptions and results'!$K$10+$D22*'Demand model'!GE22*'Assumptions and results'!$K$12)*(1/(1+'Assumptions and results'!$K$4)^GC$49)</f>
        <v>57313.462497265195</v>
      </c>
      <c r="GD68" s="8">
        <f>(GD22*'Assumptions and results'!$K$10+$D22*'Demand model'!GF22*'Assumptions and results'!$K$12)*(1/(1+'Assumptions and results'!$K$4)^GD$49)</f>
        <v>54584.249997395425</v>
      </c>
      <c r="GE68" s="8">
        <f>(GE22*'Assumptions and results'!$K$10+$D22*'Demand model'!GG22*'Assumptions and results'!$K$12)*(1/(1+'Assumptions and results'!$K$4)^GE$49)</f>
        <v>51984.999997519451</v>
      </c>
      <c r="GF68" s="8">
        <f>(GF22*'Assumptions and results'!$K$10+$D22*'Demand model'!GH22*'Assumptions and results'!$K$12)*(1/(1+'Assumptions and results'!$K$4)^GF$49)</f>
        <v>49509.523807161386</v>
      </c>
      <c r="GG68" s="8">
        <f>(GG22*'Assumptions and results'!$K$10+$D22*'Demand model'!GI22*'Assumptions and results'!$K$12)*(1/(1+'Assumptions and results'!$K$4)^GG$49)</f>
        <v>47151.927435391786</v>
      </c>
      <c r="GH68" s="8">
        <f>(GH22*'Assumptions and results'!$K$10+$D22*'Demand model'!GJ22*'Assumptions and results'!$K$12)*(1/(1+'Assumptions and results'!$K$4)^GH$49)</f>
        <v>44906.597557515983</v>
      </c>
      <c r="GI68" s="8">
        <f>(GI22*'Assumptions and results'!$K$10+$D22*'Demand model'!GK22*'Assumptions and results'!$K$12)*(1/(1+'Assumptions and results'!$K$4)^GI$49)</f>
        <v>42768.188150015223</v>
      </c>
      <c r="GJ68" s="8">
        <f>(GJ22*'Assumptions and results'!$K$10+$D22*'Demand model'!GL22*'Assumptions and results'!$K$12)*(1/(1+'Assumptions and results'!$K$4)^GJ$49)</f>
        <v>40731.607761919266</v>
      </c>
      <c r="GK68" s="8">
        <f>(GK22*'Assumptions and results'!$K$10+$D22*'Demand model'!GM22*'Assumptions and results'!$K$12)*(1/(1+'Assumptions and results'!$K$4)^GK$49)</f>
        <v>38792.007392304055</v>
      </c>
      <c r="GL68" s="8">
        <f>(GL22*'Assumptions and results'!$K$10+$D22*'Demand model'!GN22*'Assumptions and results'!$K$12)*(1/(1+'Assumptions and results'!$K$4)^GL$49)</f>
        <v>36944.768945051495</v>
      </c>
      <c r="GM68" s="8">
        <f>(GM22*'Assumptions and results'!$K$10+$D22*'Demand model'!GO22*'Assumptions and results'!$K$12)*(1/(1+'Assumptions and results'!$K$4)^GM$49)</f>
        <v>35185.494233382364</v>
      </c>
      <c r="GN68" s="8">
        <f>(GN22*'Assumptions and results'!$K$10+$D22*'Demand model'!GP22*'Assumptions and results'!$K$12)*(1/(1+'Assumptions and results'!$K$4)^GN$49)</f>
        <v>33509.994507983203</v>
      </c>
      <c r="GO68" s="8">
        <f>(GO22*'Assumptions and results'!$K$10+$D22*'Demand model'!GQ22*'Assumptions and results'!$K$12)*(1/(1+'Assumptions and results'!$K$4)^GO$49)</f>
        <v>31914.280483793525</v>
      </c>
      <c r="GP68" s="8">
        <f>(GP22*'Assumptions and results'!$K$10+$D22*'Demand model'!GR22*'Assumptions and results'!$K$12)*(1/(1+'Assumptions and results'!$K$4)^GP$49)</f>
        <v>30394.552841708119</v>
      </c>
      <c r="GQ68" s="8">
        <f>(GQ22*'Assumptions and results'!$K$10+$D22*'Demand model'!GS22*'Assumptions and results'!$K$12)*(1/(1+'Assumptions and results'!$K$4)^GQ$49)</f>
        <v>28947.193182579158</v>
      </c>
      <c r="GR68" s="8">
        <f>(GR22*'Assumptions and results'!$K$10+$D22*'Demand model'!GT22*'Assumptions and results'!$K$12)*(1/(1+'Assumptions and results'!$K$4)^GR$49)</f>
        <v>27568.755411980153</v>
      </c>
      <c r="GS68" s="8">
        <f>(GS22*'Assumptions and results'!$K$10+$D22*'Demand model'!GU22*'Assumptions and results'!$K$12)*(1/(1+'Assumptions and results'!$K$4)^GS$49)</f>
        <v>26255.957535219193</v>
      </c>
      <c r="GT68" s="8">
        <f>(GT22*'Assumptions and results'!$K$10+$D22*'Demand model'!GV22*'Assumptions and results'!$K$12)*(1/(1+'Assumptions and results'!$K$4)^GT$49)</f>
        <v>25005.673843065899</v>
      </c>
      <c r="GU68" s="8">
        <f>(GU22*'Assumptions and results'!$K$10+$D22*'Demand model'!GW22*'Assumptions and results'!$K$12)*(1/(1+'Assumptions and results'!$K$4)^GU$49)</f>
        <v>23814.927469586564</v>
      </c>
      <c r="GV68" s="8">
        <f>(GV22*'Assumptions and results'!$K$10+$D22*'Demand model'!GX22*'Assumptions and results'!$K$12)*(1/(1+'Assumptions and results'!$K$4)^GV$49)</f>
        <v>22680.883304368162</v>
      </c>
      <c r="GW68" s="8">
        <f>(GW22*'Assumptions and results'!$K$10+$D22*'Demand model'!GY22*'Assumptions and results'!$K$12)*(1/(1+'Assumptions and results'!$K$4)^GW$49)</f>
        <v>21600.841242255392</v>
      </c>
      <c r="GX68" s="8">
        <f>(GX22*'Assumptions and results'!$K$10+$D22*'Demand model'!GZ22*'Assumptions and results'!$K$12)*(1/(1+'Assumptions and results'!$K$4)^GX$49)</f>
        <v>20572.229754528948</v>
      </c>
      <c r="GY68" s="8">
        <f>(GY22*'Assumptions and results'!$K$10+$D22*'Demand model'!HA22*'Assumptions and results'!$K$12)*(1/(1+'Assumptions and results'!$K$4)^GY$49)</f>
        <v>19592.599766218042</v>
      </c>
      <c r="GZ68" s="8">
        <f>(GZ22*'Assumptions and results'!$K$10+$D22*'Demand model'!HB22*'Assumptions and results'!$K$12)*(1/(1+'Assumptions and results'!$K$4)^GZ$49)</f>
        <v>18659.618824969566</v>
      </c>
      <c r="HA68" s="8">
        <f>(HA22*'Assumptions and results'!$K$10+$D22*'Demand model'!HC22*'Assumptions and results'!$K$12)*(1/(1+'Assumptions and results'!$K$4)^HA$49)</f>
        <v>17771.06554759006</v>
      </c>
      <c r="HB68" s="8">
        <f>(HB22*'Assumptions and results'!$K$10+$D22*'Demand model'!HD22*'Assumptions and results'!$K$12)*(1/(1+'Assumptions and results'!$K$4)^HB$49)</f>
        <v>16924.824331038159</v>
      </c>
      <c r="HC68" s="8">
        <f>(HC22*'Assumptions and results'!$K$10+$D22*'Demand model'!HE22*'Assumptions and results'!$K$12)*(1/(1+'Assumptions and results'!$K$4)^HC$49)</f>
        <v>16118.880315274431</v>
      </c>
      <c r="HD68" s="8">
        <f>(HD22*'Assumptions and results'!$K$10+$D22*'Demand model'!HF22*'Assumptions and results'!$K$12)*(1/(1+'Assumptions and results'!$K$4)^HD$49)</f>
        <v>15351.314585975648</v>
      </c>
      <c r="HE68" s="8">
        <f>(HE22*'Assumptions and results'!$K$10+$D22*'Demand model'!HG22*'Assumptions and results'!$K$12)*(1/(1+'Assumptions and results'!$K$4)^HE$49)</f>
        <v>14620.299605691091</v>
      </c>
      <c r="HF68" s="8">
        <f>(HF22*'Assumptions and results'!$K$10+$D22*'Demand model'!HH22*'Assumptions and results'!$K$12)*(1/(1+'Assumptions and results'!$K$4)^HF$49)</f>
        <v>13924.094862562944</v>
      </c>
      <c r="HG68" s="8">
        <f>(HG22*'Assumptions and results'!$K$10+$D22*'Demand model'!HI22*'Assumptions and results'!$K$12)*(1/(1+'Assumptions and results'!$K$4)^HG$49)</f>
        <v>13261.042726250424</v>
      </c>
      <c r="HH68" s="8">
        <f>(HH22*'Assumptions and results'!$K$10+$D22*'Demand model'!HJ22*'Assumptions and results'!$K$12)*(1/(1+'Assumptions and results'!$K$4)^HH$49)</f>
        <v>12629.564501190878</v>
      </c>
      <c r="HI68" s="8">
        <f>(HI22*'Assumptions and results'!$K$10+$D22*'Demand model'!HK22*'Assumptions and results'!$K$12)*(1/(1+'Assumptions and results'!$K$4)^HI$49)</f>
        <v>12028.156667800838</v>
      </c>
      <c r="HJ68" s="8">
        <f>(HJ22*'Assumptions and results'!$K$10+$D22*'Demand model'!HL22*'Assumptions and results'!$K$12)*(1/(1+'Assumptions and results'!$K$4)^HJ$49)</f>
        <v>11455.387302667466</v>
      </c>
      <c r="HK68" s="8">
        <f>(HK22*'Assumptions and results'!$K$10+$D22*'Demand model'!HM22*'Assumptions and results'!$K$12)*(1/(1+'Assumptions and results'!$K$4)^HK$49)</f>
        <v>10909.892669207107</v>
      </c>
      <c r="HL68" s="8">
        <f>(HL22*'Assumptions and results'!$K$10+$D22*'Demand model'!HN22*'Assumptions and results'!$K$12)*(1/(1+'Assumptions and results'!$K$4)^HL$49)</f>
        <v>10390.373970673438</v>
      </c>
      <c r="HM68" s="8">
        <f>(HM22*'Assumptions and results'!$K$10+$D22*'Demand model'!HO22*'Assumptions and results'!$K$12)*(1/(1+'Assumptions and results'!$K$4)^HM$49)</f>
        <v>9895.5942577842252</v>
      </c>
      <c r="HN68" s="8">
        <f>(HN22*'Assumptions and results'!$K$10+$D22*'Demand model'!HP22*'Assumptions and results'!$K$12)*(1/(1+'Assumptions and results'!$K$4)^HN$49)</f>
        <v>9424.3754836040262</v>
      </c>
      <c r="HO68" s="8">
        <f>(HO22*'Assumptions and results'!$K$10+$D22*'Demand model'!HQ22*'Assumptions and results'!$K$12)*(1/(1+'Assumptions and results'!$K$4)^HO$49)</f>
        <v>8975.5956986704987</v>
      </c>
      <c r="HP68" s="8">
        <f>(HP22*'Assumptions and results'!$K$10+$D22*'Demand model'!HR22*'Assumptions and results'!$K$12)*(1/(1+'Assumptions and results'!$K$4)^HP$49)</f>
        <v>8548.1863796861908</v>
      </c>
      <c r="HQ68" s="8">
        <f>(HQ22*'Assumptions and results'!$K$10+$D22*'Demand model'!HS22*'Assumptions and results'!$K$12)*(1/(1+'Assumptions and results'!$K$4)^HQ$49)</f>
        <v>8141.1298854154165</v>
      </c>
      <c r="HR68" s="8">
        <f>(HR22*'Assumptions and results'!$K$10+$D22*'Demand model'!HT22*'Assumptions and results'!$K$12)*(1/(1+'Assumptions and results'!$K$4)^HR$49)</f>
        <v>7753.4570337289715</v>
      </c>
      <c r="HS68" s="8">
        <f>(HS22*'Assumptions and results'!$K$10+$D22*'Demand model'!HU22*'Assumptions and results'!$K$12)*(1/(1+'Assumptions and results'!$K$4)^HS$49)</f>
        <v>7384.2447940275897</v>
      </c>
      <c r="HT68" s="8">
        <f>(HT22*'Assumptions and results'!$K$10+$D22*'Demand model'!HV22*'Assumptions and results'!$K$12)*(1/(1+'Assumptions and results'!$K$4)^HT$49)</f>
        <v>7032.6140895500857</v>
      </c>
      <c r="HU68" s="8">
        <f>(HU22*'Assumptions and results'!$K$10+$D22*'Demand model'!HW22*'Assumptions and results'!$K$12)*(1/(1+'Assumptions and results'!$K$4)^HU$49)</f>
        <v>6697.7277043334152</v>
      </c>
      <c r="HV68" s="8">
        <f>(HV22*'Assumptions and results'!$K$10+$D22*'Demand model'!HX22*'Assumptions and results'!$K$12)*(1/(1+'Assumptions and results'!$K$4)^HV$49)</f>
        <v>6378.7882898413473</v>
      </c>
      <c r="HW68" s="8">
        <f>(HW22*'Assumptions and results'!$K$10+$D22*'Demand model'!HY22*'Assumptions and results'!$K$12)*(1/(1+'Assumptions and results'!$K$4)^HW$49)</f>
        <v>6075.0364665155685</v>
      </c>
      <c r="HX68" s="8">
        <f>(HX22*'Assumptions and results'!$K$10+$D22*'Demand model'!HZ22*'Assumptions and results'!$K$12)*(1/(1+'Assumptions and results'!$K$4)^HX$49)</f>
        <v>5785.749015729114</v>
      </c>
      <c r="HY68" s="8">
        <f>(HY22*'Assumptions and results'!$K$10+$D22*'Demand model'!IA22*'Assumptions and results'!$K$12)*(1/(1+'Assumptions and results'!$K$4)^HY$49)</f>
        <v>5510.2371578372513</v>
      </c>
      <c r="HZ68" s="8">
        <f>(HZ22*'Assumptions and results'!$K$10+$D22*'Demand model'!IB22*'Assumptions and results'!$K$12)*(1/(1+'Assumptions and results'!$K$4)^HZ$49)</f>
        <v>5247.8449122259544</v>
      </c>
      <c r="IA68" s="8">
        <f>(IA22*'Assumptions and results'!$K$10+$D22*'Demand model'!IC22*'Assumptions and results'!$K$12)*(1/(1+'Assumptions and results'!$K$4)^IA$49)</f>
        <v>4997.9475354532879</v>
      </c>
      <c r="IB68" s="8">
        <f>(IB22*'Assumptions and results'!$K$10+$D22*'Demand model'!ID22*'Assumptions and results'!$K$12)*(1/(1+'Assumptions and results'!$K$4)^IB$49)</f>
        <v>4759.9500337650379</v>
      </c>
      <c r="IC68" s="8">
        <f>(IC22*'Assumptions and results'!$K$10+$D22*'Demand model'!IE22*'Assumptions and results'!$K$12)*(1/(1+'Assumptions and results'!$K$4)^IC$49)</f>
        <v>4533.2857464428917</v>
      </c>
      <c r="ID68" s="8">
        <f>(ID22*'Assumptions and results'!$K$10+$D22*'Demand model'!IF22*'Assumptions and results'!$K$12)*(1/(1+'Assumptions and results'!$K$4)^ID$49)</f>
        <v>4317.4149966122777</v>
      </c>
      <c r="IE68" s="8">
        <f>(IE22*'Assumptions and results'!$K$10+$D22*'Demand model'!IG22*'Assumptions and results'!$K$12)*(1/(1+'Assumptions and results'!$K$4)^IE$49)</f>
        <v>4111.8238062974078</v>
      </c>
      <c r="IF68" s="8">
        <f>(IF22*'Assumptions and results'!$K$10+$D22*'Demand model'!IH22*'Assumptions and results'!$K$12)*(1/(1+'Assumptions and results'!$K$4)^IF$49)</f>
        <v>3916.0226726641981</v>
      </c>
      <c r="IG68" s="8">
        <f>(IG22*'Assumptions and results'!$K$10+$D22*'Demand model'!II22*'Assumptions and results'!$K$12)*(1/(1+'Assumptions and results'!$K$4)^IG$49)</f>
        <v>3729.5454025373306</v>
      </c>
      <c r="IH68" s="8">
        <f>(IH22*'Assumptions and results'!$K$10+$D22*'Demand model'!IJ22*'Assumptions and results'!$K$12)*(1/(1+'Assumptions and results'!$K$4)^IH$49)</f>
        <v>3551.9480024165068</v>
      </c>
      <c r="II68" s="8">
        <f>(II22*'Assumptions and results'!$K$10+$D22*'Demand model'!IK22*'Assumptions and results'!$K$12)*(1/(1+'Assumptions and results'!$K$4)^II$49)</f>
        <v>3382.8076213490526</v>
      </c>
      <c r="IJ68" s="8">
        <f>(IJ22*'Assumptions and results'!$K$10+$D22*'Demand model'!IL22*'Assumptions and results'!$K$12)*(1/(1+'Assumptions and results'!$K$4)^IJ$49)</f>
        <v>3221.7215441419548</v>
      </c>
      <c r="IK68" s="8">
        <f>(IK22*'Assumptions and results'!$K$10+$D22*'Demand model'!IM22*'Assumptions and results'!$K$12)*(1/(1+'Assumptions and results'!$K$4)^IK$49)</f>
        <v>3068.3062325161468</v>
      </c>
      <c r="IL68" s="8">
        <f>(IL22*'Assumptions and results'!$K$10+$D22*'Demand model'!IN22*'Assumptions and results'!$K$12)*(1/(1+'Assumptions and results'!$K$4)^IL$49)</f>
        <v>2922.1964119201402</v>
      </c>
      <c r="IM68" s="8">
        <f>(IM22*'Assumptions and results'!$K$10+$D22*'Demand model'!IO22*'Assumptions and results'!$K$12)*(1/(1+'Assumptions and results'!$K$4)^IM$49)</f>
        <v>2783.0442018287054</v>
      </c>
      <c r="IN68" s="8">
        <f>(IN22*'Assumptions and results'!$K$10+$D22*'Demand model'!IP22*'Assumptions and results'!$K$12)*(1/(1+'Assumptions and results'!$K$4)^IN$49)</f>
        <v>2650.5182874559091</v>
      </c>
      <c r="IO68" s="8">
        <f>(IO22*'Assumptions and results'!$K$10+$D22*'Demand model'!IQ22*'Assumptions and results'!$K$12)*(1/(1+'Assumptions and results'!$K$4)^IO$49)</f>
        <v>2524.3031309103908</v>
      </c>
      <c r="IP68" s="8">
        <f>(IP22*'Assumptions and results'!$K$10+$D22*'Demand model'!IR22*'Assumptions and results'!$K$12)*(1/(1+'Assumptions and results'!$K$4)^IP$49)</f>
        <v>2404.0982199146579</v>
      </c>
      <c r="IQ68" s="8">
        <f>(IQ22*'Assumptions and results'!$K$10+$D22*'Demand model'!IS22*'Assumptions and results'!$K$12)*(1/(1+'Assumptions and results'!$K$4)^IQ$49)</f>
        <v>2289.6173522996737</v>
      </c>
      <c r="IR68" s="8">
        <f>(IR22*'Assumptions and results'!$K$10+$D22*'Demand model'!IT22*'Assumptions and results'!$K$12)*(1/(1+'Assumptions and results'!$K$4)^IR$49)</f>
        <v>2180.5879545711177</v>
      </c>
      <c r="IS68" s="8">
        <f>(IS22*'Assumptions and results'!$K$10+$D22*'Demand model'!IU22*'Assumptions and results'!$K$12)*(1/(1+'Assumptions and results'!$K$4)^IS$49)</f>
        <v>2076.7504329248741</v>
      </c>
      <c r="IT68" s="8">
        <f>(IT22*'Assumptions and results'!$K$10+$D22*'Demand model'!IV22*'Assumptions and results'!$K$12)*(1/(1+'Assumptions and results'!$K$4)^IT$49)</f>
        <v>1977.8575551665465</v>
      </c>
      <c r="IU68" s="8">
        <f>(IU22*'Assumptions and results'!$K$10+$D22*'Demand model'!IW22*'Assumptions and results'!$K$12)*(1/(1+'Assumptions and results'!$K$4)^IU$49)</f>
        <v>1883.6738620633776</v>
      </c>
      <c r="IV68" s="8">
        <f>(IV22*'Assumptions and results'!$K$10+$D22*'Demand model'!IX22*'Assumptions and results'!$K$12)*(1/(1+'Assumptions and results'!$K$4)^IV$49)</f>
        <v>1793.9751067270265</v>
      </c>
      <c r="IW68" s="8">
        <f>(IW22*'Assumptions and results'!$K$10+$D22*'Demand model'!IY22*'Assumptions and results'!$K$12)*(1/(1+'Assumptions and results'!$K$4)^IW$49)</f>
        <v>1708.5477206924058</v>
      </c>
      <c r="IX68" s="8">
        <f>(IX22*'Assumptions and results'!$K$10+$D22*'Demand model'!IZ22*'Assumptions and results'!$K$12)*(1/(1+'Assumptions and results'!$K$4)^IX$49)</f>
        <v>1627.1883054213395</v>
      </c>
      <c r="IY68" s="8">
        <f>(IY22*'Assumptions and results'!$K$10+$D22*'Demand model'!JA22*'Assumptions and results'!$K$12)*(1/(1+'Assumptions and results'!$K$4)^IY$49)</f>
        <v>1549.7031480203227</v>
      </c>
      <c r="IZ68" s="8">
        <f>(IZ22*'Assumptions and results'!$K$10+$D22*'Demand model'!JB22*'Assumptions and results'!$K$12)*(1/(1+'Assumptions and results'!$K$4)^IZ$49)</f>
        <v>1475.907760019355</v>
      </c>
      <c r="JA68" s="8">
        <f>(JA22*'Assumptions and results'!$K$10+$D22*'Demand model'!JC22*'Assumptions and results'!$K$12)*(1/(1+'Assumptions and results'!$K$4)^JA$49)</f>
        <v>1405.6264381136716</v>
      </c>
      <c r="JB68" s="8">
        <f>(JB22*'Assumptions and results'!$K$10+$D22*'Demand model'!JD22*'Assumptions and results'!$K$12)*(1/(1+'Assumptions and results'!$K$4)^JB$49)</f>
        <v>1338.6918458225441</v>
      </c>
      <c r="JC68" s="8">
        <f>(JC22*'Assumptions and results'!$K$10+$D22*'Demand model'!JE22*'Assumptions and results'!$K$12)*(1/(1+'Assumptions and results'!$K$4)^JC$49)</f>
        <v>1274.9446150690897</v>
      </c>
      <c r="JD68" s="8">
        <f>(JD22*'Assumptions and results'!$K$10+$D22*'Demand model'!JF22*'Assumptions and results'!$K$12)*(1/(1+'Assumptions and results'!$K$4)^JD$49)</f>
        <v>1214.2329667324664</v>
      </c>
      <c r="JE68" s="8">
        <f>(JE22*'Assumptions and results'!$K$10+$D22*'Demand model'!JG22*'Assumptions and results'!$K$12)*(1/(1+'Assumptions and results'!$K$4)^JE$49)</f>
        <v>1156.4123492690155</v>
      </c>
    </row>
    <row r="69" spans="2:265" x14ac:dyDescent="0.3">
      <c r="C69">
        <v>20</v>
      </c>
      <c r="D69" s="6">
        <f>'upfront investment module'!I25</f>
        <v>7633960533.2346087</v>
      </c>
      <c r="E69" s="8">
        <f>(E23*'Assumptions and results'!$K$10+$D23*'Demand model'!G23*'Assumptions and results'!$K$12)*(1/(1+'Assumptions and results'!$K$4)^E$49)</f>
        <v>178399971.64762336</v>
      </c>
      <c r="F69" s="8">
        <f>(F23*'Assumptions and results'!$K$10+$D23*'Demand model'!H23*'Assumptions and results'!$K$12)*(1/(1+'Assumptions and results'!$K$4)^F$49)</f>
        <v>259997617.7820479</v>
      </c>
      <c r="G69" s="8">
        <f>(G23*'Assumptions and results'!$K$10+$D23*'Demand model'!I23*'Assumptions and results'!$K$12)*(1/(1+'Assumptions and results'!$K$4)^G$49)</f>
        <v>293114137.78346747</v>
      </c>
      <c r="H69" s="8">
        <f>(H23*'Assumptions and results'!$K$10+$D23*'Demand model'!J23*'Assumptions and results'!$K$12)*(1/(1+'Assumptions and results'!$K$4)^H$49)</f>
        <v>302132716.77731818</v>
      </c>
      <c r="I69" s="8">
        <f>(I23*'Assumptions and results'!$K$10+$D23*'Demand model'!K23*'Assumptions and results'!$K$12)*(1/(1+'Assumptions and results'!$K$4)^I$49)</f>
        <v>299348639.61599678</v>
      </c>
      <c r="J69" s="8">
        <f>(J23*'Assumptions and results'!$K$10+$D23*'Demand model'!L23*'Assumptions and results'!$K$12)*(1/(1+'Assumptions and results'!$K$4)^J$49)</f>
        <v>290953614.35387307</v>
      </c>
      <c r="K69" s="8">
        <f>(K23*'Assumptions and results'!$K$10+$D23*'Demand model'!M23*'Assumptions and results'!$K$12)*(1/(1+'Assumptions and results'!$K$4)^K$49)</f>
        <v>280057844.09663743</v>
      </c>
      <c r="L69" s="8">
        <f>(L23*'Assumptions and results'!$K$10+$D23*'Demand model'!N23*'Assumptions and results'!$K$12)*(1/(1+'Assumptions and results'!$K$4)^L$49)</f>
        <v>268216148.86315098</v>
      </c>
      <c r="M69" s="8">
        <f>(M23*'Assumptions and results'!$K$10+$D23*'Demand model'!O23*'Assumptions and results'!$K$12)*(1/(1+'Assumptions and results'!$K$4)^M$49)</f>
        <v>256198627.06696346</v>
      </c>
      <c r="N69" s="8">
        <f>(N23*'Assumptions and results'!$K$10+$D23*'Demand model'!P23*'Assumptions and results'!$K$12)*(1/(1+'Assumptions and results'!$K$4)^N$49)</f>
        <v>244379807.50329912</v>
      </c>
      <c r="O69" s="8">
        <f>(O23*'Assumptions and results'!$K$10+$D23*'Demand model'!Q23*'Assumptions and results'!$K$12)*(1/(1+'Assumptions and results'!$K$4)^O$49)</f>
        <v>232935138.83392367</v>
      </c>
      <c r="P69" s="8">
        <f>(P23*'Assumptions and results'!$K$10+$D23*'Demand model'!R23*'Assumptions and results'!$K$12)*(1/(1+'Assumptions and results'!$K$4)^P$49)</f>
        <v>221940185.16930938</v>
      </c>
      <c r="Q69" s="8">
        <f>(Q23*'Assumptions and results'!$K$10+$D23*'Demand model'!S23*'Assumptions and results'!$K$12)*(1/(1+'Assumptions and results'!$K$4)^Q$49)</f>
        <v>211420689.29281473</v>
      </c>
      <c r="R69" s="8">
        <f>(R23*'Assumptions and results'!$K$10+$D23*'Demand model'!T23*'Assumptions and results'!$K$12)*(1/(1+'Assumptions and results'!$K$4)^R$49)</f>
        <v>201377825.27526015</v>
      </c>
      <c r="S69" s="8">
        <f>(S23*'Assumptions and results'!$K$10+$D23*'Demand model'!U23*'Assumptions and results'!$K$12)*(1/(1+'Assumptions and results'!$K$4)^S$49)</f>
        <v>191800923.01475218</v>
      </c>
      <c r="T69" s="8">
        <f>(T23*'Assumptions and results'!$K$10+$D23*'Demand model'!V23*'Assumptions and results'!$K$12)*(1/(1+'Assumptions and results'!$K$4)^T$49)</f>
        <v>182673867.37659103</v>
      </c>
      <c r="U69" s="8">
        <f>(U23*'Assumptions and results'!$K$10+$D23*'Demand model'!W23*'Assumptions and results'!$K$12)*(1/(1+'Assumptions and results'!$K$4)^U$49)</f>
        <v>173978304.25139099</v>
      </c>
      <c r="V69" s="8">
        <f>(V23*'Assumptions and results'!$K$10+$D23*'Demand model'!X23*'Assumptions and results'!$K$12)*(1/(1+'Assumptions and results'!$K$4)^V$49)</f>
        <v>165695235.3070198</v>
      </c>
      <c r="W69" s="8">
        <f>(W23*'Assumptions and results'!$K$10+$D23*'Demand model'!Y23*'Assumptions and results'!$K$12)*(1/(1+'Assumptions and results'!$K$4)^W$49)</f>
        <v>157805800.18107426</v>
      </c>
      <c r="X69" s="8">
        <f>(X23*'Assumptions and results'!$K$10+$D23*'Demand model'!Z23*'Assumptions and results'!$K$12)*(1/(1+'Assumptions and results'!$K$4)^X$49)</f>
        <v>150291649.42985073</v>
      </c>
      <c r="Y69" s="8">
        <f>(Y23*'Assumptions and results'!$K$10+$D23*'Demand model'!AA23*'Assumptions and results'!$K$12)*(1/(1+'Assumptions and results'!$K$4)^Y$49)</f>
        <v>143135111.8578645</v>
      </c>
      <c r="Z69" s="8">
        <f>(Z23*'Assumptions and results'!$K$10+$D23*'Demand model'!AB23*'Assumptions and results'!$K$12)*(1/(1+'Assumptions and results'!$K$4)^Z$49)</f>
        <v>136319259.00906572</v>
      </c>
      <c r="AA69" s="8">
        <f>(AA23*'Assumptions and results'!$K$10+$D23*'Demand model'!AC23*'Assumptions and results'!$K$12)*(1/(1+'Assumptions and results'!$K$4)^AA$49)</f>
        <v>129827918.67709991</v>
      </c>
      <c r="AB69" s="8">
        <f>(AB23*'Assumptions and results'!$K$10+$D23*'Demand model'!AD23*'Assumptions and results'!$K$12)*(1/(1+'Assumptions and results'!$K$4)^AB$49)</f>
        <v>123645663.57746062</v>
      </c>
      <c r="AC69" s="8">
        <f>(AC23*'Assumptions and results'!$K$10+$D23*'Demand model'!AE23*'Assumptions and results'!$K$12)*(1/(1+'Assumptions and results'!$K$4)^AC$49)</f>
        <v>117757788.34058554</v>
      </c>
      <c r="AD69" s="8">
        <f>(AD23*'Assumptions and results'!$K$10+$D23*'Demand model'!AF23*'Assumptions and results'!$K$12)*(1/(1+'Assumptions and results'!$K$4)^AD$49)</f>
        <v>112150281.43012829</v>
      </c>
      <c r="AE69" s="8">
        <f>(AE23*'Assumptions and results'!$K$10+$D23*'Demand model'!AG23*'Assumptions and results'!$K$12)*(1/(1+'Assumptions and results'!$K$4)^AE$49)</f>
        <v>106809795.28237543</v>
      </c>
      <c r="AF69" s="8">
        <f>(AF23*'Assumptions and results'!$K$10+$D23*'Demand model'!AH23*'Assumptions and results'!$K$12)*(1/(1+'Assumptions and results'!$K$4)^AF$49)</f>
        <v>101723616.29396039</v>
      </c>
      <c r="AG69" s="8">
        <f>(AG23*'Assumptions and results'!$K$10+$D23*'Demand model'!AI23*'Assumptions and results'!$K$12)*(1/(1+'Assumptions and results'!$K$4)^AG$49)</f>
        <v>96879635.444040403</v>
      </c>
      <c r="AH69" s="8">
        <f>(AH23*'Assumptions and results'!$K$10+$D23*'Demand model'!AJ23*'Assumptions and results'!$K$12)*(1/(1+'Assumptions and results'!$K$4)^AH$49)</f>
        <v>92266319.914092854</v>
      </c>
      <c r="AI69" s="8">
        <f>(AI23*'Assumptions and results'!$K$10+$D23*'Demand model'!AK23*'Assumptions and results'!$K$12)*(1/(1+'Assumptions and results'!$K$4)^AI$49)</f>
        <v>87872685.856478542</v>
      </c>
      <c r="AJ69" s="8">
        <f>(AJ23*'Assumptions and results'!$K$10+$D23*'Demand model'!AL23*'Assumptions and results'!$K$12)*(1/(1+'Assumptions and results'!$K$4)^AJ$49)</f>
        <v>83688272.357391104</v>
      </c>
      <c r="AK69" s="8">
        <f>(AK23*'Assumptions and results'!$K$10+$D23*'Demand model'!AM23*'Assumptions and results'!$K$12)*(1/(1+'Assumptions and results'!$K$4)^AK$49)</f>
        <v>79703116.587977737</v>
      </c>
      <c r="AL69" s="8">
        <f>(AL23*'Assumptions and results'!$K$10+$D23*'Demand model'!AN23*'Assumptions and results'!$K$12)*(1/(1+'Assumptions and results'!$K$4)^AL$49)</f>
        <v>75907730.112638801</v>
      </c>
      <c r="AM69" s="8">
        <f>(AM23*'Assumptions and results'!$K$10+$D23*'Demand model'!AO23*'Assumptions and results'!$K$12)*(1/(1+'Assumptions and results'!$K$4)^AM$49)</f>
        <v>72293076.312320888</v>
      </c>
      <c r="AN69" s="8">
        <f>(AN23*'Assumptions and results'!$K$10+$D23*'Demand model'!AP23*'Assumptions and results'!$K$12)*(1/(1+'Assumptions and results'!$K$4)^AN$49)</f>
        <v>68850548.87623477</v>
      </c>
      <c r="AO69" s="8">
        <f>(AO23*'Assumptions and results'!$K$10+$D23*'Demand model'!AQ23*'Assumptions and results'!$K$12)*(1/(1+'Assumptions and results'!$K$4)^AO$49)</f>
        <v>65571951.314415462</v>
      </c>
      <c r="AP69" s="8">
        <f>(AP23*'Assumptions and results'!$K$10+$D23*'Demand model'!AR23*'Assumptions and results'!$K$12)*(1/(1+'Assumptions and results'!$K$4)^AP$49)</f>
        <v>62449477.44417689</v>
      </c>
      <c r="AQ69" s="8">
        <f>(AQ23*'Assumptions and results'!$K$10+$D23*'Demand model'!AS23*'Assumptions and results'!$K$12)*(1/(1+'Assumptions and results'!$K$4)^AQ$49)</f>
        <v>59475692.804925613</v>
      </c>
      <c r="AR69" s="8">
        <f>(AR23*'Assumptions and results'!$K$10+$D23*'Demand model'!AT23*'Assumptions and results'!$K$12)*(1/(1+'Assumptions and results'!$K$4)^AR$49)</f>
        <v>56643516.95755057</v>
      </c>
      <c r="AS69" s="8">
        <f>(AS23*'Assumptions and results'!$K$10+$D23*'Demand model'!AU23*'Assumptions and results'!$K$12)*(1/(1+'Assumptions and results'!$K$4)^AS$49)</f>
        <v>53946206.626480289</v>
      </c>
      <c r="AT69" s="8">
        <f>(AT23*'Assumptions and results'!$K$10+$D23*'Demand model'!AV23*'Assumptions and results'!$K$12)*(1/(1+'Assumptions and results'!$K$4)^AT$49)</f>
        <v>51377339.644388996</v>
      </c>
      <c r="AU69" s="8">
        <f>(AU23*'Assumptions and results'!$K$10+$D23*'Demand model'!AW23*'Assumptions and results'!$K$12)*(1/(1+'Assumptions and results'!$K$4)^AU$49)</f>
        <v>48930799.661384486</v>
      </c>
      <c r="AV69" s="8">
        <f>(AV23*'Assumptions and results'!$K$10+$D23*'Demand model'!AX23*'Assumptions and results'!$K$12)*(1/(1+'Assumptions and results'!$K$4)^AV$49)</f>
        <v>46600761.582302056</v>
      </c>
      <c r="AW69" s="8">
        <f>(AW23*'Assumptions and results'!$K$10+$D23*'Demand model'!AY23*'Assumptions and results'!$K$12)*(1/(1+'Assumptions and results'!$K$4)^AW$49)</f>
        <v>44381677.697446242</v>
      </c>
      <c r="AX69" s="8">
        <f>(AX23*'Assumptions and results'!$K$10+$D23*'Demand model'!AZ23*'Assumptions and results'!$K$12)*(1/(1+'Assumptions and results'!$K$4)^AX$49)</f>
        <v>42268264.473766267</v>
      </c>
      <c r="AY69" s="8">
        <f>(AY23*'Assumptions and results'!$K$10+$D23*'Demand model'!BA23*'Assumptions and results'!$K$12)*(1/(1+'Assumptions and results'!$K$4)^AY$49)</f>
        <v>40255489.975019492</v>
      </c>
      <c r="AZ69" s="8">
        <f>(AZ23*'Assumptions and results'!$K$10+$D23*'Demand model'!BB23*'Assumptions and results'!$K$12)*(1/(1+'Assumptions and results'!$K$4)^AZ$49)</f>
        <v>38338561.880972974</v>
      </c>
      <c r="BA69" s="8">
        <f>(BA23*'Assumptions and results'!$K$10+$D23*'Demand model'!BC23*'Assumptions and results'!$K$12)*(1/(1+'Assumptions and results'!$K$4)^BA$49)</f>
        <v>36512916.077118143</v>
      </c>
      <c r="BB69" s="8">
        <f>(BB23*'Assumptions and results'!$K$10+$D23*'Demand model'!BD23*'Assumptions and results'!$K$12)*(1/(1+'Assumptions and results'!$K$4)^BB$49)</f>
        <v>34774205.787732072</v>
      </c>
      <c r="BC69" s="8">
        <f>(BC23*'Assumptions and results'!$K$10+$D23*'Demand model'!BE23*'Assumptions and results'!$K$12)*(1/(1+'Assumptions and results'!$K$4)^BC$49)</f>
        <v>33118291.22641176</v>
      </c>
      <c r="BD69" s="8">
        <f>(BD23*'Assumptions and results'!$K$10+$D23*'Demand model'!BF23*'Assumptions and results'!$K$12)*(1/(1+'Assumptions and results'!$K$4)^BD$49)</f>
        <v>31541229.739439908</v>
      </c>
      <c r="BE69" s="8">
        <f>(BE23*'Assumptions and results'!$K$10+$D23*'Demand model'!BG23*'Assumptions and results'!$K$12)*(1/(1+'Assumptions and results'!$K$4)^BE$49)</f>
        <v>30039266.418514263</v>
      </c>
      <c r="BF69" s="8">
        <f>(BF23*'Assumptions and results'!$K$10+$D23*'Demand model'!BH23*'Assumptions and results'!$K$12)*(1/(1+'Assumptions and results'!$K$4)^BF$49)</f>
        <v>28608825.160489812</v>
      </c>
      <c r="BG69" s="8">
        <f>(BG23*'Assumptions and results'!$K$10+$D23*'Demand model'!BI23*'Assumptions and results'!$K$12)*(1/(1+'Assumptions and results'!$K$4)^BG$49)</f>
        <v>27246500.152847454</v>
      </c>
      <c r="BH69" s="8">
        <f>(BH23*'Assumptions and results'!$K$10+$D23*'Demand model'!BJ23*'Assumptions and results'!$K$12)*(1/(1+'Assumptions and results'!$K$4)^BH$49)</f>
        <v>25949047.764616627</v>
      </c>
      <c r="BI69" s="8">
        <f>(BI23*'Assumptions and results'!$K$10+$D23*'Demand model'!BK23*'Assumptions and results'!$K$12)*(1/(1+'Assumptions and results'!$K$4)^BI$49)</f>
        <v>24713378.823444407</v>
      </c>
      <c r="BJ69" s="8">
        <f>(BJ23*'Assumptions and results'!$K$10+$D23*'Demand model'!BL23*'Assumptions and results'!$K$12)*(1/(1+'Assumptions and results'!$K$4)^BJ$49)</f>
        <v>23536551.260423243</v>
      </c>
      <c r="BK69" s="8">
        <f>(BK23*'Assumptions and results'!$K$10+$D23*'Demand model'!BM23*'Assumptions and results'!$K$12)*(1/(1+'Assumptions and results'!$K$4)^BK$49)</f>
        <v>22415763.105165001</v>
      </c>
      <c r="BL69" s="8">
        <f>(BL23*'Assumptions and results'!$K$10+$D23*'Demand model'!BN23*'Assumptions and results'!$K$12)*(1/(1+'Assumptions and results'!$K$4)^BL$49)</f>
        <v>21348345.814442862</v>
      </c>
      <c r="BM69" s="8">
        <f>(BM23*'Assumptions and results'!$K$10+$D23*'Demand model'!BO23*'Assumptions and results'!$K$12)*(1/(1+'Assumptions and results'!$K$4)^BM$49)</f>
        <v>20331757.918517005</v>
      </c>
      <c r="BN69" s="8">
        <f>(BN23*'Assumptions and results'!$K$10+$D23*'Demand model'!BP23*'Assumptions and results'!$K$12)*(1/(1+'Assumptions and results'!$K$4)^BN$49)</f>
        <v>19363578.970016204</v>
      </c>
      <c r="BO69" s="8">
        <f>(BO23*'Assumptions and results'!$K$10+$D23*'Demand model'!BQ23*'Assumptions and results'!$K$12)*(1/(1+'Assumptions and results'!$K$4)^BO$49)</f>
        <v>18441503.780967806</v>
      </c>
      <c r="BP69" s="8">
        <f>(BP23*'Assumptions and results'!$K$10+$D23*'Demand model'!BR23*'Assumptions and results'!$K$12)*(1/(1+'Assumptions and results'!$K$4)^BP$49)</f>
        <v>17563336.934255052</v>
      </c>
      <c r="BQ69" s="8">
        <f>(BQ23*'Assumptions and results'!$K$10+$D23*'Demand model'!BS23*'Assumptions and results'!$K$12)*(1/(1+'Assumptions and results'!$K$4)^BQ$49)</f>
        <v>16726987.556433383</v>
      </c>
      <c r="BR69" s="8">
        <f>(BR23*'Assumptions and results'!$K$10+$D23*'Demand model'!BT23*'Assumptions and results'!$K$12)*(1/(1+'Assumptions and results'!$K$4)^BR$49)</f>
        <v>15930464.339460364</v>
      </c>
      <c r="BS69" s="8">
        <f>(BS23*'Assumptions and results'!$K$10+$D23*'Demand model'!BU23*'Assumptions and results'!$K$12)*(1/(1+'Assumptions and results'!$K$4)^BS$49)</f>
        <v>15171870.799486062</v>
      </c>
      <c r="BT69" s="8">
        <f>(BT23*'Assumptions and results'!$K$10+$D23*'Demand model'!BV23*'Assumptions and results'!$K$12)*(1/(1+'Assumptions and results'!$K$4)^BT$49)</f>
        <v>14449400.761415297</v>
      </c>
      <c r="BU69" s="8">
        <f>(BU23*'Assumptions and results'!$K$10+$D23*'Demand model'!BW23*'Assumptions and results'!$K$12)*(1/(1+'Assumptions and results'!$K$4)^BU$49)</f>
        <v>13761334.058490759</v>
      </c>
      <c r="BV69" s="8">
        <f>(BV23*'Assumptions and results'!$K$10+$D23*'Demand model'!BX23*'Assumptions and results'!$K$12)*(1/(1+'Assumptions and results'!$K$4)^BV$49)</f>
        <v>13106032.436657868</v>
      </c>
      <c r="BW69" s="8">
        <f>(BW23*'Assumptions and results'!$K$10+$D23*'Demand model'!BY23*'Assumptions and results'!$K$12)*(1/(1+'Assumptions and results'!$K$4)^BW$49)</f>
        <v>12481935.653959872</v>
      </c>
      <c r="BX69" s="8">
        <f>(BX23*'Assumptions and results'!$K$10+$D23*'Demand model'!BZ23*'Assumptions and results'!$K$12)*(1/(1+'Assumptions and results'!$K$4)^BX$49)</f>
        <v>11887557.765676068</v>
      </c>
      <c r="BY69" s="8">
        <f>(BY23*'Assumptions and results'!$K$10+$D23*'Demand model'!CA23*'Assumptions and results'!$K$12)*(1/(1+'Assumptions and results'!$K$4)^BY$49)</f>
        <v>11321483.586358162</v>
      </c>
      <c r="BZ69" s="8">
        <f>(BZ23*'Assumptions and results'!$K$10+$D23*'Demand model'!CB23*'Assumptions and results'!$K$12)*(1/(1+'Assumptions and results'!$K$4)^BZ$49)</f>
        <v>10782365.320341107</v>
      </c>
      <c r="CA69" s="8">
        <f>(CA23*'Assumptions and results'!$K$10+$D23*'Demand model'!CC23*'Assumptions and results'!$K$12)*(1/(1+'Assumptions and results'!$K$4)^CA$49)</f>
        <v>10268919.352705814</v>
      </c>
      <c r="CB69" s="8">
        <f>(CB23*'Assumptions and results'!$K$10+$D23*'Demand model'!CD23*'Assumptions and results'!$K$12)*(1/(1+'Assumptions and results'!$K$4)^CB$49)</f>
        <v>9779923.193053158</v>
      </c>
      <c r="CC69" s="8">
        <f>(CC23*'Assumptions and results'!$K$10+$D23*'Demand model'!CE23*'Assumptions and results'!$K$12)*(1/(1+'Assumptions and results'!$K$4)^CC$49)</f>
        <v>9314212.564812528</v>
      </c>
      <c r="CD69" s="8">
        <f>(CD23*'Assumptions and results'!$K$10+$D23*'Demand model'!CF23*'Assumptions and results'!$K$12)*(1/(1+'Assumptions and results'!$K$4)^CD$49)</f>
        <v>8870678.6331547927</v>
      </c>
      <c r="CE69" s="8">
        <f>(CE23*'Assumptions and results'!$K$10+$D23*'Demand model'!CG23*'Assumptions and results'!$K$12)*(1/(1+'Assumptions and results'!$K$4)^CE$49)</f>
        <v>8448265.3649093229</v>
      </c>
      <c r="CF69" s="8">
        <f>(CF23*'Assumptions and results'!$K$10+$D23*'Demand model'!CH23*'Assumptions and results'!$K$12)*(1/(1+'Assumptions and results'!$K$4)^CF$49)</f>
        <v>8045967.0141993556</v>
      </c>
      <c r="CG69" s="8">
        <f>(CG23*'Assumptions and results'!$K$10+$D23*'Demand model'!CI23*'Assumptions and results'!$K$12)*(1/(1+'Assumptions and results'!$K$4)^CG$49)</f>
        <v>7662825.7278089086</v>
      </c>
      <c r="CH69" s="8">
        <f>(CH23*'Assumptions and results'!$K$10+$D23*'Demand model'!CJ23*'Assumptions and results'!$K$12)*(1/(1+'Assumptions and results'!$K$4)^CH$49)</f>
        <v>7297929.2645799136</v>
      </c>
      <c r="CI69" s="8">
        <f>(CI23*'Assumptions and results'!$K$10+$D23*'Demand model'!CK23*'Assumptions and results'!$K$12)*(1/(1+'Assumptions and results'!$K$4)^CI$49)</f>
        <v>6950408.8234094409</v>
      </c>
      <c r="CJ69" s="8">
        <f>(CJ23*'Assumptions and results'!$K$10+$D23*'Demand model'!CL23*'Assumptions and results'!$K$12)*(1/(1+'Assumptions and results'!$K$4)^CJ$49)</f>
        <v>6619436.9746756582</v>
      </c>
      <c r="CK69" s="8">
        <f>(CK23*'Assumptions and results'!$K$10+$D23*'Demand model'!CM23*'Assumptions and results'!$K$12)*(1/(1+'Assumptions and results'!$K$4)^CK$49)</f>
        <v>6304225.6901672948</v>
      </c>
      <c r="CL69" s="8">
        <f>(CL23*'Assumptions and results'!$K$10+$D23*'Demand model'!CN23*'Assumptions and results'!$K$12)*(1/(1+'Assumptions and results'!$K$4)^CL$49)</f>
        <v>6004024.4668259947</v>
      </c>
      <c r="CM69" s="8">
        <f>(CM23*'Assumptions and results'!$K$10+$D23*'Demand model'!CO23*'Assumptions and results'!$K$12)*(1/(1+'Assumptions and results'!$K$4)^CM$49)</f>
        <v>5718118.5398342796</v>
      </c>
      <c r="CN69" s="8">
        <f>(CN23*'Assumptions and results'!$K$10+$D23*'Demand model'!CP23*'Assumptions and results'!$K$12)*(1/(1+'Assumptions and results'!$K$4)^CN$49)</f>
        <v>5445827.1807945529</v>
      </c>
      <c r="CO69" s="8">
        <f>(CO23*'Assumptions and results'!$K$10+$D23*'Demand model'!CQ23*'Assumptions and results'!$K$12)*(1/(1+'Assumptions and results'!$K$4)^CO$49)</f>
        <v>5186502.0769471927</v>
      </c>
      <c r="CP69" s="8">
        <f>(CP23*'Assumptions and results'!$K$10+$D23*'Demand model'!CR23*'Assumptions and results'!$K$12)*(1/(1+'Assumptions and results'!$K$4)^CP$49)</f>
        <v>4939525.7875687554</v>
      </c>
      <c r="CQ69" s="8">
        <f>(CQ23*'Assumptions and results'!$K$10+$D23*'Demand model'!CS23*'Assumptions and results'!$K$12)*(1/(1+'Assumptions and results'!$K$4)^CQ$49)</f>
        <v>4704310.2738750037</v>
      </c>
      <c r="CR69" s="8">
        <f>(CR23*'Assumptions and results'!$K$10+$D23*'Demand model'!CT23*'Assumptions and results'!$K$12)*(1/(1+'Assumptions and results'!$K$4)^CR$49)</f>
        <v>4480295.4989285767</v>
      </c>
      <c r="CS69" s="8">
        <f>(CS23*'Assumptions and results'!$K$10+$D23*'Demand model'!CU23*'Assumptions and results'!$K$12)*(1/(1+'Assumptions and results'!$K$4)^CS$49)</f>
        <v>4266948.0942176906</v>
      </c>
      <c r="CT69" s="8">
        <f>(CT23*'Assumptions and results'!$K$10+$D23*'Demand model'!CV23*'Assumptions and results'!$K$12)*(1/(1+'Assumptions and results'!$K$4)^CT$49)</f>
        <v>4063760.0897311354</v>
      </c>
      <c r="CU69" s="8">
        <f>(CU23*'Assumptions and results'!$K$10+$D23*'Demand model'!CW23*'Assumptions and results'!$K$12)*(1/(1+'Assumptions and results'!$K$4)^CU$49)</f>
        <v>3870247.7045058417</v>
      </c>
      <c r="CV69" s="8">
        <f>(CV23*'Assumptions and results'!$K$10+$D23*'Demand model'!CX23*'Assumptions and results'!$K$12)*(1/(1+'Assumptions and results'!$K$4)^CV$49)</f>
        <v>3685950.1947674686</v>
      </c>
      <c r="CW69" s="8">
        <f>(CW23*'Assumptions and results'!$K$10+$D23*'Demand model'!CY23*'Assumptions and results'!$K$12)*(1/(1+'Assumptions and results'!$K$4)^CW$49)</f>
        <v>3510428.7569213989</v>
      </c>
      <c r="CX69" s="8">
        <f>(CX23*'Assumptions and results'!$K$10+$D23*'Demand model'!CZ23*'Assumptions and results'!$K$12)*(1/(1+'Assumptions and results'!$K$4)^CX$49)</f>
        <v>3343265.4827822843</v>
      </c>
      <c r="CY69" s="8">
        <f>(CY23*'Assumptions and results'!$K$10+$D23*'Demand model'!DA23*'Assumptions and results'!$K$12)*(1/(1+'Assumptions and results'!$K$4)^CY$49)</f>
        <v>3184062.3645545566</v>
      </c>
      <c r="CZ69" s="8">
        <f>(CZ23*'Assumptions and results'!$K$10+$D23*'Demand model'!DB23*'Assumptions and results'!$K$12)*(1/(1+'Assumptions and results'!$K$4)^CZ$49)</f>
        <v>3032440.3471948165</v>
      </c>
      <c r="DA69" s="8">
        <f>(DA23*'Assumptions and results'!$K$10+$D23*'Demand model'!DC23*'Assumptions and results'!$K$12)*(1/(1+'Assumptions and results'!$K$4)^DA$49)</f>
        <v>2888038.4258998246</v>
      </c>
      <c r="DB69" s="8">
        <f>(DB23*'Assumptions and results'!$K$10+$D23*'Demand model'!DD23*'Assumptions and results'!$K$12)*(1/(1+'Assumptions and results'!$K$4)^DB$49)</f>
        <v>2750512.7865712619</v>
      </c>
      <c r="DC69" s="8">
        <f>(DC23*'Assumptions and results'!$K$10+$D23*'Demand model'!DE23*'Assumptions and results'!$K$12)*(1/(1+'Assumptions and results'!$K$4)^DC$49)</f>
        <v>2619535.987210725</v>
      </c>
      <c r="DD69" s="8">
        <f>(DD23*'Assumptions and results'!$K$10+$D23*'Demand model'!DF23*'Assumptions and results'!$K$12)*(1/(1+'Assumptions and results'!$K$4)^DD$49)</f>
        <v>2494796.178295929</v>
      </c>
      <c r="DE69" s="8">
        <f>(DE23*'Assumptions and results'!$K$10+$D23*'Demand model'!DG23*'Assumptions and results'!$K$12)*(1/(1+'Assumptions and results'!$K$4)^DE$49)</f>
        <v>2375996.3602818372</v>
      </c>
      <c r="DF69" s="8">
        <f>(DF23*'Assumptions and results'!$K$10+$D23*'Demand model'!DH23*'Assumptions and results'!$K$12)*(1/(1+'Assumptions and results'!$K$4)^DF$49)</f>
        <v>2262853.6764588924</v>
      </c>
      <c r="DG69" s="8">
        <f>(DG23*'Assumptions and results'!$K$10+$D23*'Demand model'!DI23*'Assumptions and results'!$K$12)*(1/(1+'Assumptions and results'!$K$4)^DG$49)</f>
        <v>2155098.7394846589</v>
      </c>
      <c r="DH69" s="8">
        <f>(DH23*'Assumptions and results'!$K$10+$D23*'Demand model'!DJ23*'Assumptions and results'!$K$12)*(1/(1+'Assumptions and results'!$K$4)^DH$49)</f>
        <v>2052474.9899853901</v>
      </c>
      <c r="DI69" s="8">
        <f>(DI23*'Assumptions and results'!$K$10+$D23*'Demand model'!DK23*'Assumptions and results'!$K$12)*(1/(1+'Assumptions and results'!$K$4)^DI$49)</f>
        <v>1954738.0857003711</v>
      </c>
      <c r="DJ69" s="8">
        <f>(DJ23*'Assumptions and results'!$K$10+$D23*'Demand model'!DL23*'Assumptions and results'!$K$12)*(1/(1+'Assumptions and results'!$K$4)^DJ$49)</f>
        <v>1861655.3197146393</v>
      </c>
      <c r="DK69" s="8">
        <f>(DK23*'Assumptions and results'!$K$10+$D23*'Demand model'!DM23*'Assumptions and results'!$K$12)*(1/(1+'Assumptions and results'!$K$4)^DK$49)</f>
        <v>1773005.0663948944</v>
      </c>
      <c r="DL69" s="8">
        <f>(DL23*'Assumptions and results'!$K$10+$D23*'Demand model'!DN23*'Assumptions and results'!$K$12)*(1/(1+'Assumptions and results'!$K$4)^DL$49)</f>
        <v>1688576.2537094229</v>
      </c>
      <c r="DM69" s="8">
        <f>(DM23*'Assumptions and results'!$K$10+$D23*'Demand model'!DO23*'Assumptions and results'!$K$12)*(1/(1+'Assumptions and results'!$K$4)^DM$49)</f>
        <v>1608167.8606756411</v>
      </c>
      <c r="DN69" s="8">
        <f>(DN23*'Assumptions and results'!$K$10+$D23*'Demand model'!DP23*'Assumptions and results'!$K$12)*(1/(1+'Assumptions and results'!$K$4)^DN$49)</f>
        <v>1531588.4387387054</v>
      </c>
      <c r="DO69" s="8">
        <f>(DO23*'Assumptions and results'!$K$10+$D23*'Demand model'!DQ23*'Assumptions and results'!$K$12)*(1/(1+'Assumptions and results'!$K$4)^DO$49)</f>
        <v>1458655.6559416244</v>
      </c>
      <c r="DP69" s="8">
        <f>(DP23*'Assumptions and results'!$K$10+$D23*'Demand model'!DR23*'Assumptions and results'!$K$12)*(1/(1+'Assumptions and results'!$K$4)^DP$49)</f>
        <v>1389195.8628015469</v>
      </c>
      <c r="DQ69" s="8">
        <f>(DQ23*'Assumptions and results'!$K$10+$D23*'Demand model'!DS23*'Assumptions and results'!$K$12)*(1/(1+'Assumptions and results'!$K$4)^DQ$49)</f>
        <v>1323043.6788586164</v>
      </c>
      <c r="DR69" s="8">
        <f>(DR23*'Assumptions and results'!$K$10+$D23*'Demand model'!DT23*'Assumptions and results'!$K$12)*(1/(1+'Assumptions and results'!$K$4)^DR$49)</f>
        <v>1260041.5989129681</v>
      </c>
      <c r="DS69" s="8">
        <f>(DS23*'Assumptions and results'!$K$10+$D23*'Demand model'!DU23*'Assumptions and results'!$K$12)*(1/(1+'Assumptions and results'!$K$4)^DS$49)</f>
        <v>1200039.6180123503</v>
      </c>
      <c r="DT69" s="8">
        <f>(DT23*'Assumptions and results'!$K$10+$D23*'Demand model'!DV23*'Assumptions and results'!$K$12)*(1/(1+'Assumptions and results'!$K$4)^DT$49)</f>
        <v>1142894.8742974766</v>
      </c>
      <c r="DU69" s="8">
        <f>(DU23*'Assumptions and results'!$K$10+$D23*'Demand model'!DW23*'Assumptions and results'!$K$12)*(1/(1+'Assumptions and results'!$K$4)^DU$49)</f>
        <v>1088471.3088547396</v>
      </c>
      <c r="DV69" s="8">
        <f>(DV23*'Assumptions and results'!$K$10+$D23*'Demand model'!DX23*'Assumptions and results'!$K$12)*(1/(1+'Assumptions and results'!$K$4)^DV$49)</f>
        <v>1036639.3417664185</v>
      </c>
      <c r="DW69" s="8">
        <f>(DW23*'Assumptions and results'!$K$10+$D23*'Demand model'!DY23*'Assumptions and results'!$K$12)*(1/(1+'Assumptions and results'!$K$4)^DW$49)</f>
        <v>987275.56358706532</v>
      </c>
      <c r="DX69" s="8">
        <f>(DX23*'Assumptions and results'!$K$10+$D23*'Demand model'!DZ23*'Assumptions and results'!$K$12)*(1/(1+'Assumptions and results'!$K$4)^DX$49)</f>
        <v>940262.44151149085</v>
      </c>
      <c r="DY69" s="8">
        <f>(DY23*'Assumptions and results'!$K$10+$D23*'Demand model'!EA23*'Assumptions and results'!$K$12)*(1/(1+'Assumptions and results'!$K$4)^DY$49)</f>
        <v>895488.03953475296</v>
      </c>
      <c r="DZ69" s="8">
        <f>(DZ23*'Assumptions and results'!$K$10+$D23*'Demand model'!EB23*'Assumptions and results'!$K$12)*(1/(1+'Assumptions and results'!$K$4)^DZ$49)</f>
        <v>852845.75193786027</v>
      </c>
      <c r="EA69" s="8">
        <f>(EA23*'Assumptions and results'!$K$10+$D23*'Demand model'!EC23*'Assumptions and results'!$K$12)*(1/(1+'Assumptions and results'!$K$4)^EA$49)</f>
        <v>812234.04946462857</v>
      </c>
      <c r="EB69" s="8">
        <f>(EB23*'Assumptions and results'!$K$10+$D23*'Demand model'!ED23*'Assumptions and results'!$K$12)*(1/(1+'Assumptions and results'!$K$4)^EB$49)</f>
        <v>773556.23758536053</v>
      </c>
      <c r="EC69" s="8">
        <f>(EC23*'Assumptions and results'!$K$10+$D23*'Demand model'!EE23*'Assumptions and results'!$K$12)*(1/(1+'Assumptions and results'!$K$4)^EC$49)</f>
        <v>736720.22627177194</v>
      </c>
      <c r="ED69" s="8">
        <f>(ED23*'Assumptions and results'!$K$10+$D23*'Demand model'!EF23*'Assumptions and results'!$K$12)*(1/(1+'Assumptions and results'!$K$4)^ED$49)</f>
        <v>701638.3107350209</v>
      </c>
      <c r="EE69" s="8">
        <f>(EE23*'Assumptions and results'!$K$10+$D23*'Demand model'!EG23*'Assumptions and results'!$K$12)*(1/(1+'Assumptions and results'!$K$4)^EE$49)</f>
        <v>668226.96260478173</v>
      </c>
      <c r="EF69" s="8">
        <f>(EF23*'Assumptions and results'!$K$10+$D23*'Demand model'!EH23*'Assumptions and results'!$K$12)*(1/(1+'Assumptions and results'!$K$4)^EF$49)</f>
        <v>636406.63105217321</v>
      </c>
      <c r="EG69" s="8">
        <f>(EG23*'Assumptions and results'!$K$10+$D23*'Demand model'!EI23*'Assumptions and results'!$K$12)*(1/(1+'Assumptions and results'!$K$4)^EG$49)</f>
        <v>606101.55338302185</v>
      </c>
      <c r="EH69" s="8">
        <f>(EH23*'Assumptions and results'!$K$10+$D23*'Demand model'!EJ23*'Assumptions and results'!$K$12)*(1/(1+'Assumptions and results'!$K$4)^EH$49)</f>
        <v>577239.57465049718</v>
      </c>
      <c r="EI69" s="8">
        <f>(EI23*'Assumptions and results'!$K$10+$D23*'Demand model'!EK23*'Assumptions and results'!$K$12)*(1/(1+'Assumptions and results'!$K$4)^EI$49)</f>
        <v>549751.97585761629</v>
      </c>
      <c r="EJ69" s="8">
        <f>(EJ23*'Assumptions and results'!$K$10+$D23*'Demand model'!EL23*'Assumptions and results'!$K$12)*(1/(1+'Assumptions and results'!$K$4)^EJ$49)</f>
        <v>523573.31034058699</v>
      </c>
      <c r="EK69" s="8">
        <f>(EK23*'Assumptions and results'!$K$10+$D23*'Demand model'!EM23*'Assumptions and results'!$K$12)*(1/(1+'Assumptions and results'!$K$4)^EK$49)</f>
        <v>498641.24794341612</v>
      </c>
      <c r="EL69" s="8">
        <f>(EL23*'Assumptions and results'!$K$10+$D23*'Demand model'!EN23*'Assumptions and results'!$K$12)*(1/(1+'Assumptions and results'!$K$4)^EL$49)</f>
        <v>474896.42661277729</v>
      </c>
      <c r="EM69" s="8">
        <f>(EM23*'Assumptions and results'!$K$10+$D23*'Demand model'!EO23*'Assumptions and results'!$K$12)*(1/(1+'Assumptions and results'!$K$4)^EM$49)</f>
        <v>452282.31105978787</v>
      </c>
      <c r="EN69" s="8">
        <f>(EN23*'Assumptions and results'!$K$10+$D23*'Demand model'!EP23*'Assumptions and results'!$K$12)*(1/(1+'Assumptions and results'!$K$4)^EN$49)</f>
        <v>430745.058152179</v>
      </c>
      <c r="EO69" s="8">
        <f>(EO23*'Assumptions and results'!$K$10+$D23*'Demand model'!EQ23*'Assumptions and results'!$K$12)*(1/(1+'Assumptions and results'!$K$4)^EO$49)</f>
        <v>410233.38871636085</v>
      </c>
      <c r="EP69" s="8">
        <f>(EP23*'Assumptions and results'!$K$10+$D23*'Demand model'!ER23*'Assumptions and results'!$K$12)*(1/(1+'Assumptions and results'!$K$4)^EP$49)</f>
        <v>390698.46544415329</v>
      </c>
      <c r="EQ69" s="8">
        <f>(EQ23*'Assumptions and results'!$K$10+$D23*'Demand model'!ES23*'Assumptions and results'!$K$12)*(1/(1+'Assumptions and results'!$K$4)^EQ$49)</f>
        <v>372093.77661347919</v>
      </c>
      <c r="ER69" s="8">
        <f>(ER23*'Assumptions and results'!$K$10+$D23*'Demand model'!ET23*'Assumptions and results'!$K$12)*(1/(1+'Assumptions and results'!$K$4)^ER$49)</f>
        <v>354375.02534617076</v>
      </c>
      <c r="ES69" s="8">
        <f>(ES23*'Assumptions and results'!$K$10+$D23*'Demand model'!EU23*'Assumptions and results'!$K$12)*(1/(1+'Assumptions and results'!$K$4)^ES$49)</f>
        <v>337500.02413921017</v>
      </c>
      <c r="ET69" s="8">
        <f>(ET23*'Assumptions and results'!$K$10+$D23*'Demand model'!EV23*'Assumptions and results'!$K$12)*(1/(1+'Assumptions and results'!$K$4)^ET$49)</f>
        <v>321428.59441829543</v>
      </c>
      <c r="EU69" s="8">
        <f>(EU23*'Assumptions and results'!$K$10+$D23*'Demand model'!EW23*'Assumptions and results'!$K$12)*(1/(1+'Assumptions and results'!$K$4)^EU$49)</f>
        <v>306122.47087456705</v>
      </c>
      <c r="EV69" s="8">
        <f>(EV23*'Assumptions and results'!$K$10+$D23*'Demand model'!EX23*'Assumptions and results'!$K$12)*(1/(1+'Assumptions and results'!$K$4)^EV$49)</f>
        <v>291545.2103567305</v>
      </c>
      <c r="EW69" s="8">
        <f>(EW23*'Assumptions and results'!$K$10+$D23*'Demand model'!EY23*'Assumptions and results'!$K$12)*(1/(1+'Assumptions and results'!$K$4)^EW$49)</f>
        <v>277662.10510164808</v>
      </c>
      <c r="EX69" s="8">
        <f>(EX23*'Assumptions and results'!$K$10+$D23*'Demand model'!EZ23*'Assumptions and results'!$K$12)*(1/(1+'Assumptions and results'!$K$4)^EX$49)</f>
        <v>264440.10009680776</v>
      </c>
      <c r="EY69" s="8">
        <f>(EY23*'Assumptions and results'!$K$10+$D23*'Demand model'!FA23*'Assumptions and results'!$K$12)*(1/(1+'Assumptions and results'!$K$4)^EY$49)</f>
        <v>251847.71437791211</v>
      </c>
      <c r="EZ69" s="8">
        <f>(EZ23*'Assumptions and results'!$K$10+$D23*'Demand model'!FB23*'Assumptions and results'!$K$12)*(1/(1+'Assumptions and results'!$K$4)^EZ$49)</f>
        <v>239854.96607420204</v>
      </c>
      <c r="FA69" s="8">
        <f>(FA23*'Assumptions and results'!$K$10+$D23*'Demand model'!FC23*'Assumptions and results'!$K$12)*(1/(1+'Assumptions and results'!$K$4)^FA$49)</f>
        <v>228433.30102304957</v>
      </c>
      <c r="FB69" s="8">
        <f>(FB23*'Assumptions and results'!$K$10+$D23*'Demand model'!FD23*'Assumptions and results'!$K$12)*(1/(1+'Assumptions and results'!$K$4)^FB$49)</f>
        <v>217555.5247838567</v>
      </c>
      <c r="FC69" s="8">
        <f>(FC23*'Assumptions and results'!$K$10+$D23*'Demand model'!FE23*'Assumptions and results'!$K$12)*(1/(1+'Assumptions and results'!$K$4)^FC$49)</f>
        <v>207195.73788938732</v>
      </c>
      <c r="FD69" s="8">
        <f>(FD23*'Assumptions and results'!$K$10+$D23*'Demand model'!FF23*'Assumptions and results'!$K$12)*(1/(1+'Assumptions and results'!$K$4)^FD$49)</f>
        <v>197329.2741803689</v>
      </c>
      <c r="FE69" s="8">
        <f>(FE23*'Assumptions and results'!$K$10+$D23*'Demand model'!FG23*'Assumptions and results'!$K$12)*(1/(1+'Assumptions and results'!$K$4)^FE$49)</f>
        <v>187932.64207654176</v>
      </c>
      <c r="FF69" s="8">
        <f>(FF23*'Assumptions and results'!$K$10+$D23*'Demand model'!FH23*'Assumptions and results'!$K$12)*(1/(1+'Assumptions and results'!$K$4)^FF$49)</f>
        <v>178983.46864432553</v>
      </c>
      <c r="FG69" s="8">
        <f>(FG23*'Assumptions and results'!$K$10+$D23*'Demand model'!FI23*'Assumptions and results'!$K$12)*(1/(1+'Assumptions and results'!$K$4)^FG$49)</f>
        <v>170460.44632792904</v>
      </c>
      <c r="FH69" s="8">
        <f>(FH23*'Assumptions and results'!$K$10+$D23*'Demand model'!FJ23*'Assumptions and results'!$K$12)*(1/(1+'Assumptions and results'!$K$4)^FH$49)</f>
        <v>162343.28221707529</v>
      </c>
      <c r="FI69" s="8">
        <f>(FI23*'Assumptions and results'!$K$10+$D23*'Demand model'!FK23*'Assumptions and results'!$K$12)*(1/(1+'Assumptions and results'!$K$4)^FI$49)</f>
        <v>154612.64973054788</v>
      </c>
      <c r="FJ69" s="8">
        <f>(FJ23*'Assumptions and results'!$K$10+$D23*'Demand model'!FL23*'Assumptions and results'!$K$12)*(1/(1+'Assumptions and results'!$K$4)^FJ$49)</f>
        <v>147250.14260052182</v>
      </c>
      <c r="FK69" s="8">
        <f>(FK23*'Assumptions and results'!$K$10+$D23*'Demand model'!FM23*'Assumptions and results'!$K$12)*(1/(1+'Assumptions and results'!$K$4)^FK$49)</f>
        <v>140238.23104811599</v>
      </c>
      <c r="FL69" s="8">
        <f>(FL23*'Assumptions and results'!$K$10+$D23*'Demand model'!FN23*'Assumptions and results'!$K$12)*(1/(1+'Assumptions and results'!$K$4)^FL$49)</f>
        <v>133560.22004582477</v>
      </c>
      <c r="FM69" s="8">
        <f>(FM23*'Assumptions and results'!$K$10+$D23*'Demand model'!FO23*'Assumptions and results'!$K$12)*(1/(1+'Assumptions and results'!$K$4)^FM$49)</f>
        <v>127200.20956745214</v>
      </c>
      <c r="FN69" s="8">
        <f>(FN23*'Assumptions and results'!$K$10+$D23*'Demand model'!FP23*'Assumptions and results'!$K$12)*(1/(1+'Assumptions and results'!$K$4)^FN$49)</f>
        <v>121143.05673090683</v>
      </c>
      <c r="FO69" s="8">
        <f>(FO23*'Assumptions and results'!$K$10+$D23*'Demand model'!FQ23*'Assumptions and results'!$K$12)*(1/(1+'Assumptions and results'!$K$4)^FO$49)</f>
        <v>115374.33974372076</v>
      </c>
      <c r="FP69" s="8">
        <f>(FP23*'Assumptions and results'!$K$10+$D23*'Demand model'!FR23*'Assumptions and results'!$K$12)*(1/(1+'Assumptions and results'!$K$4)^FP$49)</f>
        <v>109880.32356544836</v>
      </c>
      <c r="FQ69" s="8">
        <f>(FQ23*'Assumptions and results'!$K$10+$D23*'Demand model'!FS23*'Assumptions and results'!$K$12)*(1/(1+'Assumptions and results'!$K$4)^FQ$49)</f>
        <v>104647.9272051889</v>
      </c>
      <c r="FR69" s="8">
        <f>(FR23*'Assumptions and results'!$K$10+$D23*'Demand model'!FT23*'Assumptions and results'!$K$12)*(1/(1+'Assumptions and results'!$K$4)^FR$49)</f>
        <v>99664.692576370391</v>
      </c>
      <c r="FS69" s="8">
        <f>(FS23*'Assumptions and results'!$K$10+$D23*'Demand model'!FU23*'Assumptions and results'!$K$12)*(1/(1+'Assumptions and results'!$K$4)^FS$49)</f>
        <v>94918.754834638457</v>
      </c>
      <c r="FT69" s="8">
        <f>(FT23*'Assumptions and results'!$K$10+$D23*'Demand model'!FV23*'Assumptions and results'!$K$12)*(1/(1+'Assumptions and results'!$K$4)^FT$49)</f>
        <v>90398.81412822711</v>
      </c>
      <c r="FU69" s="8">
        <f>(FU23*'Assumptions and results'!$K$10+$D23*'Demand model'!FW23*'Assumptions and results'!$K$12)*(1/(1+'Assumptions and results'!$K$4)^FU$49)</f>
        <v>86094.108693549599</v>
      </c>
      <c r="FV69" s="8">
        <f>(FV23*'Assumptions and results'!$K$10+$D23*'Demand model'!FX23*'Assumptions and results'!$K$12)*(1/(1+'Assumptions and results'!$K$4)^FV$49)</f>
        <v>81994.389231952024</v>
      </c>
      <c r="FW69" s="8">
        <f>(FW23*'Assumptions and results'!$K$10+$D23*'Demand model'!FY23*'Assumptions and results'!$K$12)*(1/(1+'Assumptions and results'!$K$4)^FW$49)</f>
        <v>78089.894506620956</v>
      </c>
      <c r="FX69" s="8">
        <f>(FX23*'Assumptions and results'!$K$10+$D23*'Demand model'!FZ23*'Assumptions and results'!$K$12)*(1/(1+'Assumptions and results'!$K$4)^FX$49)</f>
        <v>74371.328101543768</v>
      </c>
      <c r="FY69" s="8">
        <f>(FY23*'Assumptions and results'!$K$10+$D23*'Demand model'!GA23*'Assumptions and results'!$K$12)*(1/(1+'Assumptions and results'!$K$4)^FY$49)</f>
        <v>70829.836287184531</v>
      </c>
      <c r="FZ69" s="8">
        <f>(FZ23*'Assumptions and results'!$K$10+$D23*'Demand model'!GB23*'Assumptions and results'!$K$12)*(1/(1+'Assumptions and results'!$K$4)^FZ$49)</f>
        <v>67456.986940175746</v>
      </c>
      <c r="GA69" s="8">
        <f>(GA23*'Assumptions and results'!$K$10+$D23*'Demand model'!GC23*'Assumptions and results'!$K$12)*(1/(1+'Assumptions and results'!$K$4)^GA$49)</f>
        <v>64244.749466834044</v>
      </c>
      <c r="GB69" s="8">
        <f>(GB23*'Assumptions and results'!$K$10+$D23*'Demand model'!GD23*'Assumptions and results'!$K$12)*(1/(1+'Assumptions and results'!$K$4)^GB$49)</f>
        <v>61185.4756826991</v>
      </c>
      <c r="GC69" s="8">
        <f>(GC23*'Assumptions and results'!$K$10+$D23*'Demand model'!GE23*'Assumptions and results'!$K$12)*(1/(1+'Assumptions and results'!$K$4)^GC$49)</f>
        <v>58271.881602570567</v>
      </c>
      <c r="GD69" s="8">
        <f>(GD23*'Assumptions and results'!$K$10+$D23*'Demand model'!GF23*'Assumptions and results'!$K$12)*(1/(1+'Assumptions and results'!$K$4)^GD$49)</f>
        <v>55497.030097686264</v>
      </c>
      <c r="GE69" s="8">
        <f>(GE23*'Assumptions and results'!$K$10+$D23*'Demand model'!GG23*'Assumptions and results'!$K$12)*(1/(1+'Assumptions and results'!$K$4)^GE$49)</f>
        <v>52854.314378748815</v>
      </c>
      <c r="GF69" s="8">
        <f>(GF23*'Assumptions and results'!$K$10+$D23*'Demand model'!GH23*'Assumptions and results'!$K$12)*(1/(1+'Assumptions and results'!$K$4)^GF$49)</f>
        <v>50337.442265475067</v>
      </c>
      <c r="GG69" s="8">
        <f>(GG23*'Assumptions and results'!$K$10+$D23*'Demand model'!GI23*'Assumptions and results'!$K$12)*(1/(1+'Assumptions and results'!$K$4)^GG$49)</f>
        <v>47940.421205214341</v>
      </c>
      <c r="GH69" s="8">
        <f>(GH23*'Assumptions and results'!$K$10+$D23*'Demand model'!GJ23*'Assumptions and results'!$K$12)*(1/(1+'Assumptions and results'!$K$4)^GH$49)</f>
        <v>45657.544004966039</v>
      </c>
      <c r="GI69" s="8">
        <f>(GI23*'Assumptions and results'!$K$10+$D23*'Demand model'!GK23*'Assumptions and results'!$K$12)*(1/(1+'Assumptions and results'!$K$4)^GI$49)</f>
        <v>43483.375242824797</v>
      </c>
      <c r="GJ69" s="8">
        <f>(GJ23*'Assumptions and results'!$K$10+$D23*'Demand model'!GL23*'Assumptions and results'!$K$12)*(1/(1+'Assumptions and results'!$K$4)^GJ$49)</f>
        <v>41412.738326499806</v>
      </c>
      <c r="GK69" s="8">
        <f>(GK23*'Assumptions and results'!$K$10+$D23*'Demand model'!GM23*'Assumptions and results'!$K$12)*(1/(1+'Assumptions and results'!$K$4)^GK$49)</f>
        <v>39440.703168095053</v>
      </c>
      <c r="GL69" s="8">
        <f>(GL23*'Assumptions and results'!$K$10+$D23*'Demand model'!GN23*'Assumptions and results'!$K$12)*(1/(1+'Assumptions and results'!$K$4)^GL$49)</f>
        <v>37562.574445804821</v>
      </c>
      <c r="GM69" s="8">
        <f>(GM23*'Assumptions and results'!$K$10+$D23*'Demand model'!GO23*'Assumptions and results'!$K$12)*(1/(1+'Assumptions and results'!$K$4)^GM$49)</f>
        <v>35773.880424576011</v>
      </c>
      <c r="GN69" s="8">
        <f>(GN23*'Assumptions and results'!$K$10+$D23*'Demand model'!GP23*'Assumptions and results'!$K$12)*(1/(1+'Assumptions and results'!$K$4)^GN$49)</f>
        <v>34070.362309120013</v>
      </c>
      <c r="GO69" s="8">
        <f>(GO23*'Assumptions and results'!$K$10+$D23*'Demand model'!GQ23*'Assumptions and results'!$K$12)*(1/(1+'Assumptions and results'!$K$4)^GO$49)</f>
        <v>32447.964103923819</v>
      </c>
      <c r="GP69" s="8">
        <f>(GP23*'Assumptions and results'!$K$10+$D23*'Demand model'!GR23*'Assumptions and results'!$K$12)*(1/(1+'Assumptions and results'!$K$4)^GP$49)</f>
        <v>30902.822956117921</v>
      </c>
      <c r="GQ69" s="8">
        <f>(GQ23*'Assumptions and results'!$K$10+$D23*'Demand model'!GS23*'Assumptions and results'!$K$12)*(1/(1+'Assumptions and results'!$K$4)^GQ$49)</f>
        <v>29431.259958207542</v>
      </c>
      <c r="GR69" s="8">
        <f>(GR23*'Assumptions and results'!$K$10+$D23*'Demand model'!GT23*'Assumptions and results'!$K$12)*(1/(1+'Assumptions and results'!$K$4)^GR$49)</f>
        <v>28029.771388769092</v>
      </c>
      <c r="GS69" s="8">
        <f>(GS23*'Assumptions and results'!$K$10+$D23*'Demand model'!GU23*'Assumptions and results'!$K$12)*(1/(1+'Assumptions and results'!$K$4)^GS$49)</f>
        <v>26695.020370256272</v>
      </c>
      <c r="GT69" s="8">
        <f>(GT23*'Assumptions and results'!$K$10+$D23*'Demand model'!GV23*'Assumptions and results'!$K$12)*(1/(1+'Assumptions and results'!$K$4)^GT$49)</f>
        <v>25423.828924053596</v>
      </c>
      <c r="GU69" s="8">
        <f>(GU23*'Assumptions and results'!$K$10+$D23*'Demand model'!GW23*'Assumptions and results'!$K$12)*(1/(1+'Assumptions and results'!$K$4)^GU$49)</f>
        <v>24213.170403860564</v>
      </c>
      <c r="GV69" s="8">
        <f>(GV23*'Assumptions and results'!$K$10+$D23*'Demand model'!GX23*'Assumptions and results'!$K$12)*(1/(1+'Assumptions and results'!$K$4)^GV$49)</f>
        <v>23060.162289391013</v>
      </c>
      <c r="GW69" s="8">
        <f>(GW23*'Assumptions and results'!$K$10+$D23*'Demand model'!GY23*'Assumptions and results'!$K$12)*(1/(1+'Assumptions and results'!$K$4)^GW$49)</f>
        <v>21962.05932322954</v>
      </c>
      <c r="GX69" s="8">
        <f>(GX23*'Assumptions and results'!$K$10+$D23*'Demand model'!GZ23*'Assumptions and results'!$K$12)*(1/(1+'Assumptions and results'!$K$4)^GX$49)</f>
        <v>20916.246974504327</v>
      </c>
      <c r="GY69" s="8">
        <f>(GY23*'Assumptions and results'!$K$10+$D23*'Demand model'!HA23*'Assumptions and results'!$K$12)*(1/(1+'Assumptions and results'!$K$4)^GY$49)</f>
        <v>19920.235213813641</v>
      </c>
      <c r="GZ69" s="8">
        <f>(GZ23*'Assumptions and results'!$K$10+$D23*'Demand model'!HB23*'Assumptions and results'!$K$12)*(1/(1+'Assumptions and results'!$K$4)^GZ$49)</f>
        <v>18971.652584584423</v>
      </c>
      <c r="HA69" s="8">
        <f>(HA23*'Assumptions and results'!$K$10+$D23*'Demand model'!HC23*'Assumptions and results'!$K$12)*(1/(1+'Assumptions and results'!$K$4)^HA$49)</f>
        <v>18068.240556747063</v>
      </c>
      <c r="HB69" s="8">
        <f>(HB23*'Assumptions and results'!$K$10+$D23*'Demand model'!HD23*'Assumptions and results'!$K$12)*(1/(1+'Assumptions and results'!$K$4)^HB$49)</f>
        <v>17207.848149282923</v>
      </c>
      <c r="HC69" s="8">
        <f>(HC23*'Assumptions and results'!$K$10+$D23*'Demand model'!HE23*'Assumptions and results'!$K$12)*(1/(1+'Assumptions and results'!$K$4)^HC$49)</f>
        <v>16388.426808840875</v>
      </c>
      <c r="HD69" s="8">
        <f>(HD23*'Assumptions and results'!$K$10+$D23*'Demand model'!HF23*'Assumptions and results'!$K$12)*(1/(1+'Assumptions and results'!$K$4)^HD$49)</f>
        <v>15608.025532229405</v>
      </c>
      <c r="HE69" s="8">
        <f>(HE23*'Assumptions and results'!$K$10+$D23*'Demand model'!HG23*'Assumptions and results'!$K$12)*(1/(1+'Assumptions and results'!$K$4)^HE$49)</f>
        <v>14864.78622117086</v>
      </c>
      <c r="HF69" s="8">
        <f>(HF23*'Assumptions and results'!$K$10+$D23*'Demand model'!HH23*'Assumptions and results'!$K$12)*(1/(1+'Assumptions and results'!$K$4)^HF$49)</f>
        <v>14156.93925825796</v>
      </c>
      <c r="HG69" s="8">
        <f>(HG23*'Assumptions and results'!$K$10+$D23*'Demand model'!HI23*'Assumptions and results'!$K$12)*(1/(1+'Assumptions and results'!$K$4)^HG$49)</f>
        <v>13482.799293579012</v>
      </c>
      <c r="HH69" s="8">
        <f>(HH23*'Assumptions and results'!$K$10+$D23*'Demand model'!HJ23*'Assumptions and results'!$K$12)*(1/(1+'Assumptions and results'!$K$4)^HH$49)</f>
        <v>12840.76123198001</v>
      </c>
      <c r="HI69" s="8">
        <f>(HI23*'Assumptions and results'!$K$10+$D23*'Demand model'!HK23*'Assumptions and results'!$K$12)*(1/(1+'Assumptions and results'!$K$4)^HI$49)</f>
        <v>12229.296411409536</v>
      </c>
      <c r="HJ69" s="8">
        <f>(HJ23*'Assumptions and results'!$K$10+$D23*'Demand model'!HL23*'Assumptions and results'!$K$12)*(1/(1+'Assumptions and results'!$K$4)^HJ$49)</f>
        <v>11646.948963247178</v>
      </c>
      <c r="HK69" s="8">
        <f>(HK23*'Assumptions and results'!$K$10+$D23*'Demand model'!HM23*'Assumptions and results'!$K$12)*(1/(1+'Assumptions and results'!$K$4)^HK$49)</f>
        <v>11092.33234594969</v>
      </c>
      <c r="HL69" s="8">
        <f>(HL23*'Assumptions and results'!$K$10+$D23*'Demand model'!HN23*'Assumptions and results'!$K$12)*(1/(1+'Assumptions and results'!$K$4)^HL$49)</f>
        <v>10564.126043761611</v>
      </c>
      <c r="HM69" s="8">
        <f>(HM23*'Assumptions and results'!$K$10+$D23*'Demand model'!HO23*'Assumptions and results'!$K$12)*(1/(1+'Assumptions and results'!$K$4)^HM$49)</f>
        <v>10061.072422630104</v>
      </c>
      <c r="HN69" s="8">
        <f>(HN23*'Assumptions and results'!$K$10+$D23*'Demand model'!HP23*'Assumptions and results'!$K$12)*(1/(1+'Assumptions and results'!$K$4)^HN$49)</f>
        <v>9581.9737358381972</v>
      </c>
      <c r="HO69" s="8">
        <f>(HO23*'Assumptions and results'!$K$10+$D23*'Demand model'!HQ23*'Assumptions and results'!$K$12)*(1/(1+'Assumptions and results'!$K$4)^HO$49)</f>
        <v>9125.6892722268512</v>
      </c>
      <c r="HP69" s="8">
        <f>(HP23*'Assumptions and results'!$K$10+$D23*'Demand model'!HR23*'Assumptions and results'!$K$12)*(1/(1+'Assumptions and results'!$K$4)^HP$49)</f>
        <v>8691.1326402160503</v>
      </c>
      <c r="HQ69" s="8">
        <f>(HQ23*'Assumptions and results'!$K$10+$D23*'Demand model'!HS23*'Assumptions and results'!$K$12)*(1/(1+'Assumptions and results'!$K$4)^HQ$49)</f>
        <v>8277.2691811581408</v>
      </c>
      <c r="HR69" s="8">
        <f>(HR23*'Assumptions and results'!$K$10+$D23*'Demand model'!HT23*'Assumptions and results'!$K$12)*(1/(1+'Assumptions and results'!$K$4)^HR$49)</f>
        <v>7883.1135058648997</v>
      </c>
      <c r="HS69" s="8">
        <f>(HS23*'Assumptions and results'!$K$10+$D23*'Demand model'!HU23*'Assumptions and results'!$K$12)*(1/(1+'Assumptions and results'!$K$4)^HS$49)</f>
        <v>7507.7271484427583</v>
      </c>
      <c r="HT69" s="8">
        <f>(HT23*'Assumptions and results'!$K$10+$D23*'Demand model'!HV23*'Assumptions and results'!$K$12)*(1/(1+'Assumptions and results'!$K$4)^HT$49)</f>
        <v>7150.2163318502471</v>
      </c>
      <c r="HU69" s="8">
        <f>(HU23*'Assumptions and results'!$K$10+$D23*'Demand model'!HW23*'Assumptions and results'!$K$12)*(1/(1+'Assumptions and results'!$K$4)^HU$49)</f>
        <v>6809.7298398573776</v>
      </c>
      <c r="HV69" s="8">
        <f>(HV23*'Assumptions and results'!$K$10+$D23*'Demand model'!HX23*'Assumptions and results'!$K$12)*(1/(1+'Assumptions and results'!$K$4)^HV$49)</f>
        <v>6485.456990340359</v>
      </c>
      <c r="HW69" s="8">
        <f>(HW23*'Assumptions and results'!$K$10+$D23*'Demand model'!HY23*'Assumptions and results'!$K$12)*(1/(1+'Assumptions and results'!$K$4)^HW$49)</f>
        <v>6176.6257050860559</v>
      </c>
      <c r="HX69" s="8">
        <f>(HX23*'Assumptions and results'!$K$10+$D23*'Demand model'!HZ23*'Assumptions and results'!$K$12)*(1/(1+'Assumptions and results'!$K$4)^HX$49)</f>
        <v>5882.500671510531</v>
      </c>
      <c r="HY69" s="8">
        <f>(HY23*'Assumptions and results'!$K$10+$D23*'Demand model'!IA23*'Assumptions and results'!$K$12)*(1/(1+'Assumptions and results'!$K$4)^HY$49)</f>
        <v>5602.381591914791</v>
      </c>
      <c r="HZ69" s="8">
        <f>(HZ23*'Assumptions and results'!$K$10+$D23*'Demand model'!IB23*'Assumptions and results'!$K$12)*(1/(1+'Assumptions and results'!$K$4)^HZ$49)</f>
        <v>5335.6015161093255</v>
      </c>
      <c r="IA69" s="8">
        <f>(IA23*'Assumptions and results'!$K$10+$D23*'Demand model'!IC23*'Assumptions and results'!$K$12)*(1/(1+'Assumptions and results'!$K$4)^IA$49)</f>
        <v>5081.5252534374513</v>
      </c>
      <c r="IB69" s="8">
        <f>(IB23*'Assumptions and results'!$K$10+$D23*'Demand model'!ID23*'Assumptions and results'!$K$12)*(1/(1+'Assumptions and results'!$K$4)^IB$49)</f>
        <v>4839.5478604166219</v>
      </c>
      <c r="IC69" s="8">
        <f>(IC23*'Assumptions and results'!$K$10+$D23*'Demand model'!IE23*'Assumptions and results'!$K$12)*(1/(1+'Assumptions and results'!$K$4)^IC$49)</f>
        <v>4609.0932003967819</v>
      </c>
      <c r="ID69" s="8">
        <f>(ID23*'Assumptions and results'!$K$10+$D23*'Demand model'!IF23*'Assumptions and results'!$K$12)*(1/(1+'Assumptions and results'!$K$4)^ID$49)</f>
        <v>4389.6125718064586</v>
      </c>
      <c r="IE69" s="8">
        <f>(IE23*'Assumptions and results'!$K$10+$D23*'Demand model'!IG23*'Assumptions and results'!$K$12)*(1/(1+'Assumptions and results'!$K$4)^IE$49)</f>
        <v>4180.583401720437</v>
      </c>
      <c r="IF69" s="8">
        <f>(IF23*'Assumptions and results'!$K$10+$D23*'Demand model'!IH23*'Assumptions and results'!$K$12)*(1/(1+'Assumptions and results'!$K$4)^IF$49)</f>
        <v>3981.5080016385114</v>
      </c>
      <c r="IG69" s="8">
        <f>(IG23*'Assumptions and results'!$K$10+$D23*'Demand model'!II23*'Assumptions and results'!$K$12)*(1/(1+'Assumptions and results'!$K$4)^IG$49)</f>
        <v>3791.9123825128672</v>
      </c>
      <c r="IH69" s="8">
        <f>(IH23*'Assumptions and results'!$K$10+$D23*'Demand model'!IJ23*'Assumptions and results'!$K$12)*(1/(1+'Assumptions and results'!$K$4)^IH$49)</f>
        <v>3611.345126202732</v>
      </c>
      <c r="II69" s="8">
        <f>(II23*'Assumptions and results'!$K$10+$D23*'Demand model'!IK23*'Assumptions and results'!$K$12)*(1/(1+'Assumptions and results'!$K$4)^II$49)</f>
        <v>3439.3763106692672</v>
      </c>
      <c r="IJ69" s="8">
        <f>(IJ23*'Assumptions and results'!$K$10+$D23*'Demand model'!IL23*'Assumptions and results'!$K$12)*(1/(1+'Assumptions and results'!$K$4)^IJ$49)</f>
        <v>3275.5964863516829</v>
      </c>
      <c r="IK69" s="8">
        <f>(IK23*'Assumptions and results'!$K$10+$D23*'Demand model'!IM23*'Assumptions and results'!$K$12)*(1/(1+'Assumptions and results'!$K$4)^IK$49)</f>
        <v>3119.6157012873168</v>
      </c>
      <c r="IL69" s="8">
        <f>(IL23*'Assumptions and results'!$K$10+$D23*'Demand model'!IN23*'Assumptions and results'!$K$12)*(1/(1+'Assumptions and results'!$K$4)^IL$49)</f>
        <v>2971.0625726545877</v>
      </c>
      <c r="IM69" s="8">
        <f>(IM23*'Assumptions and results'!$K$10+$D23*'Demand model'!IO23*'Assumptions and results'!$K$12)*(1/(1+'Assumptions and results'!$K$4)^IM$49)</f>
        <v>2829.5834025281792</v>
      </c>
      <c r="IN69" s="8">
        <f>(IN23*'Assumptions and results'!$K$10+$D23*'Demand model'!IP23*'Assumptions and results'!$K$12)*(1/(1+'Assumptions and results'!$K$4)^IN$49)</f>
        <v>2694.8413357411223</v>
      </c>
      <c r="IO69" s="8">
        <f>(IO23*'Assumptions and results'!$K$10+$D23*'Demand model'!IQ23*'Assumptions and results'!$K$12)*(1/(1+'Assumptions and results'!$K$4)^IO$49)</f>
        <v>2566.5155578486888</v>
      </c>
      <c r="IP69" s="8">
        <f>(IP23*'Assumptions and results'!$K$10+$D23*'Demand model'!IR23*'Assumptions and results'!$K$12)*(1/(1+'Assumptions and results'!$K$4)^IP$49)</f>
        <v>2444.3005312844657</v>
      </c>
      <c r="IQ69" s="8">
        <f>(IQ23*'Assumptions and results'!$K$10+$D23*'Demand model'!IS23*'Assumptions and results'!$K$12)*(1/(1+'Assumptions and results'!$K$4)^IQ$49)</f>
        <v>2327.9052678899666</v>
      </c>
      <c r="IR69" s="8">
        <f>(IR23*'Assumptions and results'!$K$10+$D23*'Demand model'!IT23*'Assumptions and results'!$K$12)*(1/(1+'Assumptions and results'!$K$4)^IR$49)</f>
        <v>2217.0526360856825</v>
      </c>
      <c r="IS69" s="8">
        <f>(IS23*'Assumptions and results'!$K$10+$D23*'Demand model'!IU23*'Assumptions and results'!$K$12)*(1/(1+'Assumptions and results'!$K$4)^IS$49)</f>
        <v>2111.4787010339833</v>
      </c>
      <c r="IT69" s="8">
        <f>(IT23*'Assumptions and results'!$K$10+$D23*'Demand model'!IV23*'Assumptions and results'!$K$12)*(1/(1+'Assumptions and results'!$K$4)^IT$49)</f>
        <v>2010.932096222841</v>
      </c>
      <c r="IU69" s="8">
        <f>(IU23*'Assumptions and results'!$K$10+$D23*'Demand model'!IW23*'Assumptions and results'!$K$12)*(1/(1+'Assumptions and results'!$K$4)^IU$49)</f>
        <v>1915.1734249741344</v>
      </c>
      <c r="IV69" s="8">
        <f>(IV23*'Assumptions and results'!$K$10+$D23*'Demand model'!IX23*'Assumptions and results'!$K$12)*(1/(1+'Assumptions and results'!$K$4)^IV$49)</f>
        <v>1823.9746904515569</v>
      </c>
      <c r="IW69" s="8">
        <f>(IW23*'Assumptions and results'!$K$10+$D23*'Demand model'!IY23*'Assumptions and results'!$K$12)*(1/(1+'Assumptions and results'!$K$4)^IW$49)</f>
        <v>1737.1187528110061</v>
      </c>
      <c r="IX69" s="8">
        <f>(IX23*'Assumptions and results'!$K$10+$D23*'Demand model'!IZ23*'Assumptions and results'!$K$12)*(1/(1+'Assumptions and results'!$K$4)^IX$49)</f>
        <v>1654.3988122009589</v>
      </c>
      <c r="IY69" s="8">
        <f>(IY23*'Assumptions and results'!$K$10+$D23*'Demand model'!JA23*'Assumptions and results'!$K$12)*(1/(1+'Assumptions and results'!$K$4)^IY$49)</f>
        <v>1575.6179163818649</v>
      </c>
      <c r="IZ69" s="8">
        <f>(IZ23*'Assumptions and results'!$K$10+$D23*'Demand model'!JB23*'Assumptions and results'!$K$12)*(1/(1+'Assumptions and results'!$K$4)^IZ$49)</f>
        <v>1500.5884917922524</v>
      </c>
      <c r="JA69" s="8">
        <f>(JA23*'Assumptions and results'!$K$10+$D23*'Demand model'!JC23*'Assumptions and results'!$K$12)*(1/(1+'Assumptions and results'!$K$4)^JA$49)</f>
        <v>1429.1318969450024</v>
      </c>
      <c r="JB69" s="8">
        <f>(JB23*'Assumptions and results'!$K$10+$D23*'Demand model'!JD23*'Assumptions and results'!$K$12)*(1/(1+'Assumptions and results'!$K$4)^JB$49)</f>
        <v>1361.0779970904782</v>
      </c>
      <c r="JC69" s="8">
        <f>(JC23*'Assumptions and results'!$K$10+$D23*'Demand model'!JE23*'Assumptions and results'!$K$12)*(1/(1+'Assumptions and results'!$K$4)^JC$49)</f>
        <v>1296.2647591337889</v>
      </c>
      <c r="JD69" s="8">
        <f>(JD23*'Assumptions and results'!$K$10+$D23*'Demand model'!JF23*'Assumptions and results'!$K$12)*(1/(1+'Assumptions and results'!$K$4)^JD$49)</f>
        <v>1234.5378658417037</v>
      </c>
      <c r="JE69" s="8">
        <f>(JE23*'Assumptions and results'!$K$10+$D23*'Demand model'!JG23*'Assumptions and results'!$K$12)*(1/(1+'Assumptions and results'!$K$4)^JE$49)</f>
        <v>1175.7503484206702</v>
      </c>
    </row>
    <row r="70" spans="2:265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</row>
    <row r="71" spans="2:265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</row>
    <row r="72" spans="2:265" x14ac:dyDescent="0.3">
      <c r="B72" t="s">
        <v>29</v>
      </c>
      <c r="C72" t="s">
        <v>2</v>
      </c>
    </row>
    <row r="73" spans="2:265" x14ac:dyDescent="0.3">
      <c r="C73" t="s">
        <v>0</v>
      </c>
      <c r="D73" t="s">
        <v>19</v>
      </c>
      <c r="E73">
        <v>1</v>
      </c>
      <c r="F73">
        <v>2</v>
      </c>
      <c r="G73">
        <v>3</v>
      </c>
      <c r="H73">
        <v>4</v>
      </c>
      <c r="I73">
        <v>5</v>
      </c>
      <c r="J73">
        <v>6</v>
      </c>
      <c r="K73">
        <v>7</v>
      </c>
      <c r="L73">
        <v>8</v>
      </c>
      <c r="M73">
        <v>9</v>
      </c>
      <c r="N73">
        <v>10</v>
      </c>
      <c r="O73">
        <v>11</v>
      </c>
      <c r="P73">
        <v>12</v>
      </c>
      <c r="Q73">
        <v>13</v>
      </c>
      <c r="R73">
        <v>14</v>
      </c>
      <c r="S73">
        <v>15</v>
      </c>
      <c r="T73">
        <v>16</v>
      </c>
      <c r="U73">
        <v>17</v>
      </c>
      <c r="V73">
        <v>18</v>
      </c>
      <c r="W73">
        <v>19</v>
      </c>
      <c r="X73">
        <v>20</v>
      </c>
      <c r="Y73">
        <v>21</v>
      </c>
      <c r="Z73">
        <v>22</v>
      </c>
      <c r="AA73">
        <v>23</v>
      </c>
      <c r="AB73">
        <v>24</v>
      </c>
      <c r="AC73">
        <v>25</v>
      </c>
      <c r="AD73">
        <v>26</v>
      </c>
      <c r="AE73">
        <v>27</v>
      </c>
      <c r="AF73">
        <v>28</v>
      </c>
      <c r="AG73">
        <v>29</v>
      </c>
      <c r="AH73">
        <v>30</v>
      </c>
      <c r="AI73">
        <v>31</v>
      </c>
      <c r="AJ73">
        <v>32</v>
      </c>
      <c r="AK73">
        <v>33</v>
      </c>
      <c r="AL73">
        <v>34</v>
      </c>
      <c r="AM73">
        <v>35</v>
      </c>
      <c r="AN73">
        <v>36</v>
      </c>
      <c r="AO73">
        <v>37</v>
      </c>
      <c r="AP73">
        <v>38</v>
      </c>
      <c r="AQ73">
        <v>39</v>
      </c>
      <c r="AR73">
        <v>40</v>
      </c>
      <c r="AS73">
        <v>41</v>
      </c>
      <c r="AT73">
        <v>42</v>
      </c>
      <c r="AU73">
        <v>43</v>
      </c>
      <c r="AV73">
        <v>44</v>
      </c>
      <c r="AW73">
        <v>45</v>
      </c>
      <c r="AX73">
        <v>46</v>
      </c>
      <c r="AY73">
        <v>47</v>
      </c>
      <c r="AZ73">
        <v>48</v>
      </c>
      <c r="BA73">
        <v>49</v>
      </c>
      <c r="BB73">
        <v>50</v>
      </c>
      <c r="BC73">
        <v>51</v>
      </c>
      <c r="BD73">
        <v>52</v>
      </c>
      <c r="BE73">
        <v>53</v>
      </c>
      <c r="BF73">
        <v>54</v>
      </c>
      <c r="BG73">
        <v>55</v>
      </c>
      <c r="BH73">
        <v>56</v>
      </c>
      <c r="BI73">
        <v>57</v>
      </c>
      <c r="BJ73">
        <v>58</v>
      </c>
      <c r="BK73">
        <v>59</v>
      </c>
      <c r="BL73">
        <v>60</v>
      </c>
      <c r="BM73">
        <v>61</v>
      </c>
      <c r="BN73">
        <v>62</v>
      </c>
      <c r="BO73">
        <v>63</v>
      </c>
      <c r="BP73">
        <v>64</v>
      </c>
      <c r="BQ73">
        <v>65</v>
      </c>
      <c r="BR73">
        <v>66</v>
      </c>
      <c r="BS73">
        <v>67</v>
      </c>
      <c r="BT73">
        <v>68</v>
      </c>
      <c r="BU73">
        <v>69</v>
      </c>
      <c r="BV73">
        <v>70</v>
      </c>
      <c r="BW73">
        <v>71</v>
      </c>
      <c r="BX73">
        <v>72</v>
      </c>
      <c r="BY73">
        <v>73</v>
      </c>
      <c r="BZ73">
        <v>74</v>
      </c>
      <c r="CA73">
        <v>75</v>
      </c>
      <c r="CB73">
        <v>76</v>
      </c>
      <c r="CC73">
        <v>77</v>
      </c>
      <c r="CD73">
        <v>78</v>
      </c>
      <c r="CE73">
        <v>79</v>
      </c>
      <c r="CF73">
        <v>80</v>
      </c>
      <c r="CG73">
        <v>81</v>
      </c>
      <c r="CH73">
        <v>82</v>
      </c>
      <c r="CI73">
        <v>83</v>
      </c>
      <c r="CJ73">
        <v>84</v>
      </c>
      <c r="CK73">
        <v>85</v>
      </c>
      <c r="CL73">
        <v>86</v>
      </c>
      <c r="CM73">
        <v>87</v>
      </c>
      <c r="CN73">
        <v>88</v>
      </c>
      <c r="CO73">
        <v>89</v>
      </c>
      <c r="CP73">
        <v>90</v>
      </c>
      <c r="CQ73">
        <v>91</v>
      </c>
      <c r="CR73">
        <v>92</v>
      </c>
      <c r="CS73">
        <v>93</v>
      </c>
      <c r="CT73">
        <v>94</v>
      </c>
      <c r="CU73">
        <v>95</v>
      </c>
      <c r="CV73">
        <v>96</v>
      </c>
      <c r="CW73">
        <v>97</v>
      </c>
      <c r="CX73">
        <v>98</v>
      </c>
      <c r="CY73">
        <v>99</v>
      </c>
      <c r="CZ73">
        <v>100</v>
      </c>
      <c r="DA73">
        <v>101</v>
      </c>
      <c r="DB73">
        <v>102</v>
      </c>
      <c r="DC73">
        <v>103</v>
      </c>
      <c r="DD73">
        <v>104</v>
      </c>
      <c r="DE73">
        <v>105</v>
      </c>
      <c r="DF73">
        <v>106</v>
      </c>
      <c r="DG73">
        <v>107</v>
      </c>
      <c r="DH73">
        <v>108</v>
      </c>
      <c r="DI73">
        <v>109</v>
      </c>
      <c r="DJ73">
        <v>110</v>
      </c>
      <c r="DK73">
        <v>111</v>
      </c>
      <c r="DL73">
        <v>112</v>
      </c>
      <c r="DM73">
        <v>113</v>
      </c>
      <c r="DN73">
        <v>114</v>
      </c>
      <c r="DO73">
        <v>115</v>
      </c>
      <c r="DP73">
        <v>116</v>
      </c>
      <c r="DQ73">
        <v>117</v>
      </c>
      <c r="DR73">
        <v>118</v>
      </c>
      <c r="DS73">
        <v>119</v>
      </c>
      <c r="DT73">
        <v>120</v>
      </c>
      <c r="DU73">
        <v>121</v>
      </c>
      <c r="DV73">
        <v>122</v>
      </c>
      <c r="DW73">
        <v>123</v>
      </c>
      <c r="DX73">
        <v>124</v>
      </c>
      <c r="DY73">
        <v>125</v>
      </c>
      <c r="DZ73">
        <v>126</v>
      </c>
      <c r="EA73">
        <v>127</v>
      </c>
      <c r="EB73">
        <v>128</v>
      </c>
      <c r="EC73">
        <v>129</v>
      </c>
      <c r="ED73">
        <v>130</v>
      </c>
      <c r="EE73">
        <v>131</v>
      </c>
      <c r="EF73">
        <v>132</v>
      </c>
      <c r="EG73">
        <v>133</v>
      </c>
      <c r="EH73">
        <v>134</v>
      </c>
      <c r="EI73">
        <v>135</v>
      </c>
      <c r="EJ73">
        <v>136</v>
      </c>
      <c r="EK73">
        <v>137</v>
      </c>
      <c r="EL73">
        <v>138</v>
      </c>
      <c r="EM73">
        <v>139</v>
      </c>
      <c r="EN73">
        <v>140</v>
      </c>
      <c r="EO73">
        <v>141</v>
      </c>
      <c r="EP73">
        <v>142</v>
      </c>
      <c r="EQ73">
        <v>143</v>
      </c>
      <c r="ER73">
        <v>144</v>
      </c>
      <c r="ES73">
        <v>145</v>
      </c>
      <c r="ET73">
        <v>146</v>
      </c>
      <c r="EU73">
        <v>147</v>
      </c>
      <c r="EV73">
        <v>148</v>
      </c>
      <c r="EW73">
        <v>149</v>
      </c>
      <c r="EX73">
        <v>150</v>
      </c>
      <c r="EY73">
        <v>151</v>
      </c>
      <c r="EZ73">
        <v>152</v>
      </c>
      <c r="FA73">
        <v>153</v>
      </c>
      <c r="FB73">
        <v>154</v>
      </c>
      <c r="FC73">
        <v>155</v>
      </c>
      <c r="FD73">
        <v>156</v>
      </c>
      <c r="FE73">
        <v>157</v>
      </c>
      <c r="FF73">
        <v>158</v>
      </c>
      <c r="FG73">
        <v>159</v>
      </c>
      <c r="FH73">
        <v>160</v>
      </c>
      <c r="FI73">
        <v>161</v>
      </c>
      <c r="FJ73">
        <v>162</v>
      </c>
      <c r="FK73">
        <v>163</v>
      </c>
      <c r="FL73">
        <v>164</v>
      </c>
      <c r="FM73">
        <v>165</v>
      </c>
      <c r="FN73">
        <v>166</v>
      </c>
      <c r="FO73">
        <v>167</v>
      </c>
      <c r="FP73">
        <v>168</v>
      </c>
      <c r="FQ73">
        <v>169</v>
      </c>
      <c r="FR73">
        <v>170</v>
      </c>
      <c r="FS73">
        <v>171</v>
      </c>
      <c r="FT73">
        <v>172</v>
      </c>
      <c r="FU73">
        <v>173</v>
      </c>
      <c r="FV73">
        <v>174</v>
      </c>
      <c r="FW73">
        <v>175</v>
      </c>
      <c r="FX73">
        <v>176</v>
      </c>
      <c r="FY73">
        <v>177</v>
      </c>
      <c r="FZ73">
        <v>178</v>
      </c>
      <c r="GA73">
        <v>179</v>
      </c>
      <c r="GB73">
        <v>180</v>
      </c>
      <c r="GC73">
        <v>181</v>
      </c>
      <c r="GD73">
        <v>182</v>
      </c>
      <c r="GE73">
        <v>183</v>
      </c>
      <c r="GF73">
        <v>184</v>
      </c>
      <c r="GG73">
        <v>185</v>
      </c>
      <c r="GH73">
        <v>186</v>
      </c>
      <c r="GI73">
        <v>187</v>
      </c>
      <c r="GJ73">
        <v>188</v>
      </c>
      <c r="GK73">
        <v>189</v>
      </c>
      <c r="GL73">
        <v>190</v>
      </c>
      <c r="GM73">
        <v>191</v>
      </c>
      <c r="GN73">
        <v>192</v>
      </c>
      <c r="GO73">
        <v>193</v>
      </c>
      <c r="GP73">
        <v>194</v>
      </c>
      <c r="GQ73">
        <v>195</v>
      </c>
      <c r="GR73">
        <v>196</v>
      </c>
      <c r="GS73">
        <v>197</v>
      </c>
      <c r="GT73">
        <v>198</v>
      </c>
      <c r="GU73">
        <v>199</v>
      </c>
      <c r="GV73">
        <v>200</v>
      </c>
      <c r="GW73">
        <v>201</v>
      </c>
      <c r="GX73">
        <v>202</v>
      </c>
      <c r="GY73">
        <v>203</v>
      </c>
      <c r="GZ73">
        <v>204</v>
      </c>
      <c r="HA73">
        <v>205</v>
      </c>
      <c r="HB73">
        <v>206</v>
      </c>
      <c r="HC73">
        <v>207</v>
      </c>
      <c r="HD73">
        <v>208</v>
      </c>
      <c r="HE73">
        <v>209</v>
      </c>
      <c r="HF73">
        <v>210</v>
      </c>
      <c r="HG73">
        <v>211</v>
      </c>
      <c r="HH73">
        <v>212</v>
      </c>
      <c r="HI73">
        <v>213</v>
      </c>
      <c r="HJ73">
        <v>214</v>
      </c>
      <c r="HK73">
        <v>215</v>
      </c>
      <c r="HL73">
        <v>216</v>
      </c>
      <c r="HM73">
        <v>217</v>
      </c>
      <c r="HN73">
        <v>218</v>
      </c>
      <c r="HO73">
        <v>219</v>
      </c>
      <c r="HP73">
        <v>220</v>
      </c>
      <c r="HQ73">
        <v>221</v>
      </c>
      <c r="HR73">
        <v>222</v>
      </c>
      <c r="HS73">
        <v>223</v>
      </c>
      <c r="HT73">
        <v>224</v>
      </c>
      <c r="HU73">
        <v>225</v>
      </c>
      <c r="HV73">
        <v>226</v>
      </c>
      <c r="HW73">
        <v>227</v>
      </c>
      <c r="HX73">
        <v>228</v>
      </c>
      <c r="HY73">
        <v>229</v>
      </c>
      <c r="HZ73">
        <v>230</v>
      </c>
      <c r="IA73">
        <v>231</v>
      </c>
      <c r="IB73">
        <v>232</v>
      </c>
      <c r="IC73">
        <v>233</v>
      </c>
      <c r="ID73">
        <v>234</v>
      </c>
      <c r="IE73">
        <v>235</v>
      </c>
      <c r="IF73">
        <v>236</v>
      </c>
      <c r="IG73">
        <v>237</v>
      </c>
      <c r="IH73">
        <v>238</v>
      </c>
      <c r="II73">
        <v>239</v>
      </c>
      <c r="IJ73">
        <v>240</v>
      </c>
      <c r="IK73">
        <v>241</v>
      </c>
      <c r="IL73">
        <v>242</v>
      </c>
      <c r="IM73">
        <v>243</v>
      </c>
      <c r="IN73">
        <v>244</v>
      </c>
      <c r="IO73">
        <v>245</v>
      </c>
      <c r="IP73">
        <v>246</v>
      </c>
      <c r="IQ73">
        <v>247</v>
      </c>
      <c r="IR73">
        <v>248</v>
      </c>
      <c r="IS73">
        <v>249</v>
      </c>
      <c r="IT73">
        <v>250</v>
      </c>
      <c r="IU73">
        <v>251</v>
      </c>
      <c r="IV73">
        <v>252</v>
      </c>
      <c r="IW73">
        <v>253</v>
      </c>
      <c r="IX73">
        <v>254</v>
      </c>
      <c r="IY73">
        <v>255</v>
      </c>
      <c r="IZ73">
        <v>256</v>
      </c>
      <c r="JA73">
        <v>257</v>
      </c>
      <c r="JB73">
        <v>258</v>
      </c>
      <c r="JC73">
        <v>259</v>
      </c>
      <c r="JD73">
        <v>260</v>
      </c>
      <c r="JE73">
        <v>261</v>
      </c>
    </row>
    <row r="74" spans="2:265" x14ac:dyDescent="0.3">
      <c r="B74" t="s">
        <v>25</v>
      </c>
      <c r="C74">
        <v>1</v>
      </c>
      <c r="D74" s="6">
        <f>'upfront investment module'!J6</f>
        <v>1620658559.218646</v>
      </c>
      <c r="E74" s="8">
        <f>(E27*'Assumptions and results'!$K$11)*(1/(1+'Assumptions and results'!$K$5)^E$73)</f>
        <v>147494257.00422466</v>
      </c>
      <c r="F74" s="8">
        <f>(F27*'Assumptions and results'!$K$11)*(1/(1+'Assumptions and results'!$K$5)^F$73)</f>
        <v>212575216.29263392</v>
      </c>
      <c r="G74" s="8">
        <f>(G27*'Assumptions and results'!$K$11)*(1/(1+'Assumptions and results'!$K$5)^G$73)</f>
        <v>238340245.12230298</v>
      </c>
      <c r="H74" s="8">
        <f>(H27*'Assumptions and results'!$K$11)*(1/(1+'Assumptions and results'!$K$5)^H$73)</f>
        <v>245454998.43979219</v>
      </c>
      <c r="I74" s="8">
        <f>(I27*'Assumptions and results'!$K$11)*(1/(1+'Assumptions and results'!$K$5)^I$73)</f>
        <v>243824836.81101421</v>
      </c>
      <c r="J74" s="8">
        <f>(J27*'Assumptions and results'!$K$11)*(1/(1+'Assumptions and results'!$K$5)^J$73)</f>
        <v>238193658.0951432</v>
      </c>
      <c r="K74" s="8">
        <f>(K27*'Assumptions and results'!$K$11)*(1/(1+'Assumptions and results'!$K$5)^K$73)</f>
        <v>230829676.19825304</v>
      </c>
      <c r="L74" s="8">
        <f>(L27*'Assumptions and results'!$K$11)*(1/(1+'Assumptions and results'!$K$5)^L$73)</f>
        <v>222813792.60018572</v>
      </c>
      <c r="M74" s="8">
        <f>(M27*'Assumptions and results'!$K$11)*(1/(1+'Assumptions and results'!$K$5)^M$73)</f>
        <v>214657624.30494019</v>
      </c>
      <c r="N74" s="8">
        <f>(N27*'Assumptions and results'!$K$11)*(1/(1+'Assumptions and results'!$K$5)^N$73)</f>
        <v>206599964.67398235</v>
      </c>
      <c r="O74" s="8">
        <f>(O27*'Assumptions and results'!$K$11)*(1/(1+'Assumptions and results'!$K$5)^O$73)</f>
        <v>198748987.13333112</v>
      </c>
      <c r="P74" s="8">
        <f>(P27*'Assumptions and results'!$K$11)*(1/(1+'Assumptions and results'!$K$5)^P$73)</f>
        <v>191150451.27178019</v>
      </c>
      <c r="Q74" s="8">
        <f>(Q27*'Assumptions and results'!$K$11)*(1/(1+'Assumptions and results'!$K$5)^Q$73)</f>
        <v>183820412.25197512</v>
      </c>
      <c r="R74" s="8">
        <f>(R27*'Assumptions and results'!$K$11)*(1/(1+'Assumptions and results'!$K$5)^R$73)</f>
        <v>176760902.62609154</v>
      </c>
      <c r="S74" s="8">
        <f>(S27*'Assumptions and results'!$K$11)*(1/(1+'Assumptions and results'!$K$5)^S$73)</f>
        <v>169967446.26818144</v>
      </c>
      <c r="T74" s="8">
        <f>(T27*'Assumptions and results'!$K$11)*(1/(1+'Assumptions and results'!$K$5)^T$73)</f>
        <v>163432654.46291798</v>
      </c>
      <c r="U74" s="8">
        <f>(U27*'Assumptions and results'!$K$11)*(1/(1+'Assumptions and results'!$K$5)^U$73)</f>
        <v>157147942.90552929</v>
      </c>
      <c r="V74" s="8">
        <f>(V27*'Assumptions and results'!$K$11)*(1/(1+'Assumptions and results'!$K$5)^V$73)</f>
        <v>151104347.6025278</v>
      </c>
      <c r="W74" s="8">
        <f>(W27*'Assumptions and results'!$K$11)*(1/(1+'Assumptions and results'!$K$5)^W$73)</f>
        <v>145292908.80835861</v>
      </c>
      <c r="X74" s="8">
        <f>(X27*'Assumptions and results'!$K$11)*(1/(1+'Assumptions and results'!$K$5)^X$73)</f>
        <v>139704848.033225</v>
      </c>
      <c r="Y74" s="8">
        <f>(Y27*'Assumptions and results'!$K$11)*(1/(1+'Assumptions and results'!$K$5)^Y$73)</f>
        <v>134331646.0617263</v>
      </c>
      <c r="Z74" s="8">
        <f>(Z27*'Assumptions and results'!$K$11)*(1/(1+'Assumptions and results'!$K$5)^Z$73)</f>
        <v>129165073.75094807</v>
      </c>
      <c r="AA74" s="8">
        <f>(AA27*'Assumptions and results'!$K$11)*(1/(1+'Assumptions and results'!$K$5)^AA$73)</f>
        <v>124197200.43151091</v>
      </c>
      <c r="AB74" s="8">
        <f>(AB27*'Assumptions and results'!$K$11)*(1/(1+'Assumptions and results'!$K$5)^AB$73)</f>
        <v>119420391.80974853</v>
      </c>
      <c r="AC74" s="8">
        <f>(AC27*'Assumptions and results'!$K$11)*(1/(1+'Assumptions and results'!$K$5)^AC$73)</f>
        <v>114827303.06920551</v>
      </c>
      <c r="AD74" s="8">
        <f>(AD27*'Assumptions and results'!$K$11)*(1/(1+'Assumptions and results'!$K$5)^AD$73)</f>
        <v>110410869.89584406</v>
      </c>
      <c r="AE74" s="8">
        <f>(AE27*'Assumptions and results'!$K$11)*(1/(1+'Assumptions and results'!$K$5)^AE$73)</f>
        <v>106164298.7251471</v>
      </c>
      <c r="AF74" s="8">
        <f>(AF27*'Assumptions and results'!$K$11)*(1/(1+'Assumptions and results'!$K$5)^AF$73)</f>
        <v>102081056.82548679</v>
      </c>
      <c r="AG74" s="8">
        <f>(AG27*'Assumptions and results'!$K$11)*(1/(1+'Assumptions and results'!$K$5)^AG$73)</f>
        <v>98154862.504412696</v>
      </c>
      <c r="AH74" s="8">
        <f>(AH27*'Assumptions and results'!$K$11)*(1/(1+'Assumptions and results'!$K$5)^AH$73)</f>
        <v>94379675.567624196</v>
      </c>
      <c r="AI74" s="8">
        <f>(AI27*'Assumptions and results'!$K$11)*(1/(1+'Assumptions and results'!$K$5)^AI$73)</f>
        <v>90749688.08542192</v>
      </c>
      <c r="AJ74" s="8">
        <f>(AJ27*'Assumptions and results'!$K$11)*(1/(1+'Assumptions and results'!$K$5)^AJ$73)</f>
        <v>87259315.485762268</v>
      </c>
      <c r="AK74" s="8">
        <f>(AK27*'Assumptions and results'!$K$11)*(1/(1+'Assumptions and results'!$K$5)^AK$73)</f>
        <v>83903187.976198539</v>
      </c>
      <c r="AL74" s="8">
        <f>(AL27*'Assumptions and results'!$K$11)*(1/(1+'Assumptions and results'!$K$5)^AL$73)</f>
        <v>80676142.289180934</v>
      </c>
      <c r="AM74" s="8">
        <f>(AM27*'Assumptions and results'!$K$11)*(1/(1+'Assumptions and results'!$K$5)^AM$73)</f>
        <v>77573213.741695553</v>
      </c>
      <c r="AN74" s="8">
        <f>(AN27*'Assumptions and results'!$K$11)*(1/(1+'Assumptions and results'!$K$5)^AN$73)</f>
        <v>74589628.598790899</v>
      </c>
      <c r="AO74" s="8">
        <f>(AO27*'Assumptions and results'!$K$11)*(1/(1+'Assumptions and results'!$K$5)^AO$73)</f>
        <v>71720796.730089501</v>
      </c>
      <c r="AP74" s="8">
        <f>(AP27*'Assumptions and results'!$K$11)*(1/(1+'Assumptions and results'!$K$5)^AP$73)</f>
        <v>68962304.54839465</v>
      </c>
      <c r="AQ74" s="8">
        <f>(AQ27*'Assumptions and results'!$K$11)*(1/(1+'Assumptions and results'!$K$5)^AQ$73)</f>
        <v>66309908.219721369</v>
      </c>
      <c r="AR74" s="8">
        <f>(AR27*'Assumptions and results'!$K$11)*(1/(1+'Assumptions and results'!$K$5)^AR$73)</f>
        <v>63759527.134400763</v>
      </c>
      <c r="AS74" s="8">
        <f>(AS27*'Assumptions and results'!$K$11)*(1/(1+'Assumptions and results'!$K$5)^AS$73)</f>
        <v>61307237.629257075</v>
      </c>
      <c r="AT74" s="8">
        <f>(AT27*'Assumptions and results'!$K$11)*(1/(1+'Assumptions and results'!$K$5)^AT$73)</f>
        <v>58949266.951220997</v>
      </c>
      <c r="AU74" s="8">
        <f>(AU27*'Assumptions and results'!$K$11)*(1/(1+'Assumptions and results'!$K$5)^AU$73)</f>
        <v>56681987.453102998</v>
      </c>
      <c r="AV74" s="8">
        <f>(AV27*'Assumptions and results'!$K$11)*(1/(1+'Assumptions and results'!$K$5)^AV$73)</f>
        <v>54501911.012601852</v>
      </c>
      <c r="AW74" s="8">
        <f>(AW27*'Assumptions and results'!$K$11)*(1/(1+'Assumptions and results'!$K$5)^AW$73)</f>
        <v>52405683.665964648</v>
      </c>
      <c r="AX74" s="8">
        <f>(AX27*'Assumptions and results'!$K$11)*(1/(1+'Assumptions and results'!$K$5)^AX$73)</f>
        <v>50390080.4480436</v>
      </c>
      <c r="AY74" s="8">
        <f>(AY27*'Assumptions and results'!$K$11)*(1/(1+'Assumptions and results'!$K$5)^AY$73)</f>
        <v>48452000.43081148</v>
      </c>
      <c r="AZ74" s="8">
        <f>(AZ27*'Assumptions and results'!$K$11)*(1/(1+'Assumptions and results'!$K$5)^AZ$73)</f>
        <v>46588461.952703476</v>
      </c>
      <c r="BA74" s="8">
        <f>(BA27*'Assumptions and results'!$K$11)*(1/(1+'Assumptions and results'!$K$5)^BA$73)</f>
        <v>44796598.031445719</v>
      </c>
      <c r="BB74" s="8">
        <f>(BB27*'Assumptions and results'!$K$11)*(1/(1+'Assumptions and results'!$K$5)^BB$73)</f>
        <v>43073651.953313224</v>
      </c>
      <c r="BC74" s="8">
        <f>(BC27*'Assumptions and results'!$K$11)*(1/(1+'Assumptions and results'!$K$5)^BC$73)</f>
        <v>41416973.032031953</v>
      </c>
      <c r="BD74" s="8">
        <f>(BD27*'Assumptions and results'!$K$11)*(1/(1+'Assumptions and results'!$K$5)^BD$73)</f>
        <v>39824012.530799963</v>
      </c>
      <c r="BE74" s="8">
        <f>(BE27*'Assumptions and results'!$K$11)*(1/(1+'Assumptions and results'!$K$5)^BE$73)</f>
        <v>38292319.741153806</v>
      </c>
      <c r="BF74" s="8">
        <f>(BF27*'Assumptions and results'!$K$11)*(1/(1+'Assumptions and results'!$K$5)^BF$73)</f>
        <v>36819538.2126479</v>
      </c>
      <c r="BG74" s="8">
        <f>(BG27*'Assumptions and results'!$K$11)*(1/(1+'Assumptions and results'!$K$5)^BG$73)</f>
        <v>35403402.127546057</v>
      </c>
      <c r="BH74" s="8">
        <f>(BH27*'Assumptions and results'!$K$11)*(1/(1+'Assumptions and results'!$K$5)^BH$73)</f>
        <v>34041732.814948134</v>
      </c>
      <c r="BI74" s="8">
        <f>(BI27*'Assumptions and results'!$K$11)*(1/(1+'Assumptions and results'!$K$5)^BI$73)</f>
        <v>32732435.398988578</v>
      </c>
      <c r="BJ74" s="8">
        <f>(BJ27*'Assumptions and results'!$K$11)*(1/(1+'Assumptions and results'!$K$5)^BJ$73)</f>
        <v>31473495.575950563</v>
      </c>
      <c r="BK74" s="8">
        <f>(BK27*'Assumptions and results'!$K$11)*(1/(1+'Assumptions and results'!$K$5)^BK$73)</f>
        <v>30262976.51533708</v>
      </c>
      <c r="BL74" s="8">
        <f>(BL27*'Assumptions and results'!$K$11)*(1/(1+'Assumptions and results'!$K$5)^BL$73)</f>
        <v>29099015.880131796</v>
      </c>
      <c r="BM74" s="8">
        <f>(BM27*'Assumptions and results'!$K$11)*(1/(1+'Assumptions and results'!$K$5)^BM$73)</f>
        <v>27979822.961665191</v>
      </c>
      <c r="BN74" s="8">
        <f>(BN27*'Assumptions and results'!$K$11)*(1/(1+'Assumptions and results'!$K$5)^BN$73)</f>
        <v>26903675.924678072</v>
      </c>
      <c r="BO74" s="8">
        <f>(BO27*'Assumptions and results'!$K$11)*(1/(1+'Assumptions and results'!$K$5)^BO$73)</f>
        <v>25868919.158344299</v>
      </c>
      <c r="BP74" s="8">
        <f>(BP27*'Assumptions and results'!$K$11)*(1/(1+'Assumptions and results'!$K$5)^BP$73)</f>
        <v>24873960.729177207</v>
      </c>
      <c r="BQ74" s="8">
        <f>(BQ27*'Assumptions and results'!$K$11)*(1/(1+'Assumptions and results'!$K$5)^BQ$73)</f>
        <v>23917269.931901157</v>
      </c>
      <c r="BR74" s="8">
        <f>(BR27*'Assumptions and results'!$K$11)*(1/(1+'Assumptions and results'!$K$5)^BR$73)</f>
        <v>22997374.934520345</v>
      </c>
      <c r="BS74" s="8">
        <f>(BS27*'Assumptions and results'!$K$11)*(1/(1+'Assumptions and results'!$K$5)^BS$73)</f>
        <v>22112860.51396187</v>
      </c>
      <c r="BT74" s="8">
        <f>(BT27*'Assumptions and results'!$K$11)*(1/(1+'Assumptions and results'!$K$5)^BT$73)</f>
        <v>21262365.878809486</v>
      </c>
      <c r="BU74" s="8">
        <f>(BU27*'Assumptions and results'!$K$11)*(1/(1+'Assumptions and results'!$K$5)^BU$73)</f>
        <v>20444582.575778354</v>
      </c>
      <c r="BV74" s="8">
        <f>(BV27*'Assumptions and results'!$K$11)*(1/(1+'Assumptions and results'!$K$5)^BV$73)</f>
        <v>19658252.476709954</v>
      </c>
      <c r="BW74" s="8">
        <f>(BW27*'Assumptions and results'!$K$11)*(1/(1+'Assumptions and results'!$K$5)^BW$73)</f>
        <v>18902165.842990343</v>
      </c>
      <c r="BX74" s="8">
        <f>(BX27*'Assumptions and results'!$K$11)*(1/(1+'Assumptions and results'!$K$5)^BX$73)</f>
        <v>18175159.464413788</v>
      </c>
      <c r="BY74" s="8">
        <f>(BY27*'Assumptions and results'!$K$11)*(1/(1+'Assumptions and results'!$K$5)^BY$73)</f>
        <v>17476114.869628642</v>
      </c>
      <c r="BZ74" s="8">
        <f>(BZ27*'Assumptions and results'!$K$11)*(1/(1+'Assumptions and results'!$K$5)^BZ$73)</f>
        <v>16803956.605412152</v>
      </c>
      <c r="CA74" s="8">
        <f>(CA27*'Assumptions and results'!$K$11)*(1/(1+'Assumptions and results'!$K$5)^CA$73)</f>
        <v>16157650.582127072</v>
      </c>
      <c r="CB74" s="8">
        <f>(CB27*'Assumptions and results'!$K$11)*(1/(1+'Assumptions and results'!$K$5)^CB$73)</f>
        <v>15536202.482814491</v>
      </c>
      <c r="CC74" s="8">
        <f>(CC27*'Assumptions and results'!$K$11)*(1/(1+'Assumptions and results'!$K$5)^CC$73)</f>
        <v>14938656.233475471</v>
      </c>
      <c r="CD74" s="8">
        <f>(CD27*'Assumptions and results'!$K$11)*(1/(1+'Assumptions and results'!$K$5)^CD$73)</f>
        <v>14364092.532187952</v>
      </c>
      <c r="CE74" s="8">
        <f>(CE27*'Assumptions and results'!$K$11)*(1/(1+'Assumptions and results'!$K$5)^CE$73)</f>
        <v>13811627.43479611</v>
      </c>
      <c r="CF74" s="8">
        <f>(CF27*'Assumptions and results'!$K$11)*(1/(1+'Assumptions and results'!$K$5)^CF$73)</f>
        <v>13280410.994996255</v>
      </c>
      <c r="CG74" s="8">
        <f>(CG27*'Assumptions and results'!$K$11)*(1/(1+'Assumptions and results'!$K$5)^CG$73)</f>
        <v>12769625.956727169</v>
      </c>
      <c r="CH74" s="8">
        <f>(CH27*'Assumptions and results'!$K$11)*(1/(1+'Assumptions and results'!$K$5)^CH$73)</f>
        <v>12278486.496853046</v>
      </c>
      <c r="CI74" s="8">
        <f>(CI27*'Assumptions and results'!$K$11)*(1/(1+'Assumptions and results'!$K$5)^CI$73)</f>
        <v>11806237.016204851</v>
      </c>
      <c r="CJ74" s="8">
        <f>(CJ27*'Assumptions and results'!$K$11)*(1/(1+'Assumptions and results'!$K$5)^CJ$73)</f>
        <v>11352150.977120049</v>
      </c>
      <c r="CK74" s="8">
        <f>(CK27*'Assumptions and results'!$K$11)*(1/(1+'Assumptions and results'!$K$5)^CK$73)</f>
        <v>10915529.785692353</v>
      </c>
      <c r="CL74" s="8">
        <f>(CL27*'Assumptions and results'!$K$11)*(1/(1+'Assumptions and results'!$K$5)^CL$73)</f>
        <v>10495701.717011878</v>
      </c>
      <c r="CM74" s="8">
        <f>(CM27*'Assumptions and results'!$K$11)*(1/(1+'Assumptions and results'!$K$5)^CM$73)</f>
        <v>10092020.881742192</v>
      </c>
      <c r="CN74" s="8">
        <f>(CN27*'Assumptions and results'!$K$11)*(1/(1+'Assumptions and results'!$K$5)^CN$73)</f>
        <v>9703866.232444413</v>
      </c>
      <c r="CO74" s="8">
        <f>(CO27*'Assumptions and results'!$K$11)*(1/(1+'Assumptions and results'!$K$5)^CO$73)</f>
        <v>9330640.6081196275</v>
      </c>
      <c r="CP74" s="8">
        <f>(CP27*'Assumptions and results'!$K$11)*(1/(1+'Assumptions and results'!$K$5)^CP$73)</f>
        <v>8971769.8154996429</v>
      </c>
      <c r="CQ74" s="8">
        <f>(CQ27*'Assumptions and results'!$K$11)*(1/(1+'Assumptions and results'!$K$5)^CQ$73)</f>
        <v>8626701.7456727326</v>
      </c>
      <c r="CR74" s="8">
        <f>(CR27*'Assumptions and results'!$K$11)*(1/(1+'Assumptions and results'!$K$5)^CR$73)</f>
        <v>8294905.5246853195</v>
      </c>
      <c r="CS74" s="8">
        <f>(CS27*'Assumptions and results'!$K$11)*(1/(1+'Assumptions and results'!$K$5)^CS$73)</f>
        <v>7975870.6968128067</v>
      </c>
      <c r="CT74" s="8">
        <f>(CT27*'Assumptions and results'!$K$11)*(1/(1+'Assumptions and results'!$K$5)^CT$73)</f>
        <v>7669106.4392430848</v>
      </c>
      <c r="CU74" s="8">
        <f>(CU27*'Assumptions and results'!$K$11)*(1/(1+'Assumptions and results'!$K$5)^CU$73)</f>
        <v>7374140.8069645036</v>
      </c>
      <c r="CV74" s="8">
        <f>(CV27*'Assumptions and results'!$K$11)*(1/(1+'Assumptions and results'!$K$5)^CV$73)</f>
        <v>7090520.0066966368</v>
      </c>
      <c r="CW74" s="8">
        <f>(CW27*'Assumptions and results'!$K$11)*(1/(1+'Assumptions and results'!$K$5)^CW$73)</f>
        <v>6817807.6987467669</v>
      </c>
      <c r="CX74" s="8">
        <f>(CX27*'Assumptions and results'!$K$11)*(1/(1+'Assumptions and results'!$K$5)^CX$73)</f>
        <v>6555584.3257180443</v>
      </c>
      <c r="CY74" s="8">
        <f>(CY27*'Assumptions and results'!$K$11)*(1/(1+'Assumptions and results'!$K$5)^CY$73)</f>
        <v>6303446.4670365807</v>
      </c>
      <c r="CZ74" s="8">
        <f>(CZ27*'Assumptions and results'!$K$11)*(1/(1+'Assumptions and results'!$K$5)^CZ$73)</f>
        <v>6061006.2183044041</v>
      </c>
      <c r="DA74" s="8">
        <f>(DA27*'Assumptions and results'!$K$11)*(1/(1+'Assumptions and results'!$K$5)^DA$73)</f>
        <v>5827890.5945234653</v>
      </c>
      <c r="DB74" s="8">
        <f>(DB27*'Assumptions and results'!$K$11)*(1/(1+'Assumptions and results'!$K$5)^DB$73)</f>
        <v>5603740.956272562</v>
      </c>
      <c r="DC74" s="8">
        <f>(DC27*'Assumptions and results'!$K$11)*(1/(1+'Assumptions and results'!$K$5)^DC$73)</f>
        <v>5388212.4579543881</v>
      </c>
      <c r="DD74" s="8">
        <f>(DD27*'Assumptions and results'!$K$11)*(1/(1+'Assumptions and results'!$K$5)^DD$73)</f>
        <v>5180973.5172638325</v>
      </c>
      <c r="DE74" s="8">
        <f>(DE27*'Assumptions and results'!$K$11)*(1/(1+'Assumptions and results'!$K$5)^DE$73)</f>
        <v>4981705.3050613785</v>
      </c>
      <c r="DF74" s="8">
        <f>(DF27*'Assumptions and results'!$K$11)*(1/(1+'Assumptions and results'!$K$5)^DF$73)</f>
        <v>4790101.254866709</v>
      </c>
      <c r="DG74" s="8">
        <f>(DG27*'Assumptions and results'!$K$11)*(1/(1+'Assumptions and results'!$K$5)^DG$73)</f>
        <v>4605866.59121799</v>
      </c>
      <c r="DH74" s="8">
        <f>(DH27*'Assumptions and results'!$K$11)*(1/(1+'Assumptions and results'!$K$5)^DH$73)</f>
        <v>4428717.8761711428</v>
      </c>
      <c r="DI74" s="8">
        <f>(DI27*'Assumptions and results'!$K$11)*(1/(1+'Assumptions and results'!$K$5)^DI$73)</f>
        <v>4258382.5732414844</v>
      </c>
      <c r="DJ74" s="8">
        <f>(DJ27*'Assumptions and results'!$K$11)*(1/(1+'Assumptions and results'!$K$5)^DJ$73)</f>
        <v>4094598.6281168107</v>
      </c>
      <c r="DK74" s="8">
        <f>(DK27*'Assumptions and results'!$K$11)*(1/(1+'Assumptions and results'!$K$5)^DK$73)</f>
        <v>3937114.0654969336</v>
      </c>
      <c r="DL74" s="8">
        <f>(DL27*'Assumptions and results'!$K$11)*(1/(1+'Assumptions and results'!$K$5)^DL$73)</f>
        <v>3785686.6014393587</v>
      </c>
      <c r="DM74" s="8">
        <f>(DM27*'Assumptions and results'!$K$11)*(1/(1+'Assumptions and results'!$K$5)^DM$73)</f>
        <v>3640083.2706147684</v>
      </c>
      <c r="DN74" s="8">
        <f>(DN27*'Assumptions and results'!$K$11)*(1/(1+'Assumptions and results'!$K$5)^DN$73)</f>
        <v>3500080.067898815</v>
      </c>
      <c r="DO74" s="8">
        <f>(DO27*'Assumptions and results'!$K$11)*(1/(1+'Assumptions and results'!$K$5)^DO$73)</f>
        <v>3365461.6037488608</v>
      </c>
      <c r="DP74" s="8">
        <f>(DP27*'Assumptions and results'!$K$11)*(1/(1+'Assumptions and results'!$K$5)^DP$73)</f>
        <v>3236020.7728354433</v>
      </c>
      <c r="DQ74" s="8">
        <f>(DQ27*'Assumptions and results'!$K$11)*(1/(1+'Assumptions and results'!$K$5)^DQ$73)</f>
        <v>3111558.4354186943</v>
      </c>
      <c r="DR74" s="8">
        <f>(DR27*'Assumptions and results'!$K$11)*(1/(1+'Assumptions and results'!$K$5)^DR$73)</f>
        <v>2991883.1109795142</v>
      </c>
      <c r="DS74" s="8">
        <f>(DS27*'Assumptions and results'!$K$11)*(1/(1+'Assumptions and results'!$K$5)^DS$73)</f>
        <v>2876810.6836341489</v>
      </c>
      <c r="DT74" s="8">
        <f>(DT27*'Assumptions and results'!$K$11)*(1/(1+'Assumptions and results'!$K$5)^DT$73)</f>
        <v>2766164.118878989</v>
      </c>
      <c r="DU74" s="8">
        <f>(DU27*'Assumptions and results'!$K$11)*(1/(1+'Assumptions and results'!$K$5)^DU$73)</f>
        <v>2659773.191229796</v>
      </c>
      <c r="DV74" s="8">
        <f>(DV27*'Assumptions and results'!$K$11)*(1/(1+'Assumptions and results'!$K$5)^DV$73)</f>
        <v>2557474.222336343</v>
      </c>
      <c r="DW74" s="8">
        <f>(DW27*'Assumptions and results'!$K$11)*(1/(1+'Assumptions and results'!$K$5)^DW$73)</f>
        <v>2459109.8291695602</v>
      </c>
      <c r="DX74" s="8">
        <f>(DX27*'Assumptions and results'!$K$11)*(1/(1+'Assumptions and results'!$K$5)^DX$73)</f>
        <v>2364528.6818938078</v>
      </c>
      <c r="DY74" s="8">
        <f>(DY27*'Assumptions and results'!$K$11)*(1/(1+'Assumptions and results'!$K$5)^DY$73)</f>
        <v>2273585.2710517379</v>
      </c>
      <c r="DZ74" s="8">
        <f>(DZ27*'Assumptions and results'!$K$11)*(1/(1+'Assumptions and results'!$K$5)^DZ$73)</f>
        <v>2186139.6837035944</v>
      </c>
      <c r="EA74" s="8">
        <f>(EA27*'Assumptions and results'!$K$11)*(1/(1+'Assumptions and results'!$K$5)^EA$73)</f>
        <v>2102057.3881765334</v>
      </c>
      <c r="EB74" s="8">
        <f>(EB27*'Assumptions and results'!$K$11)*(1/(1+'Assumptions and results'!$K$5)^EB$73)</f>
        <v>2021209.02709282</v>
      </c>
      <c r="EC74" s="8">
        <f>(EC27*'Assumptions and results'!$K$11)*(1/(1+'Assumptions and results'!$K$5)^EC$73)</f>
        <v>1943470.2183584804</v>
      </c>
      <c r="ED74" s="8">
        <f>(ED27*'Assumptions and results'!$K$11)*(1/(1+'Assumptions and results'!$K$5)^ED$73)</f>
        <v>1868721.3638062312</v>
      </c>
      <c r="EE74" s="8">
        <f>(EE27*'Assumptions and results'!$K$11)*(1/(1+'Assumptions and results'!$K$5)^EE$73)</f>
        <v>1796847.4651982991</v>
      </c>
      <c r="EF74" s="8">
        <f>(EF27*'Assumptions and results'!$K$11)*(1/(1+'Assumptions and results'!$K$5)^EF$73)</f>
        <v>1727737.947306057</v>
      </c>
      <c r="EG74" s="8">
        <f>(EG27*'Assumptions and results'!$K$11)*(1/(1+'Assumptions and results'!$K$5)^EG$73)</f>
        <v>1661286.4877942854</v>
      </c>
      <c r="EH74" s="8">
        <f>(EH27*'Assumptions and results'!$K$11)*(1/(1+'Assumptions and results'!$K$5)^EH$73)</f>
        <v>1597390.853648351</v>
      </c>
      <c r="EI74" s="8">
        <f>(EI27*'Assumptions and results'!$K$11)*(1/(1+'Assumptions and results'!$K$5)^EI$73)</f>
        <v>1535952.7438926455</v>
      </c>
      <c r="EJ74" s="8">
        <f>(EJ27*'Assumptions and results'!$K$11)*(1/(1+'Assumptions and results'!$K$5)^EJ$73)</f>
        <v>1476877.6383583127</v>
      </c>
      <c r="EK74" s="8">
        <f>(EK27*'Assumptions and results'!$K$11)*(1/(1+'Assumptions and results'!$K$5)^EK$73)</f>
        <v>1420074.6522676083</v>
      </c>
      <c r="EL74" s="8">
        <f>(EL27*'Assumptions and results'!$K$11)*(1/(1+'Assumptions and results'!$K$5)^EL$73)</f>
        <v>1365456.3964111616</v>
      </c>
      <c r="EM74" s="8">
        <f>(EM27*'Assumptions and results'!$K$11)*(1/(1+'Assumptions and results'!$K$5)^EM$73)</f>
        <v>1312938.8427030402</v>
      </c>
      <c r="EN74" s="8">
        <f>(EN27*'Assumptions and results'!$K$11)*(1/(1+'Assumptions and results'!$K$5)^EN$73)</f>
        <v>1262441.1949067693</v>
      </c>
      <c r="EO74" s="8">
        <f>(EO27*'Assumptions and results'!$K$11)*(1/(1+'Assumptions and results'!$K$5)^EO$73)</f>
        <v>1213885.7643334318</v>
      </c>
      <c r="EP74" s="8">
        <f>(EP27*'Assumptions and results'!$K$11)*(1/(1+'Assumptions and results'!$K$5)^EP$73)</f>
        <v>1167197.8503206074</v>
      </c>
      <c r="EQ74" s="8">
        <f>(EQ27*'Assumptions and results'!$K$11)*(1/(1+'Assumptions and results'!$K$5)^EQ$73)</f>
        <v>1122305.6253082766</v>
      </c>
      <c r="ER74" s="8">
        <f>(ER27*'Assumptions and results'!$K$11)*(1/(1+'Assumptions and results'!$K$5)^ER$73)</f>
        <v>1079140.0243348812</v>
      </c>
      <c r="ES74" s="8">
        <f>(ES27*'Assumptions and results'!$K$11)*(1/(1+'Assumptions and results'!$K$5)^ES$73)</f>
        <v>1037634.6387835395</v>
      </c>
      <c r="ET74" s="8">
        <f>(ET27*'Assumptions and results'!$K$11)*(1/(1+'Assumptions and results'!$K$5)^ET$73)</f>
        <v>997725.61421494186</v>
      </c>
      <c r="EU74" s="8">
        <f>(EU27*'Assumptions and results'!$K$11)*(1/(1+'Assumptions and results'!$K$5)^EU$73)</f>
        <v>959351.55212975165</v>
      </c>
      <c r="EV74" s="8">
        <f>(EV27*'Assumptions and results'!$K$11)*(1/(1+'Assumptions and results'!$K$5)^EV$73)</f>
        <v>922453.41550937667</v>
      </c>
      <c r="EW74" s="8">
        <f>(EW27*'Assumptions and results'!$K$11)*(1/(1+'Assumptions and results'!$K$5)^EW$73)</f>
        <v>886974.43798978499</v>
      </c>
      <c r="EX74" s="8">
        <f>(EX27*'Assumptions and results'!$K$11)*(1/(1+'Assumptions and results'!$K$5)^EX$73)</f>
        <v>852860.0365286395</v>
      </c>
      <c r="EY74" s="8">
        <f>(EY27*'Assumptions and results'!$K$11)*(1/(1+'Assumptions and results'!$K$5)^EY$73)</f>
        <v>820057.72743138415</v>
      </c>
      <c r="EZ74" s="8">
        <f>(EZ27*'Assumptions and results'!$K$11)*(1/(1+'Assumptions and results'!$K$5)^EZ$73)</f>
        <v>788517.04560710012</v>
      </c>
      <c r="FA74" s="8">
        <f>(FA27*'Assumptions and results'!$K$11)*(1/(1+'Assumptions and results'!$K$5)^FA$73)</f>
        <v>758189.46692990372</v>
      </c>
      <c r="FB74" s="8">
        <f>(FB27*'Assumptions and results'!$K$11)*(1/(1+'Assumptions and results'!$K$5)^FB$73)</f>
        <v>729028.33358644601</v>
      </c>
      <c r="FC74" s="8">
        <f>(FC27*'Assumptions and results'!$K$11)*(1/(1+'Assumptions and results'!$K$5)^FC$73)</f>
        <v>700988.78229465964</v>
      </c>
      <c r="FD74" s="8">
        <f>(FD27*'Assumptions and results'!$K$11)*(1/(1+'Assumptions and results'!$K$5)^FD$73)</f>
        <v>674027.67528332642</v>
      </c>
      <c r="FE74" s="8">
        <f>(FE27*'Assumptions and results'!$K$11)*(1/(1+'Assumptions and results'!$K$5)^FE$73)</f>
        <v>648103.53392627533</v>
      </c>
      <c r="FF74" s="8">
        <f>(FF27*'Assumptions and results'!$K$11)*(1/(1+'Assumptions and results'!$K$5)^FF$73)</f>
        <v>623176.47492911108</v>
      </c>
      <c r="FG74" s="8">
        <f>(FG27*'Assumptions and results'!$K$11)*(1/(1+'Assumptions and results'!$K$5)^FG$73)</f>
        <v>599208.14897029905</v>
      </c>
      <c r="FH74" s="8">
        <f>(FH27*'Assumptions and results'!$K$11)*(1/(1+'Assumptions and results'!$K$5)^FH$73)</f>
        <v>576161.68170221057</v>
      </c>
      <c r="FI74" s="8">
        <f>(FI27*'Assumptions and results'!$K$11)*(1/(1+'Assumptions and results'!$K$5)^FI$73)</f>
        <v>554001.61702135636</v>
      </c>
      <c r="FJ74" s="8">
        <f>(FJ27*'Assumptions and results'!$K$11)*(1/(1+'Assumptions and results'!$K$5)^FJ$73)</f>
        <v>532693.86252053489</v>
      </c>
      <c r="FK74" s="8">
        <f>(FK27*'Assumptions and results'!$K$11)*(1/(1+'Assumptions and results'!$K$5)^FK$73)</f>
        <v>512205.63703897584</v>
      </c>
      <c r="FL74" s="8">
        <f>(FL27*'Assumptions and results'!$K$11)*(1/(1+'Assumptions and results'!$K$5)^FL$73)</f>
        <v>492505.42022978445</v>
      </c>
      <c r="FM74" s="8">
        <f>(FM27*'Assumptions and results'!$K$11)*(1/(1+'Assumptions and results'!$K$5)^FM$73)</f>
        <v>473562.90406710026</v>
      </c>
      <c r="FN74" s="8">
        <f>(FN27*'Assumptions and results'!$K$11)*(1/(1+'Assumptions and results'!$K$5)^FN$73)</f>
        <v>455348.94621836575</v>
      </c>
      <c r="FO74" s="8">
        <f>(FO27*'Assumptions and results'!$K$11)*(1/(1+'Assumptions and results'!$K$5)^FO$73)</f>
        <v>437835.52520996711</v>
      </c>
      <c r="FP74" s="8">
        <f>(FP27*'Assumptions and results'!$K$11)*(1/(1+'Assumptions and results'!$K$5)^FP$73)</f>
        <v>420995.69731727592</v>
      </c>
      <c r="FQ74" s="8">
        <f>(FQ27*'Assumptions and results'!$K$11)*(1/(1+'Assumptions and results'!$K$5)^FQ$73)</f>
        <v>404803.55511276529</v>
      </c>
      <c r="FR74" s="8">
        <f>(FR27*'Assumptions and results'!$K$11)*(1/(1+'Assumptions and results'!$K$5)^FR$73)</f>
        <v>389234.18760842824</v>
      </c>
      <c r="FS74" s="8">
        <f>(FS27*'Assumptions and results'!$K$11)*(1/(1+'Assumptions and results'!$K$5)^FS$73)</f>
        <v>374263.64193118096</v>
      </c>
      <c r="FT74" s="8">
        <f>(FT27*'Assumptions and results'!$K$11)*(1/(1+'Assumptions and results'!$K$5)^FT$73)</f>
        <v>359868.88647228933</v>
      </c>
      <c r="FU74" s="8">
        <f>(FU27*'Assumptions and results'!$K$11)*(1/(1+'Assumptions and results'!$K$5)^FU$73)</f>
        <v>346027.77545412432</v>
      </c>
      <c r="FV74" s="8">
        <f>(FV27*'Assumptions and results'!$K$11)*(1/(1+'Assumptions and results'!$K$5)^FV$73)</f>
        <v>332719.01485973498</v>
      </c>
      <c r="FW74" s="8">
        <f>(FW27*'Assumptions and results'!$K$11)*(1/(1+'Assumptions and results'!$K$5)^FW$73)</f>
        <v>319922.12967282208</v>
      </c>
      <c r="FX74" s="8">
        <f>(FX27*'Assumptions and results'!$K$11)*(1/(1+'Assumptions and results'!$K$5)^FX$73)</f>
        <v>307617.4323777135</v>
      </c>
      <c r="FY74" s="8">
        <f>(FY27*'Assumptions and results'!$K$11)*(1/(1+'Assumptions and results'!$K$5)^FY$73)</f>
        <v>295785.99267087836</v>
      </c>
      <c r="FZ74" s="8">
        <f>(FZ27*'Assumptions and results'!$K$11)*(1/(1+'Assumptions and results'!$K$5)^FZ$73)</f>
        <v>284409.60833738302</v>
      </c>
      <c r="GA74" s="8">
        <f>(GA27*'Assumptions and results'!$K$11)*(1/(1+'Assumptions and results'!$K$5)^GA$73)</f>
        <v>273470.77724748361</v>
      </c>
      <c r="GB74" s="8">
        <f>(GB27*'Assumptions and results'!$K$11)*(1/(1+'Assumptions and results'!$K$5)^GB$73)</f>
        <v>262952.6704302727</v>
      </c>
      <c r="GC74" s="8">
        <f>(GC27*'Assumptions and results'!$K$11)*(1/(1+'Assumptions and results'!$K$5)^GC$73)</f>
        <v>252839.10618295451</v>
      </c>
      <c r="GD74" s="8">
        <f>(GD27*'Assumptions and results'!$K$11)*(1/(1+'Assumptions and results'!$K$5)^GD$73)</f>
        <v>243114.52517591778</v>
      </c>
      <c r="GE74" s="8">
        <f>(GE27*'Assumptions and results'!$K$11)*(1/(1+'Assumptions and results'!$K$5)^GE$73)</f>
        <v>233763.96651530557</v>
      </c>
      <c r="GF74" s="8">
        <f>(GF27*'Assumptions and results'!$K$11)*(1/(1+'Assumptions and results'!$K$5)^GF$73)</f>
        <v>224773.04472625538</v>
      </c>
      <c r="GG74" s="8">
        <f>(GG27*'Assumptions and results'!$K$11)*(1/(1+'Assumptions and results'!$K$5)^GG$73)</f>
        <v>216127.92762139931</v>
      </c>
      <c r="GH74" s="8">
        <f>(GH27*'Assumptions and results'!$K$11)*(1/(1+'Assumptions and results'!$K$5)^GH$73)</f>
        <v>207815.31502057632</v>
      </c>
      <c r="GI74" s="8">
        <f>(GI27*'Assumptions and results'!$K$11)*(1/(1+'Assumptions and results'!$K$5)^GI$73)</f>
        <v>199822.41828901568</v>
      </c>
      <c r="GJ74" s="8">
        <f>(GJ27*'Assumptions and results'!$K$11)*(1/(1+'Assumptions and results'!$K$5)^GJ$73)</f>
        <v>192136.94066251506</v>
      </c>
      <c r="GK74" s="8">
        <f>(GK27*'Assumptions and results'!$K$11)*(1/(1+'Assumptions and results'!$K$5)^GK$73)</f>
        <v>184747.05832934135</v>
      </c>
      <c r="GL74" s="8">
        <f>(GL27*'Assumptions and results'!$K$11)*(1/(1+'Assumptions and results'!$K$5)^GL$73)</f>
        <v>177641.40223975136</v>
      </c>
      <c r="GM74" s="8">
        <f>(GM27*'Assumptions and results'!$K$11)*(1/(1+'Assumptions and results'!$K$5)^GM$73)</f>
        <v>170809.04061514552</v>
      </c>
      <c r="GN74" s="8">
        <f>(GN27*'Assumptions and results'!$K$11)*(1/(1+'Assumptions and results'!$K$5)^GN$73)</f>
        <v>164239.46212994758</v>
      </c>
      <c r="GO74" s="8">
        <f>(GO27*'Assumptions and results'!$K$11)*(1/(1+'Assumptions and results'!$K$5)^GO$73)</f>
        <v>157922.5597403342</v>
      </c>
      <c r="GP74" s="8">
        <f>(GP27*'Assumptions and results'!$K$11)*(1/(1+'Assumptions and results'!$K$5)^GP$73)</f>
        <v>151848.61513493673</v>
      </c>
      <c r="GQ74" s="8">
        <f>(GQ27*'Assumptions and results'!$K$11)*(1/(1+'Assumptions and results'!$K$5)^GQ$73)</f>
        <v>146008.28378359301</v>
      </c>
      <c r="GR74" s="8">
        <f>(GR27*'Assumptions and results'!$K$11)*(1/(1+'Assumptions and results'!$K$5)^GR$73)</f>
        <v>140392.58056114713</v>
      </c>
      <c r="GS74" s="8">
        <f>(GS27*'Assumptions and results'!$K$11)*(1/(1+'Assumptions and results'!$K$5)^GS$73)</f>
        <v>134992.86592417993</v>
      </c>
      <c r="GT74" s="8">
        <f>(GT27*'Assumptions and results'!$K$11)*(1/(1+'Assumptions and results'!$K$5)^GT$73)</f>
        <v>129800.83261940377</v>
      </c>
      <c r="GU74" s="8">
        <f>(GU27*'Assumptions and results'!$K$11)*(1/(1+'Assumptions and results'!$K$5)^GU$73)</f>
        <v>124808.49290327287</v>
      </c>
      <c r="GV74" s="8">
        <f>(GV27*'Assumptions and results'!$K$11)*(1/(1+'Assumptions and results'!$K$5)^GV$73)</f>
        <v>120008.16625314696</v>
      </c>
      <c r="GW74" s="8">
        <f>(GW27*'Assumptions and results'!$K$11)*(1/(1+'Assumptions and results'!$K$5)^GW$73)</f>
        <v>115392.46755110283</v>
      </c>
      <c r="GX74" s="8">
        <f>(GX27*'Assumptions and results'!$K$11)*(1/(1+'Assumptions and results'!$K$5)^GX$73)</f>
        <v>110954.29572221426</v>
      </c>
      <c r="GY74" s="8">
        <f>(GY27*'Assumptions and results'!$K$11)*(1/(1+'Assumptions and results'!$K$5)^GY$73)</f>
        <v>106686.82280982143</v>
      </c>
      <c r="GZ74" s="8">
        <f>(GZ27*'Assumptions and results'!$K$11)*(1/(1+'Assumptions and results'!$K$5)^GZ$73)</f>
        <v>102583.48347098212</v>
      </c>
      <c r="HA74" s="8">
        <f>(HA27*'Assumptions and results'!$K$11)*(1/(1+'Assumptions and results'!$K$5)^HA$73)</f>
        <v>98637.964875944337</v>
      </c>
      <c r="HB74" s="8">
        <f>(HB27*'Assumptions and results'!$K$11)*(1/(1+'Assumptions and results'!$K$5)^HB$73)</f>
        <v>94844.19699610032</v>
      </c>
      <c r="HC74" s="8">
        <f>(HC27*'Assumptions and results'!$K$11)*(1/(1+'Assumptions and results'!$K$5)^HC$73)</f>
        <v>91196.343265481075</v>
      </c>
      <c r="HD74" s="8">
        <f>(HD27*'Assumptions and results'!$K$11)*(1/(1+'Assumptions and results'!$K$5)^HD$73)</f>
        <v>87688.791601424091</v>
      </c>
      <c r="HE74" s="8">
        <f>(HE27*'Assumptions and results'!$K$11)*(1/(1+'Assumptions and results'!$K$5)^HE$73)</f>
        <v>84316.145770600109</v>
      </c>
      <c r="HF74" s="8">
        <f>(HF27*'Assumptions and results'!$K$11)*(1/(1+'Assumptions and results'!$K$5)^HF$73)</f>
        <v>81073.217087115481</v>
      </c>
      <c r="HG74" s="8">
        <f>(HG27*'Assumptions and results'!$K$11)*(1/(1+'Assumptions and results'!$K$5)^HG$73)</f>
        <v>77955.016429918731</v>
      </c>
      <c r="HH74" s="8">
        <f>(HH27*'Assumptions and results'!$K$11)*(1/(1+'Assumptions and results'!$K$5)^HH$73)</f>
        <v>74956.746567229537</v>
      </c>
      <c r="HI74" s="8">
        <f>(HI27*'Assumptions and results'!$K$11)*(1/(1+'Assumptions and results'!$K$5)^HI$73)</f>
        <v>72073.794776182229</v>
      </c>
      <c r="HJ74" s="8">
        <f>(HJ27*'Assumptions and results'!$K$11)*(1/(1+'Assumptions and results'!$K$5)^HJ$73)</f>
        <v>69301.725746329059</v>
      </c>
      <c r="HK74" s="8">
        <f>(HK27*'Assumptions and results'!$K$11)*(1/(1+'Assumptions and results'!$K$5)^HK$73)</f>
        <v>66636.274756085666</v>
      </c>
      <c r="HL74" s="8">
        <f>(HL27*'Assumptions and results'!$K$11)*(1/(1+'Assumptions and results'!$K$5)^HL$73)</f>
        <v>64073.341111620815</v>
      </c>
      <c r="HM74" s="8">
        <f>(HM27*'Assumptions and results'!$K$11)*(1/(1+'Assumptions and results'!$K$5)^HM$73)</f>
        <v>61608.981838096923</v>
      </c>
      <c r="HN74" s="8">
        <f>(HN27*'Assumptions and results'!$K$11)*(1/(1+'Assumptions and results'!$K$5)^HN$73)</f>
        <v>59239.405613554743</v>
      </c>
      <c r="HO74" s="8">
        <f>(HO27*'Assumptions and results'!$K$11)*(1/(1+'Assumptions and results'!$K$5)^HO$73)</f>
        <v>56960.966936110322</v>
      </c>
      <c r="HP74" s="8">
        <f>(HP27*'Assumptions and results'!$K$11)*(1/(1+'Assumptions and results'!$K$5)^HP$73)</f>
        <v>54770.160515490694</v>
      </c>
      <c r="HQ74" s="8">
        <f>(HQ27*'Assumptions and results'!$K$11)*(1/(1+'Assumptions and results'!$K$5)^HQ$73)</f>
        <v>52663.615880279503</v>
      </c>
      <c r="HR74" s="8">
        <f>(HR27*'Assumptions and results'!$K$11)*(1/(1+'Assumptions and results'!$K$5)^HR$73)</f>
        <v>50638.092192576463</v>
      </c>
      <c r="HS74" s="8">
        <f>(HS27*'Assumptions and results'!$K$11)*(1/(1+'Assumptions and results'!$K$5)^HS$73)</f>
        <v>48690.473262092739</v>
      </c>
      <c r="HT74" s="8">
        <f>(HT27*'Assumptions and results'!$K$11)*(1/(1+'Assumptions and results'!$K$5)^HT$73)</f>
        <v>46817.762752012248</v>
      </c>
      <c r="HU74" s="8">
        <f>(HU27*'Assumptions and results'!$K$11)*(1/(1+'Assumptions and results'!$K$5)^HU$73)</f>
        <v>45017.079569242545</v>
      </c>
      <c r="HV74" s="8">
        <f>(HV27*'Assumptions and results'!$K$11)*(1/(1+'Assumptions and results'!$K$5)^HV$73)</f>
        <v>43285.653431963983</v>
      </c>
      <c r="HW74" s="8">
        <f>(HW27*'Assumptions and results'!$K$11)*(1/(1+'Assumptions and results'!$K$5)^HW$73)</f>
        <v>41620.820607657675</v>
      </c>
      <c r="HX74" s="8">
        <f>(HX27*'Assumptions and results'!$K$11)*(1/(1+'Assumptions and results'!$K$5)^HX$73)</f>
        <v>40020.019815055457</v>
      </c>
      <c r="HY74" s="8">
        <f>(HY27*'Assumptions and results'!$K$11)*(1/(1+'Assumptions and results'!$K$5)^HY$73)</f>
        <v>38480.788283707159</v>
      </c>
      <c r="HZ74" s="8">
        <f>(HZ27*'Assumptions and results'!$K$11)*(1/(1+'Assumptions and results'!$K$5)^HZ$73)</f>
        <v>37000.757965103046</v>
      </c>
      <c r="IA74" s="8">
        <f>(IA27*'Assumptions and results'!$K$11)*(1/(1+'Assumptions and results'!$K$5)^IA$73)</f>
        <v>35577.651889522152</v>
      </c>
      <c r="IB74" s="8">
        <f>(IB27*'Assumptions and results'!$K$11)*(1/(1+'Assumptions and results'!$K$5)^IB$73)</f>
        <v>34209.280663002064</v>
      </c>
      <c r="IC74" s="8">
        <f>(IC27*'Assumptions and results'!$K$11)*(1/(1+'Assumptions and results'!$K$5)^IC$73)</f>
        <v>32893.539099040448</v>
      </c>
      <c r="ID74" s="8">
        <f>(ID27*'Assumptions and results'!$K$11)*(1/(1+'Assumptions and results'!$K$5)^ID$73)</f>
        <v>31628.402979846585</v>
      </c>
      <c r="IE74" s="8">
        <f>(IE27*'Assumptions and results'!$K$11)*(1/(1+'Assumptions and results'!$K$5)^IE$73)</f>
        <v>30411.925942160178</v>
      </c>
      <c r="IF74" s="8">
        <f>(IF27*'Assumptions and results'!$K$11)*(1/(1+'Assumptions and results'!$K$5)^IF$73)</f>
        <v>29242.236482846318</v>
      </c>
      <c r="IG74" s="8">
        <f>(IG27*'Assumptions and results'!$K$11)*(1/(1+'Assumptions and results'!$K$5)^IG$73)</f>
        <v>28117.535079659927</v>
      </c>
      <c r="IH74" s="8">
        <f>(IH27*'Assumptions and results'!$K$11)*(1/(1+'Assumptions and results'!$K$5)^IH$73)</f>
        <v>27036.091422749923</v>
      </c>
      <c r="II74" s="8">
        <f>(II27*'Assumptions and results'!$K$11)*(1/(1+'Assumptions and results'!$K$5)^II$73)</f>
        <v>25996.24175264416</v>
      </c>
      <c r="IJ74" s="8">
        <f>(IJ27*'Assumptions and results'!$K$11)*(1/(1+'Assumptions and results'!$K$5)^IJ$73)</f>
        <v>24996.386300619382</v>
      </c>
      <c r="IK74" s="8">
        <f>(IK27*'Assumptions and results'!$K$11)*(1/(1+'Assumptions and results'!$K$5)^IK$73)</f>
        <v>24034.986827518638</v>
      </c>
      <c r="IL74" s="8">
        <f>(IL27*'Assumptions and results'!$K$11)*(1/(1+'Assumptions and results'!$K$5)^IL$73)</f>
        <v>23110.564257229453</v>
      </c>
      <c r="IM74" s="8">
        <f>(IM27*'Assumptions and results'!$K$11)*(1/(1+'Assumptions and results'!$K$5)^IM$73)</f>
        <v>22221.696401182166</v>
      </c>
      <c r="IN74" s="8">
        <f>(IN27*'Assumptions and results'!$K$11)*(1/(1+'Assumptions and results'!$K$5)^IN$73)</f>
        <v>21367.015770367467</v>
      </c>
      <c r="IO74" s="8">
        <f>(IO27*'Assumptions and results'!$K$11)*(1/(1+'Assumptions and results'!$K$5)^IO$73)</f>
        <v>20545.207471507176</v>
      </c>
      <c r="IP74" s="8">
        <f>(IP27*'Assumptions and results'!$K$11)*(1/(1+'Assumptions and results'!$K$5)^IP$73)</f>
        <v>19755.007184141516</v>
      </c>
      <c r="IQ74" s="8">
        <f>(IQ27*'Assumptions and results'!$K$11)*(1/(1+'Assumptions and results'!$K$5)^IQ$73)</f>
        <v>18995.19921552069</v>
      </c>
      <c r="IR74" s="8">
        <f>(IR27*'Assumptions and results'!$K$11)*(1/(1+'Assumptions and results'!$K$5)^IR$73)</f>
        <v>18264.614630308359</v>
      </c>
      <c r="IS74" s="8">
        <f>(IS27*'Assumptions and results'!$K$11)*(1/(1+'Assumptions and results'!$K$5)^IS$73)</f>
        <v>17562.129452219564</v>
      </c>
      <c r="IT74" s="8">
        <f>(IT27*'Assumptions and results'!$K$11)*(1/(1+'Assumptions and results'!$K$5)^IT$73)</f>
        <v>16886.662934826512</v>
      </c>
      <c r="IU74" s="8">
        <f>(IU27*'Assumptions and results'!$K$11)*(1/(1+'Assumptions and results'!$K$5)^IU$73)</f>
        <v>16237.175898871645</v>
      </c>
      <c r="IV74" s="8">
        <f>(IV27*'Assumptions and results'!$K$11)*(1/(1+'Assumptions and results'!$K$5)^IV$73)</f>
        <v>15612.669133530424</v>
      </c>
      <c r="IW74" s="8">
        <f>(IW27*'Assumptions and results'!$K$11)*(1/(1+'Assumptions and results'!$K$5)^IW$73)</f>
        <v>15012.181859163868</v>
      </c>
      <c r="IX74" s="8">
        <f>(IX27*'Assumptions and results'!$K$11)*(1/(1+'Assumptions and results'!$K$5)^IX$73)</f>
        <v>14434.79024919603</v>
      </c>
      <c r="IY74" s="8">
        <f>(IY27*'Assumptions and results'!$K$11)*(1/(1+'Assumptions and results'!$K$5)^IY$73)</f>
        <v>13879.606008842335</v>
      </c>
      <c r="IZ74" s="8">
        <f>(IZ27*'Assumptions and results'!$K$11)*(1/(1+'Assumptions and results'!$K$5)^IZ$73)</f>
        <v>13345.775008502244</v>
      </c>
      <c r="JA74" s="8">
        <f>(JA27*'Assumptions and results'!$K$11)*(1/(1+'Assumptions and results'!$K$5)^JA$73)</f>
        <v>12832.475969713696</v>
      </c>
      <c r="JB74" s="8">
        <f>(JB27*'Assumptions and results'!$K$11)*(1/(1+'Assumptions and results'!$K$5)^JB$73)</f>
        <v>12338.919201647783</v>
      </c>
      <c r="JC74" s="8">
        <f>(JC27*'Assumptions and results'!$K$11)*(1/(1+'Assumptions and results'!$K$5)^JC$73)</f>
        <v>11864.345386199791</v>
      </c>
      <c r="JD74" s="8">
        <f>(JD27*'Assumptions and results'!$K$11)*(1/(1+'Assumptions and results'!$K$5)^JD$73)</f>
        <v>11408.024409807491</v>
      </c>
      <c r="JE74" s="8">
        <f>(JE27*'Assumptions and results'!$K$11)*(1/(1+'Assumptions and results'!$K$5)^JE$73)</f>
        <v>10969.254240199507</v>
      </c>
    </row>
    <row r="75" spans="2:265" x14ac:dyDescent="0.3">
      <c r="C75">
        <v>2</v>
      </c>
      <c r="D75" s="6">
        <f>'upfront investment module'!J7</f>
        <v>1822315845.6967652</v>
      </c>
      <c r="E75" s="8">
        <f>(E28*'Assumptions and results'!$K$11)*(1/(1+'Assumptions and results'!$K$5)^E$73)</f>
        <v>149541793.79876748</v>
      </c>
      <c r="F75" s="8">
        <f>(F28*'Assumptions and results'!$K$11)*(1/(1+'Assumptions and results'!$K$5)^F$73)</f>
        <v>215402603.22034144</v>
      </c>
      <c r="G75" s="8">
        <f>(G28*'Assumptions and results'!$K$11)*(1/(1+'Assumptions and results'!$K$5)^G$73)</f>
        <v>241411566.55881959</v>
      </c>
      <c r="H75" s="8">
        <f>(H28*'Assumptions and results'!$K$11)*(1/(1+'Assumptions and results'!$K$5)^H$73)</f>
        <v>248549027.15101686</v>
      </c>
      <c r="I75" s="8">
        <f>(I28*'Assumptions and results'!$K$11)*(1/(1+'Assumptions and results'!$K$5)^I$73)</f>
        <v>246853848.68686509</v>
      </c>
      <c r="J75" s="8">
        <f>(J28*'Assumptions and results'!$K$11)*(1/(1+'Assumptions and results'!$K$5)^J$73)</f>
        <v>241125565.25085324</v>
      </c>
      <c r="K75" s="8">
        <f>(K28*'Assumptions and results'!$K$11)*(1/(1+'Assumptions and results'!$K$5)^K$73)</f>
        <v>233655008.83225858</v>
      </c>
      <c r="L75" s="8">
        <f>(L28*'Assumptions and results'!$K$11)*(1/(1+'Assumptions and results'!$K$5)^L$73)</f>
        <v>225531937.71756217</v>
      </c>
      <c r="M75" s="8">
        <f>(M28*'Assumptions and results'!$K$11)*(1/(1+'Assumptions and results'!$K$5)^M$73)</f>
        <v>217271221.01008123</v>
      </c>
      <c r="N75" s="8">
        <f>(N28*'Assumptions and results'!$K$11)*(1/(1+'Assumptions and results'!$K$5)^N$73)</f>
        <v>209112694.45513034</v>
      </c>
      <c r="O75" s="8">
        <f>(O28*'Assumptions and results'!$K$11)*(1/(1+'Assumptions and results'!$K$5)^O$73)</f>
        <v>201164744.73711661</v>
      </c>
      <c r="P75" s="8">
        <f>(P28*'Assumptions and results'!$K$11)*(1/(1+'Assumptions and results'!$K$5)^P$73)</f>
        <v>193473059.02957627</v>
      </c>
      <c r="Q75" s="8">
        <f>(Q28*'Assumptions and results'!$K$11)*(1/(1+'Assumptions and results'!$K$5)^Q$73)</f>
        <v>186053538.14285877</v>
      </c>
      <c r="R75" s="8">
        <f>(R28*'Assumptions and results'!$K$11)*(1/(1+'Assumptions and results'!$K$5)^R$73)</f>
        <v>178908048.74102068</v>
      </c>
      <c r="S75" s="8">
        <f>(S28*'Assumptions and results'!$K$11)*(1/(1+'Assumptions and results'!$K$5)^S$73)</f>
        <v>172031957.90395674</v>
      </c>
      <c r="T75" s="8">
        <f>(T28*'Assumptions and results'!$K$11)*(1/(1+'Assumptions and results'!$K$5)^T$73)</f>
        <v>165417732.76777646</v>
      </c>
      <c r="U75" s="8">
        <f>(U28*'Assumptions and results'!$K$11)*(1/(1+'Assumptions and results'!$K$5)^U$73)</f>
        <v>159056656.14102122</v>
      </c>
      <c r="V75" s="8">
        <f>(V28*'Assumptions and results'!$K$11)*(1/(1+'Assumptions and results'!$K$5)^V$73)</f>
        <v>152939640.21582836</v>
      </c>
      <c r="W75" s="8">
        <f>(W28*'Assumptions and results'!$K$11)*(1/(1+'Assumptions and results'!$K$5)^W$73)</f>
        <v>147057608.67811042</v>
      </c>
      <c r="X75" s="8">
        <f>(X28*'Assumptions and results'!$K$11)*(1/(1+'Assumptions and results'!$K$5)^X$73)</f>
        <v>141401672.42383841</v>
      </c>
      <c r="Y75" s="8">
        <f>(Y28*'Assumptions and results'!$K$11)*(1/(1+'Assumptions and results'!$K$5)^Y$73)</f>
        <v>135963206.71718103</v>
      </c>
      <c r="Z75" s="8">
        <f>(Z28*'Assumptions and results'!$K$11)*(1/(1+'Assumptions and results'!$K$5)^Z$73)</f>
        <v>130733881.42001933</v>
      </c>
      <c r="AA75" s="8">
        <f>(AA28*'Assumptions and results'!$K$11)*(1/(1+'Assumptions and results'!$K$5)^AA$73)</f>
        <v>125705669.00678824</v>
      </c>
      <c r="AB75" s="8">
        <f>(AB28*'Assumptions and results'!$K$11)*(1/(1+'Assumptions and results'!$K$5)^AB$73)</f>
        <v>120870842.18969603</v>
      </c>
      <c r="AC75" s="8">
        <f>(AC28*'Assumptions and results'!$K$11)*(1/(1+'Assumptions and results'!$K$5)^AC$73)</f>
        <v>116221966.80753048</v>
      </c>
      <c r="AD75" s="8">
        <f>(AD28*'Assumptions and results'!$K$11)*(1/(1+'Assumptions and results'!$K$5)^AD$73)</f>
        <v>111751892.67606463</v>
      </c>
      <c r="AE75" s="8">
        <f>(AE28*'Assumptions and results'!$K$11)*(1/(1+'Assumptions and results'!$K$5)^AE$73)</f>
        <v>107453743.68324535</v>
      </c>
      <c r="AF75" s="8">
        <f>(AF28*'Assumptions and results'!$K$11)*(1/(1+'Assumptions and results'!$K$5)^AF$73)</f>
        <v>103320907.73515822</v>
      </c>
      <c r="AG75" s="8">
        <f>(AG28*'Assumptions and results'!$K$11)*(1/(1+'Assumptions and results'!$K$5)^AG$73)</f>
        <v>99347026.834794581</v>
      </c>
      <c r="AH75" s="8">
        <f>(AH28*'Assumptions and results'!$K$11)*(1/(1+'Assumptions and results'!$K$5)^AH$73)</f>
        <v>95525987.420821294</v>
      </c>
      <c r="AI75" s="8">
        <f>(AI28*'Assumptions and results'!$K$11)*(1/(1+'Assumptions and results'!$K$5)^AI$73)</f>
        <v>91851911.019712463</v>
      </c>
      <c r="AJ75" s="8">
        <f>(AJ28*'Assumptions and results'!$K$11)*(1/(1+'Assumptions and results'!$K$5)^AJ$73)</f>
        <v>88319145.229532927</v>
      </c>
      <c r="AK75" s="8">
        <f>(AK28*'Assumptions and results'!$K$11)*(1/(1+'Assumptions and results'!$K$5)^AK$73)</f>
        <v>84922255.037146583</v>
      </c>
      <c r="AL75" s="8">
        <f>(AL28*'Assumptions and results'!$K$11)*(1/(1+'Assumptions and results'!$K$5)^AL$73)</f>
        <v>81656014.462984785</v>
      </c>
      <c r="AM75" s="8">
        <f>(AM28*'Assumptions and results'!$K$11)*(1/(1+'Assumptions and results'!$K$5)^AM$73)</f>
        <v>78515398.524107248</v>
      </c>
      <c r="AN75" s="8">
        <f>(AN28*'Assumptions and results'!$K$11)*(1/(1+'Assumptions and results'!$K$5)^AN$73)</f>
        <v>75495575.504910126</v>
      </c>
      <c r="AO75" s="8">
        <f>(AO28*'Assumptions and results'!$K$11)*(1/(1+'Assumptions and results'!$K$5)^AO$73)</f>
        <v>72591899.524412185</v>
      </c>
      <c r="AP75" s="8">
        <f>(AP28*'Assumptions and results'!$K$11)*(1/(1+'Assumptions and results'!$K$5)^AP$73)</f>
        <v>69799903.389078215</v>
      </c>
      <c r="AQ75" s="8">
        <f>(AQ28*'Assumptions and results'!$K$11)*(1/(1+'Assumptions and results'!$K$5)^AQ$73)</f>
        <v>67115291.720373049</v>
      </c>
      <c r="AR75" s="8">
        <f>(AR28*'Assumptions and results'!$K$11)*(1/(1+'Assumptions and results'!$K$5)^AR$73)</f>
        <v>64533934.346563056</v>
      </c>
      <c r="AS75" s="8">
        <f>(AS28*'Assumptions and results'!$K$11)*(1/(1+'Assumptions and results'!$K$5)^AS$73)</f>
        <v>62051859.94864253</v>
      </c>
      <c r="AT75" s="8">
        <f>(AT28*'Assumptions and results'!$K$11)*(1/(1+'Assumptions and results'!$K$5)^AT$73)</f>
        <v>59665249.950629406</v>
      </c>
      <c r="AU75" s="8">
        <f>(AU28*'Assumptions and results'!$K$11)*(1/(1+'Assumptions and results'!$K$5)^AU$73)</f>
        <v>57370432.644841507</v>
      </c>
      <c r="AV75" s="8">
        <f>(AV28*'Assumptions and results'!$K$11)*(1/(1+'Assumptions and results'!$K$5)^AV$73)</f>
        <v>55163877.54311949</v>
      </c>
      <c r="AW75" s="8">
        <f>(AW28*'Assumptions and results'!$K$11)*(1/(1+'Assumptions and results'!$K$5)^AW$73)</f>
        <v>53042189.945308469</v>
      </c>
      <c r="AX75" s="8">
        <f>(AX28*'Assumptions and results'!$K$11)*(1/(1+'Assumptions and results'!$K$5)^AX$73)</f>
        <v>51002105.716643371</v>
      </c>
      <c r="AY75" s="8">
        <f>(AY28*'Assumptions and results'!$K$11)*(1/(1+'Assumptions and results'!$K$5)^AY$73)</f>
        <v>49040486.266003534</v>
      </c>
      <c r="AZ75" s="8">
        <f>(AZ28*'Assumptions and results'!$K$11)*(1/(1+'Assumptions and results'!$K$5)^AZ$73)</f>
        <v>47154313.717311218</v>
      </c>
      <c r="BA75" s="8">
        <f>(BA28*'Assumptions and results'!$K$11)*(1/(1+'Assumptions and results'!$K$5)^BA$73)</f>
        <v>45340686.266645476</v>
      </c>
      <c r="BB75" s="8">
        <f>(BB28*'Assumptions and results'!$K$11)*(1/(1+'Assumptions and results'!$K$5)^BB$73)</f>
        <v>43596813.71792838</v>
      </c>
      <c r="BC75" s="8">
        <f>(BC28*'Assumptions and results'!$K$11)*(1/(1+'Assumptions and results'!$K$5)^BC$73)</f>
        <v>41920013.190315738</v>
      </c>
      <c r="BD75" s="8">
        <f>(BD28*'Assumptions and results'!$K$11)*(1/(1+'Assumptions and results'!$K$5)^BD$73)</f>
        <v>40307704.99068822</v>
      </c>
      <c r="BE75" s="8">
        <f>(BE28*'Assumptions and results'!$K$11)*(1/(1+'Assumptions and results'!$K$5)^BE$73)</f>
        <v>38757408.644892514</v>
      </c>
      <c r="BF75" s="8">
        <f>(BF28*'Assumptions and results'!$K$11)*(1/(1+'Assumptions and results'!$K$5)^BF$73)</f>
        <v>37266739.081627429</v>
      </c>
      <c r="BG75" s="8">
        <f>(BG28*'Assumptions and results'!$K$11)*(1/(1+'Assumptions and results'!$K$5)^BG$73)</f>
        <v>35833402.963103294</v>
      </c>
      <c r="BH75" s="8">
        <f>(BH28*'Assumptions and results'!$K$11)*(1/(1+'Assumptions and results'!$K$5)^BH$73)</f>
        <v>34455195.156830095</v>
      </c>
      <c r="BI75" s="8">
        <f>(BI28*'Assumptions and results'!$K$11)*(1/(1+'Assumptions and results'!$K$5)^BI$73)</f>
        <v>33129995.343105849</v>
      </c>
      <c r="BJ75" s="8">
        <f>(BJ28*'Assumptions and results'!$K$11)*(1/(1+'Assumptions and results'!$K$5)^BJ$73)</f>
        <v>31855764.752986398</v>
      </c>
      <c r="BK75" s="8">
        <f>(BK28*'Assumptions and results'!$K$11)*(1/(1+'Assumptions and results'!$K$5)^BK$73)</f>
        <v>30630543.031717692</v>
      </c>
      <c r="BL75" s="8">
        <f>(BL28*'Assumptions and results'!$K$11)*(1/(1+'Assumptions and results'!$K$5)^BL$73)</f>
        <v>29452445.222805463</v>
      </c>
      <c r="BM75" s="8">
        <f>(BM28*'Assumptions and results'!$K$11)*(1/(1+'Assumptions and results'!$K$5)^BM$73)</f>
        <v>28319658.868082177</v>
      </c>
      <c r="BN75" s="8">
        <f>(BN28*'Assumptions and results'!$K$11)*(1/(1+'Assumptions and results'!$K$5)^BN$73)</f>
        <v>27230441.219309788</v>
      </c>
      <c r="BO75" s="8">
        <f>(BO28*'Assumptions and results'!$K$11)*(1/(1+'Assumptions and results'!$K$5)^BO$73)</f>
        <v>26183116.557028644</v>
      </c>
      <c r="BP75" s="8">
        <f>(BP28*'Assumptions and results'!$K$11)*(1/(1+'Assumptions and results'!$K$5)^BP$73)</f>
        <v>25176073.612527538</v>
      </c>
      <c r="BQ75" s="8">
        <f>(BQ28*'Assumptions and results'!$K$11)*(1/(1+'Assumptions and results'!$K$5)^BQ$73)</f>
        <v>24207763.088968784</v>
      </c>
      <c r="BR75" s="8">
        <f>(BR28*'Assumptions and results'!$K$11)*(1/(1+'Assumptions and results'!$K$5)^BR$73)</f>
        <v>23276695.277854599</v>
      </c>
      <c r="BS75" s="8">
        <f>(BS28*'Assumptions and results'!$K$11)*(1/(1+'Assumptions and results'!$K$5)^BS$73)</f>
        <v>22381437.767167885</v>
      </c>
      <c r="BT75" s="8">
        <f>(BT28*'Assumptions and results'!$K$11)*(1/(1+'Assumptions and results'!$K$5)^BT$73)</f>
        <v>21520613.237661425</v>
      </c>
      <c r="BU75" s="8">
        <f>(BU28*'Assumptions and results'!$K$11)*(1/(1+'Assumptions and results'!$K$5)^BU$73)</f>
        <v>20692897.343905218</v>
      </c>
      <c r="BV75" s="8">
        <f>(BV28*'Assumptions and results'!$K$11)*(1/(1+'Assumptions and results'!$K$5)^BV$73)</f>
        <v>19897016.676831938</v>
      </c>
      <c r="BW75" s="8">
        <f>(BW28*'Assumptions and results'!$K$11)*(1/(1+'Assumptions and results'!$K$5)^BW$73)</f>
        <v>19131746.804646097</v>
      </c>
      <c r="BX75" s="8">
        <f>(BX28*'Assumptions and results'!$K$11)*(1/(1+'Assumptions and results'!$K$5)^BX$73)</f>
        <v>18395910.389082782</v>
      </c>
      <c r="BY75" s="8">
        <f>(BY28*'Assumptions and results'!$K$11)*(1/(1+'Assumptions and results'!$K$5)^BY$73)</f>
        <v>17688375.374118056</v>
      </c>
      <c r="BZ75" s="8">
        <f>(BZ28*'Assumptions and results'!$K$11)*(1/(1+'Assumptions and results'!$K$5)^BZ$73)</f>
        <v>17008053.244344283</v>
      </c>
      <c r="CA75" s="8">
        <f>(CA28*'Assumptions and results'!$K$11)*(1/(1+'Assumptions and results'!$K$5)^CA$73)</f>
        <v>16353897.350331046</v>
      </c>
      <c r="CB75" s="8">
        <f>(CB28*'Assumptions and results'!$K$11)*(1/(1+'Assumptions and results'!$K$5)^CB$73)</f>
        <v>15724901.298395233</v>
      </c>
      <c r="CC75" s="8">
        <f>(CC28*'Assumptions and results'!$K$11)*(1/(1+'Assumptions and results'!$K$5)^CC$73)</f>
        <v>15120097.402303109</v>
      </c>
      <c r="CD75" s="8">
        <f>(CD28*'Assumptions and results'!$K$11)*(1/(1+'Assumptions and results'!$K$5)^CD$73)</f>
        <v>14538555.194522219</v>
      </c>
      <c r="CE75" s="8">
        <f>(CE28*'Assumptions and results'!$K$11)*(1/(1+'Assumptions and results'!$K$5)^CE$73)</f>
        <v>13979379.994732903</v>
      </c>
      <c r="CF75" s="8">
        <f>(CF28*'Assumptions and results'!$K$11)*(1/(1+'Assumptions and results'!$K$5)^CF$73)</f>
        <v>13441711.533397021</v>
      </c>
      <c r="CG75" s="8">
        <f>(CG28*'Assumptions and results'!$K$11)*(1/(1+'Assumptions and results'!$K$5)^CG$73)</f>
        <v>12924722.628266366</v>
      </c>
      <c r="CH75" s="8">
        <f>(CH28*'Assumptions and results'!$K$11)*(1/(1+'Assumptions and results'!$K$5)^CH$73)</f>
        <v>12427617.911794582</v>
      </c>
      <c r="CI75" s="8">
        <f>(CI28*'Assumptions and results'!$K$11)*(1/(1+'Assumptions and results'!$K$5)^CI$73)</f>
        <v>11949632.607494788</v>
      </c>
      <c r="CJ75" s="8">
        <f>(CJ28*'Assumptions and results'!$K$11)*(1/(1+'Assumptions and results'!$K$5)^CJ$73)</f>
        <v>11490031.353360374</v>
      </c>
      <c r="CK75" s="8">
        <f>(CK28*'Assumptions and results'!$K$11)*(1/(1+'Assumptions and results'!$K$5)^CK$73)</f>
        <v>11048107.070538819</v>
      </c>
      <c r="CL75" s="8">
        <f>(CL28*'Assumptions and results'!$K$11)*(1/(1+'Assumptions and results'!$K$5)^CL$73)</f>
        <v>10623179.875518095</v>
      </c>
      <c r="CM75" s="8">
        <f>(CM28*'Assumptions and results'!$K$11)*(1/(1+'Assumptions and results'!$K$5)^CM$73)</f>
        <v>10214596.034152016</v>
      </c>
      <c r="CN75" s="8">
        <f>(CN28*'Assumptions and results'!$K$11)*(1/(1+'Assumptions and results'!$K$5)^CN$73)</f>
        <v>9821726.9559153989</v>
      </c>
      <c r="CO75" s="8">
        <f>(CO28*'Assumptions and results'!$K$11)*(1/(1+'Assumptions and results'!$K$5)^CO$73)</f>
        <v>9443968.2268417291</v>
      </c>
      <c r="CP75" s="8">
        <f>(CP28*'Assumptions and results'!$K$11)*(1/(1+'Assumptions and results'!$K$5)^CP$73)</f>
        <v>9080738.6796555091</v>
      </c>
      <c r="CQ75" s="8">
        <f>(CQ28*'Assumptions and results'!$K$11)*(1/(1+'Assumptions and results'!$K$5)^CQ$73)</f>
        <v>8731479.4996687584</v>
      </c>
      <c r="CR75" s="8">
        <f>(CR28*'Assumptions and results'!$K$11)*(1/(1+'Assumptions and results'!$K$5)^CR$73)</f>
        <v>8395653.365066113</v>
      </c>
      <c r="CS75" s="8">
        <f>(CS28*'Assumptions and results'!$K$11)*(1/(1+'Assumptions and results'!$K$5)^CS$73)</f>
        <v>8072743.6202558773</v>
      </c>
      <c r="CT75" s="8">
        <f>(CT28*'Assumptions and results'!$K$11)*(1/(1+'Assumptions and results'!$K$5)^CT$73)</f>
        <v>7762253.4810152678</v>
      </c>
      <c r="CU75" s="8">
        <f>(CU28*'Assumptions and results'!$K$11)*(1/(1+'Assumptions and results'!$K$5)^CU$73)</f>
        <v>7463705.2702069869</v>
      </c>
      <c r="CV75" s="8">
        <f>(CV28*'Assumptions and results'!$K$11)*(1/(1+'Assumptions and results'!$K$5)^CV$73)</f>
        <v>7176639.6828913325</v>
      </c>
      <c r="CW75" s="8">
        <f>(CW28*'Assumptions and results'!$K$11)*(1/(1+'Assumptions and results'!$K$5)^CW$73)</f>
        <v>6900615.0797032053</v>
      </c>
      <c r="CX75" s="8">
        <f>(CX28*'Assumptions and results'!$K$11)*(1/(1+'Assumptions and results'!$K$5)^CX$73)</f>
        <v>6635206.8074069275</v>
      </c>
      <c r="CY75" s="8">
        <f>(CY28*'Assumptions and results'!$K$11)*(1/(1+'Assumptions and results'!$K$5)^CY$73)</f>
        <v>6380006.5455835834</v>
      </c>
      <c r="CZ75" s="8">
        <f>(CZ28*'Assumptions and results'!$K$11)*(1/(1+'Assumptions and results'!$K$5)^CZ$73)</f>
        <v>6134621.6784457536</v>
      </c>
      <c r="DA75" s="8">
        <f>(DA28*'Assumptions and results'!$K$11)*(1/(1+'Assumptions and results'!$K$5)^DA$73)</f>
        <v>5898674.6908132238</v>
      </c>
      <c r="DB75" s="8">
        <f>(DB28*'Assumptions and results'!$K$11)*(1/(1+'Assumptions and results'!$K$5)^DB$73)</f>
        <v>5671802.5873204069</v>
      </c>
      <c r="DC75" s="8">
        <f>(DC28*'Assumptions and results'!$K$11)*(1/(1+'Assumptions and results'!$K$5)^DC$73)</f>
        <v>5453656.3339619311</v>
      </c>
      <c r="DD75" s="8">
        <f>(DD28*'Assumptions and results'!$K$11)*(1/(1+'Assumptions and results'!$K$5)^DD$73)</f>
        <v>5243900.3211172391</v>
      </c>
      <c r="DE75" s="8">
        <f>(DE28*'Assumptions and results'!$K$11)*(1/(1+'Assumptions and results'!$K$5)^DE$73)</f>
        <v>5042211.8472281154</v>
      </c>
      <c r="DF75" s="8">
        <f>(DF28*'Assumptions and results'!$K$11)*(1/(1+'Assumptions and results'!$K$5)^DF$73)</f>
        <v>4848280.6223347262</v>
      </c>
      <c r="DG75" s="8">
        <f>(DG28*'Assumptions and results'!$K$11)*(1/(1+'Assumptions and results'!$K$5)^DG$73)</f>
        <v>4661808.2907064678</v>
      </c>
      <c r="DH75" s="8">
        <f>(DH28*'Assumptions and results'!$K$11)*(1/(1+'Assumptions and results'!$K$5)^DH$73)</f>
        <v>4482507.9718331406</v>
      </c>
      <c r="DI75" s="8">
        <f>(DI28*'Assumptions and results'!$K$11)*(1/(1+'Assumptions and results'!$K$5)^DI$73)</f>
        <v>4310103.819070328</v>
      </c>
      <c r="DJ75" s="8">
        <f>(DJ28*'Assumptions and results'!$K$11)*(1/(1+'Assumptions and results'!$K$5)^DJ$73)</f>
        <v>4144330.59525993</v>
      </c>
      <c r="DK75" s="8">
        <f>(DK28*'Assumptions and results'!$K$11)*(1/(1+'Assumptions and results'!$K$5)^DK$73)</f>
        <v>3984933.26467301</v>
      </c>
      <c r="DL75" s="8">
        <f>(DL28*'Assumptions and results'!$K$11)*(1/(1+'Assumptions and results'!$K$5)^DL$73)</f>
        <v>3831666.600647124</v>
      </c>
      <c r="DM75" s="8">
        <f>(DM28*'Assumptions and results'!$K$11)*(1/(1+'Assumptions and results'!$K$5)^DM$73)</f>
        <v>3684294.8083145428</v>
      </c>
      <c r="DN75" s="8">
        <f>(DN28*'Assumptions and results'!$K$11)*(1/(1+'Assumptions and results'!$K$5)^DN$73)</f>
        <v>3542591.1618409059</v>
      </c>
      <c r="DO75" s="8">
        <f>(DO28*'Assumptions and results'!$K$11)*(1/(1+'Assumptions and results'!$K$5)^DO$73)</f>
        <v>3406337.6556162559</v>
      </c>
      <c r="DP75" s="8">
        <f>(DP28*'Assumptions and results'!$K$11)*(1/(1+'Assumptions and results'!$K$5)^DP$73)</f>
        <v>3275324.6688617845</v>
      </c>
      <c r="DQ75" s="8">
        <f>(DQ28*'Assumptions and results'!$K$11)*(1/(1+'Assumptions and results'!$K$5)^DQ$73)</f>
        <v>3149350.6431363304</v>
      </c>
      <c r="DR75" s="8">
        <f>(DR28*'Assumptions and results'!$K$11)*(1/(1+'Assumptions and results'!$K$5)^DR$73)</f>
        <v>3028221.7722464716</v>
      </c>
      <c r="DS75" s="8">
        <f>(DS28*'Assumptions and results'!$K$11)*(1/(1+'Assumptions and results'!$K$5)^DS$73)</f>
        <v>2911751.7040831465</v>
      </c>
      <c r="DT75" s="8">
        <f>(DT28*'Assumptions and results'!$K$11)*(1/(1+'Assumptions and results'!$K$5)^DT$73)</f>
        <v>2799761.2539261021</v>
      </c>
      <c r="DU75" s="8">
        <f>(DU28*'Assumptions and results'!$K$11)*(1/(1+'Assumptions and results'!$K$5)^DU$73)</f>
        <v>2692078.128775097</v>
      </c>
      <c r="DV75" s="8">
        <f>(DV28*'Assumptions and results'!$K$11)*(1/(1+'Assumptions and results'!$K$5)^DV$73)</f>
        <v>2588536.6622837479</v>
      </c>
      <c r="DW75" s="8">
        <f>(DW28*'Assumptions and results'!$K$11)*(1/(1+'Assumptions and results'!$K$5)^DW$73)</f>
        <v>2488977.559888219</v>
      </c>
      <c r="DX75" s="8">
        <f>(DX28*'Assumptions and results'!$K$11)*(1/(1+'Assumptions and results'!$K$5)^DX$73)</f>
        <v>2393247.6537386714</v>
      </c>
      <c r="DY75" s="8">
        <f>(DY28*'Assumptions and results'!$K$11)*(1/(1+'Assumptions and results'!$K$5)^DY$73)</f>
        <v>2301199.6670564148</v>
      </c>
      <c r="DZ75" s="8">
        <f>(DZ28*'Assumptions and results'!$K$11)*(1/(1+'Assumptions and results'!$K$5)^DZ$73)</f>
        <v>2212691.9875542452</v>
      </c>
      <c r="EA75" s="8">
        <f>(EA28*'Assumptions and results'!$K$11)*(1/(1+'Assumptions and results'!$K$5)^EA$73)</f>
        <v>2127588.4495713897</v>
      </c>
      <c r="EB75" s="8">
        <f>(EB28*'Assumptions and results'!$K$11)*(1/(1+'Assumptions and results'!$K$5)^EB$73)</f>
        <v>2045758.1245878744</v>
      </c>
      <c r="EC75" s="8">
        <f>(EC28*'Assumptions and results'!$K$11)*(1/(1+'Assumptions and results'!$K$5)^EC$73)</f>
        <v>1967075.1197960328</v>
      </c>
      <c r="ED75" s="8">
        <f>(ED28*'Assumptions and results'!$K$11)*(1/(1+'Assumptions and results'!$K$5)^ED$73)</f>
        <v>1891418.3844192624</v>
      </c>
      <c r="EE75" s="8">
        <f>(EE28*'Assumptions and results'!$K$11)*(1/(1+'Assumptions and results'!$K$5)^EE$73)</f>
        <v>1818671.5234800598</v>
      </c>
      <c r="EF75" s="8">
        <f>(EF28*'Assumptions and results'!$K$11)*(1/(1+'Assumptions and results'!$K$5)^EF$73)</f>
        <v>1748722.618730827</v>
      </c>
      <c r="EG75" s="8">
        <f>(EG28*'Assumptions and results'!$K$11)*(1/(1+'Assumptions and results'!$K$5)^EG$73)</f>
        <v>1681464.0564719487</v>
      </c>
      <c r="EH75" s="8">
        <f>(EH28*'Assumptions and results'!$K$11)*(1/(1+'Assumptions and results'!$K$5)^EH$73)</f>
        <v>1616792.3619922581</v>
      </c>
      <c r="EI75" s="8">
        <f>(EI28*'Assumptions and results'!$K$11)*(1/(1+'Assumptions and results'!$K$5)^EI$73)</f>
        <v>1554608.0403771715</v>
      </c>
      <c r="EJ75" s="8">
        <f>(EJ28*'Assumptions and results'!$K$11)*(1/(1+'Assumptions and results'!$K$5)^EJ$73)</f>
        <v>1494815.4234395877</v>
      </c>
      <c r="EK75" s="8">
        <f>(EK28*'Assumptions and results'!$K$11)*(1/(1+'Assumptions and results'!$K$5)^EK$73)</f>
        <v>1437322.522538065</v>
      </c>
      <c r="EL75" s="8">
        <f>(EL28*'Assumptions and results'!$K$11)*(1/(1+'Assumptions and results'!$K$5)^EL$73)</f>
        <v>1382040.8870558317</v>
      </c>
      <c r="EM75" s="8">
        <f>(EM28*'Assumptions and results'!$K$11)*(1/(1+'Assumptions and results'!$K$5)^EM$73)</f>
        <v>1328885.4683229153</v>
      </c>
      <c r="EN75" s="8">
        <f>(EN28*'Assumptions and results'!$K$11)*(1/(1+'Assumptions and results'!$K$5)^EN$73)</f>
        <v>1277774.4887720337</v>
      </c>
      <c r="EO75" s="8">
        <f>(EO28*'Assumptions and results'!$K$11)*(1/(1+'Assumptions and results'!$K$5)^EO$73)</f>
        <v>1228629.3161269554</v>
      </c>
      <c r="EP75" s="8">
        <f>(EP28*'Assumptions and results'!$K$11)*(1/(1+'Assumptions and results'!$K$5)^EP$73)</f>
        <v>1181374.3424297646</v>
      </c>
      <c r="EQ75" s="8">
        <f>(EQ28*'Assumptions and results'!$K$11)*(1/(1+'Assumptions and results'!$K$5)^EQ$73)</f>
        <v>1135936.8677209278</v>
      </c>
      <c r="ER75" s="8">
        <f>(ER28*'Assumptions and results'!$K$11)*(1/(1+'Assumptions and results'!$K$5)^ER$73)</f>
        <v>1092246.9881931995</v>
      </c>
      <c r="ES75" s="8">
        <f>(ES28*'Assumptions and results'!$K$11)*(1/(1+'Assumptions and results'!$K$5)^ES$73)</f>
        <v>1050237.4886473073</v>
      </c>
      <c r="ET75" s="8">
        <f>(ET28*'Assumptions and results'!$K$11)*(1/(1+'Assumptions and results'!$K$5)^ET$73)</f>
        <v>1009843.7390839492</v>
      </c>
      <c r="EU75" s="8">
        <f>(EU28*'Assumptions and results'!$K$11)*(1/(1+'Assumptions and results'!$K$5)^EU$73)</f>
        <v>971003.59527302801</v>
      </c>
      <c r="EV75" s="8">
        <f>(EV28*'Assumptions and results'!$K$11)*(1/(1+'Assumptions and results'!$K$5)^EV$73)</f>
        <v>933657.3031471424</v>
      </c>
      <c r="EW75" s="8">
        <f>(EW28*'Assumptions and results'!$K$11)*(1/(1+'Assumptions and results'!$K$5)^EW$73)</f>
        <v>897747.406872252</v>
      </c>
      <c r="EX75" s="8">
        <f>(EX28*'Assumptions and results'!$K$11)*(1/(1+'Assumptions and results'!$K$5)^EX$73)</f>
        <v>863218.66045408859</v>
      </c>
      <c r="EY75" s="8">
        <f>(EY28*'Assumptions and results'!$K$11)*(1/(1+'Assumptions and results'!$K$5)^EY$73)</f>
        <v>830017.94274431595</v>
      </c>
      <c r="EZ75" s="8">
        <f>(EZ28*'Assumptions and results'!$K$11)*(1/(1+'Assumptions and results'!$K$5)^EZ$73)</f>
        <v>798094.17571568838</v>
      </c>
      <c r="FA75" s="8">
        <f>(FA28*'Assumptions and results'!$K$11)*(1/(1+'Assumptions and results'!$K$5)^FA$73)</f>
        <v>767398.24588046933</v>
      </c>
      <c r="FB75" s="8">
        <f>(FB28*'Assumptions and results'!$K$11)*(1/(1+'Assumptions and results'!$K$5)^FB$73)</f>
        <v>737882.92873122066</v>
      </c>
      <c r="FC75" s="8">
        <f>(FC28*'Assumptions and results'!$K$11)*(1/(1+'Assumptions and results'!$K$5)^FC$73)</f>
        <v>709502.81608771218</v>
      </c>
      <c r="FD75" s="8">
        <f>(FD28*'Assumptions and results'!$K$11)*(1/(1+'Assumptions and results'!$K$5)^FD$73)</f>
        <v>682214.24623818463</v>
      </c>
      <c r="FE75" s="8">
        <f>(FE28*'Assumptions and results'!$K$11)*(1/(1+'Assumptions and results'!$K$5)^FE$73)</f>
        <v>655975.23676748516</v>
      </c>
      <c r="FF75" s="8">
        <f>(FF28*'Assumptions and results'!$K$11)*(1/(1+'Assumptions and results'!$K$5)^FF$73)</f>
        <v>630745.41996873589</v>
      </c>
      <c r="FG75" s="8">
        <f>(FG28*'Assumptions and results'!$K$11)*(1/(1+'Assumptions and results'!$K$5)^FG$73)</f>
        <v>606485.98073916906</v>
      </c>
      <c r="FH75" s="8">
        <f>(FH28*'Assumptions and results'!$K$11)*(1/(1+'Assumptions and results'!$K$5)^FH$73)</f>
        <v>583159.59686458553</v>
      </c>
      <c r="FI75" s="8">
        <f>(FI28*'Assumptions and results'!$K$11)*(1/(1+'Assumptions and results'!$K$5)^FI$73)</f>
        <v>560730.38160056307</v>
      </c>
      <c r="FJ75" s="8">
        <f>(FJ28*'Assumptions and results'!$K$11)*(1/(1+'Assumptions and results'!$K$5)^FJ$73)</f>
        <v>539163.82846207987</v>
      </c>
      <c r="FK75" s="8">
        <f>(FK28*'Assumptions and results'!$K$11)*(1/(1+'Assumptions and results'!$K$5)^FK$73)</f>
        <v>518426.75813661522</v>
      </c>
      <c r="FL75" s="8">
        <f>(FL28*'Assumptions and results'!$K$11)*(1/(1+'Assumptions and results'!$K$5)^FL$73)</f>
        <v>498487.2674390531</v>
      </c>
      <c r="FM75" s="8">
        <f>(FM28*'Assumptions and results'!$K$11)*(1/(1+'Assumptions and results'!$K$5)^FM$73)</f>
        <v>479314.68022985861</v>
      </c>
      <c r="FN75" s="8">
        <f>(FN28*'Assumptions and results'!$K$11)*(1/(1+'Assumptions and results'!$K$5)^FN$73)</f>
        <v>460879.50022101798</v>
      </c>
      <c r="FO75" s="8">
        <f>(FO28*'Assumptions and results'!$K$11)*(1/(1+'Assumptions and results'!$K$5)^FO$73)</f>
        <v>443153.36559713271</v>
      </c>
      <c r="FP75" s="8">
        <f>(FP28*'Assumptions and results'!$K$11)*(1/(1+'Assumptions and results'!$K$5)^FP$73)</f>
        <v>426109.00538185821</v>
      </c>
      <c r="FQ75" s="8">
        <f>(FQ28*'Assumptions and results'!$K$11)*(1/(1+'Assumptions and results'!$K$5)^FQ$73)</f>
        <v>409720.19748255599</v>
      </c>
      <c r="FR75" s="8">
        <f>(FR28*'Assumptions and results'!$K$11)*(1/(1+'Assumptions and results'!$K$5)^FR$73)</f>
        <v>393961.72834861156</v>
      </c>
      <c r="FS75" s="8">
        <f>(FS28*'Assumptions and results'!$K$11)*(1/(1+'Assumptions and results'!$K$5)^FS$73)</f>
        <v>378809.35418135719</v>
      </c>
      <c r="FT75" s="8">
        <f>(FT28*'Assumptions and results'!$K$11)*(1/(1+'Assumptions and results'!$K$5)^FT$73)</f>
        <v>364239.76363592042</v>
      </c>
      <c r="FU75" s="8">
        <f>(FU28*'Assumptions and results'!$K$11)*(1/(1+'Assumptions and results'!$K$5)^FU$73)</f>
        <v>350230.5419576157</v>
      </c>
      <c r="FV75" s="8">
        <f>(FV28*'Assumptions and results'!$K$11)*(1/(1+'Assumptions and results'!$K$5)^FV$73)</f>
        <v>336760.13649770746</v>
      </c>
      <c r="FW75" s="8">
        <f>(FW28*'Assumptions and results'!$K$11)*(1/(1+'Assumptions and results'!$K$5)^FW$73)</f>
        <v>323807.82355548791</v>
      </c>
      <c r="FX75" s="8">
        <f>(FX28*'Assumptions and results'!$K$11)*(1/(1+'Assumptions and results'!$K$5)^FX$73)</f>
        <v>311353.67649566144</v>
      </c>
      <c r="FY75" s="8">
        <f>(FY28*'Assumptions and results'!$K$11)*(1/(1+'Assumptions and results'!$K$5)^FY$73)</f>
        <v>299378.53509198211</v>
      </c>
      <c r="FZ75" s="8">
        <f>(FZ28*'Assumptions and results'!$K$11)*(1/(1+'Assumptions and results'!$K$5)^FZ$73)</f>
        <v>287863.97604998277</v>
      </c>
      <c r="GA75" s="8">
        <f>(GA28*'Assumptions and results'!$K$11)*(1/(1+'Assumptions and results'!$K$5)^GA$73)</f>
        <v>276792.28466344497</v>
      </c>
      <c r="GB75" s="8">
        <f>(GB28*'Assumptions and results'!$K$11)*(1/(1+'Assumptions and results'!$K$5)^GB$73)</f>
        <v>266146.42756100476</v>
      </c>
      <c r="GC75" s="8">
        <f>(GC28*'Assumptions and results'!$K$11)*(1/(1+'Assumptions and results'!$K$5)^GC$73)</f>
        <v>255910.02650096611</v>
      </c>
      <c r="GD75" s="8">
        <f>(GD28*'Assumptions and results'!$K$11)*(1/(1+'Assumptions and results'!$K$5)^GD$73)</f>
        <v>246067.33317400585</v>
      </c>
      <c r="GE75" s="8">
        <f>(GE28*'Assumptions and results'!$K$11)*(1/(1+'Assumptions and results'!$K$5)^GE$73)</f>
        <v>236603.20497500565</v>
      </c>
      <c r="GF75" s="8">
        <f>(GF28*'Assumptions and results'!$K$11)*(1/(1+'Assumptions and results'!$K$5)^GF$73)</f>
        <v>227503.08170673621</v>
      </c>
      <c r="GG75" s="8">
        <f>(GG28*'Assumptions and results'!$K$11)*(1/(1+'Assumptions and results'!$K$5)^GG$73)</f>
        <v>218752.96317955395</v>
      </c>
      <c r="GH75" s="8">
        <f>(GH28*'Assumptions and results'!$K$11)*(1/(1+'Assumptions and results'!$K$5)^GH$73)</f>
        <v>210339.3876726481</v>
      </c>
      <c r="GI75" s="8">
        <f>(GI28*'Assumptions and results'!$K$11)*(1/(1+'Assumptions and results'!$K$5)^GI$73)</f>
        <v>202249.41122370007</v>
      </c>
      <c r="GJ75" s="8">
        <f>(GJ28*'Assumptions and results'!$K$11)*(1/(1+'Assumptions and results'!$K$5)^GJ$73)</f>
        <v>194470.58771509619</v>
      </c>
      <c r="GK75" s="8">
        <f>(GK28*'Assumptions and results'!$K$11)*(1/(1+'Assumptions and results'!$K$5)^GK$73)</f>
        <v>186990.94972605401</v>
      </c>
      <c r="GL75" s="8">
        <f>(GL28*'Assumptions and results'!$K$11)*(1/(1+'Assumptions and results'!$K$5)^GL$73)</f>
        <v>179798.99012120583</v>
      </c>
      <c r="GM75" s="8">
        <f>(GM28*'Assumptions and results'!$K$11)*(1/(1+'Assumptions and results'!$K$5)^GM$73)</f>
        <v>172883.6443473133</v>
      </c>
      <c r="GN75" s="8">
        <f>(GN28*'Assumptions and results'!$K$11)*(1/(1+'Assumptions and results'!$K$5)^GN$73)</f>
        <v>166234.27341087812</v>
      </c>
      <c r="GO75" s="8">
        <f>(GO28*'Assumptions and results'!$K$11)*(1/(1+'Assumptions and results'!$K$5)^GO$73)</f>
        <v>159840.6475104597</v>
      </c>
      <c r="GP75" s="8">
        <f>(GP28*'Assumptions and results'!$K$11)*(1/(1+'Assumptions and results'!$K$5)^GP$73)</f>
        <v>153692.93029851897</v>
      </c>
      <c r="GQ75" s="8">
        <f>(GQ28*'Assumptions and results'!$K$11)*(1/(1+'Assumptions and results'!$K$5)^GQ$73)</f>
        <v>147781.66374857593</v>
      </c>
      <c r="GR75" s="8">
        <f>(GR28*'Assumptions and results'!$K$11)*(1/(1+'Assumptions and results'!$K$5)^GR$73)</f>
        <v>142097.75360439994</v>
      </c>
      <c r="GS75" s="8">
        <f>(GS28*'Assumptions and results'!$K$11)*(1/(1+'Assumptions and results'!$K$5)^GS$73)</f>
        <v>136632.45538884608</v>
      </c>
      <c r="GT75" s="8">
        <f>(GT28*'Assumptions and results'!$K$11)*(1/(1+'Assumptions and results'!$K$5)^GT$73)</f>
        <v>131377.36095081351</v>
      </c>
      <c r="GU75" s="8">
        <f>(GU28*'Assumptions and results'!$K$11)*(1/(1+'Assumptions and results'!$K$5)^GU$73)</f>
        <v>126324.38552962842</v>
      </c>
      <c r="GV75" s="8">
        <f>(GV28*'Assumptions and results'!$K$11)*(1/(1+'Assumptions and results'!$K$5)^GV$73)</f>
        <v>121465.75531695037</v>
      </c>
      <c r="GW75" s="8">
        <f>(GW28*'Assumptions and results'!$K$11)*(1/(1+'Assumptions and results'!$K$5)^GW$73)</f>
        <v>116793.99549706765</v>
      </c>
      <c r="GX75" s="8">
        <f>(GX28*'Assumptions and results'!$K$11)*(1/(1+'Assumptions and results'!$K$5)^GX$73)</f>
        <v>112301.91874718042</v>
      </c>
      <c r="GY75" s="8">
        <f>(GY28*'Assumptions and results'!$K$11)*(1/(1+'Assumptions and results'!$K$5)^GY$73)</f>
        <v>107982.6141799812</v>
      </c>
      <c r="GZ75" s="8">
        <f>(GZ28*'Assumptions and results'!$K$11)*(1/(1+'Assumptions and results'!$K$5)^GZ$73)</f>
        <v>103829.43671152036</v>
      </c>
      <c r="HA75" s="8">
        <f>(HA28*'Assumptions and results'!$K$11)*(1/(1+'Assumptions and results'!$K$5)^HA$73)</f>
        <v>99835.996838000341</v>
      </c>
      <c r="HB75" s="8">
        <f>(HB28*'Assumptions and results'!$K$11)*(1/(1+'Assumptions and results'!$K$5)^HB$73)</f>
        <v>95996.150805769561</v>
      </c>
      <c r="HC75" s="8">
        <f>(HC28*'Assumptions and results'!$K$11)*(1/(1+'Assumptions and results'!$K$5)^HC$73)</f>
        <v>92303.991159393801</v>
      </c>
      <c r="HD75" s="8">
        <f>(HD28*'Assumptions and results'!$K$11)*(1/(1+'Assumptions and results'!$K$5)^HD$73)</f>
        <v>88753.837653263254</v>
      </c>
      <c r="HE75" s="8">
        <f>(HE28*'Assumptions and results'!$K$11)*(1/(1+'Assumptions and results'!$K$5)^HE$73)</f>
        <v>85340.228512753136</v>
      </c>
      <c r="HF75" s="8">
        <f>(HF28*'Assumptions and results'!$K$11)*(1/(1+'Assumptions and results'!$K$5)^HF$73)</f>
        <v>82057.912031493397</v>
      </c>
      <c r="HG75" s="8">
        <f>(HG28*'Assumptions and results'!$K$11)*(1/(1+'Assumptions and results'!$K$5)^HG$73)</f>
        <v>78901.83849182057</v>
      </c>
      <c r="HH75" s="8">
        <f>(HH28*'Assumptions and results'!$K$11)*(1/(1+'Assumptions and results'!$K$5)^HH$73)</f>
        <v>75867.15239598132</v>
      </c>
      <c r="HI75" s="8">
        <f>(HI28*'Assumptions and results'!$K$11)*(1/(1+'Assumptions and results'!$K$5)^HI$73)</f>
        <v>72949.184996135853</v>
      </c>
      <c r="HJ75" s="8">
        <f>(HJ28*'Assumptions and results'!$K$11)*(1/(1+'Assumptions and results'!$K$5)^HJ$73)</f>
        <v>70143.447111669084</v>
      </c>
      <c r="HK75" s="8">
        <f>(HK28*'Assumptions and results'!$K$11)*(1/(1+'Assumptions and results'!$K$5)^HK$73)</f>
        <v>67445.622222758771</v>
      </c>
      <c r="HL75" s="8">
        <f>(HL28*'Assumptions and results'!$K$11)*(1/(1+'Assumptions and results'!$K$5)^HL$73)</f>
        <v>64851.559829575723</v>
      </c>
      <c r="HM75" s="8">
        <f>(HM28*'Assumptions and results'!$K$11)*(1/(1+'Assumptions and results'!$K$5)^HM$73)</f>
        <v>62357.269066899717</v>
      </c>
      <c r="HN75" s="8">
        <f>(HN28*'Assumptions and results'!$K$11)*(1/(1+'Assumptions and results'!$K$5)^HN$73)</f>
        <v>59958.91256432666</v>
      </c>
      <c r="HO75" s="8">
        <f>(HO28*'Assumptions and results'!$K$11)*(1/(1+'Assumptions and results'!$K$5)^HO$73)</f>
        <v>57652.800542621786</v>
      </c>
      <c r="HP75" s="8">
        <f>(HP28*'Assumptions and results'!$K$11)*(1/(1+'Assumptions and results'!$K$5)^HP$73)</f>
        <v>55435.385137136327</v>
      </c>
      <c r="HQ75" s="8">
        <f>(HQ28*'Assumptions and results'!$K$11)*(1/(1+'Assumptions and results'!$K$5)^HQ$73)</f>
        <v>53303.254939554157</v>
      </c>
      <c r="HR75" s="8">
        <f>(HR28*'Assumptions and results'!$K$11)*(1/(1+'Assumptions and results'!$K$5)^HR$73)</f>
        <v>51253.129749571315</v>
      </c>
      <c r="HS75" s="8">
        <f>(HS28*'Assumptions and results'!$K$11)*(1/(1+'Assumptions and results'!$K$5)^HS$73)</f>
        <v>49281.855528433945</v>
      </c>
      <c r="HT75" s="8">
        <f>(HT28*'Assumptions and results'!$K$11)*(1/(1+'Assumptions and results'!$K$5)^HT$73)</f>
        <v>47386.399546571098</v>
      </c>
      <c r="HU75" s="8">
        <f>(HU28*'Assumptions and results'!$K$11)*(1/(1+'Assumptions and results'!$K$5)^HU$73)</f>
        <v>45563.845717856828</v>
      </c>
      <c r="HV75" s="8">
        <f>(HV28*'Assumptions and results'!$K$11)*(1/(1+'Assumptions and results'!$K$5)^HV$73)</f>
        <v>43811.390113323869</v>
      </c>
      <c r="HW75" s="8">
        <f>(HW28*'Assumptions and results'!$K$11)*(1/(1+'Assumptions and results'!$K$5)^HW$73)</f>
        <v>42126.336647426797</v>
      </c>
      <c r="HX75" s="8">
        <f>(HX28*'Assumptions and results'!$K$11)*(1/(1+'Assumptions and results'!$K$5)^HX$73)</f>
        <v>40506.092930218074</v>
      </c>
      <c r="HY75" s="8">
        <f>(HY28*'Assumptions and results'!$K$11)*(1/(1+'Assumptions and results'!$K$5)^HY$73)</f>
        <v>38948.166279055826</v>
      </c>
      <c r="HZ75" s="8">
        <f>(HZ28*'Assumptions and results'!$K$11)*(1/(1+'Assumptions and results'!$K$5)^HZ$73)</f>
        <v>37450.159883707536</v>
      </c>
      <c r="IA75" s="8">
        <f>(IA28*'Assumptions and results'!$K$11)*(1/(1+'Assumptions and results'!$K$5)^IA$73)</f>
        <v>36009.769118949545</v>
      </c>
      <c r="IB75" s="8">
        <f>(IB28*'Assumptions and results'!$K$11)*(1/(1+'Assumptions and results'!$K$5)^IB$73)</f>
        <v>34624.777998989943</v>
      </c>
      <c r="IC75" s="8">
        <f>(IC28*'Assumptions and results'!$K$11)*(1/(1+'Assumptions and results'!$K$5)^IC$73)</f>
        <v>33293.055768259561</v>
      </c>
      <c r="ID75" s="8">
        <f>(ID28*'Assumptions and results'!$K$11)*(1/(1+'Assumptions and results'!$K$5)^ID$73)</f>
        <v>32012.553623326505</v>
      </c>
      <c r="IE75" s="8">
        <f>(IE28*'Assumptions and results'!$K$11)*(1/(1+'Assumptions and results'!$K$5)^IE$73)</f>
        <v>30781.301560890868</v>
      </c>
      <c r="IF75" s="8">
        <f>(IF28*'Assumptions and results'!$K$11)*(1/(1+'Assumptions and results'!$K$5)^IF$73)</f>
        <v>29597.405347010445</v>
      </c>
      <c r="IG75" s="8">
        <f>(IG28*'Assumptions and results'!$K$11)*(1/(1+'Assumptions and results'!$K$5)^IG$73)</f>
        <v>28459.043602894661</v>
      </c>
      <c r="IH75" s="8">
        <f>(IH28*'Assumptions and results'!$K$11)*(1/(1+'Assumptions and results'!$K$5)^IH$73)</f>
        <v>27364.465002783323</v>
      </c>
      <c r="II75" s="8">
        <f>(II28*'Assumptions and results'!$K$11)*(1/(1+'Assumptions and results'!$K$5)^II$73)</f>
        <v>26311.985579599354</v>
      </c>
      <c r="IJ75" s="8">
        <f>(IJ28*'Assumptions and results'!$K$11)*(1/(1+'Assumptions and results'!$K$5)^IJ$73)</f>
        <v>25299.986134230141</v>
      </c>
      <c r="IK75" s="8">
        <f>(IK28*'Assumptions and results'!$K$11)*(1/(1+'Assumptions and results'!$K$5)^IK$73)</f>
        <v>24326.909744452063</v>
      </c>
      <c r="IL75" s="8">
        <f>(IL28*'Assumptions and results'!$K$11)*(1/(1+'Assumptions and results'!$K$5)^IL$73)</f>
        <v>23391.259369665437</v>
      </c>
      <c r="IM75" s="8">
        <f>(IM28*'Assumptions and results'!$K$11)*(1/(1+'Assumptions and results'!$K$5)^IM$73)</f>
        <v>22491.595547755231</v>
      </c>
      <c r="IN75" s="8">
        <f>(IN28*'Assumptions and results'!$K$11)*(1/(1+'Assumptions and results'!$K$5)^IN$73)</f>
        <v>21626.534180533876</v>
      </c>
      <c r="IO75" s="8">
        <f>(IO28*'Assumptions and results'!$K$11)*(1/(1+'Assumptions and results'!$K$5)^IO$73)</f>
        <v>20794.744404359491</v>
      </c>
      <c r="IP75" s="8">
        <f>(IP28*'Assumptions and results'!$K$11)*(1/(1+'Assumptions and results'!$K$5)^IP$73)</f>
        <v>19994.946542653357</v>
      </c>
      <c r="IQ75" s="8">
        <f>(IQ28*'Assumptions and results'!$K$11)*(1/(1+'Assumptions and results'!$K$5)^IQ$73)</f>
        <v>19225.910137166691</v>
      </c>
      <c r="IR75" s="8">
        <f>(IR28*'Assumptions and results'!$K$11)*(1/(1+'Assumptions and results'!$K$5)^IR$73)</f>
        <v>18486.452054967973</v>
      </c>
      <c r="IS75" s="8">
        <f>(IS28*'Assumptions and results'!$K$11)*(1/(1+'Assumptions and results'!$K$5)^IS$73)</f>
        <v>17775.434668238424</v>
      </c>
      <c r="IT75" s="8">
        <f>(IT28*'Assumptions and results'!$K$11)*(1/(1+'Assumptions and results'!$K$5)^IT$73)</f>
        <v>17091.764104075417</v>
      </c>
      <c r="IU75" s="8">
        <f>(IU28*'Assumptions and results'!$K$11)*(1/(1+'Assumptions and results'!$K$5)^IU$73)</f>
        <v>16434.388561610976</v>
      </c>
      <c r="IV75" s="8">
        <f>(IV28*'Assumptions and results'!$K$11)*(1/(1+'Assumptions and results'!$K$5)^IV$73)</f>
        <v>15802.296693856704</v>
      </c>
      <c r="IW75" s="8">
        <f>(IW28*'Assumptions and results'!$K$11)*(1/(1+'Assumptions and results'!$K$5)^IW$73)</f>
        <v>15194.516051785291</v>
      </c>
      <c r="IX75" s="8">
        <f>(IX28*'Assumptions and results'!$K$11)*(1/(1+'Assumptions and results'!$K$5)^IX$73)</f>
        <v>14610.111588255091</v>
      </c>
      <c r="IY75" s="8">
        <f>(IY28*'Assumptions and results'!$K$11)*(1/(1+'Assumptions and results'!$K$5)^IY$73)</f>
        <v>14048.184219476048</v>
      </c>
      <c r="IZ75" s="8">
        <f>(IZ28*'Assumptions and results'!$K$11)*(1/(1+'Assumptions and results'!$K$5)^IZ$73)</f>
        <v>13507.86944180389</v>
      </c>
      <c r="JA75" s="8">
        <f>(JA28*'Assumptions and results'!$K$11)*(1/(1+'Assumptions and results'!$K$5)^JA$73)</f>
        <v>12988.336001734509</v>
      </c>
      <c r="JB75" s="8">
        <f>(JB28*'Assumptions and results'!$K$11)*(1/(1+'Assumptions and results'!$K$5)^JB$73)</f>
        <v>12488.784617052412</v>
      </c>
      <c r="JC75" s="8">
        <f>(JC28*'Assumptions and results'!$K$11)*(1/(1+'Assumptions and results'!$K$5)^JC$73)</f>
        <v>12008.446747165781</v>
      </c>
      <c r="JD75" s="8">
        <f>(JD28*'Assumptions and results'!$K$11)*(1/(1+'Assumptions and results'!$K$5)^JD$73)</f>
        <v>11546.583410736326</v>
      </c>
      <c r="JE75" s="8">
        <f>(JE28*'Assumptions and results'!$K$11)*(1/(1+'Assumptions and results'!$K$5)^JE$73)</f>
        <v>11102.484048784927</v>
      </c>
    </row>
    <row r="76" spans="2:265" x14ac:dyDescent="0.3">
      <c r="C76">
        <v>3</v>
      </c>
      <c r="D76" s="6">
        <f>'upfront investment module'!J8</f>
        <v>1935169923.4505751</v>
      </c>
      <c r="E76" s="8">
        <f>(E29*'Assumptions and results'!$K$11)*(1/(1+'Assumptions and results'!$K$5)^E$73)</f>
        <v>151591946.83514664</v>
      </c>
      <c r="F76" s="8">
        <f>(F29*'Assumptions and results'!$K$11)*(1/(1+'Assumptions and results'!$K$5)^F$73)</f>
        <v>218232078.26555252</v>
      </c>
      <c r="G76" s="8">
        <f>(G29*'Assumptions and results'!$K$11)*(1/(1+'Assumptions and results'!$K$5)^G$73)</f>
        <v>244484087.94959295</v>
      </c>
      <c r="H76" s="8">
        <f>(H29*'Assumptions and results'!$K$11)*(1/(1+'Assumptions and results'!$K$5)^H$73)</f>
        <v>251643630.49901411</v>
      </c>
      <c r="I76" s="8">
        <f>(I29*'Assumptions and results'!$K$11)*(1/(1+'Assumptions and results'!$K$5)^I$73)</f>
        <v>249883089.88227856</v>
      </c>
      <c r="J76" s="8">
        <f>(J29*'Assumptions and results'!$K$11)*(1/(1+'Assumptions and results'!$K$5)^J$73)</f>
        <v>244057538.29686606</v>
      </c>
      <c r="K76" s="8">
        <f>(K29*'Assumptions and results'!$K$11)*(1/(1+'Assumptions and results'!$K$5)^K$73)</f>
        <v>236480341.46626422</v>
      </c>
      <c r="L76" s="8">
        <f>(L29*'Assumptions and results'!$K$11)*(1/(1+'Assumptions and results'!$K$5)^L$73)</f>
        <v>228250062.68753085</v>
      </c>
      <c r="M76" s="8">
        <f>(M29*'Assumptions and results'!$K$11)*(1/(1+'Assumptions and results'!$K$5)^M$73)</f>
        <v>219884796.00663891</v>
      </c>
      <c r="N76" s="8">
        <f>(N29*'Assumptions and results'!$K$11)*(1/(1+'Assumptions and results'!$K$5)^N$73)</f>
        <v>211625406.90980276</v>
      </c>
      <c r="O76" s="8">
        <f>(O29*'Assumptions and results'!$K$11)*(1/(1+'Assumptions and results'!$K$5)^O$73)</f>
        <v>203580490.17142645</v>
      </c>
      <c r="P76" s="8">
        <f>(P29*'Assumptions and results'!$K$11)*(1/(1+'Assumptions and results'!$K$5)^P$73)</f>
        <v>195795658.8404153</v>
      </c>
      <c r="Q76" s="8">
        <f>(Q29*'Assumptions and results'!$K$11)*(1/(1+'Assumptions and results'!$K$5)^Q$73)</f>
        <v>188286659.0863671</v>
      </c>
      <c r="R76" s="8">
        <f>(R29*'Assumptions and results'!$K$11)*(1/(1+'Assumptions and results'!$K$5)^R$73)</f>
        <v>181055191.8792353</v>
      </c>
      <c r="S76" s="8">
        <f>(S29*'Assumptions and results'!$K$11)*(1/(1+'Assumptions and results'!$K$5)^S$73)</f>
        <v>174096467.7942178</v>
      </c>
      <c r="T76" s="8">
        <f>(T29*'Assumptions and results'!$K$11)*(1/(1+'Assumptions and results'!$K$5)^T$73)</f>
        <v>167402810.06955409</v>
      </c>
      <c r="U76" s="8">
        <f>(U29*'Assumptions and results'!$K$11)*(1/(1+'Assumptions and results'!$K$5)^U$73)</f>
        <v>160965368.80942073</v>
      </c>
      <c r="V76" s="8">
        <f>(V29*'Assumptions and results'!$K$11)*(1/(1+'Assumptions and results'!$K$5)^V$73)</f>
        <v>154774932.51282701</v>
      </c>
      <c r="W76" s="8">
        <f>(W29*'Assumptions and results'!$K$11)*(1/(1+'Assumptions and results'!$K$5)^W$73)</f>
        <v>148822308.37343937</v>
      </c>
      <c r="X76" s="8">
        <f>(X29*'Assumptions and results'!$K$11)*(1/(1+'Assumptions and results'!$K$5)^X$73)</f>
        <v>143098496.7191999</v>
      </c>
      <c r="Y76" s="8">
        <f>(Y29*'Assumptions and results'!$K$11)*(1/(1+'Assumptions and results'!$K$5)^Y$73)</f>
        <v>137594767.32105586</v>
      </c>
      <c r="Z76" s="8">
        <f>(Z29*'Assumptions and results'!$K$11)*(1/(1+'Assumptions and results'!$K$5)^Z$73)</f>
        <v>132302689.06136507</v>
      </c>
      <c r="AA76" s="8">
        <f>(AA29*'Assumptions and results'!$K$11)*(1/(1+'Assumptions and results'!$K$5)^AA$73)</f>
        <v>127214137.56725924</v>
      </c>
      <c r="AB76" s="8">
        <f>(AB29*'Assumptions and results'!$K$11)*(1/(1+'Assumptions and results'!$K$5)^AB$73)</f>
        <v>122321292.56178226</v>
      </c>
      <c r="AC76" s="8">
        <f>(AC29*'Assumptions and results'!$K$11)*(1/(1+'Assumptions and results'!$K$5)^AC$73)</f>
        <v>117616630.54170327</v>
      </c>
      <c r="AD76" s="8">
        <f>(AD29*'Assumptions and results'!$K$11)*(1/(1+'Assumptions and results'!$K$5)^AD$73)</f>
        <v>113092915.4541024</v>
      </c>
      <c r="AE76" s="8">
        <f>(AE29*'Assumptions and results'!$K$11)*(1/(1+'Assumptions and results'!$K$5)^AE$73)</f>
        <v>108743188.6402009</v>
      </c>
      <c r="AF76" s="8">
        <f>(AF29*'Assumptions and results'!$K$11)*(1/(1+'Assumptions and results'!$K$5)^AF$73)</f>
        <v>104560758.64423381</v>
      </c>
      <c r="AG76" s="8">
        <f>(AG29*'Assumptions and results'!$K$11)*(1/(1+'Assumptions and results'!$K$5)^AG$73)</f>
        <v>100539191.16486682</v>
      </c>
      <c r="AH76" s="8">
        <f>(AH29*'Assumptions and results'!$K$11)*(1/(1+'Assumptions and results'!$K$5)^AH$73)</f>
        <v>96672299.273858011</v>
      </c>
      <c r="AI76" s="8">
        <f>(AI29*'Assumptions and results'!$K$11)*(1/(1+'Assumptions and results'!$K$5)^AI$73)</f>
        <v>92954133.95392023</v>
      </c>
      <c r="AJ76" s="8">
        <f>(AJ29*'Assumptions and results'!$K$11)*(1/(1+'Assumptions and results'!$K$5)^AJ$73)</f>
        <v>89378974.973260909</v>
      </c>
      <c r="AK76" s="8">
        <f>(AK29*'Assumptions and results'!$K$11)*(1/(1+'Assumptions and results'!$K$5)^AK$73)</f>
        <v>85941322.098072752</v>
      </c>
      <c r="AL76" s="8">
        <f>(AL29*'Assumptions and results'!$K$11)*(1/(1+'Assumptions and results'!$K$5)^AL$73)</f>
        <v>82635886.636777431</v>
      </c>
      <c r="AM76" s="8">
        <f>(AM29*'Assumptions and results'!$K$11)*(1/(1+'Assumptions and results'!$K$5)^AM$73)</f>
        <v>79457583.306513175</v>
      </c>
      <c r="AN76" s="8">
        <f>(AN29*'Assumptions and results'!$K$11)*(1/(1+'Assumptions and results'!$K$5)^AN$73)</f>
        <v>76401522.411026493</v>
      </c>
      <c r="AO76" s="8">
        <f>(AO29*'Assumptions and results'!$K$11)*(1/(1+'Assumptions and results'!$K$5)^AO$73)</f>
        <v>73463002.318733379</v>
      </c>
      <c r="AP76" s="8">
        <f>(AP29*'Assumptions and results'!$K$11)*(1/(1+'Assumptions and results'!$K$5)^AP$73)</f>
        <v>70637502.229761019</v>
      </c>
      <c r="AQ76" s="8">
        <f>(AQ29*'Assumptions and results'!$K$11)*(1/(1+'Assumptions and results'!$K$5)^AQ$73)</f>
        <v>67920675.221024334</v>
      </c>
      <c r="AR76" s="8">
        <f>(AR29*'Assumptions and results'!$K$11)*(1/(1+'Assumptions and results'!$K$5)^AR$73)</f>
        <v>65308341.558725156</v>
      </c>
      <c r="AS76" s="8">
        <f>(AS29*'Assumptions and results'!$K$11)*(1/(1+'Assumptions and results'!$K$5)^AS$73)</f>
        <v>62796482.268027879</v>
      </c>
      <c r="AT76" s="8">
        <f>(AT29*'Assumptions and results'!$K$11)*(1/(1+'Assumptions and results'!$K$5)^AT$73)</f>
        <v>60381232.950037777</v>
      </c>
      <c r="AU76" s="8">
        <f>(AU29*'Assumptions and results'!$K$11)*(1/(1+'Assumptions and results'!$K$5)^AU$73)</f>
        <v>58058877.836580008</v>
      </c>
      <c r="AV76" s="8">
        <f>(AV29*'Assumptions and results'!$K$11)*(1/(1+'Assumptions and results'!$K$5)^AV$73)</f>
        <v>55825844.073637113</v>
      </c>
      <c r="AW76" s="8">
        <f>(AW29*'Assumptions and results'!$K$11)*(1/(1+'Assumptions and results'!$K$5)^AW$73)</f>
        <v>53678696.224652268</v>
      </c>
      <c r="AX76" s="8">
        <f>(AX29*'Assumptions and results'!$K$11)*(1/(1+'Assumptions and results'!$K$5)^AX$73)</f>
        <v>51614130.985243142</v>
      </c>
      <c r="AY76" s="8">
        <f>(AY29*'Assumptions and results'!$K$11)*(1/(1+'Assumptions and results'!$K$5)^AY$73)</f>
        <v>49628972.101195604</v>
      </c>
      <c r="AZ76" s="8">
        <f>(AZ29*'Assumptions and results'!$K$11)*(1/(1+'Assumptions and results'!$K$5)^AZ$73)</f>
        <v>47720165.481918976</v>
      </c>
      <c r="BA76" s="8">
        <f>(BA29*'Assumptions and results'!$K$11)*(1/(1+'Assumptions and results'!$K$5)^BA$73)</f>
        <v>45884774.501845226</v>
      </c>
      <c r="BB76" s="8">
        <f>(BB29*'Assumptions and results'!$K$11)*(1/(1+'Assumptions and results'!$K$5)^BB$73)</f>
        <v>44119975.482543521</v>
      </c>
      <c r="BC76" s="8">
        <f>(BC29*'Assumptions and results'!$K$11)*(1/(1+'Assumptions and results'!$K$5)^BC$73)</f>
        <v>42423053.348599538</v>
      </c>
      <c r="BD76" s="8">
        <f>(BD29*'Assumptions and results'!$K$11)*(1/(1+'Assumptions and results'!$K$5)^BD$73)</f>
        <v>40791397.450576492</v>
      </c>
      <c r="BE76" s="8">
        <f>(BE29*'Assumptions and results'!$K$11)*(1/(1+'Assumptions and results'!$K$5)^BE$73)</f>
        <v>39222497.548631243</v>
      </c>
      <c r="BF76" s="8">
        <f>(BF29*'Assumptions and results'!$K$11)*(1/(1+'Assumptions and results'!$K$5)^BF$73)</f>
        <v>37713939.950606972</v>
      </c>
      <c r="BG76" s="8">
        <f>(BG29*'Assumptions and results'!$K$11)*(1/(1+'Assumptions and results'!$K$5)^BG$73)</f>
        <v>36263403.798660554</v>
      </c>
      <c r="BH76" s="8">
        <f>(BH29*'Assumptions and results'!$K$11)*(1/(1+'Assumptions and results'!$K$5)^BH$73)</f>
        <v>34868657.49871207</v>
      </c>
      <c r="BI76" s="8">
        <f>(BI29*'Assumptions and results'!$K$11)*(1/(1+'Assumptions and results'!$K$5)^BI$73)</f>
        <v>33527555.287223134</v>
      </c>
      <c r="BJ76" s="8">
        <f>(BJ29*'Assumptions and results'!$K$11)*(1/(1+'Assumptions and results'!$K$5)^BJ$73)</f>
        <v>32238033.930022247</v>
      </c>
      <c r="BK76" s="8">
        <f>(BK29*'Assumptions and results'!$K$11)*(1/(1+'Assumptions and results'!$K$5)^BK$73)</f>
        <v>30998109.548098315</v>
      </c>
      <c r="BL76" s="8">
        <f>(BL29*'Assumptions and results'!$K$11)*(1/(1+'Assumptions and results'!$K$5)^BL$73)</f>
        <v>29805874.565479141</v>
      </c>
      <c r="BM76" s="8">
        <f>(BM29*'Assumptions and results'!$K$11)*(1/(1+'Assumptions and results'!$K$5)^BM$73)</f>
        <v>28659494.774499174</v>
      </c>
      <c r="BN76" s="8">
        <f>(BN29*'Assumptions and results'!$K$11)*(1/(1+'Assumptions and results'!$K$5)^BN$73)</f>
        <v>27557206.513941515</v>
      </c>
      <c r="BO76" s="8">
        <f>(BO29*'Assumptions and results'!$K$11)*(1/(1+'Assumptions and results'!$K$5)^BO$73)</f>
        <v>26497313.955712996</v>
      </c>
      <c r="BP76" s="8">
        <f>(BP29*'Assumptions and results'!$K$11)*(1/(1+'Assumptions and results'!$K$5)^BP$73)</f>
        <v>25478186.495877877</v>
      </c>
      <c r="BQ76" s="8">
        <f>(BQ29*'Assumptions and results'!$K$11)*(1/(1+'Assumptions and results'!$K$5)^BQ$73)</f>
        <v>24498256.246036418</v>
      </c>
      <c r="BR76" s="8">
        <f>(BR29*'Assumptions and results'!$K$11)*(1/(1+'Assumptions and results'!$K$5)^BR$73)</f>
        <v>23556015.621188864</v>
      </c>
      <c r="BS76" s="8">
        <f>(BS29*'Assumptions and results'!$K$11)*(1/(1+'Assumptions and results'!$K$5)^BS$73)</f>
        <v>22650015.020373911</v>
      </c>
      <c r="BT76" s="8">
        <f>(BT29*'Assumptions and results'!$K$11)*(1/(1+'Assumptions and results'!$K$5)^BT$73)</f>
        <v>21778860.596513368</v>
      </c>
      <c r="BU76" s="8">
        <f>(BU29*'Assumptions and results'!$K$11)*(1/(1+'Assumptions and results'!$K$5)^BU$73)</f>
        <v>20941212.112032086</v>
      </c>
      <c r="BV76" s="8">
        <f>(BV29*'Assumptions and results'!$K$11)*(1/(1+'Assumptions and results'!$K$5)^BV$73)</f>
        <v>20135780.87695393</v>
      </c>
      <c r="BW76" s="8">
        <f>(BW29*'Assumptions and results'!$K$11)*(1/(1+'Assumptions and results'!$K$5)^BW$73)</f>
        <v>19361327.766301855</v>
      </c>
      <c r="BX76" s="8">
        <f>(BX29*'Assumptions and results'!$K$11)*(1/(1+'Assumptions and results'!$K$5)^BX$73)</f>
        <v>18616661.313751779</v>
      </c>
      <c r="BY76" s="8">
        <f>(BY29*'Assumptions and results'!$K$11)*(1/(1+'Assumptions and results'!$K$5)^BY$73)</f>
        <v>17900635.878607482</v>
      </c>
      <c r="BZ76" s="8">
        <f>(BZ29*'Assumptions and results'!$K$11)*(1/(1+'Assumptions and results'!$K$5)^BZ$73)</f>
        <v>17212149.883276422</v>
      </c>
      <c r="CA76" s="8">
        <f>(CA29*'Assumptions and results'!$K$11)*(1/(1+'Assumptions and results'!$K$5)^CA$73)</f>
        <v>16550144.118535023</v>
      </c>
      <c r="CB76" s="8">
        <f>(CB29*'Assumptions and results'!$K$11)*(1/(1+'Assumptions and results'!$K$5)^CB$73)</f>
        <v>15913600.113975981</v>
      </c>
      <c r="CC76" s="8">
        <f>(CC29*'Assumptions and results'!$K$11)*(1/(1+'Assumptions and results'!$K$5)^CC$73)</f>
        <v>15301538.571130751</v>
      </c>
      <c r="CD76" s="8">
        <f>(CD29*'Assumptions and results'!$K$11)*(1/(1+'Assumptions and results'!$K$5)^CD$73)</f>
        <v>14713017.85685649</v>
      </c>
      <c r="CE76" s="8">
        <f>(CE29*'Assumptions and results'!$K$11)*(1/(1+'Assumptions and results'!$K$5)^CE$73)</f>
        <v>14147132.554669704</v>
      </c>
      <c r="CF76" s="8">
        <f>(CF29*'Assumptions and results'!$K$11)*(1/(1+'Assumptions and results'!$K$5)^CF$73)</f>
        <v>13603012.07179779</v>
      </c>
      <c r="CG76" s="8">
        <f>(CG29*'Assumptions and results'!$K$11)*(1/(1+'Assumptions and results'!$K$5)^CG$73)</f>
        <v>13079819.299805567</v>
      </c>
      <c r="CH76" s="8">
        <f>(CH29*'Assumptions and results'!$K$11)*(1/(1+'Assumptions and results'!$K$5)^CH$73)</f>
        <v>12576749.326736122</v>
      </c>
      <c r="CI76" s="8">
        <f>(CI29*'Assumptions and results'!$K$11)*(1/(1+'Assumptions and results'!$K$5)^CI$73)</f>
        <v>12093028.198784731</v>
      </c>
      <c r="CJ76" s="8">
        <f>(CJ29*'Assumptions and results'!$K$11)*(1/(1+'Assumptions and results'!$K$5)^CJ$73)</f>
        <v>11627911.729600703</v>
      </c>
      <c r="CK76" s="8">
        <f>(CK29*'Assumptions and results'!$K$11)*(1/(1+'Assumptions and results'!$K$5)^CK$73)</f>
        <v>11180684.355385289</v>
      </c>
      <c r="CL76" s="8">
        <f>(CL29*'Assumptions and results'!$K$11)*(1/(1+'Assumptions and results'!$K$5)^CL$73)</f>
        <v>10750658.034024315</v>
      </c>
      <c r="CM76" s="8">
        <f>(CM29*'Assumptions and results'!$K$11)*(1/(1+'Assumptions and results'!$K$5)^CM$73)</f>
        <v>10337171.186561845</v>
      </c>
      <c r="CN76" s="8">
        <f>(CN29*'Assumptions and results'!$K$11)*(1/(1+'Assumptions and results'!$K$5)^CN$73)</f>
        <v>9939587.6793863866</v>
      </c>
      <c r="CO76" s="8">
        <f>(CO29*'Assumptions and results'!$K$11)*(1/(1+'Assumptions and results'!$K$5)^CO$73)</f>
        <v>9557295.8455638327</v>
      </c>
      <c r="CP76" s="8">
        <f>(CP29*'Assumptions and results'!$K$11)*(1/(1+'Assumptions and results'!$K$5)^CP$73)</f>
        <v>9189707.543811379</v>
      </c>
      <c r="CQ76" s="8">
        <f>(CQ29*'Assumptions and results'!$K$11)*(1/(1+'Assumptions and results'!$K$5)^CQ$73)</f>
        <v>8836257.253664786</v>
      </c>
      <c r="CR76" s="8">
        <f>(CR29*'Assumptions and results'!$K$11)*(1/(1+'Assumptions and results'!$K$5)^CR$73)</f>
        <v>8496401.2054469101</v>
      </c>
      <c r="CS76" s="8">
        <f>(CS29*'Assumptions and results'!$K$11)*(1/(1+'Assumptions and results'!$K$5)^CS$73)</f>
        <v>8169616.5436989507</v>
      </c>
      <c r="CT76" s="8">
        <f>(CT29*'Assumptions and results'!$K$11)*(1/(1+'Assumptions and results'!$K$5)^CT$73)</f>
        <v>7855400.5227874536</v>
      </c>
      <c r="CU76" s="8">
        <f>(CU29*'Assumptions and results'!$K$11)*(1/(1+'Assumptions and results'!$K$5)^CU$73)</f>
        <v>7553269.733449474</v>
      </c>
      <c r="CV76" s="8">
        <f>(CV29*'Assumptions and results'!$K$11)*(1/(1+'Assumptions and results'!$K$5)^CV$73)</f>
        <v>7262759.359086032</v>
      </c>
      <c r="CW76" s="8">
        <f>(CW29*'Assumptions and results'!$K$11)*(1/(1+'Assumptions and results'!$K$5)^CW$73)</f>
        <v>6983422.4606596464</v>
      </c>
      <c r="CX76" s="8">
        <f>(CX29*'Assumptions and results'!$K$11)*(1/(1+'Assumptions and results'!$K$5)^CX$73)</f>
        <v>6714829.2890958125</v>
      </c>
      <c r="CY76" s="8">
        <f>(CY29*'Assumptions and results'!$K$11)*(1/(1+'Assumptions and results'!$K$5)^CY$73)</f>
        <v>6456566.624130589</v>
      </c>
      <c r="CZ76" s="8">
        <f>(CZ29*'Assumptions and results'!$K$11)*(1/(1+'Assumptions and results'!$K$5)^CZ$73)</f>
        <v>6208237.1385871051</v>
      </c>
      <c r="DA76" s="8">
        <f>(DA29*'Assumptions and results'!$K$11)*(1/(1+'Assumptions and results'!$K$5)^DA$73)</f>
        <v>5969458.7871029843</v>
      </c>
      <c r="DB76" s="8">
        <f>(DB29*'Assumptions and results'!$K$11)*(1/(1+'Assumptions and results'!$K$5)^DB$73)</f>
        <v>5739864.2183682546</v>
      </c>
      <c r="DC76" s="8">
        <f>(DC29*'Assumptions and results'!$K$11)*(1/(1+'Assumptions and results'!$K$5)^DC$73)</f>
        <v>5519100.2099694759</v>
      </c>
      <c r="DD76" s="8">
        <f>(DD29*'Assumptions and results'!$K$11)*(1/(1+'Assumptions and results'!$K$5)^DD$73)</f>
        <v>5306827.1249706484</v>
      </c>
      <c r="DE76" s="8">
        <f>(DE29*'Assumptions and results'!$K$11)*(1/(1+'Assumptions and results'!$K$5)^DE$73)</f>
        <v>5102718.3893948551</v>
      </c>
      <c r="DF76" s="8">
        <f>(DF29*'Assumptions and results'!$K$11)*(1/(1+'Assumptions and results'!$K$5)^DF$73)</f>
        <v>4906459.9898027442</v>
      </c>
      <c r="DG76" s="8">
        <f>(DG29*'Assumptions and results'!$K$11)*(1/(1+'Assumptions and results'!$K$5)^DG$73)</f>
        <v>4717749.9901949465</v>
      </c>
      <c r="DH76" s="8">
        <f>(DH29*'Assumptions and results'!$K$11)*(1/(1+'Assumptions and results'!$K$5)^DH$73)</f>
        <v>4536298.0674951402</v>
      </c>
      <c r="DI76" s="8">
        <f>(DI29*'Assumptions and results'!$K$11)*(1/(1+'Assumptions and results'!$K$5)^DI$73)</f>
        <v>4361825.0648991736</v>
      </c>
      <c r="DJ76" s="8">
        <f>(DJ29*'Assumptions and results'!$K$11)*(1/(1+'Assumptions and results'!$K$5)^DJ$73)</f>
        <v>4194062.5624030507</v>
      </c>
      <c r="DK76" s="8">
        <f>(DK29*'Assumptions and results'!$K$11)*(1/(1+'Assumptions and results'!$K$5)^DK$73)</f>
        <v>4032752.4638490877</v>
      </c>
      <c r="DL76" s="8">
        <f>(DL29*'Assumptions and results'!$K$11)*(1/(1+'Assumptions and results'!$K$5)^DL$73)</f>
        <v>3877646.5998548912</v>
      </c>
      <c r="DM76" s="8">
        <f>(DM29*'Assumptions and results'!$K$11)*(1/(1+'Assumptions and results'!$K$5)^DM$73)</f>
        <v>3728506.346014319</v>
      </c>
      <c r="DN76" s="8">
        <f>(DN29*'Assumptions and results'!$K$11)*(1/(1+'Assumptions and results'!$K$5)^DN$73)</f>
        <v>3585102.2557829977</v>
      </c>
      <c r="DO76" s="8">
        <f>(DO29*'Assumptions and results'!$K$11)*(1/(1+'Assumptions and results'!$K$5)^DO$73)</f>
        <v>3447213.7074836525</v>
      </c>
      <c r="DP76" s="8">
        <f>(DP29*'Assumptions and results'!$K$11)*(1/(1+'Assumptions and results'!$K$5)^DP$73)</f>
        <v>3314628.5648881271</v>
      </c>
      <c r="DQ76" s="8">
        <f>(DQ29*'Assumptions and results'!$K$11)*(1/(1+'Assumptions and results'!$K$5)^DQ$73)</f>
        <v>3187142.8508539675</v>
      </c>
      <c r="DR76" s="8">
        <f>(DR29*'Assumptions and results'!$K$11)*(1/(1+'Assumptions and results'!$K$5)^DR$73)</f>
        <v>3064560.4335134304</v>
      </c>
      <c r="DS76" s="8">
        <f>(DS29*'Assumptions and results'!$K$11)*(1/(1+'Assumptions and results'!$K$5)^DS$73)</f>
        <v>2946692.7245321455</v>
      </c>
      <c r="DT76" s="8">
        <f>(DT29*'Assumptions and results'!$K$11)*(1/(1+'Assumptions and results'!$K$5)^DT$73)</f>
        <v>2833358.3889732165</v>
      </c>
      <c r="DU76" s="8">
        <f>(DU29*'Assumptions and results'!$K$11)*(1/(1+'Assumptions and results'!$K$5)^DU$73)</f>
        <v>2724383.0663203993</v>
      </c>
      <c r="DV76" s="8">
        <f>(DV29*'Assumptions and results'!$K$11)*(1/(1+'Assumptions and results'!$K$5)^DV$73)</f>
        <v>2619599.1022311542</v>
      </c>
      <c r="DW76" s="8">
        <f>(DW29*'Assumptions and results'!$K$11)*(1/(1+'Assumptions and results'!$K$5)^DW$73)</f>
        <v>2518845.2906068787</v>
      </c>
      <c r="DX76" s="8">
        <f>(DX29*'Assumptions and results'!$K$11)*(1/(1+'Assumptions and results'!$K$5)^DX$73)</f>
        <v>2421966.6255835365</v>
      </c>
      <c r="DY76" s="8">
        <f>(DY29*'Assumptions and results'!$K$11)*(1/(1+'Assumptions and results'!$K$5)^DY$73)</f>
        <v>2328814.0630610925</v>
      </c>
      <c r="DZ76" s="8">
        <f>(DZ29*'Assumptions and results'!$K$11)*(1/(1+'Assumptions and results'!$K$5)^DZ$73)</f>
        <v>2239244.2914048973</v>
      </c>
      <c r="EA76" s="8">
        <f>(EA29*'Assumptions and results'!$K$11)*(1/(1+'Assumptions and results'!$K$5)^EA$73)</f>
        <v>2153119.5109662474</v>
      </c>
      <c r="EB76" s="8">
        <f>(EB29*'Assumptions and results'!$K$11)*(1/(1+'Assumptions and results'!$K$5)^EB$73)</f>
        <v>2070307.2220829297</v>
      </c>
      <c r="EC76" s="8">
        <f>(EC29*'Assumptions and results'!$K$11)*(1/(1+'Assumptions and results'!$K$5)^EC$73)</f>
        <v>1990680.0212335859</v>
      </c>
      <c r="ED76" s="8">
        <f>(ED29*'Assumptions and results'!$K$11)*(1/(1+'Assumptions and results'!$K$5)^ED$73)</f>
        <v>1914115.4050322943</v>
      </c>
      <c r="EE76" s="8">
        <f>(EE29*'Assumptions and results'!$K$11)*(1/(1+'Assumptions and results'!$K$5)^EE$73)</f>
        <v>1840495.5817618212</v>
      </c>
      <c r="EF76" s="8">
        <f>(EF29*'Assumptions and results'!$K$11)*(1/(1+'Assumptions and results'!$K$5)^EF$73)</f>
        <v>1769707.2901555975</v>
      </c>
      <c r="EG76" s="8">
        <f>(EG29*'Assumptions and results'!$K$11)*(1/(1+'Assumptions and results'!$K$5)^EG$73)</f>
        <v>1701641.6251496128</v>
      </c>
      <c r="EH76" s="8">
        <f>(EH29*'Assumptions and results'!$K$11)*(1/(1+'Assumptions and results'!$K$5)^EH$73)</f>
        <v>1636193.8703361659</v>
      </c>
      <c r="EI76" s="8">
        <f>(EI29*'Assumptions and results'!$K$11)*(1/(1+'Assumptions and results'!$K$5)^EI$73)</f>
        <v>1573263.3368616982</v>
      </c>
      <c r="EJ76" s="8">
        <f>(EJ29*'Assumptions and results'!$K$11)*(1/(1+'Assumptions and results'!$K$5)^EJ$73)</f>
        <v>1512753.2085208632</v>
      </c>
      <c r="EK76" s="8">
        <f>(EK29*'Assumptions and results'!$K$11)*(1/(1+'Assumptions and results'!$K$5)^EK$73)</f>
        <v>1454570.3928085223</v>
      </c>
      <c r="EL76" s="8">
        <f>(EL29*'Assumptions and results'!$K$11)*(1/(1+'Assumptions and results'!$K$5)^EL$73)</f>
        <v>1398625.3777005021</v>
      </c>
      <c r="EM76" s="8">
        <f>(EM29*'Assumptions and results'!$K$11)*(1/(1+'Assumptions and results'!$K$5)^EM$73)</f>
        <v>1344832.0939427908</v>
      </c>
      <c r="EN76" s="8">
        <f>(EN29*'Assumptions and results'!$K$11)*(1/(1+'Assumptions and results'!$K$5)^EN$73)</f>
        <v>1293107.7826372986</v>
      </c>
      <c r="EO76" s="8">
        <f>(EO29*'Assumptions and results'!$K$11)*(1/(1+'Assumptions and results'!$K$5)^EO$73)</f>
        <v>1243372.8679204793</v>
      </c>
      <c r="EP76" s="8">
        <f>(EP29*'Assumptions and results'!$K$11)*(1/(1+'Assumptions and results'!$K$5)^EP$73)</f>
        <v>1195550.8345389224</v>
      </c>
      <c r="EQ76" s="8">
        <f>(EQ29*'Assumptions and results'!$K$11)*(1/(1+'Assumptions and results'!$K$5)^EQ$73)</f>
        <v>1149568.1101335792</v>
      </c>
      <c r="ER76" s="8">
        <f>(ER29*'Assumptions and results'!$K$11)*(1/(1+'Assumptions and results'!$K$5)^ER$73)</f>
        <v>1105353.9520515185</v>
      </c>
      <c r="ES76" s="8">
        <f>(ES29*'Assumptions and results'!$K$11)*(1/(1+'Assumptions and results'!$K$5)^ES$73)</f>
        <v>1062840.3385110754</v>
      </c>
      <c r="ET76" s="8">
        <f>(ET29*'Assumptions and results'!$K$11)*(1/(1+'Assumptions and results'!$K$5)^ET$73)</f>
        <v>1021961.863952957</v>
      </c>
      <c r="EU76" s="8">
        <f>(EU29*'Assumptions and results'!$K$11)*(1/(1+'Assumptions and results'!$K$5)^EU$73)</f>
        <v>982655.63841630472</v>
      </c>
      <c r="EV76" s="8">
        <f>(EV29*'Assumptions and results'!$K$11)*(1/(1+'Assumptions and results'!$K$5)^EV$73)</f>
        <v>944861.19078490848</v>
      </c>
      <c r="EW76" s="8">
        <f>(EW29*'Assumptions and results'!$K$11)*(1/(1+'Assumptions and results'!$K$5)^EW$73)</f>
        <v>908520.37575471937</v>
      </c>
      <c r="EX76" s="8">
        <f>(EX29*'Assumptions and results'!$K$11)*(1/(1+'Assumptions and results'!$K$5)^EX$73)</f>
        <v>873577.28437953803</v>
      </c>
      <c r="EY76" s="8">
        <f>(EY29*'Assumptions and results'!$K$11)*(1/(1+'Assumptions and results'!$K$5)^EY$73)</f>
        <v>839978.15805724799</v>
      </c>
      <c r="EZ76" s="8">
        <f>(EZ29*'Assumptions and results'!$K$11)*(1/(1+'Assumptions and results'!$K$5)^EZ$73)</f>
        <v>807671.30582427699</v>
      </c>
      <c r="FA76" s="8">
        <f>(FA29*'Assumptions and results'!$K$11)*(1/(1+'Assumptions and results'!$K$5)^FA$73)</f>
        <v>776607.02483103529</v>
      </c>
      <c r="FB76" s="8">
        <f>(FB29*'Assumptions and results'!$K$11)*(1/(1+'Assumptions and results'!$K$5)^FB$73)</f>
        <v>746737.52387599566</v>
      </c>
      <c r="FC76" s="8">
        <f>(FC29*'Assumptions and results'!$K$11)*(1/(1+'Assumptions and results'!$K$5)^FC$73)</f>
        <v>718016.84988076508</v>
      </c>
      <c r="FD76" s="8">
        <f>(FD29*'Assumptions and results'!$K$11)*(1/(1+'Assumptions and results'!$K$5)^FD$73)</f>
        <v>690400.81719304307</v>
      </c>
      <c r="FE76" s="8">
        <f>(FE29*'Assumptions and results'!$K$11)*(1/(1+'Assumptions and results'!$K$5)^FE$73)</f>
        <v>663846.93960869522</v>
      </c>
      <c r="FF76" s="8">
        <f>(FF29*'Assumptions and results'!$K$11)*(1/(1+'Assumptions and results'!$K$5)^FF$73)</f>
        <v>638314.36500836094</v>
      </c>
      <c r="FG76" s="8">
        <f>(FG29*'Assumptions and results'!$K$11)*(1/(1+'Assumptions and results'!$K$5)^FG$73)</f>
        <v>613763.81250803941</v>
      </c>
      <c r="FH76" s="8">
        <f>(FH29*'Assumptions and results'!$K$11)*(1/(1+'Assumptions and results'!$K$5)^FH$73)</f>
        <v>590157.51202696085</v>
      </c>
      <c r="FI76" s="8">
        <f>(FI29*'Assumptions and results'!$K$11)*(1/(1+'Assumptions and results'!$K$5)^FI$73)</f>
        <v>567459.14617977</v>
      </c>
      <c r="FJ76" s="8">
        <f>(FJ29*'Assumptions and results'!$K$11)*(1/(1+'Assumptions and results'!$K$5)^FJ$73)</f>
        <v>545633.79440362507</v>
      </c>
      <c r="FK76" s="8">
        <f>(FK29*'Assumptions and results'!$K$11)*(1/(1+'Assumptions and results'!$K$5)^FK$73)</f>
        <v>524647.87923425483</v>
      </c>
      <c r="FL76" s="8">
        <f>(FL29*'Assumptions and results'!$K$11)*(1/(1+'Assumptions and results'!$K$5)^FL$73)</f>
        <v>504469.11464832193</v>
      </c>
      <c r="FM76" s="8">
        <f>(FM29*'Assumptions and results'!$K$11)*(1/(1+'Assumptions and results'!$K$5)^FM$73)</f>
        <v>485066.45639261708</v>
      </c>
      <c r="FN76" s="8">
        <f>(FN29*'Assumptions and results'!$K$11)*(1/(1+'Assumptions and results'!$K$5)^FN$73)</f>
        <v>466410.05422367033</v>
      </c>
      <c r="FO76" s="8">
        <f>(FO29*'Assumptions and results'!$K$11)*(1/(1+'Assumptions and results'!$K$5)^FO$73)</f>
        <v>448471.20598429849</v>
      </c>
      <c r="FP76" s="8">
        <f>(FP29*'Assumptions and results'!$K$11)*(1/(1+'Assumptions and results'!$K$5)^FP$73)</f>
        <v>431222.31344644068</v>
      </c>
      <c r="FQ76" s="8">
        <f>(FQ29*'Assumptions and results'!$K$11)*(1/(1+'Assumptions and results'!$K$5)^FQ$73)</f>
        <v>414636.83985234681</v>
      </c>
      <c r="FR76" s="8">
        <f>(FR29*'Assumptions and results'!$K$11)*(1/(1+'Assumptions and results'!$K$5)^FR$73)</f>
        <v>398689.26908879506</v>
      </c>
      <c r="FS76" s="8">
        <f>(FS29*'Assumptions and results'!$K$11)*(1/(1+'Assumptions and results'!$K$5)^FS$73)</f>
        <v>383355.06643153366</v>
      </c>
      <c r="FT76" s="8">
        <f>(FT29*'Assumptions and results'!$K$11)*(1/(1+'Assumptions and results'!$K$5)^FT$73)</f>
        <v>368610.64079955156</v>
      </c>
      <c r="FU76" s="8">
        <f>(FU29*'Assumptions and results'!$K$11)*(1/(1+'Assumptions and results'!$K$5)^FU$73)</f>
        <v>354433.3084611072</v>
      </c>
      <c r="FV76" s="8">
        <f>(FV29*'Assumptions and results'!$K$11)*(1/(1+'Assumptions and results'!$K$5)^FV$73)</f>
        <v>340801.25813568011</v>
      </c>
      <c r="FW76" s="8">
        <f>(FW29*'Assumptions and results'!$K$11)*(1/(1+'Assumptions and results'!$K$5)^FW$73)</f>
        <v>327693.51743815391</v>
      </c>
      <c r="FX76" s="8">
        <f>(FX29*'Assumptions and results'!$K$11)*(1/(1+'Assumptions and results'!$K$5)^FX$73)</f>
        <v>315089.92061360949</v>
      </c>
      <c r="FY76" s="8">
        <f>(FY29*'Assumptions and results'!$K$11)*(1/(1+'Assumptions and results'!$K$5)^FY$73)</f>
        <v>302971.07751308603</v>
      </c>
      <c r="FZ76" s="8">
        <f>(FZ29*'Assumptions and results'!$K$11)*(1/(1+'Assumptions and results'!$K$5)^FZ$73)</f>
        <v>291318.34376258269</v>
      </c>
      <c r="GA76" s="8">
        <f>(GA29*'Assumptions and results'!$K$11)*(1/(1+'Assumptions and results'!$K$5)^GA$73)</f>
        <v>280113.79207940638</v>
      </c>
      <c r="GB76" s="8">
        <f>(GB29*'Assumptions and results'!$K$11)*(1/(1+'Assumptions and results'!$K$5)^GB$73)</f>
        <v>269340.18469173694</v>
      </c>
      <c r="GC76" s="8">
        <f>(GC29*'Assumptions and results'!$K$11)*(1/(1+'Assumptions and results'!$K$5)^GC$73)</f>
        <v>258980.9468189778</v>
      </c>
      <c r="GD76" s="8">
        <f>(GD29*'Assumptions and results'!$K$11)*(1/(1+'Assumptions and results'!$K$5)^GD$73)</f>
        <v>249020.14117209401</v>
      </c>
      <c r="GE76" s="8">
        <f>(GE29*'Assumptions and results'!$K$11)*(1/(1+'Assumptions and results'!$K$5)^GE$73)</f>
        <v>239442.44343470578</v>
      </c>
      <c r="GF76" s="8">
        <f>(GF29*'Assumptions and results'!$K$11)*(1/(1+'Assumptions and results'!$K$5)^GF$73)</f>
        <v>230233.11868721712</v>
      </c>
      <c r="GG76" s="8">
        <f>(GG29*'Assumptions and results'!$K$11)*(1/(1+'Assumptions and results'!$K$5)^GG$73)</f>
        <v>221377.99873770867</v>
      </c>
      <c r="GH76" s="8">
        <f>(GH29*'Assumptions and results'!$K$11)*(1/(1+'Assumptions and results'!$K$5)^GH$73)</f>
        <v>212863.46032471996</v>
      </c>
      <c r="GI76" s="8">
        <f>(GI29*'Assumptions and results'!$K$11)*(1/(1+'Assumptions and results'!$K$5)^GI$73)</f>
        <v>204676.40415838454</v>
      </c>
      <c r="GJ76" s="8">
        <f>(GJ29*'Assumptions and results'!$K$11)*(1/(1+'Assumptions and results'!$K$5)^GJ$73)</f>
        <v>196804.23476767744</v>
      </c>
      <c r="GK76" s="8">
        <f>(GK29*'Assumptions and results'!$K$11)*(1/(1+'Assumptions and results'!$K$5)^GK$73)</f>
        <v>189234.84112276672</v>
      </c>
      <c r="GL76" s="8">
        <f>(GL29*'Assumptions and results'!$K$11)*(1/(1+'Assumptions and results'!$K$5)^GL$73)</f>
        <v>181956.57800266036</v>
      </c>
      <c r="GM76" s="8">
        <f>(GM29*'Assumptions and results'!$K$11)*(1/(1+'Assumptions and results'!$K$5)^GM$73)</f>
        <v>174958.24807948113</v>
      </c>
      <c r="GN76" s="8">
        <f>(GN29*'Assumptions and results'!$K$11)*(1/(1+'Assumptions and results'!$K$5)^GN$73)</f>
        <v>168229.08469180873</v>
      </c>
      <c r="GO76" s="8">
        <f>(GO29*'Assumptions and results'!$K$11)*(1/(1+'Assumptions and results'!$K$5)^GO$73)</f>
        <v>161758.7352805853</v>
      </c>
      <c r="GP76" s="8">
        <f>(GP29*'Assumptions and results'!$K$11)*(1/(1+'Assumptions and results'!$K$5)^GP$73)</f>
        <v>155537.24546210124</v>
      </c>
      <c r="GQ76" s="8">
        <f>(GQ29*'Assumptions and results'!$K$11)*(1/(1+'Assumptions and results'!$K$5)^GQ$73)</f>
        <v>149555.0437135589</v>
      </c>
      <c r="GR76" s="8">
        <f>(GR29*'Assumptions and results'!$K$11)*(1/(1+'Assumptions and results'!$K$5)^GR$73)</f>
        <v>143802.92664765278</v>
      </c>
      <c r="GS76" s="8">
        <f>(GS29*'Assumptions and results'!$K$11)*(1/(1+'Assumptions and results'!$K$5)^GS$73)</f>
        <v>138272.04485351229</v>
      </c>
      <c r="GT76" s="8">
        <f>(GT29*'Assumptions and results'!$K$11)*(1/(1+'Assumptions and results'!$K$5)^GT$73)</f>
        <v>132953.88928222333</v>
      </c>
      <c r="GU76" s="8">
        <f>(GU29*'Assumptions and results'!$K$11)*(1/(1+'Assumptions and results'!$K$5)^GU$73)</f>
        <v>127840.27815598401</v>
      </c>
      <c r="GV76" s="8">
        <f>(GV29*'Assumptions and results'!$K$11)*(1/(1+'Assumptions and results'!$K$5)^GV$73)</f>
        <v>122923.34438075381</v>
      </c>
      <c r="GW76" s="8">
        <f>(GW29*'Assumptions and results'!$K$11)*(1/(1+'Assumptions and results'!$K$5)^GW$73)</f>
        <v>118195.52344303249</v>
      </c>
      <c r="GX76" s="8">
        <f>(GX29*'Assumptions and results'!$K$11)*(1/(1+'Assumptions and results'!$K$5)^GX$73)</f>
        <v>113649.54177214664</v>
      </c>
      <c r="GY76" s="8">
        <f>(GY29*'Assumptions and results'!$K$11)*(1/(1+'Assumptions and results'!$K$5)^GY$73)</f>
        <v>109278.40555014102</v>
      </c>
      <c r="GZ76" s="8">
        <f>(GZ29*'Assumptions and results'!$K$11)*(1/(1+'Assumptions and results'!$K$5)^GZ$73)</f>
        <v>105075.38995205864</v>
      </c>
      <c r="HA76" s="8">
        <f>(HA29*'Assumptions and results'!$K$11)*(1/(1+'Assumptions and results'!$K$5)^HA$73)</f>
        <v>101034.02880005637</v>
      </c>
      <c r="HB76" s="8">
        <f>(HB29*'Assumptions and results'!$K$11)*(1/(1+'Assumptions and results'!$K$5)^HB$73)</f>
        <v>97148.104615438831</v>
      </c>
      <c r="HC76" s="8">
        <f>(HC29*'Assumptions and results'!$K$11)*(1/(1+'Assumptions and results'!$K$5)^HC$73)</f>
        <v>93411.639053306557</v>
      </c>
      <c r="HD76" s="8">
        <f>(HD29*'Assumptions and results'!$K$11)*(1/(1+'Assumptions and results'!$K$5)^HD$73)</f>
        <v>89818.883705102446</v>
      </c>
      <c r="HE76" s="8">
        <f>(HE29*'Assumptions and results'!$K$11)*(1/(1+'Assumptions and results'!$K$5)^HE$73)</f>
        <v>86364.311254906206</v>
      </c>
      <c r="HF76" s="8">
        <f>(HF29*'Assumptions and results'!$K$11)*(1/(1+'Assumptions and results'!$K$5)^HF$73)</f>
        <v>83042.606975871357</v>
      </c>
      <c r="HG76" s="8">
        <f>(HG29*'Assumptions and results'!$K$11)*(1/(1+'Assumptions and results'!$K$5)^HG$73)</f>
        <v>79848.660553722453</v>
      </c>
      <c r="HH76" s="8">
        <f>(HH29*'Assumptions and results'!$K$11)*(1/(1+'Assumptions and results'!$K$5)^HH$73)</f>
        <v>76777.558224733119</v>
      </c>
      <c r="HI76" s="8">
        <f>(HI29*'Assumptions and results'!$K$11)*(1/(1+'Assumptions and results'!$K$5)^HI$73)</f>
        <v>73824.575216089521</v>
      </c>
      <c r="HJ76" s="8">
        <f>(HJ29*'Assumptions and results'!$K$11)*(1/(1+'Assumptions and results'!$K$5)^HJ$73)</f>
        <v>70985.168477009152</v>
      </c>
      <c r="HK76" s="8">
        <f>(HK29*'Assumptions and results'!$K$11)*(1/(1+'Assumptions and results'!$K$5)^HK$73)</f>
        <v>68254.969689431891</v>
      </c>
      <c r="HL76" s="8">
        <f>(HL29*'Assumptions and results'!$K$11)*(1/(1+'Assumptions and results'!$K$5)^HL$73)</f>
        <v>65629.778547530659</v>
      </c>
      <c r="HM76" s="8">
        <f>(HM29*'Assumptions and results'!$K$11)*(1/(1+'Assumptions and results'!$K$5)^HM$73)</f>
        <v>63105.55629570254</v>
      </c>
      <c r="HN76" s="8">
        <f>(HN29*'Assumptions and results'!$K$11)*(1/(1+'Assumptions and results'!$K$5)^HN$73)</f>
        <v>60678.419515098605</v>
      </c>
      <c r="HO76" s="8">
        <f>(HO29*'Assumptions and results'!$K$11)*(1/(1+'Assumptions and results'!$K$5)^HO$73)</f>
        <v>58344.634149133271</v>
      </c>
      <c r="HP76" s="8">
        <f>(HP29*'Assumptions and results'!$K$11)*(1/(1+'Assumptions and results'!$K$5)^HP$73)</f>
        <v>56100.609758781982</v>
      </c>
      <c r="HQ76" s="8">
        <f>(HQ29*'Assumptions and results'!$K$11)*(1/(1+'Assumptions and results'!$K$5)^HQ$73)</f>
        <v>53942.893998828826</v>
      </c>
      <c r="HR76" s="8">
        <f>(HR29*'Assumptions and results'!$K$11)*(1/(1+'Assumptions and results'!$K$5)^HR$73)</f>
        <v>51868.167306566189</v>
      </c>
      <c r="HS76" s="8">
        <f>(HS29*'Assumptions and results'!$K$11)*(1/(1+'Assumptions and results'!$K$5)^HS$73)</f>
        <v>49873.237794775167</v>
      </c>
      <c r="HT76" s="8">
        <f>(HT29*'Assumptions and results'!$K$11)*(1/(1+'Assumptions and results'!$K$5)^HT$73)</f>
        <v>47955.03634112997</v>
      </c>
      <c r="HU76" s="8">
        <f>(HU29*'Assumptions and results'!$K$11)*(1/(1+'Assumptions and results'!$K$5)^HU$73)</f>
        <v>46110.611866471125</v>
      </c>
      <c r="HV76" s="8">
        <f>(HV29*'Assumptions and results'!$K$11)*(1/(1+'Assumptions and results'!$K$5)^HV$73)</f>
        <v>44337.126794683769</v>
      </c>
      <c r="HW76" s="8">
        <f>(HW29*'Assumptions and results'!$K$11)*(1/(1+'Assumptions and results'!$K$5)^HW$73)</f>
        <v>42631.852687195933</v>
      </c>
      <c r="HX76" s="8">
        <f>(HX29*'Assumptions and results'!$K$11)*(1/(1+'Assumptions and results'!$K$5)^HX$73)</f>
        <v>40992.166045380705</v>
      </c>
      <c r="HY76" s="8">
        <f>(HY29*'Assumptions and results'!$K$11)*(1/(1+'Assumptions and results'!$K$5)^HY$73)</f>
        <v>39415.544274404514</v>
      </c>
      <c r="HZ76" s="8">
        <f>(HZ29*'Assumptions and results'!$K$11)*(1/(1+'Assumptions and results'!$K$5)^HZ$73)</f>
        <v>37899.561802312041</v>
      </c>
      <c r="IA76" s="8">
        <f>(IA29*'Assumptions and results'!$K$11)*(1/(1+'Assumptions and results'!$K$5)^IA$73)</f>
        <v>36441.88634837696</v>
      </c>
      <c r="IB76" s="8">
        <f>(IB29*'Assumptions and results'!$K$11)*(1/(1+'Assumptions and results'!$K$5)^IB$73)</f>
        <v>35040.275334977836</v>
      </c>
      <c r="IC76" s="8">
        <f>(IC29*'Assumptions and results'!$K$11)*(1/(1+'Assumptions and results'!$K$5)^IC$73)</f>
        <v>33692.572437478688</v>
      </c>
      <c r="ID76" s="8">
        <f>(ID29*'Assumptions and results'!$K$11)*(1/(1+'Assumptions and results'!$K$5)^ID$73)</f>
        <v>32396.704266806435</v>
      </c>
      <c r="IE76" s="8">
        <f>(IE29*'Assumptions and results'!$K$11)*(1/(1+'Assumptions and results'!$K$5)^IE$73)</f>
        <v>31150.677179621573</v>
      </c>
      <c r="IF76" s="8">
        <f>(IF29*'Assumptions and results'!$K$11)*(1/(1+'Assumptions and results'!$K$5)^IF$73)</f>
        <v>29952.574211174582</v>
      </c>
      <c r="IG76" s="8">
        <f>(IG29*'Assumptions and results'!$K$11)*(1/(1+'Assumptions and results'!$K$5)^IG$73)</f>
        <v>28800.552126129409</v>
      </c>
      <c r="IH76" s="8">
        <f>(IH29*'Assumptions and results'!$K$11)*(1/(1+'Assumptions and results'!$K$5)^IH$73)</f>
        <v>27692.838582816734</v>
      </c>
      <c r="II76" s="8">
        <f>(II29*'Assumptions and results'!$K$11)*(1/(1+'Assumptions and results'!$K$5)^II$73)</f>
        <v>26627.729406554554</v>
      </c>
      <c r="IJ76" s="8">
        <f>(IJ29*'Assumptions and results'!$K$11)*(1/(1+'Assumptions and results'!$K$5)^IJ$73)</f>
        <v>25603.585967840914</v>
      </c>
      <c r="IK76" s="8">
        <f>(IK29*'Assumptions and results'!$K$11)*(1/(1+'Assumptions and results'!$K$5)^IK$73)</f>
        <v>24618.832661385495</v>
      </c>
      <c r="IL76" s="8">
        <f>(IL29*'Assumptions and results'!$K$11)*(1/(1+'Assumptions and results'!$K$5)^IL$73)</f>
        <v>23671.954482101431</v>
      </c>
      <c r="IM76" s="8">
        <f>(IM29*'Assumptions and results'!$K$11)*(1/(1+'Assumptions and results'!$K$5)^IM$73)</f>
        <v>22761.494694328303</v>
      </c>
      <c r="IN76" s="8">
        <f>(IN29*'Assumptions and results'!$K$11)*(1/(1+'Assumptions and results'!$K$5)^IN$73)</f>
        <v>21886.052590700288</v>
      </c>
      <c r="IO76" s="8">
        <f>(IO29*'Assumptions and results'!$K$11)*(1/(1+'Assumptions and results'!$K$5)^IO$73)</f>
        <v>21044.281337211811</v>
      </c>
      <c r="IP76" s="8">
        <f>(IP29*'Assumptions and results'!$K$11)*(1/(1+'Assumptions and results'!$K$5)^IP$73)</f>
        <v>20234.885901165206</v>
      </c>
      <c r="IQ76" s="8">
        <f>(IQ29*'Assumptions and results'!$K$11)*(1/(1+'Assumptions and results'!$K$5)^IQ$73)</f>
        <v>19456.6210588127</v>
      </c>
      <c r="IR76" s="8">
        <f>(IR29*'Assumptions and results'!$K$11)*(1/(1+'Assumptions and results'!$K$5)^IR$73)</f>
        <v>18708.289479627594</v>
      </c>
      <c r="IS76" s="8">
        <f>(IS29*'Assumptions and results'!$K$11)*(1/(1+'Assumptions and results'!$K$5)^IS$73)</f>
        <v>17988.739884257295</v>
      </c>
      <c r="IT76" s="8">
        <f>(IT29*'Assumptions and results'!$K$11)*(1/(1+'Assumptions and results'!$K$5)^IT$73)</f>
        <v>17296.865273324329</v>
      </c>
      <c r="IU76" s="8">
        <f>(IU29*'Assumptions and results'!$K$11)*(1/(1+'Assumptions and results'!$K$5)^IU$73)</f>
        <v>16631.601224350314</v>
      </c>
      <c r="IV76" s="8">
        <f>(IV29*'Assumptions and results'!$K$11)*(1/(1+'Assumptions and results'!$K$5)^IV$73)</f>
        <v>15991.92425418299</v>
      </c>
      <c r="IW76" s="8">
        <f>(IW29*'Assumptions and results'!$K$11)*(1/(1+'Assumptions and results'!$K$5)^IW$73)</f>
        <v>15376.85024440672</v>
      </c>
      <c r="IX76" s="8">
        <f>(IX29*'Assumptions and results'!$K$11)*(1/(1+'Assumptions and results'!$K$5)^IX$73)</f>
        <v>14785.432927314157</v>
      </c>
      <c r="IY76" s="8">
        <f>(IY29*'Assumptions and results'!$K$11)*(1/(1+'Assumptions and results'!$K$5)^IY$73)</f>
        <v>14216.762430109766</v>
      </c>
      <c r="IZ76" s="8">
        <f>(IZ29*'Assumptions and results'!$K$11)*(1/(1+'Assumptions and results'!$K$5)^IZ$73)</f>
        <v>13669.963875105541</v>
      </c>
      <c r="JA76" s="8">
        <f>(JA29*'Assumptions and results'!$K$11)*(1/(1+'Assumptions and results'!$K$5)^JA$73)</f>
        <v>13144.196033755328</v>
      </c>
      <c r="JB76" s="8">
        <f>(JB29*'Assumptions and results'!$K$11)*(1/(1+'Assumptions and results'!$K$5)^JB$73)</f>
        <v>12638.650032457044</v>
      </c>
      <c r="JC76" s="8">
        <f>(JC29*'Assumptions and results'!$K$11)*(1/(1+'Assumptions and results'!$K$5)^JC$73)</f>
        <v>12152.548108131774</v>
      </c>
      <c r="JD76" s="8">
        <f>(JD29*'Assumptions and results'!$K$11)*(1/(1+'Assumptions and results'!$K$5)^JD$73)</f>
        <v>11685.142411665167</v>
      </c>
      <c r="JE76" s="8">
        <f>(JE29*'Assumptions and results'!$K$11)*(1/(1+'Assumptions and results'!$K$5)^JE$73)</f>
        <v>11235.713857370351</v>
      </c>
    </row>
    <row r="77" spans="2:265" x14ac:dyDescent="0.3">
      <c r="C77">
        <v>4</v>
      </c>
      <c r="D77" s="6">
        <f>'upfront investment module'!J9</f>
        <v>2011022664.2359223</v>
      </c>
      <c r="E77" s="8">
        <f>(E30*'Assumptions and results'!$K$11)*(1/(1+'Assumptions and results'!$K$5)^E$73)</f>
        <v>153644680.68727049</v>
      </c>
      <c r="F77" s="8">
        <f>(F30*'Assumptions and results'!$K$11)*(1/(1+'Assumptions and results'!$K$5)^F$73)</f>
        <v>221063609.6459828</v>
      </c>
      <c r="G77" s="8">
        <f>(G30*'Assumptions and results'!$K$11)*(1/(1+'Assumptions and results'!$K$5)^G$73)</f>
        <v>247557789.01850754</v>
      </c>
      <c r="H77" s="8">
        <f>(H30*'Assumptions and results'!$K$11)*(1/(1+'Assumptions and results'!$K$5)^H$73)</f>
        <v>254738797.81195953</v>
      </c>
      <c r="I77" s="8">
        <f>(I30*'Assumptions and results'!$K$11)*(1/(1+'Assumptions and results'!$K$5)^I$73)</f>
        <v>252912555.75522885</v>
      </c>
      <c r="J77" s="8">
        <f>(J30*'Assumptions and results'!$K$11)*(1/(1+'Assumptions and results'!$K$5)^J$73)</f>
        <v>246989575.78946266</v>
      </c>
      <c r="K77" s="8">
        <f>(K30*'Assumptions and results'!$K$11)*(1/(1+'Assumptions and results'!$K$5)^K$73)</f>
        <v>239305674.10026976</v>
      </c>
      <c r="L77" s="8">
        <f>(L30*'Assumptions and results'!$K$11)*(1/(1+'Assumptions and results'!$K$5)^L$73)</f>
        <v>230968168.01859546</v>
      </c>
      <c r="M77" s="8">
        <f>(M30*'Assumptions and results'!$K$11)*(1/(1+'Assumptions and results'!$K$5)^M$73)</f>
        <v>222498349.87855306</v>
      </c>
      <c r="N77" s="8">
        <f>(N30*'Assumptions and results'!$K$11)*(1/(1+'Assumptions and results'!$K$5)^N$73)</f>
        <v>214138102.53277588</v>
      </c>
      <c r="O77" s="8">
        <f>(O30*'Assumptions and results'!$K$11)*(1/(1+'Assumptions and results'!$K$5)^O$73)</f>
        <v>205996223.80390456</v>
      </c>
      <c r="P77" s="8">
        <f>(P30*'Assumptions and results'!$K$11)*(1/(1+'Assumptions and results'!$K$5)^P$73)</f>
        <v>198118250.95750138</v>
      </c>
      <c r="Q77" s="8">
        <f>(Q30*'Assumptions and results'!$K$11)*(1/(1+'Assumptions and results'!$K$5)^Q$73)</f>
        <v>190519775.24828863</v>
      </c>
      <c r="R77" s="8">
        <f>(R30*'Assumptions and results'!$K$11)*(1/(1+'Assumptions and results'!$K$5)^R$73)</f>
        <v>183202332.14538556</v>
      </c>
      <c r="S77" s="8">
        <f>(S30*'Assumptions and results'!$K$11)*(1/(1+'Assumptions and results'!$K$5)^S$73)</f>
        <v>176160976.00319818</v>
      </c>
      <c r="T77" s="8">
        <f>(T30*'Assumptions and results'!$K$11)*(1/(1+'Assumptions and results'!$K$5)^T$73)</f>
        <v>169387886.40680882</v>
      </c>
      <c r="U77" s="8">
        <f>(U30*'Assumptions and results'!$K$11)*(1/(1+'Assumptions and results'!$K$5)^U$73)</f>
        <v>162874080.93345514</v>
      </c>
      <c r="V77" s="8">
        <f>(V30*'Assumptions and results'!$K$11)*(1/(1+'Assumptions and results'!$K$5)^V$73)</f>
        <v>156610224.50671721</v>
      </c>
      <c r="W77" s="8">
        <f>(W30*'Assumptions and results'!$K$11)*(1/(1+'Assumptions and results'!$K$5)^W$73)</f>
        <v>150587007.9019056</v>
      </c>
      <c r="X77" s="8">
        <f>(X30*'Assumptions and results'!$K$11)*(1/(1+'Assumptions and results'!$K$5)^X$73)</f>
        <v>144795320.92359304</v>
      </c>
      <c r="Y77" s="8">
        <f>(Y30*'Assumptions and results'!$K$11)*(1/(1+'Assumptions and results'!$K$5)^Y$73)</f>
        <v>139226327.87575445</v>
      </c>
      <c r="Z77" s="8">
        <f>(Z30*'Assumptions and results'!$K$11)*(1/(1+'Assumptions and results'!$K$5)^Z$73)</f>
        <v>133871496.67632231</v>
      </c>
      <c r="AA77" s="8">
        <f>(AA30*'Assumptions and results'!$K$11)*(1/(1+'Assumptions and results'!$K$5)^AA$73)</f>
        <v>128722606.11366202</v>
      </c>
      <c r="AB77" s="8">
        <f>(AB30*'Assumptions and results'!$K$11)*(1/(1+'Assumptions and results'!$K$5)^AB$73)</f>
        <v>123771742.92641178</v>
      </c>
      <c r="AC77" s="8">
        <f>(AC30*'Assumptions and results'!$K$11)*(1/(1+'Assumptions and results'!$K$5)^AC$73)</f>
        <v>119011294.27194422</v>
      </c>
      <c r="AD77" s="8">
        <f>(AD30*'Assumptions and results'!$K$11)*(1/(1+'Assumptions and results'!$K$5)^AD$73)</f>
        <v>114433938.23007664</v>
      </c>
      <c r="AE77" s="8">
        <f>(AE30*'Assumptions and results'!$K$11)*(1/(1+'Assumptions and results'!$K$5)^AE$73)</f>
        <v>110032633.59607808</v>
      </c>
      <c r="AF77" s="8">
        <f>(AF30*'Assumptions and results'!$K$11)*(1/(1+'Assumptions and results'!$K$5)^AF$73)</f>
        <v>105800609.55274801</v>
      </c>
      <c r="AG77" s="8">
        <f>(AG30*'Assumptions and results'!$K$11)*(1/(1+'Assumptions and results'!$K$5)^AG$73)</f>
        <v>101731355.49464788</v>
      </c>
      <c r="AH77" s="8">
        <f>(AH30*'Assumptions and results'!$K$11)*(1/(1+'Assumptions and results'!$K$5)^AH$73)</f>
        <v>97818611.126744181</v>
      </c>
      <c r="AI77" s="8">
        <f>(AI30*'Assumptions and results'!$K$11)*(1/(1+'Assumptions and results'!$K$5)^AI$73)</f>
        <v>94056356.888050377</v>
      </c>
      <c r="AJ77" s="8">
        <f>(AJ30*'Assumptions and results'!$K$11)*(1/(1+'Assumptions and results'!$K$5)^AJ$73)</f>
        <v>90438804.716949016</v>
      </c>
      <c r="AK77" s="8">
        <f>(AK30*'Assumptions and results'!$K$11)*(1/(1+'Assumptions and results'!$K$5)^AK$73)</f>
        <v>86960389.158978477</v>
      </c>
      <c r="AL77" s="8">
        <f>(AL30*'Assumptions and results'!$K$11)*(1/(1+'Assumptions and results'!$K$5)^AL$73)</f>
        <v>83615758.810559601</v>
      </c>
      <c r="AM77" s="8">
        <f>(AM30*'Assumptions and results'!$K$11)*(1/(1+'Assumptions and results'!$K$5)^AM$73)</f>
        <v>80399768.088913783</v>
      </c>
      <c r="AN77" s="8">
        <f>(AN30*'Assumptions and results'!$K$11)*(1/(1+'Assumptions and results'!$K$5)^AN$73)</f>
        <v>77307469.317140087</v>
      </c>
      <c r="AO77" s="8">
        <f>(AO30*'Assumptions and results'!$K$11)*(1/(1+'Assumptions and results'!$K$5)^AO$73)</f>
        <v>74334105.113053158</v>
      </c>
      <c r="AP77" s="8">
        <f>(AP30*'Assumptions and results'!$K$11)*(1/(1+'Assumptions and results'!$K$5)^AP$73)</f>
        <v>71475101.070443168</v>
      </c>
      <c r="AQ77" s="8">
        <f>(AQ30*'Assumptions and results'!$K$11)*(1/(1+'Assumptions and results'!$K$5)^AQ$73)</f>
        <v>68726058.721675277</v>
      </c>
      <c r="AR77" s="8">
        <f>(AR30*'Assumptions and results'!$K$11)*(1/(1+'Assumptions and results'!$K$5)^AR$73)</f>
        <v>66082748.770887084</v>
      </c>
      <c r="AS77" s="8">
        <f>(AS30*'Assumptions and results'!$K$11)*(1/(1+'Assumptions and results'!$K$5)^AS$73)</f>
        <v>63541104.587413155</v>
      </c>
      <c r="AT77" s="8">
        <f>(AT30*'Assumptions and results'!$K$11)*(1/(1+'Assumptions and results'!$K$5)^AT$73)</f>
        <v>61097215.94944609</v>
      </c>
      <c r="AU77" s="8">
        <f>(AU30*'Assumptions and results'!$K$11)*(1/(1+'Assumptions and results'!$K$5)^AU$73)</f>
        <v>58747323.028318487</v>
      </c>
      <c r="AV77" s="8">
        <f>(AV30*'Assumptions and results'!$K$11)*(1/(1+'Assumptions and results'!$K$5)^AV$73)</f>
        <v>56487810.604154736</v>
      </c>
      <c r="AW77" s="8">
        <f>(AW30*'Assumptions and results'!$K$11)*(1/(1+'Assumptions and results'!$K$5)^AW$73)</f>
        <v>54315202.503996067</v>
      </c>
      <c r="AX77" s="8">
        <f>(AX30*'Assumptions and results'!$K$11)*(1/(1+'Assumptions and results'!$K$5)^AX$73)</f>
        <v>52226156.253842905</v>
      </c>
      <c r="AY77" s="8">
        <f>(AY30*'Assumptions and results'!$K$11)*(1/(1+'Assumptions and results'!$K$5)^AY$73)</f>
        <v>50217457.936387666</v>
      </c>
      <c r="AZ77" s="8">
        <f>(AZ30*'Assumptions and results'!$K$11)*(1/(1+'Assumptions and results'!$K$5)^AZ$73)</f>
        <v>48286017.246526726</v>
      </c>
      <c r="BA77" s="8">
        <f>(BA30*'Assumptions and results'!$K$11)*(1/(1+'Assumptions and results'!$K$5)^BA$73)</f>
        <v>46428862.737044975</v>
      </c>
      <c r="BB77" s="8">
        <f>(BB30*'Assumptions and results'!$K$11)*(1/(1+'Assumptions and results'!$K$5)^BB$73)</f>
        <v>44643137.247158661</v>
      </c>
      <c r="BC77" s="8">
        <f>(BC30*'Assumptions and results'!$K$11)*(1/(1+'Assumptions and results'!$K$5)^BC$73)</f>
        <v>42926093.506883331</v>
      </c>
      <c r="BD77" s="8">
        <f>(BD30*'Assumptions and results'!$K$11)*(1/(1+'Assumptions and results'!$K$5)^BD$73)</f>
        <v>41275089.910464749</v>
      </c>
      <c r="BE77" s="8">
        <f>(BE30*'Assumptions and results'!$K$11)*(1/(1+'Assumptions and results'!$K$5)^BE$73)</f>
        <v>39687586.452369958</v>
      </c>
      <c r="BF77" s="8">
        <f>(BF30*'Assumptions and results'!$K$11)*(1/(1+'Assumptions and results'!$K$5)^BF$73)</f>
        <v>38161140.819586501</v>
      </c>
      <c r="BG77" s="8">
        <f>(BG30*'Assumptions and results'!$K$11)*(1/(1+'Assumptions and results'!$K$5)^BG$73)</f>
        <v>36693404.634217791</v>
      </c>
      <c r="BH77" s="8">
        <f>(BH30*'Assumptions and results'!$K$11)*(1/(1+'Assumptions and results'!$K$5)^BH$73)</f>
        <v>35282119.840594031</v>
      </c>
      <c r="BI77" s="8">
        <f>(BI30*'Assumptions and results'!$K$11)*(1/(1+'Assumptions and results'!$K$5)^BI$73)</f>
        <v>33925115.231340401</v>
      </c>
      <c r="BJ77" s="8">
        <f>(BJ30*'Assumptions and results'!$K$11)*(1/(1+'Assumptions and results'!$K$5)^BJ$73)</f>
        <v>32620303.107058086</v>
      </c>
      <c r="BK77" s="8">
        <f>(BK30*'Assumptions and results'!$K$11)*(1/(1+'Assumptions and results'!$K$5)^BK$73)</f>
        <v>31365676.064478926</v>
      </c>
      <c r="BL77" s="8">
        <f>(BL30*'Assumptions and results'!$K$11)*(1/(1+'Assumptions and results'!$K$5)^BL$73)</f>
        <v>30159303.908152804</v>
      </c>
      <c r="BM77" s="8">
        <f>(BM30*'Assumptions and results'!$K$11)*(1/(1+'Assumptions and results'!$K$5)^BM$73)</f>
        <v>28999330.68091616</v>
      </c>
      <c r="BN77" s="8">
        <f>(BN30*'Assumptions and results'!$K$11)*(1/(1+'Assumptions and results'!$K$5)^BN$73)</f>
        <v>27883971.808573235</v>
      </c>
      <c r="BO77" s="8">
        <f>(BO30*'Assumptions and results'!$K$11)*(1/(1+'Assumptions and results'!$K$5)^BO$73)</f>
        <v>26811511.354397342</v>
      </c>
      <c r="BP77" s="8">
        <f>(BP30*'Assumptions and results'!$K$11)*(1/(1+'Assumptions and results'!$K$5)^BP$73)</f>
        <v>25780299.379228208</v>
      </c>
      <c r="BQ77" s="8">
        <f>(BQ30*'Assumptions and results'!$K$11)*(1/(1+'Assumptions and results'!$K$5)^BQ$73)</f>
        <v>24788749.403104044</v>
      </c>
      <c r="BR77" s="8">
        <f>(BR30*'Assumptions and results'!$K$11)*(1/(1+'Assumptions and results'!$K$5)^BR$73)</f>
        <v>23835335.964523118</v>
      </c>
      <c r="BS77" s="8">
        <f>(BS30*'Assumptions and results'!$K$11)*(1/(1+'Assumptions and results'!$K$5)^BS$73)</f>
        <v>22918592.273579925</v>
      </c>
      <c r="BT77" s="8">
        <f>(BT30*'Assumptions and results'!$K$11)*(1/(1+'Assumptions and results'!$K$5)^BT$73)</f>
        <v>22037107.955365308</v>
      </c>
      <c r="BU77" s="8">
        <f>(BU30*'Assumptions and results'!$K$11)*(1/(1+'Assumptions and results'!$K$5)^BU$73)</f>
        <v>21189526.88015895</v>
      </c>
      <c r="BV77" s="8">
        <f>(BV30*'Assumptions and results'!$K$11)*(1/(1+'Assumptions and results'!$K$5)^BV$73)</f>
        <v>20374545.077075914</v>
      </c>
      <c r="BW77" s="8">
        <f>(BW30*'Assumptions and results'!$K$11)*(1/(1+'Assumptions and results'!$K$5)^BW$73)</f>
        <v>19590908.72795761</v>
      </c>
      <c r="BX77" s="8">
        <f>(BX30*'Assumptions and results'!$K$11)*(1/(1+'Assumptions and results'!$K$5)^BX$73)</f>
        <v>18837412.238420773</v>
      </c>
      <c r="BY77" s="8">
        <f>(BY30*'Assumptions and results'!$K$11)*(1/(1+'Assumptions and results'!$K$5)^BY$73)</f>
        <v>18112896.383096896</v>
      </c>
      <c r="BZ77" s="8">
        <f>(BZ30*'Assumptions and results'!$K$11)*(1/(1+'Assumptions and results'!$K$5)^BZ$73)</f>
        <v>17416246.522208553</v>
      </c>
      <c r="CA77" s="8">
        <f>(CA30*'Assumptions and results'!$K$11)*(1/(1+'Assumptions and results'!$K$5)^CA$73)</f>
        <v>16746390.886738997</v>
      </c>
      <c r="CB77" s="8">
        <f>(CB30*'Assumptions and results'!$K$11)*(1/(1+'Assumptions and results'!$K$5)^CB$73)</f>
        <v>16102298.929556726</v>
      </c>
      <c r="CC77" s="8">
        <f>(CC30*'Assumptions and results'!$K$11)*(1/(1+'Assumptions and results'!$K$5)^CC$73)</f>
        <v>15482979.739958389</v>
      </c>
      <c r="CD77" s="8">
        <f>(CD30*'Assumptions and results'!$K$11)*(1/(1+'Assumptions and results'!$K$5)^CD$73)</f>
        <v>14887480.519190757</v>
      </c>
      <c r="CE77" s="8">
        <f>(CE30*'Assumptions and results'!$K$11)*(1/(1+'Assumptions and results'!$K$5)^CE$73)</f>
        <v>14314885.1146065</v>
      </c>
      <c r="CF77" s="8">
        <f>(CF30*'Assumptions and results'!$K$11)*(1/(1+'Assumptions and results'!$K$5)^CF$73)</f>
        <v>13764312.610198554</v>
      </c>
      <c r="CG77" s="8">
        <f>(CG30*'Assumptions and results'!$K$11)*(1/(1+'Assumptions and results'!$K$5)^CG$73)</f>
        <v>13234915.971344763</v>
      </c>
      <c r="CH77" s="8">
        <f>(CH30*'Assumptions and results'!$K$11)*(1/(1+'Assumptions and results'!$K$5)^CH$73)</f>
        <v>12725880.741677657</v>
      </c>
      <c r="CI77" s="8">
        <f>(CI30*'Assumptions and results'!$K$11)*(1/(1+'Assumptions and results'!$K$5)^CI$73)</f>
        <v>12236423.790074669</v>
      </c>
      <c r="CJ77" s="8">
        <f>(CJ30*'Assumptions and results'!$K$11)*(1/(1+'Assumptions and results'!$K$5)^CJ$73)</f>
        <v>11765792.105841028</v>
      </c>
      <c r="CK77" s="8">
        <f>(CK30*'Assumptions and results'!$K$11)*(1/(1+'Assumptions and results'!$K$5)^CK$73)</f>
        <v>11313261.640231755</v>
      </c>
      <c r="CL77" s="8">
        <f>(CL30*'Assumptions and results'!$K$11)*(1/(1+'Assumptions and results'!$K$5)^CL$73)</f>
        <v>10878136.192530533</v>
      </c>
      <c r="CM77" s="8">
        <f>(CM30*'Assumptions and results'!$K$11)*(1/(1+'Assumptions and results'!$K$5)^CM$73)</f>
        <v>10459746.338971669</v>
      </c>
      <c r="CN77" s="8">
        <f>(CN30*'Assumptions and results'!$K$11)*(1/(1+'Assumptions and results'!$K$5)^CN$73)</f>
        <v>10057448.402857373</v>
      </c>
      <c r="CO77" s="8">
        <f>(CO30*'Assumptions and results'!$K$11)*(1/(1+'Assumptions and results'!$K$5)^CO$73)</f>
        <v>9670623.4642859343</v>
      </c>
      <c r="CP77" s="8">
        <f>(CP30*'Assumptions and results'!$K$11)*(1/(1+'Assumptions and results'!$K$5)^CP$73)</f>
        <v>9298676.4079672452</v>
      </c>
      <c r="CQ77" s="8">
        <f>(CQ30*'Assumptions and results'!$K$11)*(1/(1+'Assumptions and results'!$K$5)^CQ$73)</f>
        <v>8941035.0076608118</v>
      </c>
      <c r="CR77" s="8">
        <f>(CR30*'Assumptions and results'!$K$11)*(1/(1+'Assumptions and results'!$K$5)^CR$73)</f>
        <v>8597149.0458277036</v>
      </c>
      <c r="CS77" s="8">
        <f>(CS30*'Assumptions and results'!$K$11)*(1/(1+'Assumptions and results'!$K$5)^CS$73)</f>
        <v>8266489.4671420213</v>
      </c>
      <c r="CT77" s="8">
        <f>(CT30*'Assumptions and results'!$K$11)*(1/(1+'Assumptions and results'!$K$5)^CT$73)</f>
        <v>7948547.5645596366</v>
      </c>
      <c r="CU77" s="8">
        <f>(CU30*'Assumptions and results'!$K$11)*(1/(1+'Assumptions and results'!$K$5)^CU$73)</f>
        <v>7642834.1966919573</v>
      </c>
      <c r="CV77" s="8">
        <f>(CV30*'Assumptions and results'!$K$11)*(1/(1+'Assumptions and results'!$K$5)^CV$73)</f>
        <v>7348879.0352807278</v>
      </c>
      <c r="CW77" s="8">
        <f>(CW30*'Assumptions and results'!$K$11)*(1/(1+'Assumptions and results'!$K$5)^CW$73)</f>
        <v>7066229.8416160848</v>
      </c>
      <c r="CX77" s="8">
        <f>(CX30*'Assumptions and results'!$K$11)*(1/(1+'Assumptions and results'!$K$5)^CX$73)</f>
        <v>6794451.7707846956</v>
      </c>
      <c r="CY77" s="8">
        <f>(CY30*'Assumptions and results'!$K$11)*(1/(1+'Assumptions and results'!$K$5)^CY$73)</f>
        <v>6533126.7026775917</v>
      </c>
      <c r="CZ77" s="8">
        <f>(CZ30*'Assumptions and results'!$K$11)*(1/(1+'Assumptions and results'!$K$5)^CZ$73)</f>
        <v>6281852.5987284537</v>
      </c>
      <c r="DA77" s="8">
        <f>(DA30*'Assumptions and results'!$K$11)*(1/(1+'Assumptions and results'!$K$5)^DA$73)</f>
        <v>6040242.8833927438</v>
      </c>
      <c r="DB77" s="8">
        <f>(DB30*'Assumptions and results'!$K$11)*(1/(1+'Assumptions and results'!$K$5)^DB$73)</f>
        <v>5807925.8494160995</v>
      </c>
      <c r="DC77" s="8">
        <f>(DC30*'Assumptions and results'!$K$11)*(1/(1+'Assumptions and results'!$K$5)^DC$73)</f>
        <v>5584544.0859770197</v>
      </c>
      <c r="DD77" s="8">
        <f>(DD30*'Assumptions and results'!$K$11)*(1/(1+'Assumptions and results'!$K$5)^DD$73)</f>
        <v>5369753.928824055</v>
      </c>
      <c r="DE77" s="8">
        <f>(DE30*'Assumptions and results'!$K$11)*(1/(1+'Assumptions and results'!$K$5)^DE$73)</f>
        <v>5163224.931561592</v>
      </c>
      <c r="DF77" s="8">
        <f>(DF30*'Assumptions and results'!$K$11)*(1/(1+'Assumptions and results'!$K$5)^DF$73)</f>
        <v>4964639.3572707614</v>
      </c>
      <c r="DG77" s="8">
        <f>(DG30*'Assumptions and results'!$K$11)*(1/(1+'Assumptions and results'!$K$5)^DG$73)</f>
        <v>4773691.6896834243</v>
      </c>
      <c r="DH77" s="8">
        <f>(DH30*'Assumptions and results'!$K$11)*(1/(1+'Assumptions and results'!$K$5)^DH$73)</f>
        <v>4590088.163157138</v>
      </c>
      <c r="DI77" s="8">
        <f>(DI30*'Assumptions and results'!$K$11)*(1/(1+'Assumptions and results'!$K$5)^DI$73)</f>
        <v>4413546.3107280172</v>
      </c>
      <c r="DJ77" s="8">
        <f>(DJ30*'Assumptions and results'!$K$11)*(1/(1+'Assumptions and results'!$K$5)^DJ$73)</f>
        <v>4243794.5295461696</v>
      </c>
      <c r="DK77" s="8">
        <f>(DK30*'Assumptions and results'!$K$11)*(1/(1+'Assumptions and results'!$K$5)^DK$73)</f>
        <v>4080571.6630251636</v>
      </c>
      <c r="DL77" s="8">
        <f>(DL30*'Assumptions and results'!$K$11)*(1/(1+'Assumptions and results'!$K$5)^DL$73)</f>
        <v>3923626.5990626565</v>
      </c>
      <c r="DM77" s="8">
        <f>(DM30*'Assumptions and results'!$K$11)*(1/(1+'Assumptions and results'!$K$5)^DM$73)</f>
        <v>3772717.8837140934</v>
      </c>
      <c r="DN77" s="8">
        <f>(DN30*'Assumptions and results'!$K$11)*(1/(1+'Assumptions and results'!$K$5)^DN$73)</f>
        <v>3627613.3497250886</v>
      </c>
      <c r="DO77" s="8">
        <f>(DO30*'Assumptions and results'!$K$11)*(1/(1+'Assumptions and results'!$K$5)^DO$73)</f>
        <v>3488089.7593510472</v>
      </c>
      <c r="DP77" s="8">
        <f>(DP30*'Assumptions and results'!$K$11)*(1/(1+'Assumptions and results'!$K$5)^DP$73)</f>
        <v>3353932.4609144689</v>
      </c>
      <c r="DQ77" s="8">
        <f>(DQ30*'Assumptions and results'!$K$11)*(1/(1+'Assumptions and results'!$K$5)^DQ$73)</f>
        <v>3224935.0585716031</v>
      </c>
      <c r="DR77" s="8">
        <f>(DR30*'Assumptions and results'!$K$11)*(1/(1+'Assumptions and results'!$K$5)^DR$73)</f>
        <v>3100899.0947803883</v>
      </c>
      <c r="DS77" s="8">
        <f>(DS30*'Assumptions and results'!$K$11)*(1/(1+'Assumptions and results'!$K$5)^DS$73)</f>
        <v>2981633.7449811432</v>
      </c>
      <c r="DT77" s="8">
        <f>(DT30*'Assumptions and results'!$K$11)*(1/(1+'Assumptions and results'!$K$5)^DT$73)</f>
        <v>2866955.5240203296</v>
      </c>
      <c r="DU77" s="8">
        <f>(DU30*'Assumptions and results'!$K$11)*(1/(1+'Assumptions and results'!$K$5)^DU$73)</f>
        <v>2756688.0038657002</v>
      </c>
      <c r="DV77" s="8">
        <f>(DV30*'Assumptions and results'!$K$11)*(1/(1+'Assumptions and results'!$K$5)^DV$73)</f>
        <v>2650661.5421785591</v>
      </c>
      <c r="DW77" s="8">
        <f>(DW30*'Assumptions and results'!$K$11)*(1/(1+'Assumptions and results'!$K$5)^DW$73)</f>
        <v>2548713.021325537</v>
      </c>
      <c r="DX77" s="8">
        <f>(DX30*'Assumptions and results'!$K$11)*(1/(1+'Assumptions and results'!$K$5)^DX$73)</f>
        <v>2450685.5974284005</v>
      </c>
      <c r="DY77" s="8">
        <f>(DY30*'Assumptions and results'!$K$11)*(1/(1+'Assumptions and results'!$K$5)^DY$73)</f>
        <v>2356428.4590657698</v>
      </c>
      <c r="DZ77" s="8">
        <f>(DZ30*'Assumptions and results'!$K$11)*(1/(1+'Assumptions and results'!$K$5)^DZ$73)</f>
        <v>2265796.5952555481</v>
      </c>
      <c r="EA77" s="8">
        <f>(EA30*'Assumptions and results'!$K$11)*(1/(1+'Assumptions and results'!$K$5)^EA$73)</f>
        <v>2178650.5723611042</v>
      </c>
      <c r="EB77" s="8">
        <f>(EB30*'Assumptions and results'!$K$11)*(1/(1+'Assumptions and results'!$K$5)^EB$73)</f>
        <v>2094856.3195779843</v>
      </c>
      <c r="EC77" s="8">
        <f>(EC30*'Assumptions and results'!$K$11)*(1/(1+'Assumptions and results'!$K$5)^EC$73)</f>
        <v>2014284.9226711383</v>
      </c>
      <c r="ED77" s="8">
        <f>(ED30*'Assumptions and results'!$K$11)*(1/(1+'Assumptions and results'!$K$5)^ED$73)</f>
        <v>1936812.4256453253</v>
      </c>
      <c r="EE77" s="8">
        <f>(EE30*'Assumptions and results'!$K$11)*(1/(1+'Assumptions and results'!$K$5)^EE$73)</f>
        <v>1862319.6400435821</v>
      </c>
      <c r="EF77" s="8">
        <f>(EF30*'Assumptions and results'!$K$11)*(1/(1+'Assumptions and results'!$K$5)^EF$73)</f>
        <v>1790691.9615803675</v>
      </c>
      <c r="EG77" s="8">
        <f>(EG30*'Assumptions and results'!$K$11)*(1/(1+'Assumptions and results'!$K$5)^EG$73)</f>
        <v>1721819.1938272761</v>
      </c>
      <c r="EH77" s="8">
        <f>(EH30*'Assumptions and results'!$K$11)*(1/(1+'Assumptions and results'!$K$5)^EH$73)</f>
        <v>1655595.378680073</v>
      </c>
      <c r="EI77" s="8">
        <f>(EI30*'Assumptions and results'!$K$11)*(1/(1+'Assumptions and results'!$K$5)^EI$73)</f>
        <v>1591918.6333462242</v>
      </c>
      <c r="EJ77" s="8">
        <f>(EJ30*'Assumptions and results'!$K$11)*(1/(1+'Assumptions and results'!$K$5)^EJ$73)</f>
        <v>1530690.9936021382</v>
      </c>
      <c r="EK77" s="8">
        <f>(EK30*'Assumptions and results'!$K$11)*(1/(1+'Assumptions and results'!$K$5)^EK$73)</f>
        <v>1471818.2630789792</v>
      </c>
      <c r="EL77" s="8">
        <f>(EL30*'Assumptions and results'!$K$11)*(1/(1+'Assumptions and results'!$K$5)^EL$73)</f>
        <v>1415209.8683451721</v>
      </c>
      <c r="EM77" s="8">
        <f>(EM30*'Assumptions and results'!$K$11)*(1/(1+'Assumptions and results'!$K$5)^EM$73)</f>
        <v>1360778.7195626656</v>
      </c>
      <c r="EN77" s="8">
        <f>(EN30*'Assumptions and results'!$K$11)*(1/(1+'Assumptions and results'!$K$5)^EN$73)</f>
        <v>1308441.076502563</v>
      </c>
      <c r="EO77" s="8">
        <f>(EO30*'Assumptions and results'!$K$11)*(1/(1+'Assumptions and results'!$K$5)^EO$73)</f>
        <v>1258116.4197140026</v>
      </c>
      <c r="EP77" s="8">
        <f>(EP30*'Assumptions and results'!$K$11)*(1/(1+'Assumptions and results'!$K$5)^EP$73)</f>
        <v>1209727.3266480796</v>
      </c>
      <c r="EQ77" s="8">
        <f>(EQ30*'Assumptions and results'!$K$11)*(1/(1+'Assumptions and results'!$K$5)^EQ$73)</f>
        <v>1163199.3525462304</v>
      </c>
      <c r="ER77" s="8">
        <f>(ER30*'Assumptions and results'!$K$11)*(1/(1+'Assumptions and results'!$K$5)^ER$73)</f>
        <v>1118460.9159098368</v>
      </c>
      <c r="ES77" s="8">
        <f>(ES30*'Assumptions and results'!$K$11)*(1/(1+'Assumptions and results'!$K$5)^ES$73)</f>
        <v>1075443.188374843</v>
      </c>
      <c r="ET77" s="8">
        <f>(ET30*'Assumptions and results'!$K$11)*(1/(1+'Assumptions and results'!$K$5)^ET$73)</f>
        <v>1034079.9888219644</v>
      </c>
      <c r="EU77" s="8">
        <f>(EU30*'Assumptions and results'!$K$11)*(1/(1+'Assumptions and results'!$K$5)^EU$73)</f>
        <v>994307.68155958096</v>
      </c>
      <c r="EV77" s="8">
        <f>(EV30*'Assumptions and results'!$K$11)*(1/(1+'Assumptions and results'!$K$5)^EV$73)</f>
        <v>956065.07842267421</v>
      </c>
      <c r="EW77" s="8">
        <f>(EW30*'Assumptions and results'!$K$11)*(1/(1+'Assumptions and results'!$K$5)^EW$73)</f>
        <v>919293.34463718638</v>
      </c>
      <c r="EX77" s="8">
        <f>(EX30*'Assumptions and results'!$K$11)*(1/(1+'Assumptions and results'!$K$5)^EX$73)</f>
        <v>883935.90830498701</v>
      </c>
      <c r="EY77" s="8">
        <f>(EY30*'Assumptions and results'!$K$11)*(1/(1+'Assumptions and results'!$K$5)^EY$73)</f>
        <v>849938.37337017979</v>
      </c>
      <c r="EZ77" s="8">
        <f>(EZ30*'Assumptions and results'!$K$11)*(1/(1+'Assumptions and results'!$K$5)^EZ$73)</f>
        <v>817248.43593286525</v>
      </c>
      <c r="FA77" s="8">
        <f>(FA30*'Assumptions and results'!$K$11)*(1/(1+'Assumptions and results'!$K$5)^FA$73)</f>
        <v>785815.8037816009</v>
      </c>
      <c r="FB77" s="8">
        <f>(FB30*'Assumptions and results'!$K$11)*(1/(1+'Assumptions and results'!$K$5)^FB$73)</f>
        <v>755592.1190207703</v>
      </c>
      <c r="FC77" s="8">
        <f>(FC30*'Assumptions and results'!$K$11)*(1/(1+'Assumptions and results'!$K$5)^FC$73)</f>
        <v>726530.88367381762</v>
      </c>
      <c r="FD77" s="8">
        <f>(FD30*'Assumptions and results'!$K$11)*(1/(1+'Assumptions and results'!$K$5)^FD$73)</f>
        <v>698587.38814790128</v>
      </c>
      <c r="FE77" s="8">
        <f>(FE30*'Assumptions and results'!$K$11)*(1/(1+'Assumptions and results'!$K$5)^FE$73)</f>
        <v>671718.64244990505</v>
      </c>
      <c r="FF77" s="8">
        <f>(FF30*'Assumptions and results'!$K$11)*(1/(1+'Assumptions and results'!$K$5)^FF$73)</f>
        <v>645883.31004798575</v>
      </c>
      <c r="FG77" s="8">
        <f>(FG30*'Assumptions and results'!$K$11)*(1/(1+'Assumptions and results'!$K$5)^FG$73)</f>
        <v>621041.64427690941</v>
      </c>
      <c r="FH77" s="8">
        <f>(FH30*'Assumptions and results'!$K$11)*(1/(1+'Assumptions and results'!$K$5)^FH$73)</f>
        <v>597155.42718933581</v>
      </c>
      <c r="FI77" s="8">
        <f>(FI30*'Assumptions and results'!$K$11)*(1/(1+'Assumptions and results'!$K$5)^FI$73)</f>
        <v>574187.91075897682</v>
      </c>
      <c r="FJ77" s="8">
        <f>(FJ30*'Assumptions and results'!$K$11)*(1/(1+'Assumptions and results'!$K$5)^FJ$73)</f>
        <v>552103.76034517004</v>
      </c>
      <c r="FK77" s="8">
        <f>(FK30*'Assumptions and results'!$K$11)*(1/(1+'Assumptions and results'!$K$5)^FK$73)</f>
        <v>530869.00033189415</v>
      </c>
      <c r="FL77" s="8">
        <f>(FL30*'Assumptions and results'!$K$11)*(1/(1+'Assumptions and results'!$K$5)^FL$73)</f>
        <v>510450.96185759053</v>
      </c>
      <c r="FM77" s="8">
        <f>(FM30*'Assumptions and results'!$K$11)*(1/(1+'Assumptions and results'!$K$5)^FM$73)</f>
        <v>490818.23255537538</v>
      </c>
      <c r="FN77" s="8">
        <f>(FN30*'Assumptions and results'!$K$11)*(1/(1+'Assumptions and results'!$K$5)^FN$73)</f>
        <v>471940.60822632257</v>
      </c>
      <c r="FO77" s="8">
        <f>(FO30*'Assumptions and results'!$K$11)*(1/(1+'Assumptions and results'!$K$5)^FO$73)</f>
        <v>453789.04637146404</v>
      </c>
      <c r="FP77" s="8">
        <f>(FP30*'Assumptions and results'!$K$11)*(1/(1+'Assumptions and results'!$K$5)^FP$73)</f>
        <v>436335.62151102297</v>
      </c>
      <c r="FQ77" s="8">
        <f>(FQ30*'Assumptions and results'!$K$11)*(1/(1+'Assumptions and results'!$K$5)^FQ$73)</f>
        <v>419553.48222213751</v>
      </c>
      <c r="FR77" s="8">
        <f>(FR30*'Assumptions and results'!$K$11)*(1/(1+'Assumptions and results'!$K$5)^FR$73)</f>
        <v>403416.80982897838</v>
      </c>
      <c r="FS77" s="8">
        <f>(FS30*'Assumptions and results'!$K$11)*(1/(1+'Assumptions and results'!$K$5)^FS$73)</f>
        <v>387900.77868170995</v>
      </c>
      <c r="FT77" s="8">
        <f>(FT30*'Assumptions and results'!$K$11)*(1/(1+'Assumptions and results'!$K$5)^FT$73)</f>
        <v>372981.51796318265</v>
      </c>
      <c r="FU77" s="8">
        <f>(FU30*'Assumptions and results'!$K$11)*(1/(1+'Assumptions and results'!$K$5)^FU$73)</f>
        <v>358636.07496459858</v>
      </c>
      <c r="FV77" s="8">
        <f>(FV30*'Assumptions and results'!$K$11)*(1/(1+'Assumptions and results'!$K$5)^FV$73)</f>
        <v>344842.37977365259</v>
      </c>
      <c r="FW77" s="8">
        <f>(FW30*'Assumptions and results'!$K$11)*(1/(1+'Assumptions and results'!$K$5)^FW$73)</f>
        <v>331579.21132081974</v>
      </c>
      <c r="FX77" s="8">
        <f>(FX30*'Assumptions and results'!$K$11)*(1/(1+'Assumptions and results'!$K$5)^FX$73)</f>
        <v>318826.16473155742</v>
      </c>
      <c r="FY77" s="8">
        <f>(FY30*'Assumptions and results'!$K$11)*(1/(1+'Assumptions and results'!$K$5)^FY$73)</f>
        <v>306563.61993418983</v>
      </c>
      <c r="FZ77" s="8">
        <f>(FZ30*'Assumptions and results'!$K$11)*(1/(1+'Assumptions and results'!$K$5)^FZ$73)</f>
        <v>294772.7114751825</v>
      </c>
      <c r="GA77" s="8">
        <f>(GA30*'Assumptions and results'!$K$11)*(1/(1+'Assumptions and results'!$K$5)^GA$73)</f>
        <v>283435.29949536774</v>
      </c>
      <c r="GB77" s="8">
        <f>(GB30*'Assumptions and results'!$K$11)*(1/(1+'Assumptions and results'!$K$5)^GB$73)</f>
        <v>272533.941822469</v>
      </c>
      <c r="GC77" s="8">
        <f>(GC30*'Assumptions and results'!$K$11)*(1/(1+'Assumptions and results'!$K$5)^GC$73)</f>
        <v>262051.8671369894</v>
      </c>
      <c r="GD77" s="8">
        <f>(GD30*'Assumptions and results'!$K$11)*(1/(1+'Assumptions and results'!$K$5)^GD$73)</f>
        <v>251972.94917018208</v>
      </c>
      <c r="GE77" s="8">
        <f>(GE30*'Assumptions and results'!$K$11)*(1/(1+'Assumptions and results'!$K$5)^GE$73)</f>
        <v>242281.68189440586</v>
      </c>
      <c r="GF77" s="8">
        <f>(GF30*'Assumptions and results'!$K$11)*(1/(1+'Assumptions and results'!$K$5)^GF$73)</f>
        <v>232963.15566769795</v>
      </c>
      <c r="GG77" s="8">
        <f>(GG30*'Assumptions and results'!$K$11)*(1/(1+'Assumptions and results'!$K$5)^GG$73)</f>
        <v>224003.03429586333</v>
      </c>
      <c r="GH77" s="8">
        <f>(GH30*'Assumptions and results'!$K$11)*(1/(1+'Assumptions and results'!$K$5)^GH$73)</f>
        <v>215387.53297679173</v>
      </c>
      <c r="GI77" s="8">
        <f>(GI30*'Assumptions and results'!$K$11)*(1/(1+'Assumptions and results'!$K$5)^GI$73)</f>
        <v>207103.39709306895</v>
      </c>
      <c r="GJ77" s="8">
        <f>(GJ30*'Assumptions and results'!$K$11)*(1/(1+'Assumptions and results'!$K$5)^GJ$73)</f>
        <v>199137.8818202586</v>
      </c>
      <c r="GK77" s="8">
        <f>(GK30*'Assumptions and results'!$K$11)*(1/(1+'Assumptions and results'!$K$5)^GK$73)</f>
        <v>191478.73251947938</v>
      </c>
      <c r="GL77" s="8">
        <f>(GL30*'Assumptions and results'!$K$11)*(1/(1+'Assumptions and results'!$K$5)^GL$73)</f>
        <v>184114.16588411483</v>
      </c>
      <c r="GM77" s="8">
        <f>(GM30*'Assumptions and results'!$K$11)*(1/(1+'Assumptions and results'!$K$5)^GM$73)</f>
        <v>177032.85181164887</v>
      </c>
      <c r="GN77" s="8">
        <f>(GN30*'Assumptions and results'!$K$11)*(1/(1+'Assumptions and results'!$K$5)^GN$73)</f>
        <v>170223.89597273926</v>
      </c>
      <c r="GO77" s="8">
        <f>(GO30*'Assumptions and results'!$K$11)*(1/(1+'Assumptions and results'!$K$5)^GO$73)</f>
        <v>163676.82305071081</v>
      </c>
      <c r="GP77" s="8">
        <f>(GP30*'Assumptions and results'!$K$11)*(1/(1+'Assumptions and results'!$K$5)^GP$73)</f>
        <v>157381.56062568349</v>
      </c>
      <c r="GQ77" s="8">
        <f>(GQ30*'Assumptions and results'!$K$11)*(1/(1+'Assumptions and results'!$K$5)^GQ$73)</f>
        <v>151328.42367854182</v>
      </c>
      <c r="GR77" s="8">
        <f>(GR30*'Assumptions and results'!$K$11)*(1/(1+'Assumptions and results'!$K$5)^GR$73)</f>
        <v>145508.0996909056</v>
      </c>
      <c r="GS77" s="8">
        <f>(GS30*'Assumptions and results'!$K$11)*(1/(1+'Assumptions and results'!$K$5)^GS$73)</f>
        <v>139911.63431817843</v>
      </c>
      <c r="GT77" s="8">
        <f>(GT30*'Assumptions and results'!$K$11)*(1/(1+'Assumptions and results'!$K$5)^GT$73)</f>
        <v>134530.41761363309</v>
      </c>
      <c r="GU77" s="8">
        <f>(GU30*'Assumptions and results'!$K$11)*(1/(1+'Assumptions and results'!$K$5)^GU$73)</f>
        <v>129356.17078233954</v>
      </c>
      <c r="GV77" s="8">
        <f>(GV30*'Assumptions and results'!$K$11)*(1/(1+'Assumptions and results'!$K$5)^GV$73)</f>
        <v>124380.93344455722</v>
      </c>
      <c r="GW77" s="8">
        <f>(GW30*'Assumptions and results'!$K$11)*(1/(1+'Assumptions and results'!$K$5)^GW$73)</f>
        <v>119597.05138899731</v>
      </c>
      <c r="GX77" s="8">
        <f>(GX30*'Assumptions and results'!$K$11)*(1/(1+'Assumptions and results'!$K$5)^GX$73)</f>
        <v>114997.1647971128</v>
      </c>
      <c r="GY77" s="8">
        <f>(GY30*'Assumptions and results'!$K$11)*(1/(1+'Assumptions and results'!$K$5)^GY$73)</f>
        <v>110574.19692030079</v>
      </c>
      <c r="GZ77" s="8">
        <f>(GZ30*'Assumptions and results'!$K$11)*(1/(1+'Assumptions and results'!$K$5)^GZ$73)</f>
        <v>106321.34319259689</v>
      </c>
      <c r="HA77" s="8">
        <f>(HA30*'Assumptions and results'!$K$11)*(1/(1+'Assumptions and results'!$K$5)^HA$73)</f>
        <v>102232.06076211238</v>
      </c>
      <c r="HB77" s="8">
        <f>(HB30*'Assumptions and results'!$K$11)*(1/(1+'Assumptions and results'!$K$5)^HB$73)</f>
        <v>98300.058425108058</v>
      </c>
      <c r="HC77" s="8">
        <f>(HC30*'Assumptions and results'!$K$11)*(1/(1+'Assumptions and results'!$K$5)^HC$73)</f>
        <v>94519.286947219283</v>
      </c>
      <c r="HD77" s="8">
        <f>(HD30*'Assumptions and results'!$K$11)*(1/(1+'Assumptions and results'!$K$5)^HD$73)</f>
        <v>90883.929756941609</v>
      </c>
      <c r="HE77" s="8">
        <f>(HE30*'Assumptions and results'!$K$11)*(1/(1+'Assumptions and results'!$K$5)^HE$73)</f>
        <v>87388.393997059247</v>
      </c>
      <c r="HF77" s="8">
        <f>(HF30*'Assumptions and results'!$K$11)*(1/(1+'Assumptions and results'!$K$5)^HF$73)</f>
        <v>84027.301920249272</v>
      </c>
      <c r="HG77" s="8">
        <f>(HG30*'Assumptions and results'!$K$11)*(1/(1+'Assumptions and results'!$K$5)^HG$73)</f>
        <v>80795.482615624293</v>
      </c>
      <c r="HH77" s="8">
        <f>(HH30*'Assumptions and results'!$K$11)*(1/(1+'Assumptions and results'!$K$5)^HH$73)</f>
        <v>77687.964053484902</v>
      </c>
      <c r="HI77" s="8">
        <f>(HI30*'Assumptions and results'!$K$11)*(1/(1+'Assumptions and results'!$K$5)^HI$73)</f>
        <v>74699.965436043145</v>
      </c>
      <c r="HJ77" s="8">
        <f>(HJ30*'Assumptions and results'!$K$11)*(1/(1+'Assumptions and results'!$K$5)^HJ$73)</f>
        <v>71826.889842349177</v>
      </c>
      <c r="HK77" s="8">
        <f>(HK30*'Assumptions and results'!$K$11)*(1/(1+'Assumptions and results'!$K$5)^HK$73)</f>
        <v>69064.317156104997</v>
      </c>
      <c r="HL77" s="8">
        <f>(HL30*'Assumptions and results'!$K$11)*(1/(1+'Assumptions and results'!$K$5)^HL$73)</f>
        <v>66407.997265485566</v>
      </c>
      <c r="HM77" s="8">
        <f>(HM30*'Assumptions and results'!$K$11)*(1/(1+'Assumptions and results'!$K$5)^HM$73)</f>
        <v>63853.843524505333</v>
      </c>
      <c r="HN77" s="8">
        <f>(HN30*'Assumptions and results'!$K$11)*(1/(1+'Assumptions and results'!$K$5)^HN$73)</f>
        <v>61397.926465870521</v>
      </c>
      <c r="HO77" s="8">
        <f>(HO30*'Assumptions and results'!$K$11)*(1/(1+'Assumptions and results'!$K$5)^HO$73)</f>
        <v>59036.467755644728</v>
      </c>
      <c r="HP77" s="8">
        <f>(HP30*'Assumptions and results'!$K$11)*(1/(1+'Assumptions and results'!$K$5)^HP$73)</f>
        <v>56765.834380427623</v>
      </c>
      <c r="HQ77" s="8">
        <f>(HQ30*'Assumptions and results'!$K$11)*(1/(1+'Assumptions and results'!$K$5)^HQ$73)</f>
        <v>54582.53305810348</v>
      </c>
      <c r="HR77" s="8">
        <f>(HR30*'Assumptions and results'!$K$11)*(1/(1+'Assumptions and results'!$K$5)^HR$73)</f>
        <v>52483.204863561048</v>
      </c>
      <c r="HS77" s="8">
        <f>(HS30*'Assumptions and results'!$K$11)*(1/(1+'Assumptions and results'!$K$5)^HS$73)</f>
        <v>50464.62006111638</v>
      </c>
      <c r="HT77" s="8">
        <f>(HT30*'Assumptions and results'!$K$11)*(1/(1+'Assumptions and results'!$K$5)^HT$73)</f>
        <v>48523.673135688827</v>
      </c>
      <c r="HU77" s="8">
        <f>(HU30*'Assumptions and results'!$K$11)*(1/(1+'Assumptions and results'!$K$5)^HU$73)</f>
        <v>46657.378015085407</v>
      </c>
      <c r="HV77" s="8">
        <f>(HV30*'Assumptions and results'!$K$11)*(1/(1+'Assumptions and results'!$K$5)^HV$73)</f>
        <v>44862.863476043654</v>
      </c>
      <c r="HW77" s="8">
        <f>(HW30*'Assumptions and results'!$K$11)*(1/(1+'Assumptions and results'!$K$5)^HW$73)</f>
        <v>43137.368726965055</v>
      </c>
      <c r="HX77" s="8">
        <f>(HX30*'Assumptions and results'!$K$11)*(1/(1+'Assumptions and results'!$K$5)^HX$73)</f>
        <v>41478.239160543322</v>
      </c>
      <c r="HY77" s="8">
        <f>(HY30*'Assumptions and results'!$K$11)*(1/(1+'Assumptions and results'!$K$5)^HY$73)</f>
        <v>39882.92226975318</v>
      </c>
      <c r="HZ77" s="8">
        <f>(HZ30*'Assumptions and results'!$K$11)*(1/(1+'Assumptions and results'!$K$5)^HZ$73)</f>
        <v>38348.96372091653</v>
      </c>
      <c r="IA77" s="8">
        <f>(IA30*'Assumptions and results'!$K$11)*(1/(1+'Assumptions and results'!$K$5)^IA$73)</f>
        <v>36874.003577804353</v>
      </c>
      <c r="IB77" s="8">
        <f>(IB30*'Assumptions and results'!$K$11)*(1/(1+'Assumptions and results'!$K$5)^IB$73)</f>
        <v>35455.772670965714</v>
      </c>
      <c r="IC77" s="8">
        <f>(IC30*'Assumptions and results'!$K$11)*(1/(1+'Assumptions and results'!$K$5)^IC$73)</f>
        <v>34092.0891066978</v>
      </c>
      <c r="ID77" s="8">
        <f>(ID30*'Assumptions and results'!$K$11)*(1/(1+'Assumptions and results'!$K$5)^ID$73)</f>
        <v>32780.854910286354</v>
      </c>
      <c r="IE77" s="8">
        <f>(IE30*'Assumptions and results'!$K$11)*(1/(1+'Assumptions and results'!$K$5)^IE$73)</f>
        <v>31520.052798352262</v>
      </c>
      <c r="IF77" s="8">
        <f>(IF30*'Assumptions and results'!$K$11)*(1/(1+'Assumptions and results'!$K$5)^IF$73)</f>
        <v>30307.743075338705</v>
      </c>
      <c r="IG77" s="8">
        <f>(IG30*'Assumptions and results'!$K$11)*(1/(1+'Assumptions and results'!$K$5)^IG$73)</f>
        <v>29142.060649364146</v>
      </c>
      <c r="IH77" s="8">
        <f>(IH30*'Assumptions and results'!$K$11)*(1/(1+'Assumptions and results'!$K$5)^IH$73)</f>
        <v>28021.212162850134</v>
      </c>
      <c r="II77" s="8">
        <f>(II30*'Assumptions and results'!$K$11)*(1/(1+'Assumptions and results'!$K$5)^II$73)</f>
        <v>26943.473233509747</v>
      </c>
      <c r="IJ77" s="8">
        <f>(IJ30*'Assumptions and results'!$K$11)*(1/(1+'Assumptions and results'!$K$5)^IJ$73)</f>
        <v>25907.185801451677</v>
      </c>
      <c r="IK77" s="8">
        <f>(IK30*'Assumptions and results'!$K$11)*(1/(1+'Assumptions and results'!$K$5)^IK$73)</f>
        <v>24910.75557831892</v>
      </c>
      <c r="IL77" s="8">
        <f>(IL30*'Assumptions and results'!$K$11)*(1/(1+'Assumptions and results'!$K$5)^IL$73)</f>
        <v>23952.649594537415</v>
      </c>
      <c r="IM77" s="8">
        <f>(IM30*'Assumptions and results'!$K$11)*(1/(1+'Assumptions and results'!$K$5)^IM$73)</f>
        <v>23031.393840901364</v>
      </c>
      <c r="IN77" s="8">
        <f>(IN30*'Assumptions and results'!$K$11)*(1/(1+'Assumptions and results'!$K$5)^IN$73)</f>
        <v>22145.571000866697</v>
      </c>
      <c r="IO77" s="8">
        <f>(IO30*'Assumptions and results'!$K$11)*(1/(1+'Assumptions and results'!$K$5)^IO$73)</f>
        <v>21293.818270064126</v>
      </c>
      <c r="IP77" s="8">
        <f>(IP30*'Assumptions and results'!$K$11)*(1/(1+'Assumptions and results'!$K$5)^IP$73)</f>
        <v>20474.825259677047</v>
      </c>
      <c r="IQ77" s="8">
        <f>(IQ30*'Assumptions and results'!$K$11)*(1/(1+'Assumptions and results'!$K$5)^IQ$73)</f>
        <v>19687.331980458697</v>
      </c>
      <c r="IR77" s="8">
        <f>(IR30*'Assumptions and results'!$K$11)*(1/(1+'Assumptions and results'!$K$5)^IR$73)</f>
        <v>18930.126904287212</v>
      </c>
      <c r="IS77" s="8">
        <f>(IS30*'Assumptions and results'!$K$11)*(1/(1+'Assumptions and results'!$K$5)^IS$73)</f>
        <v>18202.045100276155</v>
      </c>
      <c r="IT77" s="8">
        <f>(IT30*'Assumptions and results'!$K$11)*(1/(1+'Assumptions and results'!$K$5)^IT$73)</f>
        <v>17501.966442573234</v>
      </c>
      <c r="IU77" s="8">
        <f>(IU30*'Assumptions and results'!$K$11)*(1/(1+'Assumptions and results'!$K$5)^IU$73)</f>
        <v>16828.813887089647</v>
      </c>
      <c r="IV77" s="8">
        <f>(IV30*'Assumptions and results'!$K$11)*(1/(1+'Assumptions and results'!$K$5)^IV$73)</f>
        <v>16181.55181450927</v>
      </c>
      <c r="IW77" s="8">
        <f>(IW30*'Assumptions and results'!$K$11)*(1/(1+'Assumptions and results'!$K$5)^IW$73)</f>
        <v>15559.184437028143</v>
      </c>
      <c r="IX77" s="8">
        <f>(IX30*'Assumptions and results'!$K$11)*(1/(1+'Assumptions and results'!$K$5)^IX$73)</f>
        <v>14960.754266373218</v>
      </c>
      <c r="IY77" s="8">
        <f>(IY30*'Assumptions and results'!$K$11)*(1/(1+'Assumptions and results'!$K$5)^IY$73)</f>
        <v>14385.340640743478</v>
      </c>
      <c r="IZ77" s="8">
        <f>(IZ30*'Assumptions and results'!$K$11)*(1/(1+'Assumptions and results'!$K$5)^IZ$73)</f>
        <v>13832.058308407188</v>
      </c>
      <c r="JA77" s="8">
        <f>(JA30*'Assumptions and results'!$K$11)*(1/(1+'Assumptions and results'!$K$5)^JA$73)</f>
        <v>13300.056065776143</v>
      </c>
      <c r="JB77" s="8">
        <f>(JB30*'Assumptions and results'!$K$11)*(1/(1+'Assumptions and results'!$K$5)^JB$73)</f>
        <v>12788.515447861673</v>
      </c>
      <c r="JC77" s="8">
        <f>(JC30*'Assumptions and results'!$K$11)*(1/(1+'Assumptions and results'!$K$5)^JC$73)</f>
        <v>12296.649469097763</v>
      </c>
      <c r="JD77" s="8">
        <f>(JD30*'Assumptions and results'!$K$11)*(1/(1+'Assumptions and results'!$K$5)^JD$73)</f>
        <v>11823.701412594002</v>
      </c>
      <c r="JE77" s="8">
        <f>(JE30*'Assumptions and results'!$K$11)*(1/(1+'Assumptions and results'!$K$5)^JE$73)</f>
        <v>11368.943665955769</v>
      </c>
    </row>
    <row r="78" spans="2:265" x14ac:dyDescent="0.3">
      <c r="C78">
        <v>5</v>
      </c>
      <c r="D78" s="6">
        <f>'upfront investment module'!J10</f>
        <v>2101675939.8086548</v>
      </c>
      <c r="E78" s="8">
        <f>(E31*'Assumptions and results'!$K$11)*(1/(1+'Assumptions and results'!$K$5)^E$73)</f>
        <v>155699960.81796971</v>
      </c>
      <c r="F78" s="8">
        <f>(F31*'Assumptions and results'!$K$11)*(1/(1+'Assumptions and results'!$K$5)^F$73)</f>
        <v>223897166.42929181</v>
      </c>
      <c r="G78" s="8">
        <f>(G31*'Assumptions and results'!$K$11)*(1/(1+'Assumptions and results'!$K$5)^G$73)</f>
        <v>250632650.06509265</v>
      </c>
      <c r="H78" s="8">
        <f>(H31*'Assumptions and results'!$K$11)*(1/(1+'Assumptions and results'!$K$5)^H$73)</f>
        <v>257834518.73855853</v>
      </c>
      <c r="I78" s="8">
        <f>(I31*'Assumptions and results'!$K$11)*(1/(1+'Assumptions and results'!$K$5)^I$73)</f>
        <v>255942241.81073689</v>
      </c>
      <c r="J78" s="8">
        <f>(J31*'Assumptions and results'!$K$11)*(1/(1+'Assumptions and results'!$K$5)^J$73)</f>
        <v>249921676.33302331</v>
      </c>
      <c r="K78" s="8">
        <f>(K31*'Assumptions and results'!$K$11)*(1/(1+'Assumptions and results'!$K$5)^K$73)</f>
        <v>242131006.73427531</v>
      </c>
      <c r="L78" s="8">
        <f>(L31*'Assumptions and results'!$K$11)*(1/(1+'Assumptions and results'!$K$5)^L$73)</f>
        <v>233686254.20065489</v>
      </c>
      <c r="M78" s="8">
        <f>(M31*'Assumptions and results'!$K$11)*(1/(1+'Assumptions and results'!$K$5)^M$73)</f>
        <v>225111883.18744671</v>
      </c>
      <c r="N78" s="8">
        <f>(N31*'Assumptions and results'!$K$11)*(1/(1+'Assumptions and results'!$K$5)^N$73)</f>
        <v>216650781.79911104</v>
      </c>
      <c r="O78" s="8">
        <f>(O31*'Assumptions and results'!$K$11)*(1/(1+'Assumptions and results'!$K$5)^O$73)</f>
        <v>208411945.98694786</v>
      </c>
      <c r="P78" s="8">
        <f>(P31*'Assumptions and results'!$K$11)*(1/(1+'Assumptions and results'!$K$5)^P$73)</f>
        <v>200440835.62312692</v>
      </c>
      <c r="Q78" s="8">
        <f>(Q31*'Assumptions and results'!$K$11)*(1/(1+'Assumptions and results'!$K$5)^Q$73)</f>
        <v>192752886.78699887</v>
      </c>
      <c r="R78" s="8">
        <f>(R31*'Assumptions and results'!$K$11)*(1/(1+'Assumptions and results'!$K$5)^R$73)</f>
        <v>185349469.63927299</v>
      </c>
      <c r="S78" s="8">
        <f>(S31*'Assumptions and results'!$K$11)*(1/(1+'Assumptions and results'!$K$5)^S$73)</f>
        <v>178225482.59205189</v>
      </c>
      <c r="T78" s="8">
        <f>(T31*'Assumptions and results'!$K$11)*(1/(1+'Assumptions and results'!$K$5)^T$73)</f>
        <v>171372961.81618792</v>
      </c>
      <c r="U78" s="8">
        <f>(U31*'Assumptions and results'!$K$11)*(1/(1+'Assumptions and results'!$K$5)^U$73)</f>
        <v>164782792.53468892</v>
      </c>
      <c r="V78" s="8">
        <f>(V31*'Assumptions and results'!$K$11)*(1/(1+'Assumptions and results'!$K$5)^V$73)</f>
        <v>158445516.20999625</v>
      </c>
      <c r="W78" s="8">
        <f>(W31*'Assumptions and results'!$K$11)*(1/(1+'Assumptions and results'!$K$5)^W$73)</f>
        <v>152351707.27065808</v>
      </c>
      <c r="X78" s="8">
        <f>(X31*'Assumptions and results'!$K$11)*(1/(1+'Assumptions and results'!$K$5)^X$73)</f>
        <v>146492145.041062</v>
      </c>
      <c r="Y78" s="8">
        <f>(Y31*'Assumptions and results'!$K$11)*(1/(1+'Assumptions and results'!$K$5)^Y$73)</f>
        <v>140857888.38354191</v>
      </c>
      <c r="Z78" s="8">
        <f>(Z31*'Assumptions and results'!$K$11)*(1/(1+'Assumptions and results'!$K$5)^Z$73)</f>
        <v>135440304.2661489</v>
      </c>
      <c r="AA78" s="8">
        <f>(AA31*'Assumptions and results'!$K$11)*(1/(1+'Assumptions and results'!$K$5)^AA$73)</f>
        <v>130231074.64668962</v>
      </c>
      <c r="AB78" s="8">
        <f>(AB31*'Assumptions and results'!$K$11)*(1/(1+'Assumptions and results'!$K$5)^AB$73)</f>
        <v>125222193.28396396</v>
      </c>
      <c r="AC78" s="8">
        <f>(AC31*'Assumptions and results'!$K$11)*(1/(1+'Assumptions and results'!$K$5)^AC$73)</f>
        <v>120405957.99845968</v>
      </c>
      <c r="AD78" s="8">
        <f>(AD31*'Assumptions and results'!$K$11)*(1/(1+'Assumptions and results'!$K$5)^AD$73)</f>
        <v>115774961.00409903</v>
      </c>
      <c r="AE78" s="8">
        <f>(AE31*'Assumptions and results'!$K$11)*(1/(1+'Assumptions and results'!$K$5)^AE$73)</f>
        <v>111322078.55093695</v>
      </c>
      <c r="AF78" s="8">
        <f>(AF31*'Assumptions and results'!$K$11)*(1/(1+'Assumptions and results'!$K$5)^AF$73)</f>
        <v>107040460.46073304</v>
      </c>
      <c r="AG78" s="8">
        <f>(AG31*'Assumptions and results'!$K$11)*(1/(1+'Assumptions and results'!$K$5)^AG$73)</f>
        <v>102923519.82415493</v>
      </c>
      <c r="AH78" s="8">
        <f>(AH31*'Assumptions and results'!$K$11)*(1/(1+'Assumptions and results'!$K$5)^AH$73)</f>
        <v>98964922.979488924</v>
      </c>
      <c r="AI78" s="8">
        <f>(AI31*'Assumptions and results'!$K$11)*(1/(1+'Assumptions and results'!$K$5)^AI$73)</f>
        <v>95158579.822107732</v>
      </c>
      <c r="AJ78" s="8">
        <f>(AJ31*'Assumptions and results'!$K$11)*(1/(1+'Assumptions and results'!$K$5)^AJ$73)</f>
        <v>91498634.46059975</v>
      </c>
      <c r="AK78" s="8">
        <f>(AK31*'Assumptions and results'!$K$11)*(1/(1+'Assumptions and results'!$K$5)^AK$73)</f>
        <v>87979456.219865024</v>
      </c>
      <c r="AL78" s="8">
        <f>(AL31*'Assumptions and results'!$K$11)*(1/(1+'Assumptions and results'!$K$5)^AL$73)</f>
        <v>84595630.98433201</v>
      </c>
      <c r="AM78" s="8">
        <f>(AM31*'Assumptions and results'!$K$11)*(1/(1+'Assumptions and results'!$K$5)^AM$73)</f>
        <v>81341952.871309385</v>
      </c>
      <c r="AN78" s="8">
        <f>(AN31*'Assumptions and results'!$K$11)*(1/(1+'Assumptions and results'!$K$5)^AN$73)</f>
        <v>78213416.223251179</v>
      </c>
      <c r="AO78" s="8">
        <f>(AO31*'Assumptions and results'!$K$11)*(1/(1+'Assumptions and results'!$K$5)^AO$73)</f>
        <v>75205207.907371685</v>
      </c>
      <c r="AP78" s="8">
        <f>(AP31*'Assumptions and results'!$K$11)*(1/(1+'Assumptions and results'!$K$5)^AP$73)</f>
        <v>72312699.911124602</v>
      </c>
      <c r="AQ78" s="8">
        <f>(AQ31*'Assumptions and results'!$K$11)*(1/(1+'Assumptions and results'!$K$5)^AQ$73)</f>
        <v>69531442.222325876</v>
      </c>
      <c r="AR78" s="8">
        <f>(AR31*'Assumptions and results'!$K$11)*(1/(1+'Assumptions and results'!$K$5)^AR$73)</f>
        <v>66857155.983048849</v>
      </c>
      <c r="AS78" s="8">
        <f>(AS31*'Assumptions and results'!$K$11)*(1/(1+'Assumptions and results'!$K$5)^AS$73)</f>
        <v>64285726.906798325</v>
      </c>
      <c r="AT78" s="8">
        <f>(AT31*'Assumptions and results'!$K$11)*(1/(1+'Assumptions and results'!$K$5)^AT$73)</f>
        <v>61813198.94885435</v>
      </c>
      <c r="AU78" s="8">
        <f>(AU31*'Assumptions and results'!$K$11)*(1/(1+'Assumptions and results'!$K$5)^AU$73)</f>
        <v>59435768.220056936</v>
      </c>
      <c r="AV78" s="8">
        <f>(AV31*'Assumptions and results'!$K$11)*(1/(1+'Assumptions and results'!$K$5)^AV$73)</f>
        <v>57149777.134672351</v>
      </c>
      <c r="AW78" s="8">
        <f>(AW31*'Assumptions and results'!$K$11)*(1/(1+'Assumptions and results'!$K$5)^AW$73)</f>
        <v>54951708.783339843</v>
      </c>
      <c r="AX78" s="8">
        <f>(AX31*'Assumptions and results'!$K$11)*(1/(1+'Assumptions and results'!$K$5)^AX$73)</f>
        <v>52838181.522442676</v>
      </c>
      <c r="AY78" s="8">
        <f>(AY31*'Assumptions and results'!$K$11)*(1/(1+'Assumptions and results'!$K$5)^AY$73)</f>
        <v>50805943.771579728</v>
      </c>
      <c r="AZ78" s="8">
        <f>(AZ31*'Assumptions and results'!$K$11)*(1/(1+'Assumptions and results'!$K$5)^AZ$73)</f>
        <v>48851869.011134468</v>
      </c>
      <c r="BA78" s="8">
        <f>(BA31*'Assumptions and results'!$K$11)*(1/(1+'Assumptions and results'!$K$5)^BA$73)</f>
        <v>46972950.972244732</v>
      </c>
      <c r="BB78" s="8">
        <f>(BB31*'Assumptions and results'!$K$11)*(1/(1+'Assumptions and results'!$K$5)^BB$73)</f>
        <v>45166299.011773802</v>
      </c>
      <c r="BC78" s="8">
        <f>(BC31*'Assumptions and results'!$K$11)*(1/(1+'Assumptions and results'!$K$5)^BC$73)</f>
        <v>43429133.665167116</v>
      </c>
      <c r="BD78" s="8">
        <f>(BD31*'Assumptions and results'!$K$11)*(1/(1+'Assumptions and results'!$K$5)^BD$73)</f>
        <v>41758782.370353006</v>
      </c>
      <c r="BE78" s="8">
        <f>(BE31*'Assumptions and results'!$K$11)*(1/(1+'Assumptions and results'!$K$5)^BE$73)</f>
        <v>40152675.356108665</v>
      </c>
      <c r="BF78" s="8">
        <f>(BF31*'Assumptions and results'!$K$11)*(1/(1+'Assumptions and results'!$K$5)^BF$73)</f>
        <v>38608341.688566029</v>
      </c>
      <c r="BG78" s="8">
        <f>(BG31*'Assumptions and results'!$K$11)*(1/(1+'Assumptions and results'!$K$5)^BG$73)</f>
        <v>37123405.469775029</v>
      </c>
      <c r="BH78" s="8">
        <f>(BH31*'Assumptions and results'!$K$11)*(1/(1+'Assumptions and results'!$K$5)^BH$73)</f>
        <v>35695582.182475992</v>
      </c>
      <c r="BI78" s="8">
        <f>(BI31*'Assumptions and results'!$K$11)*(1/(1+'Assumptions and results'!$K$5)^BI$73)</f>
        <v>34322675.175457671</v>
      </c>
      <c r="BJ78" s="8">
        <f>(BJ31*'Assumptions and results'!$K$11)*(1/(1+'Assumptions and results'!$K$5)^BJ$73)</f>
        <v>33002572.28409392</v>
      </c>
      <c r="BK78" s="8">
        <f>(BK31*'Assumptions and results'!$K$11)*(1/(1+'Assumptions and results'!$K$5)^BK$73)</f>
        <v>31733242.580859538</v>
      </c>
      <c r="BL78" s="8">
        <f>(BL31*'Assumptions and results'!$K$11)*(1/(1+'Assumptions and results'!$K$5)^BL$73)</f>
        <v>30512733.250826471</v>
      </c>
      <c r="BM78" s="8">
        <f>(BM31*'Assumptions and results'!$K$11)*(1/(1+'Assumptions and results'!$K$5)^BM$73)</f>
        <v>29339166.587333146</v>
      </c>
      <c r="BN78" s="8">
        <f>(BN31*'Assumptions and results'!$K$11)*(1/(1+'Assumptions and results'!$K$5)^BN$73)</f>
        <v>28210737.103204951</v>
      </c>
      <c r="BO78" s="8">
        <f>(BO31*'Assumptions and results'!$K$11)*(1/(1+'Assumptions and results'!$K$5)^BO$73)</f>
        <v>27125708.753081683</v>
      </c>
      <c r="BP78" s="8">
        <f>(BP31*'Assumptions and results'!$K$11)*(1/(1+'Assumptions and results'!$K$5)^BP$73)</f>
        <v>26082412.262578536</v>
      </c>
      <c r="BQ78" s="8">
        <f>(BQ31*'Assumptions and results'!$K$11)*(1/(1+'Assumptions and results'!$K$5)^BQ$73)</f>
        <v>25079242.560171671</v>
      </c>
      <c r="BR78" s="8">
        <f>(BR31*'Assumptions and results'!$K$11)*(1/(1+'Assumptions and results'!$K$5)^BR$73)</f>
        <v>24114656.307857376</v>
      </c>
      <c r="BS78" s="8">
        <f>(BS31*'Assumptions and results'!$K$11)*(1/(1+'Assumptions and results'!$K$5)^BS$73)</f>
        <v>23187169.52678594</v>
      </c>
      <c r="BT78" s="8">
        <f>(BT31*'Assumptions and results'!$K$11)*(1/(1+'Assumptions and results'!$K$5)^BT$73)</f>
        <v>22295355.314217243</v>
      </c>
      <c r="BU78" s="8">
        <f>(BU31*'Assumptions and results'!$K$11)*(1/(1+'Assumptions and results'!$K$5)^BU$73)</f>
        <v>21437841.648285814</v>
      </c>
      <c r="BV78" s="8">
        <f>(BV31*'Assumptions and results'!$K$11)*(1/(1+'Assumptions and results'!$K$5)^BV$73)</f>
        <v>20613309.277197897</v>
      </c>
      <c r="BW78" s="8">
        <f>(BW31*'Assumptions and results'!$K$11)*(1/(1+'Assumptions and results'!$K$5)^BW$73)</f>
        <v>19820489.689613361</v>
      </c>
      <c r="BX78" s="8">
        <f>(BX31*'Assumptions and results'!$K$11)*(1/(1+'Assumptions and results'!$K$5)^BX$73)</f>
        <v>19058163.163089767</v>
      </c>
      <c r="BY78" s="8">
        <f>(BY31*'Assumptions and results'!$K$11)*(1/(1+'Assumptions and results'!$K$5)^BY$73)</f>
        <v>18325156.887586314</v>
      </c>
      <c r="BZ78" s="8">
        <f>(BZ31*'Assumptions and results'!$K$11)*(1/(1+'Assumptions and results'!$K$5)^BZ$73)</f>
        <v>17620343.161140684</v>
      </c>
      <c r="CA78" s="8">
        <f>(CA31*'Assumptions and results'!$K$11)*(1/(1+'Assumptions and results'!$K$5)^CA$73)</f>
        <v>16942637.654942971</v>
      </c>
      <c r="CB78" s="8">
        <f>(CB31*'Assumptions and results'!$K$11)*(1/(1+'Assumptions and results'!$K$5)^CB$73)</f>
        <v>16290997.745137468</v>
      </c>
      <c r="CC78" s="8">
        <f>(CC31*'Assumptions and results'!$K$11)*(1/(1+'Assumptions and results'!$K$5)^CC$73)</f>
        <v>15664420.908786025</v>
      </c>
      <c r="CD78" s="8">
        <f>(CD31*'Assumptions and results'!$K$11)*(1/(1+'Assumptions and results'!$K$5)^CD$73)</f>
        <v>15061943.181525024</v>
      </c>
      <c r="CE78" s="8">
        <f>(CE31*'Assumptions and results'!$K$11)*(1/(1+'Assumptions and results'!$K$5)^CE$73)</f>
        <v>14482637.674543293</v>
      </c>
      <c r="CF78" s="8">
        <f>(CF31*'Assumptions and results'!$K$11)*(1/(1+'Assumptions and results'!$K$5)^CF$73)</f>
        <v>13925613.148599319</v>
      </c>
      <c r="CG78" s="8">
        <f>(CG31*'Assumptions and results'!$K$11)*(1/(1+'Assumptions and results'!$K$5)^CG$73)</f>
        <v>13390012.64288396</v>
      </c>
      <c r="CH78" s="8">
        <f>(CH31*'Assumptions and results'!$K$11)*(1/(1+'Assumptions and results'!$K$5)^CH$73)</f>
        <v>12875012.156619191</v>
      </c>
      <c r="CI78" s="8">
        <f>(CI31*'Assumptions and results'!$K$11)*(1/(1+'Assumptions and results'!$K$5)^CI$73)</f>
        <v>12379819.381364606</v>
      </c>
      <c r="CJ78" s="8">
        <f>(CJ31*'Assumptions and results'!$K$11)*(1/(1+'Assumptions and results'!$K$5)^CJ$73)</f>
        <v>11903672.482081352</v>
      </c>
      <c r="CK78" s="8">
        <f>(CK31*'Assumptions and results'!$K$11)*(1/(1+'Assumptions and results'!$K$5)^CK$73)</f>
        <v>11445838.925078221</v>
      </c>
      <c r="CL78" s="8">
        <f>(CL31*'Assumptions and results'!$K$11)*(1/(1+'Assumptions and results'!$K$5)^CL$73)</f>
        <v>11005614.35103675</v>
      </c>
      <c r="CM78" s="8">
        <f>(CM31*'Assumptions and results'!$K$11)*(1/(1+'Assumptions and results'!$K$5)^CM$73)</f>
        <v>10582321.491381492</v>
      </c>
      <c r="CN78" s="8">
        <f>(CN31*'Assumptions and results'!$K$11)*(1/(1+'Assumptions and results'!$K$5)^CN$73)</f>
        <v>10175309.126328357</v>
      </c>
      <c r="CO78" s="8">
        <f>(CO31*'Assumptions and results'!$K$11)*(1/(1+'Assumptions and results'!$K$5)^CO$73)</f>
        <v>9783951.0830080342</v>
      </c>
      <c r="CP78" s="8">
        <f>(CP31*'Assumptions and results'!$K$11)*(1/(1+'Assumptions and results'!$K$5)^CP$73)</f>
        <v>9407645.2721231114</v>
      </c>
      <c r="CQ78" s="8">
        <f>(CQ31*'Assumptions and results'!$K$11)*(1/(1+'Assumptions and results'!$K$5)^CQ$73)</f>
        <v>9045812.7616568357</v>
      </c>
      <c r="CR78" s="8">
        <f>(CR31*'Assumptions and results'!$K$11)*(1/(1+'Assumptions and results'!$K$5)^CR$73)</f>
        <v>8697896.8862084951</v>
      </c>
      <c r="CS78" s="8">
        <f>(CS31*'Assumptions and results'!$K$11)*(1/(1+'Assumptions and results'!$K$5)^CS$73)</f>
        <v>8363362.3905850919</v>
      </c>
      <c r="CT78" s="8">
        <f>(CT31*'Assumptions and results'!$K$11)*(1/(1+'Assumptions and results'!$K$5)^CT$73)</f>
        <v>8041694.6063318206</v>
      </c>
      <c r="CU78" s="8">
        <f>(CU31*'Assumptions and results'!$K$11)*(1/(1+'Assumptions and results'!$K$5)^CU$73)</f>
        <v>7732398.6599344416</v>
      </c>
      <c r="CV78" s="8">
        <f>(CV31*'Assumptions and results'!$K$11)*(1/(1+'Assumptions and results'!$K$5)^CV$73)</f>
        <v>7434998.7114754235</v>
      </c>
      <c r="CW78" s="8">
        <f>(CW31*'Assumptions and results'!$K$11)*(1/(1+'Assumptions and results'!$K$5)^CW$73)</f>
        <v>7149037.2225725232</v>
      </c>
      <c r="CX78" s="8">
        <f>(CX31*'Assumptions and results'!$K$11)*(1/(1+'Assumptions and results'!$K$5)^CX$73)</f>
        <v>6874074.2524735788</v>
      </c>
      <c r="CY78" s="8">
        <f>(CY31*'Assumptions and results'!$K$11)*(1/(1+'Assumptions and results'!$K$5)^CY$73)</f>
        <v>6609686.7812245954</v>
      </c>
      <c r="CZ78" s="8">
        <f>(CZ31*'Assumptions and results'!$K$11)*(1/(1+'Assumptions and results'!$K$5)^CZ$73)</f>
        <v>6355468.0588698033</v>
      </c>
      <c r="DA78" s="8">
        <f>(DA31*'Assumptions and results'!$K$11)*(1/(1+'Assumptions and results'!$K$5)^DA$73)</f>
        <v>6111026.9796825023</v>
      </c>
      <c r="DB78" s="8">
        <f>(DB31*'Assumptions and results'!$K$11)*(1/(1+'Assumptions and results'!$K$5)^DB$73)</f>
        <v>5875987.4804639444</v>
      </c>
      <c r="DC78" s="8">
        <f>(DC31*'Assumptions and results'!$K$11)*(1/(1+'Assumptions and results'!$K$5)^DC$73)</f>
        <v>5649987.9619845627</v>
      </c>
      <c r="DD78" s="8">
        <f>(DD31*'Assumptions and results'!$K$11)*(1/(1+'Assumptions and results'!$K$5)^DD$73)</f>
        <v>5432680.7326774616</v>
      </c>
      <c r="DE78" s="8">
        <f>(DE31*'Assumptions and results'!$K$11)*(1/(1+'Assumptions and results'!$K$5)^DE$73)</f>
        <v>5223731.4737283299</v>
      </c>
      <c r="DF78" s="8">
        <f>(DF31*'Assumptions and results'!$K$11)*(1/(1+'Assumptions and results'!$K$5)^DF$73)</f>
        <v>5022818.7247387776</v>
      </c>
      <c r="DG78" s="8">
        <f>(DG31*'Assumptions and results'!$K$11)*(1/(1+'Assumptions and results'!$K$5)^DG$73)</f>
        <v>4829633.3891719021</v>
      </c>
      <c r="DH78" s="8">
        <f>(DH31*'Assumptions and results'!$K$11)*(1/(1+'Assumptions and results'!$K$5)^DH$73)</f>
        <v>4643878.2588191358</v>
      </c>
      <c r="DI78" s="8">
        <f>(DI31*'Assumptions and results'!$K$11)*(1/(1+'Assumptions and results'!$K$5)^DI$73)</f>
        <v>4465267.5565568618</v>
      </c>
      <c r="DJ78" s="8">
        <f>(DJ31*'Assumptions and results'!$K$11)*(1/(1+'Assumptions and results'!$K$5)^DJ$73)</f>
        <v>4293526.4966892889</v>
      </c>
      <c r="DK78" s="8">
        <f>(DK31*'Assumptions and results'!$K$11)*(1/(1+'Assumptions and results'!$K$5)^DK$73)</f>
        <v>4128390.8622012399</v>
      </c>
      <c r="DL78" s="8">
        <f>(DL31*'Assumptions and results'!$K$11)*(1/(1+'Assumptions and results'!$K$5)^DL$73)</f>
        <v>3969606.5982704223</v>
      </c>
      <c r="DM78" s="8">
        <f>(DM31*'Assumptions and results'!$K$11)*(1/(1+'Assumptions and results'!$K$5)^DM$73)</f>
        <v>3816929.4214138677</v>
      </c>
      <c r="DN78" s="8">
        <f>(DN31*'Assumptions and results'!$K$11)*(1/(1+'Assumptions and results'!$K$5)^DN$73)</f>
        <v>3670124.4436671794</v>
      </c>
      <c r="DO78" s="8">
        <f>(DO31*'Assumptions and results'!$K$11)*(1/(1+'Assumptions and results'!$K$5)^DO$73)</f>
        <v>3528965.8112184424</v>
      </c>
      <c r="DP78" s="8">
        <f>(DP31*'Assumptions and results'!$K$11)*(1/(1+'Assumptions and results'!$K$5)^DP$73)</f>
        <v>3393236.3569408101</v>
      </c>
      <c r="DQ78" s="8">
        <f>(DQ31*'Assumptions and results'!$K$11)*(1/(1+'Assumptions and results'!$K$5)^DQ$73)</f>
        <v>3262727.2662892393</v>
      </c>
      <c r="DR78" s="8">
        <f>(DR31*'Assumptions and results'!$K$11)*(1/(1+'Assumptions and results'!$K$5)^DR$73)</f>
        <v>3137237.7560473457</v>
      </c>
      <c r="DS78" s="8">
        <f>(DS31*'Assumptions and results'!$K$11)*(1/(1+'Assumptions and results'!$K$5)^DS$73)</f>
        <v>3016574.7654301408</v>
      </c>
      <c r="DT78" s="8">
        <f>(DT31*'Assumptions and results'!$K$11)*(1/(1+'Assumptions and results'!$K$5)^DT$73)</f>
        <v>2900552.6590674426</v>
      </c>
      <c r="DU78" s="8">
        <f>(DU31*'Assumptions and results'!$K$11)*(1/(1+'Assumptions and results'!$K$5)^DU$73)</f>
        <v>2788992.9414110016</v>
      </c>
      <c r="DV78" s="8">
        <f>(DV31*'Assumptions and results'!$K$11)*(1/(1+'Assumptions and results'!$K$5)^DV$73)</f>
        <v>2681723.982125964</v>
      </c>
      <c r="DW78" s="8">
        <f>(DW31*'Assumptions and results'!$K$11)*(1/(1+'Assumptions and results'!$K$5)^DW$73)</f>
        <v>2578580.7520441958</v>
      </c>
      <c r="DX78" s="8">
        <f>(DX31*'Assumptions and results'!$K$11)*(1/(1+'Assumptions and results'!$K$5)^DX$73)</f>
        <v>2479404.5692732646</v>
      </c>
      <c r="DY78" s="8">
        <f>(DY31*'Assumptions and results'!$K$11)*(1/(1+'Assumptions and results'!$K$5)^DY$73)</f>
        <v>2384042.8550704466</v>
      </c>
      <c r="DZ78" s="8">
        <f>(DZ31*'Assumptions and results'!$K$11)*(1/(1+'Assumptions and results'!$K$5)^DZ$73)</f>
        <v>2292348.8991061989</v>
      </c>
      <c r="EA78" s="8">
        <f>(EA31*'Assumptions and results'!$K$11)*(1/(1+'Assumptions and results'!$K$5)^EA$73)</f>
        <v>2204181.6337559605</v>
      </c>
      <c r="EB78" s="8">
        <f>(EB31*'Assumptions and results'!$K$11)*(1/(1+'Assumptions and results'!$K$5)^EB$73)</f>
        <v>2119405.4170730389</v>
      </c>
      <c r="EC78" s="8">
        <f>(EC31*'Assumptions and results'!$K$11)*(1/(1+'Assumptions and results'!$K$5)^EC$73)</f>
        <v>2037889.8241086907</v>
      </c>
      <c r="ED78" s="8">
        <f>(ED31*'Assumptions and results'!$K$11)*(1/(1+'Assumptions and results'!$K$5)^ED$73)</f>
        <v>1959509.4462583566</v>
      </c>
      <c r="EE78" s="8">
        <f>(EE31*'Assumptions and results'!$K$11)*(1/(1+'Assumptions and results'!$K$5)^EE$73)</f>
        <v>1884143.6983253427</v>
      </c>
      <c r="EF78" s="8">
        <f>(EF31*'Assumptions and results'!$K$11)*(1/(1+'Assumptions and results'!$K$5)^EF$73)</f>
        <v>1811676.6330051373</v>
      </c>
      <c r="EG78" s="8">
        <f>(EG31*'Assumptions and results'!$K$11)*(1/(1+'Assumptions and results'!$K$5)^EG$73)</f>
        <v>1741996.7625049395</v>
      </c>
      <c r="EH78" s="8">
        <f>(EH31*'Assumptions and results'!$K$11)*(1/(1+'Assumptions and results'!$K$5)^EH$73)</f>
        <v>1674996.88702398</v>
      </c>
      <c r="EI78" s="8">
        <f>(EI31*'Assumptions and results'!$K$11)*(1/(1+'Assumptions and results'!$K$5)^EI$73)</f>
        <v>1610573.9298307505</v>
      </c>
      <c r="EJ78" s="8">
        <f>(EJ31*'Assumptions and results'!$K$11)*(1/(1+'Assumptions and results'!$K$5)^EJ$73)</f>
        <v>1548628.7786834133</v>
      </c>
      <c r="EK78" s="8">
        <f>(EK31*'Assumptions and results'!$K$11)*(1/(1+'Assumptions and results'!$K$5)^EK$73)</f>
        <v>1489066.1333494359</v>
      </c>
      <c r="EL78" s="8">
        <f>(EL31*'Assumptions and results'!$K$11)*(1/(1+'Assumptions and results'!$K$5)^EL$73)</f>
        <v>1431794.358989842</v>
      </c>
      <c r="EM78" s="8">
        <f>(EM31*'Assumptions and results'!$K$11)*(1/(1+'Assumptions and results'!$K$5)^EM$73)</f>
        <v>1376725.3451825406</v>
      </c>
      <c r="EN78" s="8">
        <f>(EN31*'Assumptions and results'!$K$11)*(1/(1+'Assumptions and results'!$K$5)^EN$73)</f>
        <v>1323774.3703678274</v>
      </c>
      <c r="EO78" s="8">
        <f>(EO31*'Assumptions and results'!$K$11)*(1/(1+'Assumptions and results'!$K$5)^EO$73)</f>
        <v>1272859.9715075262</v>
      </c>
      <c r="EP78" s="8">
        <f>(EP31*'Assumptions and results'!$K$11)*(1/(1+'Assumptions and results'!$K$5)^EP$73)</f>
        <v>1223903.8187572367</v>
      </c>
      <c r="EQ78" s="8">
        <f>(EQ31*'Assumptions and results'!$K$11)*(1/(1+'Assumptions and results'!$K$5)^EQ$73)</f>
        <v>1176830.5949588816</v>
      </c>
      <c r="ER78" s="8">
        <f>(ER31*'Assumptions and results'!$K$11)*(1/(1+'Assumptions and results'!$K$5)^ER$73)</f>
        <v>1131567.8797681553</v>
      </c>
      <c r="ES78" s="8">
        <f>(ES31*'Assumptions and results'!$K$11)*(1/(1+'Assumptions and results'!$K$5)^ES$73)</f>
        <v>1088046.0382386106</v>
      </c>
      <c r="ET78" s="8">
        <f>(ET31*'Assumptions and results'!$K$11)*(1/(1+'Assumptions and results'!$K$5)^ET$73)</f>
        <v>1046198.1136909717</v>
      </c>
      <c r="EU78" s="8">
        <f>(EU31*'Assumptions and results'!$K$11)*(1/(1+'Assumptions and results'!$K$5)^EU$73)</f>
        <v>1005959.7247028573</v>
      </c>
      <c r="EV78" s="8">
        <f>(EV31*'Assumptions and results'!$K$11)*(1/(1+'Assumptions and results'!$K$5)^EV$73)</f>
        <v>967268.96606043994</v>
      </c>
      <c r="EW78" s="8">
        <f>(EW31*'Assumptions and results'!$K$11)*(1/(1+'Assumptions and results'!$K$5)^EW$73)</f>
        <v>930066.3135196534</v>
      </c>
      <c r="EX78" s="8">
        <f>(EX31*'Assumptions and results'!$K$11)*(1/(1+'Assumptions and results'!$K$5)^EX$73)</f>
        <v>894294.5322304361</v>
      </c>
      <c r="EY78" s="8">
        <f>(EY31*'Assumptions and results'!$K$11)*(1/(1+'Assumptions and results'!$K$5)^EY$73)</f>
        <v>859898.58868311159</v>
      </c>
      <c r="EZ78" s="8">
        <f>(EZ31*'Assumptions and results'!$K$11)*(1/(1+'Assumptions and results'!$K$5)^EZ$73)</f>
        <v>826825.56604145351</v>
      </c>
      <c r="FA78" s="8">
        <f>(FA31*'Assumptions and results'!$K$11)*(1/(1+'Assumptions and results'!$K$5)^FA$73)</f>
        <v>795024.58273216663</v>
      </c>
      <c r="FB78" s="8">
        <f>(FB31*'Assumptions and results'!$K$11)*(1/(1+'Assumptions and results'!$K$5)^FB$73)</f>
        <v>764446.71416554495</v>
      </c>
      <c r="FC78" s="8">
        <f>(FC31*'Assumptions and results'!$K$11)*(1/(1+'Assumptions and results'!$K$5)^FC$73)</f>
        <v>735044.91746687016</v>
      </c>
      <c r="FD78" s="8">
        <f>(FD31*'Assumptions and results'!$K$11)*(1/(1+'Assumptions and results'!$K$5)^FD$73)</f>
        <v>706773.95910275949</v>
      </c>
      <c r="FE78" s="8">
        <f>(FE31*'Assumptions and results'!$K$11)*(1/(1+'Assumptions and results'!$K$5)^FE$73)</f>
        <v>679590.34529111488</v>
      </c>
      <c r="FF78" s="8">
        <f>(FF31*'Assumptions and results'!$K$11)*(1/(1+'Assumptions and results'!$K$5)^FF$73)</f>
        <v>653452.25508761068</v>
      </c>
      <c r="FG78" s="8">
        <f>(FG31*'Assumptions and results'!$K$11)*(1/(1+'Assumptions and results'!$K$5)^FG$73)</f>
        <v>628319.47604577942</v>
      </c>
      <c r="FH78" s="8">
        <f>(FH31*'Assumptions and results'!$K$11)*(1/(1+'Assumptions and results'!$K$5)^FH$73)</f>
        <v>604153.34235171089</v>
      </c>
      <c r="FI78" s="8">
        <f>(FI31*'Assumptions and results'!$K$11)*(1/(1+'Assumptions and results'!$K$5)^FI$73)</f>
        <v>580916.67533818353</v>
      </c>
      <c r="FJ78" s="8">
        <f>(FJ31*'Assumptions and results'!$K$11)*(1/(1+'Assumptions and results'!$K$5)^FJ$73)</f>
        <v>558573.7262867149</v>
      </c>
      <c r="FK78" s="8">
        <f>(FK31*'Assumptions and results'!$K$11)*(1/(1+'Assumptions and results'!$K$5)^FK$73)</f>
        <v>537090.12142953358</v>
      </c>
      <c r="FL78" s="8">
        <f>(FL31*'Assumptions and results'!$K$11)*(1/(1+'Assumptions and results'!$K$5)^FL$73)</f>
        <v>516432.80906685919</v>
      </c>
      <c r="FM78" s="8">
        <f>(FM31*'Assumptions and results'!$K$11)*(1/(1+'Assumptions and results'!$K$5)^FM$73)</f>
        <v>496570.00871813367</v>
      </c>
      <c r="FN78" s="8">
        <f>(FN31*'Assumptions and results'!$K$11)*(1/(1+'Assumptions and results'!$K$5)^FN$73)</f>
        <v>477471.1622289748</v>
      </c>
      <c r="FO78" s="8">
        <f>(FO31*'Assumptions and results'!$K$11)*(1/(1+'Assumptions and results'!$K$5)^FO$73)</f>
        <v>459106.88675862964</v>
      </c>
      <c r="FP78" s="8">
        <f>(FP31*'Assumptions and results'!$K$11)*(1/(1+'Assumptions and results'!$K$5)^FP$73)</f>
        <v>441448.92957560526</v>
      </c>
      <c r="FQ78" s="8">
        <f>(FQ31*'Assumptions and results'!$K$11)*(1/(1+'Assumptions and results'!$K$5)^FQ$73)</f>
        <v>424470.12459192815</v>
      </c>
      <c r="FR78" s="8">
        <f>(FR31*'Assumptions and results'!$K$11)*(1/(1+'Assumptions and results'!$K$5)^FR$73)</f>
        <v>408144.3505691617</v>
      </c>
      <c r="FS78" s="8">
        <f>(FS31*'Assumptions and results'!$K$11)*(1/(1+'Assumptions and results'!$K$5)^FS$73)</f>
        <v>392446.49093188625</v>
      </c>
      <c r="FT78" s="8">
        <f>(FT31*'Assumptions and results'!$K$11)*(1/(1+'Assumptions and results'!$K$5)^FT$73)</f>
        <v>377352.39512681367</v>
      </c>
      <c r="FU78" s="8">
        <f>(FU31*'Assumptions and results'!$K$11)*(1/(1+'Assumptions and results'!$K$5)^FU$73)</f>
        <v>362838.84146809002</v>
      </c>
      <c r="FV78" s="8">
        <f>(FV31*'Assumptions and results'!$K$11)*(1/(1+'Assumptions and results'!$K$5)^FV$73)</f>
        <v>348883.50141162507</v>
      </c>
      <c r="FW78" s="8">
        <f>(FW31*'Assumptions and results'!$K$11)*(1/(1+'Assumptions and results'!$K$5)^FW$73)</f>
        <v>335464.90520348557</v>
      </c>
      <c r="FX78" s="8">
        <f>(FX31*'Assumptions and results'!$K$11)*(1/(1+'Assumptions and results'!$K$5)^FX$73)</f>
        <v>322562.40884950536</v>
      </c>
      <c r="FY78" s="8">
        <f>(FY31*'Assumptions and results'!$K$11)*(1/(1+'Assumptions and results'!$K$5)^FY$73)</f>
        <v>310156.16235529358</v>
      </c>
      <c r="FZ78" s="8">
        <f>(FZ31*'Assumptions and results'!$K$11)*(1/(1+'Assumptions and results'!$K$5)^FZ$73)</f>
        <v>298227.07918778231</v>
      </c>
      <c r="GA78" s="8">
        <f>(GA31*'Assumptions and results'!$K$11)*(1/(1+'Assumptions and results'!$K$5)^GA$73)</f>
        <v>286756.8069113291</v>
      </c>
      <c r="GB78" s="8">
        <f>(GB31*'Assumptions and results'!$K$11)*(1/(1+'Assumptions and results'!$K$5)^GB$73)</f>
        <v>275727.69895320106</v>
      </c>
      <c r="GC78" s="8">
        <f>(GC31*'Assumptions and results'!$K$11)*(1/(1+'Assumptions and results'!$K$5)^GC$73)</f>
        <v>265122.78745500097</v>
      </c>
      <c r="GD78" s="8">
        <f>(GD31*'Assumptions and results'!$K$11)*(1/(1+'Assumptions and results'!$K$5)^GD$73)</f>
        <v>254925.75716827015</v>
      </c>
      <c r="GE78" s="8">
        <f>(GE31*'Assumptions and results'!$K$11)*(1/(1+'Assumptions and results'!$K$5)^GE$73)</f>
        <v>245120.92035410594</v>
      </c>
      <c r="GF78" s="8">
        <f>(GF31*'Assumptions and results'!$K$11)*(1/(1+'Assumptions and results'!$K$5)^GF$73)</f>
        <v>235693.19264817881</v>
      </c>
      <c r="GG78" s="8">
        <f>(GG31*'Assumptions and results'!$K$11)*(1/(1+'Assumptions and results'!$K$5)^GG$73)</f>
        <v>226628.06985401799</v>
      </c>
      <c r="GH78" s="8">
        <f>(GH31*'Assumptions and results'!$K$11)*(1/(1+'Assumptions and results'!$K$5)^GH$73)</f>
        <v>217911.6056288635</v>
      </c>
      <c r="GI78" s="8">
        <f>(GI31*'Assumptions and results'!$K$11)*(1/(1+'Assumptions and results'!$K$5)^GI$73)</f>
        <v>209530.39002775334</v>
      </c>
      <c r="GJ78" s="8">
        <f>(GJ31*'Assumptions and results'!$K$11)*(1/(1+'Assumptions and results'!$K$5)^GJ$73)</f>
        <v>201471.52887283973</v>
      </c>
      <c r="GK78" s="8">
        <f>(GK31*'Assumptions and results'!$K$11)*(1/(1+'Assumptions and results'!$K$5)^GK$73)</f>
        <v>193722.62391619201</v>
      </c>
      <c r="GL78" s="8">
        <f>(GL31*'Assumptions and results'!$K$11)*(1/(1+'Assumptions and results'!$K$5)^GL$73)</f>
        <v>186271.7537655693</v>
      </c>
      <c r="GM78" s="8">
        <f>(GM31*'Assumptions and results'!$K$11)*(1/(1+'Assumptions and results'!$K$5)^GM$73)</f>
        <v>179107.45554381664</v>
      </c>
      <c r="GN78" s="8">
        <f>(GN31*'Assumptions and results'!$K$11)*(1/(1+'Assumptions and results'!$K$5)^GN$73)</f>
        <v>172218.7072536698</v>
      </c>
      <c r="GO78" s="8">
        <f>(GO31*'Assumptions and results'!$K$11)*(1/(1+'Assumptions and results'!$K$5)^GO$73)</f>
        <v>165594.91082083632</v>
      </c>
      <c r="GP78" s="8">
        <f>(GP31*'Assumptions and results'!$K$11)*(1/(1+'Assumptions and results'!$K$5)^GP$73)</f>
        <v>159225.8757892657</v>
      </c>
      <c r="GQ78" s="8">
        <f>(GQ31*'Assumptions and results'!$K$11)*(1/(1+'Assumptions and results'!$K$5)^GQ$73)</f>
        <v>153101.80364352473</v>
      </c>
      <c r="GR78" s="8">
        <f>(GR31*'Assumptions and results'!$K$11)*(1/(1+'Assumptions and results'!$K$5)^GR$73)</f>
        <v>147213.27273415838</v>
      </c>
      <c r="GS78" s="8">
        <f>(GS31*'Assumptions and results'!$K$11)*(1/(1+'Assumptions and results'!$K$5)^GS$73)</f>
        <v>141551.22378284458</v>
      </c>
      <c r="GT78" s="8">
        <f>(GT31*'Assumptions and results'!$K$11)*(1/(1+'Assumptions and results'!$K$5)^GT$73)</f>
        <v>136106.94594504285</v>
      </c>
      <c r="GU78" s="8">
        <f>(GU31*'Assumptions and results'!$K$11)*(1/(1+'Assumptions and results'!$K$5)^GU$73)</f>
        <v>130872.06340869509</v>
      </c>
      <c r="GV78" s="8">
        <f>(GV31*'Assumptions and results'!$K$11)*(1/(1+'Assumptions and results'!$K$5)^GV$73)</f>
        <v>125838.52250836062</v>
      </c>
      <c r="GW78" s="8">
        <f>(GW31*'Assumptions and results'!$K$11)*(1/(1+'Assumptions and results'!$K$5)^GW$73)</f>
        <v>120998.57933496212</v>
      </c>
      <c r="GX78" s="8">
        <f>(GX31*'Assumptions and results'!$K$11)*(1/(1+'Assumptions and results'!$K$5)^GX$73)</f>
        <v>116344.78782207896</v>
      </c>
      <c r="GY78" s="8">
        <f>(GY31*'Assumptions and results'!$K$11)*(1/(1+'Assumptions and results'!$K$5)^GY$73)</f>
        <v>111869.98829046056</v>
      </c>
      <c r="GZ78" s="8">
        <f>(GZ31*'Assumptions and results'!$K$11)*(1/(1+'Assumptions and results'!$K$5)^GZ$73)</f>
        <v>107567.29643313514</v>
      </c>
      <c r="HA78" s="8">
        <f>(HA31*'Assumptions and results'!$K$11)*(1/(1+'Assumptions and results'!$K$5)^HA$73)</f>
        <v>103430.09272416838</v>
      </c>
      <c r="HB78" s="8">
        <f>(HB31*'Assumptions and results'!$K$11)*(1/(1+'Assumptions and results'!$K$5)^HB$73)</f>
        <v>99452.012234777299</v>
      </c>
      <c r="HC78" s="8">
        <f>(HC31*'Assumptions and results'!$K$11)*(1/(1+'Assumptions and results'!$K$5)^HC$73)</f>
        <v>95626.93484113201</v>
      </c>
      <c r="HD78" s="8">
        <f>(HD31*'Assumptions and results'!$K$11)*(1/(1+'Assumptions and results'!$K$5)^HD$73)</f>
        <v>91948.975808780771</v>
      </c>
      <c r="HE78" s="8">
        <f>(HE31*'Assumptions and results'!$K$11)*(1/(1+'Assumptions and results'!$K$5)^HE$73)</f>
        <v>88412.476739212289</v>
      </c>
      <c r="HF78" s="8">
        <f>(HF31*'Assumptions and results'!$K$11)*(1/(1+'Assumptions and results'!$K$5)^HF$73)</f>
        <v>85011.996864627203</v>
      </c>
      <c r="HG78" s="8">
        <f>(HG31*'Assumptions and results'!$K$11)*(1/(1+'Assumptions and results'!$K$5)^HG$73)</f>
        <v>81742.304677526146</v>
      </c>
      <c r="HH78" s="8">
        <f>(HH31*'Assumptions and results'!$K$11)*(1/(1+'Assumptions and results'!$K$5)^HH$73)</f>
        <v>78598.369882236671</v>
      </c>
      <c r="HI78" s="8">
        <f>(HI31*'Assumptions and results'!$K$11)*(1/(1+'Assumptions and results'!$K$5)^HI$73)</f>
        <v>75575.355655996784</v>
      </c>
      <c r="HJ78" s="8">
        <f>(HJ31*'Assumptions and results'!$K$11)*(1/(1+'Assumptions and results'!$K$5)^HJ$73)</f>
        <v>72668.611207689202</v>
      </c>
      <c r="HK78" s="8">
        <f>(HK31*'Assumptions and results'!$K$11)*(1/(1+'Assumptions and results'!$K$5)^HK$73)</f>
        <v>69873.664622778102</v>
      </c>
      <c r="HL78" s="8">
        <f>(HL31*'Assumptions and results'!$K$11)*(1/(1+'Assumptions and results'!$K$5)^HL$73)</f>
        <v>67186.215983440474</v>
      </c>
      <c r="HM78" s="8">
        <f>(HM31*'Assumptions and results'!$K$11)*(1/(1+'Assumptions and results'!$K$5)^HM$73)</f>
        <v>64602.130753308134</v>
      </c>
      <c r="HN78" s="8">
        <f>(HN31*'Assumptions and results'!$K$11)*(1/(1+'Assumptions and results'!$K$5)^HN$73)</f>
        <v>62117.433416642445</v>
      </c>
      <c r="HO78" s="8">
        <f>(HO31*'Assumptions and results'!$K$11)*(1/(1+'Assumptions and results'!$K$5)^HO$73)</f>
        <v>59728.301362156191</v>
      </c>
      <c r="HP78" s="8">
        <f>(HP31*'Assumptions and results'!$K$11)*(1/(1+'Assumptions and results'!$K$5)^HP$73)</f>
        <v>57431.059002073256</v>
      </c>
      <c r="HQ78" s="8">
        <f>(HQ31*'Assumptions and results'!$K$11)*(1/(1+'Assumptions and results'!$K$5)^HQ$73)</f>
        <v>55222.172117378126</v>
      </c>
      <c r="HR78" s="8">
        <f>(HR31*'Assumptions and results'!$K$11)*(1/(1+'Assumptions and results'!$K$5)^HR$73)</f>
        <v>53098.2424205559</v>
      </c>
      <c r="HS78" s="8">
        <f>(HS31*'Assumptions and results'!$K$11)*(1/(1+'Assumptions and results'!$K$5)^HS$73)</f>
        <v>51056.002327457587</v>
      </c>
      <c r="HT78" s="8">
        <f>(HT31*'Assumptions and results'!$K$11)*(1/(1+'Assumptions and results'!$K$5)^HT$73)</f>
        <v>49092.309930247677</v>
      </c>
      <c r="HU78" s="8">
        <f>(HU31*'Assumptions and results'!$K$11)*(1/(1+'Assumptions and results'!$K$5)^HU$73)</f>
        <v>47204.14416369969</v>
      </c>
      <c r="HV78" s="8">
        <f>(HV31*'Assumptions and results'!$K$11)*(1/(1+'Assumptions and results'!$K$5)^HV$73)</f>
        <v>45388.60015740354</v>
      </c>
      <c r="HW78" s="8">
        <f>(HW31*'Assumptions and results'!$K$11)*(1/(1+'Assumptions and results'!$K$5)^HW$73)</f>
        <v>43642.884766734176</v>
      </c>
      <c r="HX78" s="8">
        <f>(HX31*'Assumptions and results'!$K$11)*(1/(1+'Assumptions and results'!$K$5)^HX$73)</f>
        <v>41964.312275705939</v>
      </c>
      <c r="HY78" s="8">
        <f>(HY31*'Assumptions and results'!$K$11)*(1/(1+'Assumptions and results'!$K$5)^HY$73)</f>
        <v>40350.300265101854</v>
      </c>
      <c r="HZ78" s="8">
        <f>(HZ31*'Assumptions and results'!$K$11)*(1/(1+'Assumptions and results'!$K$5)^HZ$73)</f>
        <v>38798.36563952102</v>
      </c>
      <c r="IA78" s="8">
        <f>(IA31*'Assumptions and results'!$K$11)*(1/(1+'Assumptions and results'!$K$5)^IA$73)</f>
        <v>37306.120807231746</v>
      </c>
      <c r="IB78" s="8">
        <f>(IB31*'Assumptions and results'!$K$11)*(1/(1+'Assumptions and results'!$K$5)^IB$73)</f>
        <v>35871.270006953593</v>
      </c>
      <c r="IC78" s="8">
        <f>(IC31*'Assumptions and results'!$K$11)*(1/(1+'Assumptions and results'!$K$5)^IC$73)</f>
        <v>34491.60577591692</v>
      </c>
      <c r="ID78" s="8">
        <f>(ID31*'Assumptions and results'!$K$11)*(1/(1+'Assumptions and results'!$K$5)^ID$73)</f>
        <v>33165.00555376627</v>
      </c>
      <c r="IE78" s="8">
        <f>(IE31*'Assumptions and results'!$K$11)*(1/(1+'Assumptions and results'!$K$5)^IE$73)</f>
        <v>31889.428417082952</v>
      </c>
      <c r="IF78" s="8">
        <f>(IF31*'Assumptions and results'!$K$11)*(1/(1+'Assumptions and results'!$K$5)^IF$73)</f>
        <v>30662.911939502832</v>
      </c>
      <c r="IG78" s="8">
        <f>(IG31*'Assumptions and results'!$K$11)*(1/(1+'Assumptions and results'!$K$5)^IG$73)</f>
        <v>29483.56917259888</v>
      </c>
      <c r="IH78" s="8">
        <f>(IH31*'Assumptions and results'!$K$11)*(1/(1+'Assumptions and results'!$K$5)^IH$73)</f>
        <v>28349.585742883533</v>
      </c>
      <c r="II78" s="8">
        <f>(II31*'Assumptions and results'!$K$11)*(1/(1+'Assumptions and results'!$K$5)^II$73)</f>
        <v>27259.21706046494</v>
      </c>
      <c r="IJ78" s="8">
        <f>(IJ31*'Assumptions and results'!$K$11)*(1/(1+'Assumptions and results'!$K$5)^IJ$73)</f>
        <v>26210.785635062439</v>
      </c>
      <c r="IK78" s="8">
        <f>(IK31*'Assumptions and results'!$K$11)*(1/(1+'Assumptions and results'!$K$5)^IK$73)</f>
        <v>25202.678495252345</v>
      </c>
      <c r="IL78" s="8">
        <f>(IL31*'Assumptions and results'!$K$11)*(1/(1+'Assumptions and results'!$K$5)^IL$73)</f>
        <v>24233.344706973403</v>
      </c>
      <c r="IM78" s="8">
        <f>(IM31*'Assumptions and results'!$K$11)*(1/(1+'Assumptions and results'!$K$5)^IM$73)</f>
        <v>23301.292987474426</v>
      </c>
      <c r="IN78" s="8">
        <f>(IN31*'Assumptions and results'!$K$11)*(1/(1+'Assumptions and results'!$K$5)^IN$73)</f>
        <v>22405.089411033103</v>
      </c>
      <c r="IO78" s="8">
        <f>(IO31*'Assumptions and results'!$K$11)*(1/(1+'Assumptions and results'!$K$5)^IO$73)</f>
        <v>21543.355202916442</v>
      </c>
      <c r="IP78" s="8">
        <f>(IP31*'Assumptions and results'!$K$11)*(1/(1+'Assumptions and results'!$K$5)^IP$73)</f>
        <v>20714.764618188885</v>
      </c>
      <c r="IQ78" s="8">
        <f>(IQ31*'Assumptions and results'!$K$11)*(1/(1+'Assumptions and results'!$K$5)^IQ$73)</f>
        <v>19918.042902104698</v>
      </c>
      <c r="IR78" s="8">
        <f>(IR31*'Assumptions and results'!$K$11)*(1/(1+'Assumptions and results'!$K$5)^IR$73)</f>
        <v>19151.964328946826</v>
      </c>
      <c r="IS78" s="8">
        <f>(IS31*'Assumptions and results'!$K$11)*(1/(1+'Assumptions and results'!$K$5)^IS$73)</f>
        <v>18415.350316295015</v>
      </c>
      <c r="IT78" s="8">
        <f>(IT31*'Assumptions and results'!$K$11)*(1/(1+'Assumptions and results'!$K$5)^IT$73)</f>
        <v>17707.067611822138</v>
      </c>
      <c r="IU78" s="8">
        <f>(IU31*'Assumptions and results'!$K$11)*(1/(1+'Assumptions and results'!$K$5)^IU$73)</f>
        <v>17026.026549828977</v>
      </c>
      <c r="IV78" s="8">
        <f>(IV31*'Assumptions and results'!$K$11)*(1/(1+'Assumptions and results'!$K$5)^IV$73)</f>
        <v>16371.17937483555</v>
      </c>
      <c r="IW78" s="8">
        <f>(IW31*'Assumptions and results'!$K$11)*(1/(1+'Assumptions and results'!$K$5)^IW$73)</f>
        <v>15741.518629649567</v>
      </c>
      <c r="IX78" s="8">
        <f>(IX31*'Assumptions and results'!$K$11)*(1/(1+'Assumptions and results'!$K$5)^IX$73)</f>
        <v>15136.075605432279</v>
      </c>
      <c r="IY78" s="8">
        <f>(IY31*'Assumptions and results'!$K$11)*(1/(1+'Assumptions and results'!$K$5)^IY$73)</f>
        <v>14553.918851377191</v>
      </c>
      <c r="IZ78" s="8">
        <f>(IZ31*'Assumptions and results'!$K$11)*(1/(1+'Assumptions and results'!$K$5)^IZ$73)</f>
        <v>13994.152741708835</v>
      </c>
      <c r="JA78" s="8">
        <f>(JA31*'Assumptions and results'!$K$11)*(1/(1+'Assumptions and results'!$K$5)^JA$73)</f>
        <v>13455.916097796957</v>
      </c>
      <c r="JB78" s="8">
        <f>(JB31*'Assumptions and results'!$K$11)*(1/(1+'Assumptions and results'!$K$5)^JB$73)</f>
        <v>12938.380863266302</v>
      </c>
      <c r="JC78" s="8">
        <f>(JC31*'Assumptions and results'!$K$11)*(1/(1+'Assumptions and results'!$K$5)^JC$73)</f>
        <v>12440.750830063753</v>
      </c>
      <c r="JD78" s="8">
        <f>(JD31*'Assumptions and results'!$K$11)*(1/(1+'Assumptions and results'!$K$5)^JD$73)</f>
        <v>11962.260413522839</v>
      </c>
      <c r="JE78" s="8">
        <f>(JE31*'Assumptions and results'!$K$11)*(1/(1+'Assumptions and results'!$K$5)^JE$73)</f>
        <v>11502.173474541189</v>
      </c>
    </row>
    <row r="79" spans="2:265" x14ac:dyDescent="0.3">
      <c r="C79">
        <v>6</v>
      </c>
      <c r="D79" s="6">
        <f>'upfront investment module'!J11</f>
        <v>2221930284.9561572</v>
      </c>
      <c r="E79" s="8">
        <f>(E32*'Assumptions and results'!$K$11)*(1/(1+'Assumptions and results'!$K$5)^E$73)</f>
        <v>157757753.54666069</v>
      </c>
      <c r="F79" s="8">
        <f>(F32*'Assumptions and results'!$K$11)*(1/(1+'Assumptions and results'!$K$5)^F$73)</f>
        <v>226732718.50078562</v>
      </c>
      <c r="G79" s="8">
        <f>(G32*'Assumptions and results'!$K$11)*(1/(1+'Assumptions and results'!$K$5)^G$73)</f>
        <v>253708651.94171718</v>
      </c>
      <c r="H79" s="8">
        <f>(H32*'Assumptions and results'!$K$11)*(1/(1+'Assumptions and results'!$K$5)^H$73)</f>
        <v>260930783.23482931</v>
      </c>
      <c r="I79" s="8">
        <f>(I32*'Assumptions and results'!$K$11)*(1/(1+'Assumptions and results'!$K$5)^I$73)</f>
        <v>258972143.69456926</v>
      </c>
      <c r="J79" s="8">
        <f>(J32*'Assumptions and results'!$K$11)*(1/(1+'Assumptions and results'!$K$5)^J$73)</f>
        <v>252853838.57788974</v>
      </c>
      <c r="K79" s="8">
        <f>(K32*'Assumptions and results'!$K$11)*(1/(1+'Assumptions and results'!$K$5)^K$73)</f>
        <v>244956339.36828086</v>
      </c>
      <c r="L79" s="8">
        <f>(L32*'Assumptions and results'!$K$11)*(1/(1+'Assumptions and results'!$K$5)^L$73)</f>
        <v>236404321.70589066</v>
      </c>
      <c r="M79" s="8">
        <f>(M32*'Assumptions and results'!$K$11)*(1/(1+'Assumptions and results'!$K$5)^M$73)</f>
        <v>227725396.47372535</v>
      </c>
      <c r="N79" s="8">
        <f>(N32*'Assumptions and results'!$K$11)*(1/(1+'Assumptions and results'!$K$5)^N$73)</f>
        <v>219163445.16515768</v>
      </c>
      <c r="O79" s="8">
        <f>(O32*'Assumptions and results'!$K$11)*(1/(1+'Assumptions and results'!$K$5)^O$73)</f>
        <v>210827657.05850673</v>
      </c>
      <c r="P79" s="8">
        <f>(P32*'Assumptions and results'!$K$11)*(1/(1+'Assumptions and results'!$K$5)^P$73)</f>
        <v>202763413.06926265</v>
      </c>
      <c r="Q79" s="8">
        <f>(Q32*'Assumptions and results'!$K$11)*(1/(1+'Assumptions and results'!$K$5)^Q$73)</f>
        <v>194985993.8538726</v>
      </c>
      <c r="R79" s="8">
        <f>(R32*'Assumptions and results'!$K$11)*(1/(1+'Assumptions and results'!$K$5)^R$73)</f>
        <v>187496604.45612788</v>
      </c>
      <c r="S79" s="8">
        <f>(S32*'Assumptions and results'!$K$11)*(1/(1+'Assumptions and results'!$K$5)^S$73)</f>
        <v>180289987.61903426</v>
      </c>
      <c r="T79" s="8">
        <f>(T32*'Assumptions and results'!$K$11)*(1/(1+'Assumptions and results'!$K$5)^T$73)</f>
        <v>173358036.3325429</v>
      </c>
      <c r="U79" s="8">
        <f>(U32*'Assumptions and results'!$K$11)*(1/(1+'Assumptions and results'!$K$5)^U$73)</f>
        <v>166691503.63359588</v>
      </c>
      <c r="V79" s="8">
        <f>(V32*'Assumptions and results'!$K$11)*(1/(1+'Assumptions and results'!$K$5)^V$73)</f>
        <v>160280807.63450935</v>
      </c>
      <c r="W79" s="8">
        <f>(W32*'Assumptions and results'!$K$11)*(1/(1+'Assumptions and results'!$K$5)^W$73)</f>
        <v>154116406.48646158</v>
      </c>
      <c r="X79" s="8">
        <f>(X32*'Assumptions and results'!$K$11)*(1/(1+'Assumptions and results'!$K$5)^X$73)</f>
        <v>148188969.07542679</v>
      </c>
      <c r="Y79" s="8">
        <f>(Y32*'Assumptions and results'!$K$11)*(1/(1+'Assumptions and results'!$K$5)^Y$73)</f>
        <v>142489448.84655452</v>
      </c>
      <c r="Z79" s="8">
        <f>(Z32*'Assumptions and results'!$K$11)*(1/(1+'Assumptions and results'!$K$5)^Z$73)</f>
        <v>137009111.83202925</v>
      </c>
      <c r="AA79" s="8">
        <f>(AA32*'Assumptions and results'!$K$11)*(1/(1+'Assumptions and results'!$K$5)^AA$73)</f>
        <v>131739543.16699359</v>
      </c>
      <c r="AB79" s="8">
        <f>(AB32*'Assumptions and results'!$K$11)*(1/(1+'Assumptions and results'!$K$5)^AB$73)</f>
        <v>126672643.63479473</v>
      </c>
      <c r="AC79" s="8">
        <f>(AC32*'Assumptions and results'!$K$11)*(1/(1+'Assumptions and results'!$K$5)^AC$73)</f>
        <v>121800621.72144289</v>
      </c>
      <c r="AD79" s="8">
        <f>(AD32*'Assumptions and results'!$K$11)*(1/(1+'Assumptions and results'!$K$5)^AD$73)</f>
        <v>117115983.77627379</v>
      </c>
      <c r="AE79" s="8">
        <f>(AE32*'Assumptions and results'!$K$11)*(1/(1+'Assumptions and results'!$K$5)^AE$73)</f>
        <v>112611523.50483353</v>
      </c>
      <c r="AF79" s="8">
        <f>(AF32*'Assumptions and results'!$K$11)*(1/(1+'Assumptions and results'!$K$5)^AF$73)</f>
        <v>108280311.36821875</v>
      </c>
      <c r="AG79" s="8">
        <f>(AG32*'Assumptions and results'!$K$11)*(1/(1+'Assumptions and results'!$K$5)^AG$73)</f>
        <v>104115684.15340382</v>
      </c>
      <c r="AH79" s="8">
        <f>(AH32*'Assumptions and results'!$K$11)*(1/(1+'Assumptions and results'!$K$5)^AH$73)</f>
        <v>100111234.8321006</v>
      </c>
      <c r="AI79" s="8">
        <f>(AI32*'Assumptions and results'!$K$11)*(1/(1+'Assumptions and results'!$K$5)^AI$73)</f>
        <v>96260802.756096736</v>
      </c>
      <c r="AJ79" s="8">
        <f>(AJ32*'Assumptions and results'!$K$11)*(1/(1+'Assumptions and results'!$K$5)^AJ$73)</f>
        <v>92558464.204215467</v>
      </c>
      <c r="AK79" s="8">
        <f>(AK32*'Assumptions and results'!$K$11)*(1/(1+'Assumptions and results'!$K$5)^AK$73)</f>
        <v>88998523.280733734</v>
      </c>
      <c r="AL79" s="8">
        <f>(AL32*'Assumptions and results'!$K$11)*(1/(1+'Assumptions and results'!$K$5)^AL$73)</f>
        <v>85575503.1580953</v>
      </c>
      <c r="AM79" s="8">
        <f>(AM32*'Assumptions and results'!$K$11)*(1/(1+'Assumptions and results'!$K$5)^AM$73)</f>
        <v>82284137.653700382</v>
      </c>
      <c r="AN79" s="8">
        <f>(AN32*'Assumptions and results'!$K$11)*(1/(1+'Assumptions and results'!$K$5)^AN$73)</f>
        <v>79119363.129359901</v>
      </c>
      <c r="AO79" s="8">
        <f>(AO32*'Assumptions and results'!$K$11)*(1/(1+'Assumptions and results'!$K$5)^AO$73)</f>
        <v>76076310.701689005</v>
      </c>
      <c r="AP79" s="8">
        <f>(AP32*'Assumptions and results'!$K$11)*(1/(1+'Assumptions and results'!$K$5)^AP$73)</f>
        <v>73150298.751805469</v>
      </c>
      <c r="AQ79" s="8">
        <f>(AQ32*'Assumptions and results'!$K$11)*(1/(1+'Assumptions and results'!$K$5)^AQ$73)</f>
        <v>70336825.722976193</v>
      </c>
      <c r="AR79" s="8">
        <f>(AR32*'Assumptions and results'!$K$11)*(1/(1+'Assumptions and results'!$K$5)^AR$73)</f>
        <v>67631563.195210442</v>
      </c>
      <c r="AS79" s="8">
        <f>(AS32*'Assumptions and results'!$K$11)*(1/(1+'Assumptions and results'!$K$5)^AS$73)</f>
        <v>65030349.226183422</v>
      </c>
      <c r="AT79" s="8">
        <f>(AT32*'Assumptions and results'!$K$11)*(1/(1+'Assumptions and results'!$K$5)^AT$73)</f>
        <v>62529181.948262595</v>
      </c>
      <c r="AU79" s="8">
        <f>(AU32*'Assumptions and results'!$K$11)*(1/(1+'Assumptions and results'!$K$5)^AU$73)</f>
        <v>60124213.411795355</v>
      </c>
      <c r="AV79" s="8">
        <f>(AV32*'Assumptions and results'!$K$11)*(1/(1+'Assumptions and results'!$K$5)^AV$73)</f>
        <v>57811743.665189937</v>
      </c>
      <c r="AW79" s="8">
        <f>(AW32*'Assumptions and results'!$K$11)*(1/(1+'Assumptions and results'!$K$5)^AW$73)</f>
        <v>55588215.062683634</v>
      </c>
      <c r="AX79" s="8">
        <f>(AX32*'Assumptions and results'!$K$11)*(1/(1+'Assumptions and results'!$K$5)^AX$73)</f>
        <v>53450206.791042432</v>
      </c>
      <c r="AY79" s="8">
        <f>(AY32*'Assumptions and results'!$K$11)*(1/(1+'Assumptions and results'!$K$5)^AY$73)</f>
        <v>51394429.606771797</v>
      </c>
      <c r="AZ79" s="8">
        <f>(AZ32*'Assumptions and results'!$K$11)*(1/(1+'Assumptions and results'!$K$5)^AZ$73)</f>
        <v>49417720.775742225</v>
      </c>
      <c r="BA79" s="8">
        <f>(BA32*'Assumptions and results'!$K$11)*(1/(1+'Assumptions and results'!$K$5)^BA$73)</f>
        <v>47517039.207444474</v>
      </c>
      <c r="BB79" s="8">
        <f>(BB32*'Assumptions and results'!$K$11)*(1/(1+'Assumptions and results'!$K$5)^BB$73)</f>
        <v>45689460.776388943</v>
      </c>
      <c r="BC79" s="8">
        <f>(BC32*'Assumptions and results'!$K$11)*(1/(1+'Assumptions and results'!$K$5)^BC$73)</f>
        <v>43932173.823450908</v>
      </c>
      <c r="BD79" s="8">
        <f>(BD32*'Assumptions and results'!$K$11)*(1/(1+'Assumptions and results'!$K$5)^BD$73)</f>
        <v>42242474.830241263</v>
      </c>
      <c r="BE79" s="8">
        <f>(BE32*'Assumptions and results'!$K$11)*(1/(1+'Assumptions and results'!$K$5)^BE$73)</f>
        <v>40617764.25984738</v>
      </c>
      <c r="BF79" s="8">
        <f>(BF32*'Assumptions and results'!$K$11)*(1/(1+'Assumptions and results'!$K$5)^BF$73)</f>
        <v>39055542.557545558</v>
      </c>
      <c r="BG79" s="8">
        <f>(BG32*'Assumptions and results'!$K$11)*(1/(1+'Assumptions and results'!$K$5)^BG$73)</f>
        <v>37553406.305332266</v>
      </c>
      <c r="BH79" s="8">
        <f>(BH32*'Assumptions and results'!$K$11)*(1/(1+'Assumptions and results'!$K$5)^BH$73)</f>
        <v>36109044.524357952</v>
      </c>
      <c r="BI79" s="8">
        <f>(BI32*'Assumptions and results'!$K$11)*(1/(1+'Assumptions and results'!$K$5)^BI$73)</f>
        <v>34720235.119574942</v>
      </c>
      <c r="BJ79" s="8">
        <f>(BJ32*'Assumptions and results'!$K$11)*(1/(1+'Assumptions and results'!$K$5)^BJ$73)</f>
        <v>33384841.461129759</v>
      </c>
      <c r="BK79" s="8">
        <f>(BK32*'Assumptions and results'!$K$11)*(1/(1+'Assumptions and results'!$K$5)^BK$73)</f>
        <v>32100809.097240154</v>
      </c>
      <c r="BL79" s="8">
        <f>(BL32*'Assumptions and results'!$K$11)*(1/(1+'Assumptions and results'!$K$5)^BL$73)</f>
        <v>30866162.593500137</v>
      </c>
      <c r="BM79" s="8">
        <f>(BM32*'Assumptions and results'!$K$11)*(1/(1+'Assumptions and results'!$K$5)^BM$73)</f>
        <v>29679002.493750133</v>
      </c>
      <c r="BN79" s="8">
        <f>(BN32*'Assumptions and results'!$K$11)*(1/(1+'Assumptions and results'!$K$5)^BN$73)</f>
        <v>28537502.39783667</v>
      </c>
      <c r="BO79" s="8">
        <f>(BO32*'Assumptions and results'!$K$11)*(1/(1+'Assumptions and results'!$K$5)^BO$73)</f>
        <v>27439906.151766028</v>
      </c>
      <c r="BP79" s="8">
        <f>(BP32*'Assumptions and results'!$K$11)*(1/(1+'Assumptions and results'!$K$5)^BP$73)</f>
        <v>26384525.145928867</v>
      </c>
      <c r="BQ79" s="8">
        <f>(BQ32*'Assumptions and results'!$K$11)*(1/(1+'Assumptions and results'!$K$5)^BQ$73)</f>
        <v>25369735.717239294</v>
      </c>
      <c r="BR79" s="8">
        <f>(BR32*'Assumptions and results'!$K$11)*(1/(1+'Assumptions and results'!$K$5)^BR$73)</f>
        <v>24393976.651191629</v>
      </c>
      <c r="BS79" s="8">
        <f>(BS32*'Assumptions and results'!$K$11)*(1/(1+'Assumptions and results'!$K$5)^BS$73)</f>
        <v>23455746.779991955</v>
      </c>
      <c r="BT79" s="8">
        <f>(BT32*'Assumptions and results'!$K$11)*(1/(1+'Assumptions and results'!$K$5)^BT$73)</f>
        <v>22553602.673069179</v>
      </c>
      <c r="BU79" s="8">
        <f>(BU32*'Assumptions and results'!$K$11)*(1/(1+'Assumptions and results'!$K$5)^BU$73)</f>
        <v>21686156.416412674</v>
      </c>
      <c r="BV79" s="8">
        <f>(BV32*'Assumptions and results'!$K$11)*(1/(1+'Assumptions and results'!$K$5)^BV$73)</f>
        <v>20852073.477319881</v>
      </c>
      <c r="BW79" s="8">
        <f>(BW32*'Assumptions and results'!$K$11)*(1/(1+'Assumptions and results'!$K$5)^BW$73)</f>
        <v>20050070.651269116</v>
      </c>
      <c r="BX79" s="8">
        <f>(BX32*'Assumptions and results'!$K$11)*(1/(1+'Assumptions and results'!$K$5)^BX$73)</f>
        <v>19278914.087758761</v>
      </c>
      <c r="BY79" s="8">
        <f>(BY32*'Assumptions and results'!$K$11)*(1/(1+'Assumptions and results'!$K$5)^BY$73)</f>
        <v>18537417.392075732</v>
      </c>
      <c r="BZ79" s="8">
        <f>(BZ32*'Assumptions and results'!$K$11)*(1/(1+'Assumptions and results'!$K$5)^BZ$73)</f>
        <v>17824439.800072815</v>
      </c>
      <c r="CA79" s="8">
        <f>(CA32*'Assumptions and results'!$K$11)*(1/(1+'Assumptions and results'!$K$5)^CA$73)</f>
        <v>17138884.423146941</v>
      </c>
      <c r="CB79" s="8">
        <f>(CB32*'Assumptions and results'!$K$11)*(1/(1+'Assumptions and results'!$K$5)^CB$73)</f>
        <v>16479696.56071821</v>
      </c>
      <c r="CC79" s="8">
        <f>(CC32*'Assumptions and results'!$K$11)*(1/(1+'Assumptions and results'!$K$5)^CC$73)</f>
        <v>15845862.077613663</v>
      </c>
      <c r="CD79" s="8">
        <f>(CD32*'Assumptions and results'!$K$11)*(1/(1+'Assumptions and results'!$K$5)^CD$73)</f>
        <v>15236405.843859291</v>
      </c>
      <c r="CE79" s="8">
        <f>(CE32*'Assumptions and results'!$K$11)*(1/(1+'Assumptions and results'!$K$5)^CE$73)</f>
        <v>14650390.234480089</v>
      </c>
      <c r="CF79" s="8">
        <f>(CF32*'Assumptions and results'!$K$11)*(1/(1+'Assumptions and results'!$K$5)^CF$73)</f>
        <v>14086913.687000083</v>
      </c>
      <c r="CG79" s="8">
        <f>(CG32*'Assumptions and results'!$K$11)*(1/(1+'Assumptions and results'!$K$5)^CG$73)</f>
        <v>13545109.314423157</v>
      </c>
      <c r="CH79" s="8">
        <f>(CH32*'Assumptions and results'!$K$11)*(1/(1+'Assumptions and results'!$K$5)^CH$73)</f>
        <v>13024143.571560727</v>
      </c>
      <c r="CI79" s="8">
        <f>(CI32*'Assumptions and results'!$K$11)*(1/(1+'Assumptions and results'!$K$5)^CI$73)</f>
        <v>12523214.972654544</v>
      </c>
      <c r="CJ79" s="8">
        <f>(CJ32*'Assumptions and results'!$K$11)*(1/(1+'Assumptions and results'!$K$5)^CJ$73)</f>
        <v>12041552.858321676</v>
      </c>
      <c r="CK79" s="8">
        <f>(CK32*'Assumptions and results'!$K$11)*(1/(1+'Assumptions and results'!$K$5)^CK$73)</f>
        <v>11578416.209924685</v>
      </c>
      <c r="CL79" s="8">
        <f>(CL32*'Assumptions and results'!$K$11)*(1/(1+'Assumptions and results'!$K$5)^CL$73)</f>
        <v>11133092.509542966</v>
      </c>
      <c r="CM79" s="8">
        <f>(CM32*'Assumptions and results'!$K$11)*(1/(1+'Assumptions and results'!$K$5)^CM$73)</f>
        <v>10704896.643791318</v>
      </c>
      <c r="CN79" s="8">
        <f>(CN32*'Assumptions and results'!$K$11)*(1/(1+'Assumptions and results'!$K$5)^CN$73)</f>
        <v>10293169.849799341</v>
      </c>
      <c r="CO79" s="8">
        <f>(CO32*'Assumptions and results'!$K$11)*(1/(1+'Assumptions and results'!$K$5)^CO$73)</f>
        <v>9897278.7017301358</v>
      </c>
      <c r="CP79" s="8">
        <f>(CP32*'Assumptions and results'!$K$11)*(1/(1+'Assumptions and results'!$K$5)^CP$73)</f>
        <v>9516614.1362789758</v>
      </c>
      <c r="CQ79" s="8">
        <f>(CQ32*'Assumptions and results'!$K$11)*(1/(1+'Assumptions and results'!$K$5)^CQ$73)</f>
        <v>9150590.5156528614</v>
      </c>
      <c r="CR79" s="8">
        <f>(CR32*'Assumptions and results'!$K$11)*(1/(1+'Assumptions and results'!$K$5)^CR$73)</f>
        <v>8798644.7265892886</v>
      </c>
      <c r="CS79" s="8">
        <f>(CS32*'Assumptions and results'!$K$11)*(1/(1+'Assumptions and results'!$K$5)^CS$73)</f>
        <v>8460235.3140281625</v>
      </c>
      <c r="CT79" s="8">
        <f>(CT32*'Assumptions and results'!$K$11)*(1/(1+'Assumptions and results'!$K$5)^CT$73)</f>
        <v>8134841.6481040036</v>
      </c>
      <c r="CU79" s="8">
        <f>(CU32*'Assumptions and results'!$K$11)*(1/(1+'Assumptions and results'!$K$5)^CU$73)</f>
        <v>7821963.1231769258</v>
      </c>
      <c r="CV79" s="8">
        <f>(CV32*'Assumptions and results'!$K$11)*(1/(1+'Assumptions and results'!$K$5)^CV$73)</f>
        <v>7521118.3876701193</v>
      </c>
      <c r="CW79" s="8">
        <f>(CW32*'Assumptions and results'!$K$11)*(1/(1+'Assumptions and results'!$K$5)^CW$73)</f>
        <v>7231844.6035289615</v>
      </c>
      <c r="CX79" s="8">
        <f>(CX32*'Assumptions and results'!$K$11)*(1/(1+'Assumptions and results'!$K$5)^CX$73)</f>
        <v>6953696.7341624619</v>
      </c>
      <c r="CY79" s="8">
        <f>(CY32*'Assumptions and results'!$K$11)*(1/(1+'Assumptions and results'!$K$5)^CY$73)</f>
        <v>6686246.8597715981</v>
      </c>
      <c r="CZ79" s="8">
        <f>(CZ32*'Assumptions and results'!$K$11)*(1/(1+'Assumptions and results'!$K$5)^CZ$73)</f>
        <v>6429083.519011152</v>
      </c>
      <c r="DA79" s="8">
        <f>(DA32*'Assumptions and results'!$K$11)*(1/(1+'Assumptions and results'!$K$5)^DA$73)</f>
        <v>6181811.0759722609</v>
      </c>
      <c r="DB79" s="8">
        <f>(DB32*'Assumptions and results'!$K$11)*(1/(1+'Assumptions and results'!$K$5)^DB$73)</f>
        <v>5944049.1115117893</v>
      </c>
      <c r="DC79" s="8">
        <f>(DC32*'Assumptions and results'!$K$11)*(1/(1+'Assumptions and results'!$K$5)^DC$73)</f>
        <v>5715431.8379921056</v>
      </c>
      <c r="DD79" s="8">
        <f>(DD32*'Assumptions and results'!$K$11)*(1/(1+'Assumptions and results'!$K$5)^DD$73)</f>
        <v>5495607.5365308691</v>
      </c>
      <c r="DE79" s="8">
        <f>(DE32*'Assumptions and results'!$K$11)*(1/(1+'Assumptions and results'!$K$5)^DE$73)</f>
        <v>5284238.0158950668</v>
      </c>
      <c r="DF79" s="8">
        <f>(DF32*'Assumptions and results'!$K$11)*(1/(1+'Assumptions and results'!$K$5)^DF$73)</f>
        <v>5080998.0922067948</v>
      </c>
      <c r="DG79" s="8">
        <f>(DG32*'Assumptions and results'!$K$11)*(1/(1+'Assumptions and results'!$K$5)^DG$73)</f>
        <v>4885575.0886603799</v>
      </c>
      <c r="DH79" s="8">
        <f>(DH32*'Assumptions and results'!$K$11)*(1/(1+'Assumptions and results'!$K$5)^DH$73)</f>
        <v>4697668.3544811336</v>
      </c>
      <c r="DI79" s="8">
        <f>(DI32*'Assumptions and results'!$K$11)*(1/(1+'Assumptions and results'!$K$5)^DI$73)</f>
        <v>4516988.8023857055</v>
      </c>
      <c r="DJ79" s="8">
        <f>(DJ32*'Assumptions and results'!$K$11)*(1/(1+'Assumptions and results'!$K$5)^DJ$73)</f>
        <v>4343258.4638324082</v>
      </c>
      <c r="DK79" s="8">
        <f>(DK32*'Assumptions and results'!$K$11)*(1/(1+'Assumptions and results'!$K$5)^DK$73)</f>
        <v>4176210.0613773158</v>
      </c>
      <c r="DL79" s="8">
        <f>(DL32*'Assumptions and results'!$K$11)*(1/(1+'Assumptions and results'!$K$5)^DL$73)</f>
        <v>4015586.5974781876</v>
      </c>
      <c r="DM79" s="8">
        <f>(DM32*'Assumptions and results'!$K$11)*(1/(1+'Assumptions and results'!$K$5)^DM$73)</f>
        <v>3861140.9591136426</v>
      </c>
      <c r="DN79" s="8">
        <f>(DN32*'Assumptions and results'!$K$11)*(1/(1+'Assumptions and results'!$K$5)^DN$73)</f>
        <v>3712635.5376092703</v>
      </c>
      <c r="DO79" s="8">
        <f>(DO32*'Assumptions and results'!$K$11)*(1/(1+'Assumptions and results'!$K$5)^DO$73)</f>
        <v>3569841.8630858376</v>
      </c>
      <c r="DP79" s="8">
        <f>(DP32*'Assumptions and results'!$K$11)*(1/(1+'Assumptions and results'!$K$5)^DP$73)</f>
        <v>3432540.2529671513</v>
      </c>
      <c r="DQ79" s="8">
        <f>(DQ32*'Assumptions and results'!$K$11)*(1/(1+'Assumptions and results'!$K$5)^DQ$73)</f>
        <v>3300519.4740068754</v>
      </c>
      <c r="DR79" s="8">
        <f>(DR32*'Assumptions and results'!$K$11)*(1/(1+'Assumptions and results'!$K$5)^DR$73)</f>
        <v>3173576.4173143036</v>
      </c>
      <c r="DS79" s="8">
        <f>(DS32*'Assumptions and results'!$K$11)*(1/(1+'Assumptions and results'!$K$5)^DS$73)</f>
        <v>3051515.7858791384</v>
      </c>
      <c r="DT79" s="8">
        <f>(DT32*'Assumptions and results'!$K$11)*(1/(1+'Assumptions and results'!$K$5)^DT$73)</f>
        <v>2934149.7941145562</v>
      </c>
      <c r="DU79" s="8">
        <f>(DU32*'Assumptions and results'!$K$11)*(1/(1+'Assumptions and results'!$K$5)^DU$73)</f>
        <v>2821297.8789563025</v>
      </c>
      <c r="DV79" s="8">
        <f>(DV32*'Assumptions and results'!$K$11)*(1/(1+'Assumptions and results'!$K$5)^DV$73)</f>
        <v>2712786.4220733689</v>
      </c>
      <c r="DW79" s="8">
        <f>(DW32*'Assumptions and results'!$K$11)*(1/(1+'Assumptions and results'!$K$5)^DW$73)</f>
        <v>2608448.4827628545</v>
      </c>
      <c r="DX79" s="8">
        <f>(DX32*'Assumptions and results'!$K$11)*(1/(1+'Assumptions and results'!$K$5)^DX$73)</f>
        <v>2508123.5411181287</v>
      </c>
      <c r="DY79" s="8">
        <f>(DY32*'Assumptions and results'!$K$11)*(1/(1+'Assumptions and results'!$K$5)^DY$73)</f>
        <v>2411657.2510751234</v>
      </c>
      <c r="DZ79" s="8">
        <f>(DZ32*'Assumptions and results'!$K$11)*(1/(1+'Assumptions and results'!$K$5)^DZ$73)</f>
        <v>2318901.2029568502</v>
      </c>
      <c r="EA79" s="8">
        <f>(EA32*'Assumptions and results'!$K$11)*(1/(1+'Assumptions and results'!$K$5)^EA$73)</f>
        <v>2229712.6951508173</v>
      </c>
      <c r="EB79" s="8">
        <f>(EB32*'Assumptions and results'!$K$11)*(1/(1+'Assumptions and results'!$K$5)^EB$73)</f>
        <v>2143954.5145680932</v>
      </c>
      <c r="EC79" s="8">
        <f>(EC32*'Assumptions and results'!$K$11)*(1/(1+'Assumptions and results'!$K$5)^EC$73)</f>
        <v>2061494.7255462431</v>
      </c>
      <c r="ED79" s="8">
        <f>(ED32*'Assumptions and results'!$K$11)*(1/(1+'Assumptions and results'!$K$5)^ED$73)</f>
        <v>1982206.4668713878</v>
      </c>
      <c r="EE79" s="8">
        <f>(EE32*'Assumptions and results'!$K$11)*(1/(1+'Assumptions and results'!$K$5)^EE$73)</f>
        <v>1905967.7566071034</v>
      </c>
      <c r="EF79" s="8">
        <f>(EF32*'Assumptions and results'!$K$11)*(1/(1+'Assumptions and results'!$K$5)^EF$73)</f>
        <v>1832661.3044299074</v>
      </c>
      <c r="EG79" s="8">
        <f>(EG32*'Assumptions and results'!$K$11)*(1/(1+'Assumptions and results'!$K$5)^EG$73)</f>
        <v>1762174.331182603</v>
      </c>
      <c r="EH79" s="8">
        <f>(EH32*'Assumptions and results'!$K$11)*(1/(1+'Assumptions and results'!$K$5)^EH$73)</f>
        <v>1694398.3953678871</v>
      </c>
      <c r="EI79" s="8">
        <f>(EI32*'Assumptions and results'!$K$11)*(1/(1+'Assumptions and results'!$K$5)^EI$73)</f>
        <v>1629229.2263152765</v>
      </c>
      <c r="EJ79" s="8">
        <f>(EJ32*'Assumptions and results'!$K$11)*(1/(1+'Assumptions and results'!$K$5)^EJ$73)</f>
        <v>1566566.5637646883</v>
      </c>
      <c r="EK79" s="8">
        <f>(EK32*'Assumptions and results'!$K$11)*(1/(1+'Assumptions and results'!$K$5)^EK$73)</f>
        <v>1506314.0036198928</v>
      </c>
      <c r="EL79" s="8">
        <f>(EL32*'Assumptions and results'!$K$11)*(1/(1+'Assumptions and results'!$K$5)^EL$73)</f>
        <v>1448378.8496345121</v>
      </c>
      <c r="EM79" s="8">
        <f>(EM32*'Assumptions and results'!$K$11)*(1/(1+'Assumptions and results'!$K$5)^EM$73)</f>
        <v>1392671.9708024156</v>
      </c>
      <c r="EN79" s="8">
        <f>(EN32*'Assumptions and results'!$K$11)*(1/(1+'Assumptions and results'!$K$5)^EN$73)</f>
        <v>1339107.6642330918</v>
      </c>
      <c r="EO79" s="8">
        <f>(EO32*'Assumptions and results'!$K$11)*(1/(1+'Assumptions and results'!$K$5)^EO$73)</f>
        <v>1287603.5233010496</v>
      </c>
      <c r="EP79" s="8">
        <f>(EP32*'Assumptions and results'!$K$11)*(1/(1+'Assumptions and results'!$K$5)^EP$73)</f>
        <v>1238080.3108663938</v>
      </c>
      <c r="EQ79" s="8">
        <f>(EQ32*'Assumptions and results'!$K$11)*(1/(1+'Assumptions and results'!$K$5)^EQ$73)</f>
        <v>1190461.8373715326</v>
      </c>
      <c r="ER79" s="8">
        <f>(ER32*'Assumptions and results'!$K$11)*(1/(1+'Assumptions and results'!$K$5)^ER$73)</f>
        <v>1144674.8436264736</v>
      </c>
      <c r="ES79" s="8">
        <f>(ES32*'Assumptions and results'!$K$11)*(1/(1+'Assumptions and results'!$K$5)^ES$73)</f>
        <v>1100648.8881023785</v>
      </c>
      <c r="ET79" s="8">
        <f>(ET32*'Assumptions and results'!$K$11)*(1/(1+'Assumptions and results'!$K$5)^ET$73)</f>
        <v>1058316.2385599792</v>
      </c>
      <c r="EU79" s="8">
        <f>(EU32*'Assumptions and results'!$K$11)*(1/(1+'Assumptions and results'!$K$5)^EU$73)</f>
        <v>1017611.7678461337</v>
      </c>
      <c r="EV79" s="8">
        <f>(EV32*'Assumptions and results'!$K$11)*(1/(1+'Assumptions and results'!$K$5)^EV$73)</f>
        <v>978472.85369820555</v>
      </c>
      <c r="EW79" s="8">
        <f>(EW32*'Assumptions and results'!$K$11)*(1/(1+'Assumptions and results'!$K$5)^EW$73)</f>
        <v>940839.28240212041</v>
      </c>
      <c r="EX79" s="8">
        <f>(EX32*'Assumptions and results'!$K$11)*(1/(1+'Assumptions and results'!$K$5)^EX$73)</f>
        <v>904653.1561558852</v>
      </c>
      <c r="EY79" s="8">
        <f>(EY32*'Assumptions and results'!$K$11)*(1/(1+'Assumptions and results'!$K$5)^EY$73)</f>
        <v>869858.8039960434</v>
      </c>
      <c r="EZ79" s="8">
        <f>(EZ32*'Assumptions and results'!$K$11)*(1/(1+'Assumptions and results'!$K$5)^EZ$73)</f>
        <v>836402.69615004177</v>
      </c>
      <c r="FA79" s="8">
        <f>(FA32*'Assumptions and results'!$K$11)*(1/(1+'Assumptions and results'!$K$5)^FA$73)</f>
        <v>804233.36168273224</v>
      </c>
      <c r="FB79" s="8">
        <f>(FB32*'Assumptions and results'!$K$11)*(1/(1+'Assumptions and results'!$K$5)^FB$73)</f>
        <v>773301.3093103196</v>
      </c>
      <c r="FC79" s="8">
        <f>(FC32*'Assumptions and results'!$K$11)*(1/(1+'Assumptions and results'!$K$5)^FC$73)</f>
        <v>743558.9512599227</v>
      </c>
      <c r="FD79" s="8">
        <f>(FD32*'Assumptions and results'!$K$11)*(1/(1+'Assumptions and results'!$K$5)^FD$73)</f>
        <v>714960.5300576177</v>
      </c>
      <c r="FE79" s="8">
        <f>(FE32*'Assumptions and results'!$K$11)*(1/(1+'Assumptions and results'!$K$5)^FE$73)</f>
        <v>687462.04813232471</v>
      </c>
      <c r="FF79" s="8">
        <f>(FF32*'Assumptions and results'!$K$11)*(1/(1+'Assumptions and results'!$K$5)^FF$73)</f>
        <v>661021.2001272355</v>
      </c>
      <c r="FG79" s="8">
        <f>(FG32*'Assumptions and results'!$K$11)*(1/(1+'Assumptions and results'!$K$5)^FG$73)</f>
        <v>635597.30781464942</v>
      </c>
      <c r="FH79" s="8">
        <f>(FH32*'Assumptions and results'!$K$11)*(1/(1+'Assumptions and results'!$K$5)^FH$73)</f>
        <v>611151.25751408585</v>
      </c>
      <c r="FI79" s="8">
        <f>(FI32*'Assumptions and results'!$K$11)*(1/(1+'Assumptions and results'!$K$5)^FI$73)</f>
        <v>587645.43991739035</v>
      </c>
      <c r="FJ79" s="8">
        <f>(FJ32*'Assumptions and results'!$K$11)*(1/(1+'Assumptions and results'!$K$5)^FJ$73)</f>
        <v>565043.69222825987</v>
      </c>
      <c r="FK79" s="8">
        <f>(FK32*'Assumptions and results'!$K$11)*(1/(1+'Assumptions and results'!$K$5)^FK$73)</f>
        <v>543311.2425271729</v>
      </c>
      <c r="FL79" s="8">
        <f>(FL32*'Assumptions and results'!$K$11)*(1/(1+'Assumptions and results'!$K$5)^FL$73)</f>
        <v>522414.65627612785</v>
      </c>
      <c r="FM79" s="8">
        <f>(FM32*'Assumptions and results'!$K$11)*(1/(1+'Assumptions and results'!$K$5)^FM$73)</f>
        <v>502321.78488089197</v>
      </c>
      <c r="FN79" s="8">
        <f>(FN32*'Assumptions and results'!$K$11)*(1/(1+'Assumptions and results'!$K$5)^FN$73)</f>
        <v>483001.71623162698</v>
      </c>
      <c r="FO79" s="8">
        <f>(FO32*'Assumptions and results'!$K$11)*(1/(1+'Assumptions and results'!$K$5)^FO$73)</f>
        <v>464424.72714579524</v>
      </c>
      <c r="FP79" s="8">
        <f>(FP32*'Assumptions and results'!$K$11)*(1/(1+'Assumptions and results'!$K$5)^FP$73)</f>
        <v>446562.23764018755</v>
      </c>
      <c r="FQ79" s="8">
        <f>(FQ32*'Assumptions and results'!$K$11)*(1/(1+'Assumptions and results'!$K$5)^FQ$73)</f>
        <v>429386.76696171885</v>
      </c>
      <c r="FR79" s="8">
        <f>(FR32*'Assumptions and results'!$K$11)*(1/(1+'Assumptions and results'!$K$5)^FR$73)</f>
        <v>412871.89130934508</v>
      </c>
      <c r="FS79" s="8">
        <f>(FS32*'Assumptions and results'!$K$11)*(1/(1+'Assumptions and results'!$K$5)^FS$73)</f>
        <v>396992.20318206254</v>
      </c>
      <c r="FT79" s="8">
        <f>(FT32*'Assumptions and results'!$K$11)*(1/(1+'Assumptions and results'!$K$5)^FT$73)</f>
        <v>381723.2722904447</v>
      </c>
      <c r="FU79" s="8">
        <f>(FU32*'Assumptions and results'!$K$11)*(1/(1+'Assumptions and results'!$K$5)^FU$73)</f>
        <v>367041.6079715814</v>
      </c>
      <c r="FV79" s="8">
        <f>(FV32*'Assumptions and results'!$K$11)*(1/(1+'Assumptions and results'!$K$5)^FV$73)</f>
        <v>352924.62304959755</v>
      </c>
      <c r="FW79" s="8">
        <f>(FW32*'Assumptions and results'!$K$11)*(1/(1+'Assumptions and results'!$K$5)^FW$73)</f>
        <v>339350.59908615146</v>
      </c>
      <c r="FX79" s="8">
        <f>(FX32*'Assumptions and results'!$K$11)*(1/(1+'Assumptions and results'!$K$5)^FX$73)</f>
        <v>326298.65296745329</v>
      </c>
      <c r="FY79" s="8">
        <f>(FY32*'Assumptions and results'!$K$11)*(1/(1+'Assumptions and results'!$K$5)^FY$73)</f>
        <v>313748.70477639738</v>
      </c>
      <c r="FZ79" s="8">
        <f>(FZ32*'Assumptions and results'!$K$11)*(1/(1+'Assumptions and results'!$K$5)^FZ$73)</f>
        <v>301681.44690038206</v>
      </c>
      <c r="GA79" s="8">
        <f>(GA32*'Assumptions and results'!$K$11)*(1/(1+'Assumptions and results'!$K$5)^GA$73)</f>
        <v>290078.3143272904</v>
      </c>
      <c r="GB79" s="8">
        <f>(GB32*'Assumptions and results'!$K$11)*(1/(1+'Assumptions and results'!$K$5)^GB$73)</f>
        <v>278921.45608393312</v>
      </c>
      <c r="GC79" s="8">
        <f>(GC32*'Assumptions and results'!$K$11)*(1/(1+'Assumptions and results'!$K$5)^GC$73)</f>
        <v>268193.70777301257</v>
      </c>
      <c r="GD79" s="8">
        <f>(GD32*'Assumptions and results'!$K$11)*(1/(1+'Assumptions and results'!$K$5)^GD$73)</f>
        <v>257878.56516635822</v>
      </c>
      <c r="GE79" s="8">
        <f>(GE32*'Assumptions and results'!$K$11)*(1/(1+'Assumptions and results'!$K$5)^GE$73)</f>
        <v>247960.15881380599</v>
      </c>
      <c r="GF79" s="8">
        <f>(GF32*'Assumptions and results'!$K$11)*(1/(1+'Assumptions and results'!$K$5)^GF$73)</f>
        <v>238423.22962865964</v>
      </c>
      <c r="GG79" s="8">
        <f>(GG32*'Assumptions and results'!$K$11)*(1/(1+'Assumptions and results'!$K$5)^GG$73)</f>
        <v>229253.10541217262</v>
      </c>
      <c r="GH79" s="8">
        <f>(GH32*'Assumptions and results'!$K$11)*(1/(1+'Assumptions and results'!$K$5)^GH$73)</f>
        <v>220435.67828093527</v>
      </c>
      <c r="GI79" s="8">
        <f>(GI32*'Assumptions and results'!$K$11)*(1/(1+'Assumptions and results'!$K$5)^GI$73)</f>
        <v>211957.38296243775</v>
      </c>
      <c r="GJ79" s="8">
        <f>(GJ32*'Assumptions and results'!$K$11)*(1/(1+'Assumptions and results'!$K$5)^GJ$73)</f>
        <v>203805.17592542089</v>
      </c>
      <c r="GK79" s="8">
        <f>(GK32*'Assumptions and results'!$K$11)*(1/(1+'Assumptions and results'!$K$5)^GK$73)</f>
        <v>195966.51531290467</v>
      </c>
      <c r="GL79" s="8">
        <f>(GL32*'Assumptions and results'!$K$11)*(1/(1+'Assumptions and results'!$K$5)^GL$73)</f>
        <v>188429.34164702377</v>
      </c>
      <c r="GM79" s="8">
        <f>(GM32*'Assumptions and results'!$K$11)*(1/(1+'Assumptions and results'!$K$5)^GM$73)</f>
        <v>181182.05927598439</v>
      </c>
      <c r="GN79" s="8">
        <f>(GN32*'Assumptions and results'!$K$11)*(1/(1+'Assumptions and results'!$K$5)^GN$73)</f>
        <v>174213.51853460033</v>
      </c>
      <c r="GO79" s="8">
        <f>(GO32*'Assumptions and results'!$K$11)*(1/(1+'Assumptions and results'!$K$5)^GO$73)</f>
        <v>167512.99859096186</v>
      </c>
      <c r="GP79" s="8">
        <f>(GP32*'Assumptions and results'!$K$11)*(1/(1+'Assumptions and results'!$K$5)^GP$73)</f>
        <v>161070.19095284794</v>
      </c>
      <c r="GQ79" s="8">
        <f>(GQ32*'Assumptions and results'!$K$11)*(1/(1+'Assumptions and results'!$K$5)^GQ$73)</f>
        <v>154875.18360850762</v>
      </c>
      <c r="GR79" s="8">
        <f>(GR32*'Assumptions and results'!$K$11)*(1/(1+'Assumptions and results'!$K$5)^GR$73)</f>
        <v>148918.44577741119</v>
      </c>
      <c r="GS79" s="8">
        <f>(GS32*'Assumptions and results'!$K$11)*(1/(1+'Assumptions and results'!$K$5)^GS$73)</f>
        <v>143190.81324751073</v>
      </c>
      <c r="GT79" s="8">
        <f>(GT32*'Assumptions and results'!$K$11)*(1/(1+'Assumptions and results'!$K$5)^GT$73)</f>
        <v>137683.47427645262</v>
      </c>
      <c r="GU79" s="8">
        <f>(GU32*'Assumptions and results'!$K$11)*(1/(1+'Assumptions and results'!$K$5)^GU$73)</f>
        <v>132387.95603505062</v>
      </c>
      <c r="GV79" s="8">
        <f>(GV32*'Assumptions and results'!$K$11)*(1/(1+'Assumptions and results'!$K$5)^GV$73)</f>
        <v>127296.11157216402</v>
      </c>
      <c r="GW79" s="8">
        <f>(GW32*'Assumptions and results'!$K$11)*(1/(1+'Assumptions and results'!$K$5)^GW$73)</f>
        <v>122400.10728092694</v>
      </c>
      <c r="GX79" s="8">
        <f>(GX32*'Assumptions and results'!$K$11)*(1/(1+'Assumptions and results'!$K$5)^GX$73)</f>
        <v>117692.41084704513</v>
      </c>
      <c r="GY79" s="8">
        <f>(GY32*'Assumptions and results'!$K$11)*(1/(1+'Assumptions and results'!$K$5)^GY$73)</f>
        <v>113165.77966062033</v>
      </c>
      <c r="GZ79" s="8">
        <f>(GZ32*'Assumptions and results'!$K$11)*(1/(1+'Assumptions and results'!$K$5)^GZ$73)</f>
        <v>108813.24967367337</v>
      </c>
      <c r="HA79" s="8">
        <f>(HA32*'Assumptions and results'!$K$11)*(1/(1+'Assumptions and results'!$K$5)^HA$73)</f>
        <v>104628.12468622439</v>
      </c>
      <c r="HB79" s="8">
        <f>(HB32*'Assumptions and results'!$K$11)*(1/(1+'Assumptions and results'!$K$5)^HB$73)</f>
        <v>100603.96604444653</v>
      </c>
      <c r="HC79" s="8">
        <f>(HC32*'Assumptions and results'!$K$11)*(1/(1+'Assumptions and results'!$K$5)^HC$73)</f>
        <v>96734.582735044736</v>
      </c>
      <c r="HD79" s="8">
        <f>(HD32*'Assumptions and results'!$K$11)*(1/(1+'Assumptions and results'!$K$5)^HD$73)</f>
        <v>93014.02186061992</v>
      </c>
      <c r="HE79" s="8">
        <f>(HE32*'Assumptions and results'!$K$11)*(1/(1+'Assumptions and results'!$K$5)^HE$73)</f>
        <v>89436.55948136533</v>
      </c>
      <c r="HF79" s="8">
        <f>(HF32*'Assumptions and results'!$K$11)*(1/(1+'Assumptions and results'!$K$5)^HF$73)</f>
        <v>85996.691809005119</v>
      </c>
      <c r="HG79" s="8">
        <f>(HG32*'Assumptions and results'!$K$11)*(1/(1+'Assumptions and results'!$K$5)^HG$73)</f>
        <v>82689.126739427986</v>
      </c>
      <c r="HH79" s="8">
        <f>(HH32*'Assumptions and results'!$K$11)*(1/(1+'Assumptions and results'!$K$5)^HH$73)</f>
        <v>79508.775710988455</v>
      </c>
      <c r="HI79" s="8">
        <f>(HI32*'Assumptions and results'!$K$11)*(1/(1+'Assumptions and results'!$K$5)^HI$73)</f>
        <v>76450.745875950408</v>
      </c>
      <c r="HJ79" s="8">
        <f>(HJ32*'Assumptions and results'!$K$11)*(1/(1+'Assumptions and results'!$K$5)^HJ$73)</f>
        <v>73510.332573029227</v>
      </c>
      <c r="HK79" s="8">
        <f>(HK32*'Assumptions and results'!$K$11)*(1/(1+'Assumptions and results'!$K$5)^HK$73)</f>
        <v>70683.012089451207</v>
      </c>
      <c r="HL79" s="8">
        <f>(HL32*'Assumptions and results'!$K$11)*(1/(1+'Assumptions and results'!$K$5)^HL$73)</f>
        <v>67964.434701395381</v>
      </c>
      <c r="HM79" s="8">
        <f>(HM32*'Assumptions and results'!$K$11)*(1/(1+'Assumptions and results'!$K$5)^HM$73)</f>
        <v>65350.417982110928</v>
      </c>
      <c r="HN79" s="8">
        <f>(HN32*'Assumptions and results'!$K$11)*(1/(1+'Assumptions and results'!$K$5)^HN$73)</f>
        <v>62836.940367414361</v>
      </c>
      <c r="HO79" s="8">
        <f>(HO32*'Assumptions and results'!$K$11)*(1/(1+'Assumptions and results'!$K$5)^HO$73)</f>
        <v>60420.134968667655</v>
      </c>
      <c r="HP79" s="8">
        <f>(HP32*'Assumptions and results'!$K$11)*(1/(1+'Assumptions and results'!$K$5)^HP$73)</f>
        <v>58096.283623718897</v>
      </c>
      <c r="HQ79" s="8">
        <f>(HQ32*'Assumptions and results'!$K$11)*(1/(1+'Assumptions and results'!$K$5)^HQ$73)</f>
        <v>55861.811176652773</v>
      </c>
      <c r="HR79" s="8">
        <f>(HR32*'Assumptions and results'!$K$11)*(1/(1+'Assumptions and results'!$K$5)^HR$73)</f>
        <v>53713.279977550759</v>
      </c>
      <c r="HS79" s="8">
        <f>(HS32*'Assumptions and results'!$K$11)*(1/(1+'Assumptions and results'!$K$5)^HS$73)</f>
        <v>51647.384593798794</v>
      </c>
      <c r="HT79" s="8">
        <f>(HT32*'Assumptions and results'!$K$11)*(1/(1+'Assumptions and results'!$K$5)^HT$73)</f>
        <v>49660.946724806527</v>
      </c>
      <c r="HU79" s="8">
        <f>(HU32*'Assumptions and results'!$K$11)*(1/(1+'Assumptions and results'!$K$5)^HU$73)</f>
        <v>47750.910312313972</v>
      </c>
      <c r="HV79" s="8">
        <f>(HV32*'Assumptions and results'!$K$11)*(1/(1+'Assumptions and results'!$K$5)^HV$73)</f>
        <v>45914.336838763425</v>
      </c>
      <c r="HW79" s="8">
        <f>(HW32*'Assumptions and results'!$K$11)*(1/(1+'Assumptions and results'!$K$5)^HW$73)</f>
        <v>44148.400806503298</v>
      </c>
      <c r="HX79" s="8">
        <f>(HX32*'Assumptions and results'!$K$11)*(1/(1+'Assumptions and results'!$K$5)^HX$73)</f>
        <v>42450.385390868556</v>
      </c>
      <c r="HY79" s="8">
        <f>(HY32*'Assumptions and results'!$K$11)*(1/(1+'Assumptions and results'!$K$5)^HY$73)</f>
        <v>40817.678260450521</v>
      </c>
      <c r="HZ79" s="8">
        <f>(HZ32*'Assumptions and results'!$K$11)*(1/(1+'Assumptions and results'!$K$5)^HZ$73)</f>
        <v>39247.767558125517</v>
      </c>
      <c r="IA79" s="8">
        <f>(IA32*'Assumptions and results'!$K$11)*(1/(1+'Assumptions and results'!$K$5)^IA$73)</f>
        <v>37738.238036659139</v>
      </c>
      <c r="IB79" s="8">
        <f>(IB32*'Assumptions and results'!$K$11)*(1/(1+'Assumptions and results'!$K$5)^IB$73)</f>
        <v>36286.767342941472</v>
      </c>
      <c r="IC79" s="8">
        <f>(IC32*'Assumptions and results'!$K$11)*(1/(1+'Assumptions and results'!$K$5)^IC$73)</f>
        <v>34891.122445136032</v>
      </c>
      <c r="ID79" s="8">
        <f>(ID32*'Assumptions and results'!$K$11)*(1/(1+'Assumptions and results'!$K$5)^ID$73)</f>
        <v>33549.156197246186</v>
      </c>
      <c r="IE79" s="8">
        <f>(IE32*'Assumptions and results'!$K$11)*(1/(1+'Assumptions and results'!$K$5)^IE$73)</f>
        <v>32258.804035813642</v>
      </c>
      <c r="IF79" s="8">
        <f>(IF32*'Assumptions and results'!$K$11)*(1/(1+'Assumptions and results'!$K$5)^IF$73)</f>
        <v>31018.080803666959</v>
      </c>
      <c r="IG79" s="8">
        <f>(IG32*'Assumptions and results'!$K$11)*(1/(1+'Assumptions and results'!$K$5)^IG$73)</f>
        <v>29825.077695833617</v>
      </c>
      <c r="IH79" s="8">
        <f>(IH32*'Assumptions and results'!$K$11)*(1/(1+'Assumptions and results'!$K$5)^IH$73)</f>
        <v>28677.959322916933</v>
      </c>
      <c r="II79" s="8">
        <f>(II32*'Assumptions and results'!$K$11)*(1/(1+'Assumptions and results'!$K$5)^II$73)</f>
        <v>27574.960887420129</v>
      </c>
      <c r="IJ79" s="8">
        <f>(IJ32*'Assumptions and results'!$K$11)*(1/(1+'Assumptions and results'!$K$5)^IJ$73)</f>
        <v>26514.385468673197</v>
      </c>
      <c r="IK79" s="8">
        <f>(IK32*'Assumptions and results'!$K$11)*(1/(1+'Assumptions and results'!$K$5)^IK$73)</f>
        <v>25494.60141218577</v>
      </c>
      <c r="IL79" s="8">
        <f>(IL32*'Assumptions and results'!$K$11)*(1/(1+'Assumptions and results'!$K$5)^IL$73)</f>
        <v>24514.039819409387</v>
      </c>
      <c r="IM79" s="8">
        <f>(IM32*'Assumptions and results'!$K$11)*(1/(1+'Assumptions and results'!$K$5)^IM$73)</f>
        <v>23571.192134047491</v>
      </c>
      <c r="IN79" s="8">
        <f>(IN32*'Assumptions and results'!$K$11)*(1/(1+'Assumptions and results'!$K$5)^IN$73)</f>
        <v>22664.607821199508</v>
      </c>
      <c r="IO79" s="8">
        <f>(IO32*'Assumptions and results'!$K$11)*(1/(1+'Assumptions and results'!$K$5)^IO$73)</f>
        <v>21792.892135768754</v>
      </c>
      <c r="IP79" s="8">
        <f>(IP32*'Assumptions and results'!$K$11)*(1/(1+'Assumptions and results'!$K$5)^IP$73)</f>
        <v>20954.703976700726</v>
      </c>
      <c r="IQ79" s="8">
        <f>(IQ32*'Assumptions and results'!$K$11)*(1/(1+'Assumptions and results'!$K$5)^IQ$73)</f>
        <v>20148.7538237507</v>
      </c>
      <c r="IR79" s="8">
        <f>(IR32*'Assumptions and results'!$K$11)*(1/(1+'Assumptions and results'!$K$5)^IR$73)</f>
        <v>19373.801753606444</v>
      </c>
      <c r="IS79" s="8">
        <f>(IS32*'Assumptions and results'!$K$11)*(1/(1+'Assumptions and results'!$K$5)^IS$73)</f>
        <v>18628.655532313878</v>
      </c>
      <c r="IT79" s="8">
        <f>(IT32*'Assumptions and results'!$K$11)*(1/(1+'Assumptions and results'!$K$5)^IT$73)</f>
        <v>17912.168781071043</v>
      </c>
      <c r="IU79" s="8">
        <f>(IU32*'Assumptions and results'!$K$11)*(1/(1+'Assumptions and results'!$K$5)^IU$73)</f>
        <v>17223.239212568311</v>
      </c>
      <c r="IV79" s="8">
        <f>(IV32*'Assumptions and results'!$K$11)*(1/(1+'Assumptions and results'!$K$5)^IV$73)</f>
        <v>16560.806935161832</v>
      </c>
      <c r="IW79" s="8">
        <f>(IW32*'Assumptions and results'!$K$11)*(1/(1+'Assumptions and results'!$K$5)^IW$73)</f>
        <v>15923.85282227099</v>
      </c>
      <c r="IX79" s="8">
        <f>(IX32*'Assumptions and results'!$K$11)*(1/(1+'Assumptions and results'!$K$5)^IX$73)</f>
        <v>15311.396944491342</v>
      </c>
      <c r="IY79" s="8">
        <f>(IY32*'Assumptions and results'!$K$11)*(1/(1+'Assumptions and results'!$K$5)^IY$73)</f>
        <v>14722.497062010903</v>
      </c>
      <c r="IZ79" s="8">
        <f>(IZ32*'Assumptions and results'!$K$11)*(1/(1+'Assumptions and results'!$K$5)^IZ$73)</f>
        <v>14156.247175010481</v>
      </c>
      <c r="JA79" s="8">
        <f>(JA32*'Assumptions and results'!$K$11)*(1/(1+'Assumptions and results'!$K$5)^JA$73)</f>
        <v>13611.77612981777</v>
      </c>
      <c r="JB79" s="8">
        <f>(JB32*'Assumptions and results'!$K$11)*(1/(1+'Assumptions and results'!$K$5)^JB$73)</f>
        <v>13088.246278670931</v>
      </c>
      <c r="JC79" s="8">
        <f>(JC32*'Assumptions and results'!$K$11)*(1/(1+'Assumptions and results'!$K$5)^JC$73)</f>
        <v>12584.852191029742</v>
      </c>
      <c r="JD79" s="8">
        <f>(JD32*'Assumptions and results'!$K$11)*(1/(1+'Assumptions and results'!$K$5)^JD$73)</f>
        <v>12100.819414451675</v>
      </c>
      <c r="JE79" s="8">
        <f>(JE32*'Assumptions and results'!$K$11)*(1/(1+'Assumptions and results'!$K$5)^JE$73)</f>
        <v>11635.403283126607</v>
      </c>
    </row>
    <row r="80" spans="2:265" x14ac:dyDescent="0.3">
      <c r="C80">
        <v>7</v>
      </c>
      <c r="D80" s="6">
        <f>'upfront investment module'!J12</f>
        <v>2319983827.9225821</v>
      </c>
      <c r="E80" s="8">
        <f>(E33*'Assumptions and results'!$K$11)*(1/(1+'Assumptions and results'!$K$5)^E$73)</f>
        <v>159818026.01854268</v>
      </c>
      <c r="F80" s="8">
        <f>(F33*'Assumptions and results'!$K$11)*(1/(1+'Assumptions and results'!$K$5)^F$73)</f>
        <v>229570236.53270322</v>
      </c>
      <c r="G80" s="8">
        <f>(G33*'Assumptions and results'!$K$11)*(1/(1+'Assumptions and results'!$K$5)^G$73)</f>
        <v>256785776.03193644</v>
      </c>
      <c r="H80" s="8">
        <f>(H33*'Assumptions and results'!$K$11)*(1/(1+'Assumptions and results'!$K$5)^H$73)</f>
        <v>264027581.55157554</v>
      </c>
      <c r="I80" s="8">
        <f>(I33*'Assumptions and results'!$K$11)*(1/(1+'Assumptions and results'!$K$5)^I$73)</f>
        <v>262002257.18727642</v>
      </c>
      <c r="J80" s="8">
        <f>(J33*'Assumptions and results'!$K$11)*(1/(1+'Assumptions and results'!$K$5)^J$73)</f>
        <v>255786061.21834469</v>
      </c>
      <c r="K80" s="8">
        <f>(K33*'Assumptions and results'!$K$11)*(1/(1+'Assumptions and results'!$K$5)^K$73)</f>
        <v>247781672.0022864</v>
      </c>
      <c r="L80" s="8">
        <f>(L33*'Assumptions and results'!$K$11)*(1/(1+'Assumptions and results'!$K$5)^L$73)</f>
        <v>239122370.9896017</v>
      </c>
      <c r="M80" s="8">
        <f>(M33*'Assumptions and results'!$K$11)*(1/(1+'Assumptions and results'!$K$5)^M$73)</f>
        <v>230338890.25761101</v>
      </c>
      <c r="N80" s="8">
        <f>(N33*'Assumptions and results'!$K$11)*(1/(1+'Assumptions and results'!$K$5)^N$73)</f>
        <v>221676093.06949446</v>
      </c>
      <c r="O80" s="8">
        <f>(O33*'Assumptions and results'!$K$11)*(1/(1+'Assumptions and results'!$K$5)^O$73)</f>
        <v>213243357.3428342</v>
      </c>
      <c r="P80" s="8">
        <f>(P33*'Assumptions and results'!$K$11)*(1/(1+'Assumptions and results'!$K$5)^P$73)</f>
        <v>205085983.51810905</v>
      </c>
      <c r="Q80" s="8">
        <f>(Q33*'Assumptions and results'!$K$11)*(1/(1+'Assumptions and results'!$K$5)^Q$73)</f>
        <v>197219096.59366933</v>
      </c>
      <c r="R80" s="8">
        <f>(R33*'Assumptions and results'!$K$11)*(1/(1+'Assumptions and results'!$K$5)^R$73)</f>
        <v>189643736.6868684</v>
      </c>
      <c r="S80" s="8">
        <f>(S33*'Assumptions and results'!$K$11)*(1/(1+'Assumptions and results'!$K$5)^S$73)</f>
        <v>182354491.13967058</v>
      </c>
      <c r="T80" s="8">
        <f>(T33*'Assumptions and results'!$K$11)*(1/(1+'Assumptions and results'!$K$5)^T$73)</f>
        <v>175343109.98903733</v>
      </c>
      <c r="U80" s="8">
        <f>(U33*'Assumptions and results'!$K$11)*(1/(1+'Assumptions and results'!$K$5)^U$73)</f>
        <v>168600214.24962568</v>
      </c>
      <c r="V80" s="8">
        <f>(V33*'Assumptions and results'!$K$11)*(1/(1+'Assumptions and results'!$K$5)^V$73)</f>
        <v>162116098.7914907</v>
      </c>
      <c r="W80" s="8">
        <f>(W33*'Assumptions and results'!$K$11)*(1/(1+'Assumptions and results'!$K$5)^W$73)</f>
        <v>155881105.55572125</v>
      </c>
      <c r="X80" s="8">
        <f>(X33*'Assumptions and results'!$K$11)*(1/(1+'Assumptions and results'!$K$5)^X$73)</f>
        <v>149885793.03029862</v>
      </c>
      <c r="Y80" s="8">
        <f>(Y33*'Assumptions and results'!$K$11)*(1/(1+'Assumptions and results'!$K$5)^Y$73)</f>
        <v>144121009.26680827</v>
      </c>
      <c r="Z80" s="8">
        <f>(Z33*'Assumptions and results'!$K$11)*(1/(1+'Assumptions and results'!$K$5)^Z$73)</f>
        <v>138577919.37507901</v>
      </c>
      <c r="AA80" s="8">
        <f>(AA33*'Assumptions and results'!$K$11)*(1/(1+'Assumptions and results'!$K$5)^AA$73)</f>
        <v>133248011.67518681</v>
      </c>
      <c r="AB80" s="8">
        <f>(AB33*'Assumptions and results'!$K$11)*(1/(1+'Assumptions and results'!$K$5)^AB$73)</f>
        <v>128123093.97923832</v>
      </c>
      <c r="AC80" s="8">
        <f>(AC33*'Assumptions and results'!$K$11)*(1/(1+'Assumptions and results'!$K$5)^AC$73)</f>
        <v>123195285.441075</v>
      </c>
      <c r="AD80" s="8">
        <f>(AD33*'Assumptions and results'!$K$11)*(1/(1+'Assumptions and results'!$K$5)^AD$73)</f>
        <v>118457006.5466986</v>
      </c>
      <c r="AE80" s="8">
        <f>(AE33*'Assumptions and results'!$K$11)*(1/(1+'Assumptions and results'!$K$5)^AE$73)</f>
        <v>113900968.45782015</v>
      </c>
      <c r="AF80" s="8">
        <f>(AF33*'Assumptions and results'!$K$11)*(1/(1+'Assumptions and results'!$K$5)^AF$73)</f>
        <v>109520162.27523319</v>
      </c>
      <c r="AG80" s="8">
        <f>(AG33*'Assumptions and results'!$K$11)*(1/(1+'Assumptions and results'!$K$5)^AG$73)</f>
        <v>105307848.4824094</v>
      </c>
      <c r="AH80" s="8">
        <f>(AH33*'Assumptions and results'!$K$11)*(1/(1+'Assumptions and results'!$K$5)^AH$73)</f>
        <v>101257546.68458718</v>
      </c>
      <c r="AI80" s="8">
        <f>(AI33*'Assumptions and results'!$K$11)*(1/(1+'Assumptions and results'!$K$5)^AI$73)</f>
        <v>97363025.69002156</v>
      </c>
      <c r="AJ80" s="8">
        <f>(AJ33*'Assumptions and results'!$K$11)*(1/(1+'Assumptions and results'!$K$5)^AJ$73)</f>
        <v>93618293.947798371</v>
      </c>
      <c r="AK80" s="8">
        <f>(AK33*'Assumptions and results'!$K$11)*(1/(1+'Assumptions and results'!$K$5)^AK$73)</f>
        <v>90017590.341585681</v>
      </c>
      <c r="AL80" s="8">
        <f>(AL33*'Assumptions and results'!$K$11)*(1/(1+'Assumptions and results'!$K$5)^AL$73)</f>
        <v>86555375.331850097</v>
      </c>
      <c r="AM80" s="8">
        <f>(AM33*'Assumptions and results'!$K$11)*(1/(1+'Assumptions and results'!$K$5)^AM$73)</f>
        <v>83226322.436087042</v>
      </c>
      <c r="AN80" s="8">
        <f>(AN33*'Assumptions and results'!$K$11)*(1/(1+'Assumptions and results'!$K$5)^AN$73)</f>
        <v>80025310.035466418</v>
      </c>
      <c r="AO80" s="8">
        <f>(AO33*'Assumptions and results'!$K$11)*(1/(1+'Assumptions and results'!$K$5)^AO$73)</f>
        <v>76947413.496005207</v>
      </c>
      <c r="AP80" s="8">
        <f>(AP33*'Assumptions and results'!$K$11)*(1/(1+'Assumptions and results'!$K$5)^AP$73)</f>
        <v>73987897.592485771</v>
      </c>
      <c r="AQ80" s="8">
        <f>(AQ33*'Assumptions and results'!$K$11)*(1/(1+'Assumptions and results'!$K$5)^AQ$73)</f>
        <v>71142209.223626226</v>
      </c>
      <c r="AR80" s="8">
        <f>(AR33*'Assumptions and results'!$K$11)*(1/(1+'Assumptions and results'!$K$5)^AR$73)</f>
        <v>68405970.407371908</v>
      </c>
      <c r="AS80" s="8">
        <f>(AS33*'Assumptions and results'!$K$11)*(1/(1+'Assumptions and results'!$K$5)^AS$73)</f>
        <v>65774971.545568459</v>
      </c>
      <c r="AT80" s="8">
        <f>(AT33*'Assumptions and results'!$K$11)*(1/(1+'Assumptions and results'!$K$5)^AT$73)</f>
        <v>63245164.947670765</v>
      </c>
      <c r="AU80" s="8">
        <f>(AU33*'Assumptions and results'!$K$11)*(1/(1+'Assumptions and results'!$K$5)^AU$73)</f>
        <v>60812658.603533782</v>
      </c>
      <c r="AV80" s="8">
        <f>(AV33*'Assumptions and results'!$K$11)*(1/(1+'Assumptions and results'!$K$5)^AV$73)</f>
        <v>58473710.19570753</v>
      </c>
      <c r="AW80" s="8">
        <f>(AW33*'Assumptions and results'!$K$11)*(1/(1+'Assumptions and results'!$K$5)^AW$73)</f>
        <v>56224721.342027403</v>
      </c>
      <c r="AX80" s="8">
        <f>(AX33*'Assumptions and results'!$K$11)*(1/(1+'Assumptions and results'!$K$5)^AX$73)</f>
        <v>54062232.059642196</v>
      </c>
      <c r="AY80" s="8">
        <f>(AY33*'Assumptions and results'!$K$11)*(1/(1+'Assumptions and results'!$K$5)^AY$73)</f>
        <v>51982915.441963859</v>
      </c>
      <c r="AZ80" s="8">
        <f>(AZ33*'Assumptions and results'!$K$11)*(1/(1+'Assumptions and results'!$K$5)^AZ$73)</f>
        <v>49983572.540349968</v>
      </c>
      <c r="BA80" s="8">
        <f>(BA33*'Assumptions and results'!$K$11)*(1/(1+'Assumptions and results'!$K$5)^BA$73)</f>
        <v>48061127.442644238</v>
      </c>
      <c r="BB80" s="8">
        <f>(BB33*'Assumptions and results'!$K$11)*(1/(1+'Assumptions and results'!$K$5)^BB$73)</f>
        <v>46212622.541004092</v>
      </c>
      <c r="BC80" s="8">
        <f>(BC33*'Assumptions and results'!$K$11)*(1/(1+'Assumptions and results'!$K$5)^BC$73)</f>
        <v>44435213.981734723</v>
      </c>
      <c r="BD80" s="8">
        <f>(BD33*'Assumptions and results'!$K$11)*(1/(1+'Assumptions and results'!$K$5)^BD$73)</f>
        <v>42726167.290129542</v>
      </c>
      <c r="BE80" s="8">
        <f>(BE33*'Assumptions and results'!$K$11)*(1/(1+'Assumptions and results'!$K$5)^BE$73)</f>
        <v>41082853.163586088</v>
      </c>
      <c r="BF80" s="8">
        <f>(BF33*'Assumptions and results'!$K$11)*(1/(1+'Assumptions and results'!$K$5)^BF$73)</f>
        <v>39502743.426525086</v>
      </c>
      <c r="BG80" s="8">
        <f>(BG33*'Assumptions and results'!$K$11)*(1/(1+'Assumptions and results'!$K$5)^BG$73)</f>
        <v>37983407.140889511</v>
      </c>
      <c r="BH80" s="8">
        <f>(BH33*'Assumptions and results'!$K$11)*(1/(1+'Assumptions and results'!$K$5)^BH$73)</f>
        <v>36522506.866239913</v>
      </c>
      <c r="BI80" s="8">
        <f>(BI33*'Assumptions and results'!$K$11)*(1/(1+'Assumptions and results'!$K$5)^BI$73)</f>
        <v>35117795.063692212</v>
      </c>
      <c r="BJ80" s="8">
        <f>(BJ33*'Assumptions and results'!$K$11)*(1/(1+'Assumptions and results'!$K$5)^BJ$73)</f>
        <v>33767110.638165593</v>
      </c>
      <c r="BK80" s="8">
        <f>(BK33*'Assumptions and results'!$K$11)*(1/(1+'Assumptions and results'!$K$5)^BK$73)</f>
        <v>32468375.613620766</v>
      </c>
      <c r="BL80" s="8">
        <f>(BL33*'Assumptions and results'!$K$11)*(1/(1+'Assumptions and results'!$K$5)^BL$73)</f>
        <v>31219591.9361738</v>
      </c>
      <c r="BM80" s="8">
        <f>(BM33*'Assumptions and results'!$K$11)*(1/(1+'Assumptions and results'!$K$5)^BM$73)</f>
        <v>30018838.400167119</v>
      </c>
      <c r="BN80" s="8">
        <f>(BN33*'Assumptions and results'!$K$11)*(1/(1+'Assumptions and results'!$K$5)^BN$73)</f>
        <v>28864267.692468386</v>
      </c>
      <c r="BO80" s="8">
        <f>(BO33*'Assumptions and results'!$K$11)*(1/(1+'Assumptions and results'!$K$5)^BO$73)</f>
        <v>27754103.550450373</v>
      </c>
      <c r="BP80" s="8">
        <f>(BP33*'Assumptions and results'!$K$11)*(1/(1+'Assumptions and results'!$K$5)^BP$73)</f>
        <v>26686638.029279198</v>
      </c>
      <c r="BQ80" s="8">
        <f>(BQ33*'Assumptions and results'!$K$11)*(1/(1+'Assumptions and results'!$K$5)^BQ$73)</f>
        <v>25660228.874306921</v>
      </c>
      <c r="BR80" s="8">
        <f>(BR33*'Assumptions and results'!$K$11)*(1/(1+'Assumptions and results'!$K$5)^BR$73)</f>
        <v>24673296.994525883</v>
      </c>
      <c r="BS80" s="8">
        <f>(BS33*'Assumptions and results'!$K$11)*(1/(1+'Assumptions and results'!$K$5)^BS$73)</f>
        <v>23724324.033197969</v>
      </c>
      <c r="BT80" s="8">
        <f>(BT33*'Assumptions and results'!$K$11)*(1/(1+'Assumptions and results'!$K$5)^BT$73)</f>
        <v>22811850.031921118</v>
      </c>
      <c r="BU80" s="8">
        <f>(BU33*'Assumptions and results'!$K$11)*(1/(1+'Assumptions and results'!$K$5)^BU$73)</f>
        <v>21934471.184539538</v>
      </c>
      <c r="BV80" s="8">
        <f>(BV33*'Assumptions and results'!$K$11)*(1/(1+'Assumptions and results'!$K$5)^BV$73)</f>
        <v>21090837.677441861</v>
      </c>
      <c r="BW80" s="8">
        <f>(BW33*'Assumptions and results'!$K$11)*(1/(1+'Assumptions and results'!$K$5)^BW$73)</f>
        <v>20279651.61292487</v>
      </c>
      <c r="BX80" s="8">
        <f>(BX33*'Assumptions and results'!$K$11)*(1/(1+'Assumptions and results'!$K$5)^BX$73)</f>
        <v>19499665.012427755</v>
      </c>
      <c r="BY80" s="8">
        <f>(BY33*'Assumptions and results'!$K$11)*(1/(1+'Assumptions and results'!$K$5)^BY$73)</f>
        <v>18749677.896565147</v>
      </c>
      <c r="BZ80" s="8">
        <f>(BZ33*'Assumptions and results'!$K$11)*(1/(1+'Assumptions and results'!$K$5)^BZ$73)</f>
        <v>18028536.439004947</v>
      </c>
      <c r="CA80" s="8">
        <f>(CA33*'Assumptions and results'!$K$11)*(1/(1+'Assumptions and results'!$K$5)^CA$73)</f>
        <v>17335131.191350915</v>
      </c>
      <c r="CB80" s="8">
        <f>(CB33*'Assumptions and results'!$K$11)*(1/(1+'Assumptions and results'!$K$5)^CB$73)</f>
        <v>16668395.376298953</v>
      </c>
      <c r="CC80" s="8">
        <f>(CC33*'Assumptions and results'!$K$11)*(1/(1+'Assumptions and results'!$K$5)^CC$73)</f>
        <v>16027303.246441301</v>
      </c>
      <c r="CD80" s="8">
        <f>(CD33*'Assumptions and results'!$K$11)*(1/(1+'Assumptions and results'!$K$5)^CD$73)</f>
        <v>15410868.506193558</v>
      </c>
      <c r="CE80" s="8">
        <f>(CE33*'Assumptions and results'!$K$11)*(1/(1+'Assumptions and results'!$K$5)^CE$73)</f>
        <v>14818142.794416884</v>
      </c>
      <c r="CF80" s="8">
        <f>(CF33*'Assumptions and results'!$K$11)*(1/(1+'Assumptions and results'!$K$5)^CF$73)</f>
        <v>14248214.225400846</v>
      </c>
      <c r="CG80" s="8">
        <f>(CG33*'Assumptions and results'!$K$11)*(1/(1+'Assumptions and results'!$K$5)^CG$73)</f>
        <v>13700205.985962354</v>
      </c>
      <c r="CH80" s="8">
        <f>(CH33*'Assumptions and results'!$K$11)*(1/(1+'Assumptions and results'!$K$5)^CH$73)</f>
        <v>13173274.986502262</v>
      </c>
      <c r="CI80" s="8">
        <f>(CI33*'Assumptions and results'!$K$11)*(1/(1+'Assumptions and results'!$K$5)^CI$73)</f>
        <v>12666610.563944481</v>
      </c>
      <c r="CJ80" s="8">
        <f>(CJ33*'Assumptions and results'!$K$11)*(1/(1+'Assumptions and results'!$K$5)^CJ$73)</f>
        <v>12179433.234562</v>
      </c>
      <c r="CK80" s="8">
        <f>(CK33*'Assumptions and results'!$K$11)*(1/(1+'Assumptions and results'!$K$5)^CK$73)</f>
        <v>11710993.494771151</v>
      </c>
      <c r="CL80" s="8">
        <f>(CL33*'Assumptions and results'!$K$11)*(1/(1+'Assumptions and results'!$K$5)^CL$73)</f>
        <v>11260570.668049185</v>
      </c>
      <c r="CM80" s="8">
        <f>(CM33*'Assumptions and results'!$K$11)*(1/(1+'Assumptions and results'!$K$5)^CM$73)</f>
        <v>10827471.796201142</v>
      </c>
      <c r="CN80" s="8">
        <f>(CN33*'Assumptions and results'!$K$11)*(1/(1+'Assumptions and results'!$K$5)^CN$73)</f>
        <v>10411030.573270326</v>
      </c>
      <c r="CO80" s="8">
        <f>(CO33*'Assumptions and results'!$K$11)*(1/(1+'Assumptions and results'!$K$5)^CO$73)</f>
        <v>10010606.320452236</v>
      </c>
      <c r="CP80" s="8">
        <f>(CP33*'Assumptions and results'!$K$11)*(1/(1+'Assumptions and results'!$K$5)^CP$73)</f>
        <v>9625583.000434842</v>
      </c>
      <c r="CQ80" s="8">
        <f>(CQ33*'Assumptions and results'!$K$11)*(1/(1+'Assumptions and results'!$K$5)^CQ$73)</f>
        <v>9255368.2696488872</v>
      </c>
      <c r="CR80" s="8">
        <f>(CR33*'Assumptions and results'!$K$11)*(1/(1+'Assumptions and results'!$K$5)^CR$73)</f>
        <v>8899392.566970082</v>
      </c>
      <c r="CS80" s="8">
        <f>(CS33*'Assumptions and results'!$K$11)*(1/(1+'Assumptions and results'!$K$5)^CS$73)</f>
        <v>8557108.2374712322</v>
      </c>
      <c r="CT80" s="8">
        <f>(CT33*'Assumptions and results'!$K$11)*(1/(1+'Assumptions and results'!$K$5)^CT$73)</f>
        <v>8227988.6898761867</v>
      </c>
      <c r="CU80" s="8">
        <f>(CU33*'Assumptions and results'!$K$11)*(1/(1+'Assumptions and results'!$K$5)^CU$73)</f>
        <v>7911527.5864194091</v>
      </c>
      <c r="CV80" s="8">
        <f>(CV33*'Assumptions and results'!$K$11)*(1/(1+'Assumptions and results'!$K$5)^CV$73)</f>
        <v>7607238.063864816</v>
      </c>
      <c r="CW80" s="8">
        <f>(CW33*'Assumptions and results'!$K$11)*(1/(1+'Assumptions and results'!$K$5)^CW$73)</f>
        <v>7314651.9844853999</v>
      </c>
      <c r="CX80" s="8">
        <f>(CX33*'Assumptions and results'!$K$11)*(1/(1+'Assumptions and results'!$K$5)^CX$73)</f>
        <v>7033319.2158513451</v>
      </c>
      <c r="CY80" s="8">
        <f>(CY33*'Assumptions and results'!$K$11)*(1/(1+'Assumptions and results'!$K$5)^CY$73)</f>
        <v>6762806.9383186009</v>
      </c>
      <c r="CZ80" s="8">
        <f>(CZ33*'Assumptions and results'!$K$11)*(1/(1+'Assumptions and results'!$K$5)^CZ$73)</f>
        <v>6502698.9791525006</v>
      </c>
      <c r="DA80" s="8">
        <f>(DA33*'Assumptions and results'!$K$11)*(1/(1+'Assumptions and results'!$K$5)^DA$73)</f>
        <v>6252595.1722620195</v>
      </c>
      <c r="DB80" s="8">
        <f>(DB33*'Assumptions and results'!$K$11)*(1/(1+'Assumptions and results'!$K$5)^DB$73)</f>
        <v>6012110.7425596341</v>
      </c>
      <c r="DC80" s="8">
        <f>(DC33*'Assumptions and results'!$K$11)*(1/(1+'Assumptions and results'!$K$5)^DC$73)</f>
        <v>5780875.7139996486</v>
      </c>
      <c r="DD80" s="8">
        <f>(DD33*'Assumptions and results'!$K$11)*(1/(1+'Assumptions and results'!$K$5)^DD$73)</f>
        <v>5558534.3403842757</v>
      </c>
      <c r="DE80" s="8">
        <f>(DE33*'Assumptions and results'!$K$11)*(1/(1+'Assumptions and results'!$K$5)^DE$73)</f>
        <v>5344744.5580618046</v>
      </c>
      <c r="DF80" s="8">
        <f>(DF33*'Assumptions and results'!$K$11)*(1/(1+'Assumptions and results'!$K$5)^DF$73)</f>
        <v>5139177.4596748119</v>
      </c>
      <c r="DG80" s="8">
        <f>(DG33*'Assumptions and results'!$K$11)*(1/(1+'Assumptions and results'!$K$5)^DG$73)</f>
        <v>4941516.7881488577</v>
      </c>
      <c r="DH80" s="8">
        <f>(DH33*'Assumptions and results'!$K$11)*(1/(1+'Assumptions and results'!$K$5)^DH$73)</f>
        <v>4751458.4501431314</v>
      </c>
      <c r="DI80" s="8">
        <f>(DI33*'Assumptions and results'!$K$11)*(1/(1+'Assumptions and results'!$K$5)^DI$73)</f>
        <v>4568710.0482145492</v>
      </c>
      <c r="DJ80" s="8">
        <f>(DJ33*'Assumptions and results'!$K$11)*(1/(1+'Assumptions and results'!$K$5)^DJ$73)</f>
        <v>4392990.4309755275</v>
      </c>
      <c r="DK80" s="8">
        <f>(DK33*'Assumptions and results'!$K$11)*(1/(1+'Assumptions and results'!$K$5)^DK$73)</f>
        <v>4224029.2605533917</v>
      </c>
      <c r="DL80" s="8">
        <f>(DL33*'Assumptions and results'!$K$11)*(1/(1+'Assumptions and results'!$K$5)^DL$73)</f>
        <v>4061566.596685953</v>
      </c>
      <c r="DM80" s="8">
        <f>(DM33*'Assumptions and results'!$K$11)*(1/(1+'Assumptions and results'!$K$5)^DM$73)</f>
        <v>3905352.4968134169</v>
      </c>
      <c r="DN80" s="8">
        <f>(DN33*'Assumptions and results'!$K$11)*(1/(1+'Assumptions and results'!$K$5)^DN$73)</f>
        <v>3755146.6315513612</v>
      </c>
      <c r="DO80" s="8">
        <f>(DO33*'Assumptions and results'!$K$11)*(1/(1+'Assumptions and results'!$K$5)^DO$73)</f>
        <v>3610717.9149532327</v>
      </c>
      <c r="DP80" s="8">
        <f>(DP33*'Assumptions and results'!$K$11)*(1/(1+'Assumptions and results'!$K$5)^DP$73)</f>
        <v>3471844.1489934931</v>
      </c>
      <c r="DQ80" s="8">
        <f>(DQ33*'Assumptions and results'!$K$11)*(1/(1+'Assumptions and results'!$K$5)^DQ$73)</f>
        <v>3338311.6817245111</v>
      </c>
      <c r="DR80" s="8">
        <f>(DR33*'Assumptions and results'!$K$11)*(1/(1+'Assumptions and results'!$K$5)^DR$73)</f>
        <v>3209915.078581261</v>
      </c>
      <c r="DS80" s="8">
        <f>(DS33*'Assumptions and results'!$K$11)*(1/(1+'Assumptions and results'!$K$5)^DS$73)</f>
        <v>3086456.8063281365</v>
      </c>
      <c r="DT80" s="8">
        <f>(DT33*'Assumptions and results'!$K$11)*(1/(1+'Assumptions and results'!$K$5)^DT$73)</f>
        <v>2967746.9291616692</v>
      </c>
      <c r="DU80" s="8">
        <f>(DU33*'Assumptions and results'!$K$11)*(1/(1+'Assumptions and results'!$K$5)^DU$73)</f>
        <v>2853602.8165016039</v>
      </c>
      <c r="DV80" s="8">
        <f>(DV33*'Assumptions and results'!$K$11)*(1/(1+'Assumptions and results'!$K$5)^DV$73)</f>
        <v>2743848.8620207738</v>
      </c>
      <c r="DW80" s="8">
        <f>(DW33*'Assumptions and results'!$K$11)*(1/(1+'Assumptions and results'!$K$5)^DW$73)</f>
        <v>2638316.2134815129</v>
      </c>
      <c r="DX80" s="8">
        <f>(DX33*'Assumptions and results'!$K$11)*(1/(1+'Assumptions and results'!$K$5)^DX$73)</f>
        <v>2536842.5129629928</v>
      </c>
      <c r="DY80" s="8">
        <f>(DY33*'Assumptions and results'!$K$11)*(1/(1+'Assumptions and results'!$K$5)^DY$73)</f>
        <v>2439271.6470798007</v>
      </c>
      <c r="DZ80" s="8">
        <f>(DZ33*'Assumptions and results'!$K$11)*(1/(1+'Assumptions and results'!$K$5)^DZ$73)</f>
        <v>2345453.506807501</v>
      </c>
      <c r="EA80" s="8">
        <f>(EA33*'Assumptions and results'!$K$11)*(1/(1+'Assumptions and results'!$K$5)^EA$73)</f>
        <v>2255243.7565456741</v>
      </c>
      <c r="EB80" s="8">
        <f>(EB33*'Assumptions and results'!$K$11)*(1/(1+'Assumptions and results'!$K$5)^EB$73)</f>
        <v>2168503.6120631476</v>
      </c>
      <c r="EC80" s="8">
        <f>(EC33*'Assumptions and results'!$K$11)*(1/(1+'Assumptions and results'!$K$5)^EC$73)</f>
        <v>2085099.6269837955</v>
      </c>
      <c r="ED80" s="8">
        <f>(ED33*'Assumptions and results'!$K$11)*(1/(1+'Assumptions and results'!$K$5)^ED$73)</f>
        <v>2004903.4874844188</v>
      </c>
      <c r="EE80" s="8">
        <f>(EE33*'Assumptions and results'!$K$11)*(1/(1+'Assumptions and results'!$K$5)^EE$73)</f>
        <v>1927791.8148888641</v>
      </c>
      <c r="EF80" s="8">
        <f>(EF33*'Assumptions and results'!$K$11)*(1/(1+'Assumptions and results'!$K$5)^EF$73)</f>
        <v>1853645.9758546771</v>
      </c>
      <c r="EG80" s="8">
        <f>(EG33*'Assumptions and results'!$K$11)*(1/(1+'Assumptions and results'!$K$5)^EG$73)</f>
        <v>1782351.8998602664</v>
      </c>
      <c r="EH80" s="8">
        <f>(EH33*'Assumptions and results'!$K$11)*(1/(1+'Assumptions and results'!$K$5)^EH$73)</f>
        <v>1713799.9037117942</v>
      </c>
      <c r="EI80" s="8">
        <f>(EI33*'Assumptions and results'!$K$11)*(1/(1+'Assumptions and results'!$K$5)^EI$73)</f>
        <v>1647884.5227998025</v>
      </c>
      <c r="EJ80" s="8">
        <f>(EJ33*'Assumptions and results'!$K$11)*(1/(1+'Assumptions and results'!$K$5)^EJ$73)</f>
        <v>1584504.3488459634</v>
      </c>
      <c r="EK80" s="8">
        <f>(EK33*'Assumptions and results'!$K$11)*(1/(1+'Assumptions and results'!$K$5)^EK$73)</f>
        <v>1523561.8738903494</v>
      </c>
      <c r="EL80" s="8">
        <f>(EL33*'Assumptions and results'!$K$11)*(1/(1+'Assumptions and results'!$K$5)^EL$73)</f>
        <v>1464963.340279182</v>
      </c>
      <c r="EM80" s="8">
        <f>(EM33*'Assumptions and results'!$K$11)*(1/(1+'Assumptions and results'!$K$5)^EM$73)</f>
        <v>1408618.5964222907</v>
      </c>
      <c r="EN80" s="8">
        <f>(EN33*'Assumptions and results'!$K$11)*(1/(1+'Assumptions and results'!$K$5)^EN$73)</f>
        <v>1354440.9580983561</v>
      </c>
      <c r="EO80" s="8">
        <f>(EO33*'Assumptions and results'!$K$11)*(1/(1+'Assumptions and results'!$K$5)^EO$73)</f>
        <v>1302347.0750945732</v>
      </c>
      <c r="EP80" s="8">
        <f>(EP33*'Assumptions and results'!$K$11)*(1/(1+'Assumptions and results'!$K$5)^EP$73)</f>
        <v>1252256.802975551</v>
      </c>
      <c r="EQ80" s="8">
        <f>(EQ33*'Assumptions and results'!$K$11)*(1/(1+'Assumptions and results'!$K$5)^EQ$73)</f>
        <v>1204093.0797841838</v>
      </c>
      <c r="ER80" s="8">
        <f>(ER33*'Assumptions and results'!$K$11)*(1/(1+'Assumptions and results'!$K$5)^ER$73)</f>
        <v>1157781.8074847921</v>
      </c>
      <c r="ES80" s="8">
        <f>(ES33*'Assumptions and results'!$K$11)*(1/(1+'Assumptions and results'!$K$5)^ES$73)</f>
        <v>1113251.7379661461</v>
      </c>
      <c r="ET80" s="8">
        <f>(ET33*'Assumptions and results'!$K$11)*(1/(1+'Assumptions and results'!$K$5)^ET$73)</f>
        <v>1070434.3634289866</v>
      </c>
      <c r="EU80" s="8">
        <f>(EU33*'Assumptions and results'!$K$11)*(1/(1+'Assumptions and results'!$K$5)^EU$73)</f>
        <v>1029263.81098941</v>
      </c>
      <c r="EV80" s="8">
        <f>(EV33*'Assumptions and results'!$K$11)*(1/(1+'Assumptions and results'!$K$5)^EV$73)</f>
        <v>989676.74133597128</v>
      </c>
      <c r="EW80" s="8">
        <f>(EW33*'Assumptions and results'!$K$11)*(1/(1+'Assumptions and results'!$K$5)^EW$73)</f>
        <v>951612.25128458743</v>
      </c>
      <c r="EX80" s="8">
        <f>(EX33*'Assumptions and results'!$K$11)*(1/(1+'Assumptions and results'!$K$5)^EX$73)</f>
        <v>915011.78008133429</v>
      </c>
      <c r="EY80" s="8">
        <f>(EY33*'Assumptions and results'!$K$11)*(1/(1+'Assumptions and results'!$K$5)^EY$73)</f>
        <v>879819.0193089752</v>
      </c>
      <c r="EZ80" s="8">
        <f>(EZ33*'Assumptions and results'!$K$11)*(1/(1+'Assumptions and results'!$K$5)^EZ$73)</f>
        <v>845979.82625863003</v>
      </c>
      <c r="FA80" s="8">
        <f>(FA33*'Assumptions and results'!$K$11)*(1/(1+'Assumptions and results'!$K$5)^FA$73)</f>
        <v>813442.14063329785</v>
      </c>
      <c r="FB80" s="8">
        <f>(FB33*'Assumptions and results'!$K$11)*(1/(1+'Assumptions and results'!$K$5)^FB$73)</f>
        <v>782155.90445509425</v>
      </c>
      <c r="FC80" s="8">
        <f>(FC33*'Assumptions and results'!$K$11)*(1/(1+'Assumptions and results'!$K$5)^FC$73)</f>
        <v>752072.98505297524</v>
      </c>
      <c r="FD80" s="8">
        <f>(FD33*'Assumptions and results'!$K$11)*(1/(1+'Assumptions and results'!$K$5)^FD$73)</f>
        <v>723147.10101247591</v>
      </c>
      <c r="FE80" s="8">
        <f>(FE33*'Assumptions and results'!$K$11)*(1/(1+'Assumptions and results'!$K$5)^FE$73)</f>
        <v>695333.75097353454</v>
      </c>
      <c r="FF80" s="8">
        <f>(FF33*'Assumptions and results'!$K$11)*(1/(1+'Assumptions and results'!$K$5)^FF$73)</f>
        <v>668590.14516686031</v>
      </c>
      <c r="FG80" s="8">
        <f>(FG33*'Assumptions and results'!$K$11)*(1/(1+'Assumptions and results'!$K$5)^FG$73)</f>
        <v>642875.13958351954</v>
      </c>
      <c r="FH80" s="8">
        <f>(FH33*'Assumptions and results'!$K$11)*(1/(1+'Assumptions and results'!$K$5)^FH$73)</f>
        <v>618149.17267646093</v>
      </c>
      <c r="FI80" s="8">
        <f>(FI33*'Assumptions and results'!$K$11)*(1/(1+'Assumptions and results'!$K$5)^FI$73)</f>
        <v>594374.20449659706</v>
      </c>
      <c r="FJ80" s="8">
        <f>(FJ33*'Assumptions and results'!$K$11)*(1/(1+'Assumptions and results'!$K$5)^FJ$73)</f>
        <v>571513.65816980484</v>
      </c>
      <c r="FK80" s="8">
        <f>(FK33*'Assumptions and results'!$K$11)*(1/(1+'Assumptions and results'!$K$5)^FK$73)</f>
        <v>549532.36362481234</v>
      </c>
      <c r="FL80" s="8">
        <f>(FL33*'Assumptions and results'!$K$11)*(1/(1+'Assumptions and results'!$K$5)^FL$73)</f>
        <v>528396.5034853965</v>
      </c>
      <c r="FM80" s="8">
        <f>(FM33*'Assumptions and results'!$K$11)*(1/(1+'Assumptions and results'!$K$5)^FM$73)</f>
        <v>508073.56104365026</v>
      </c>
      <c r="FN80" s="8">
        <f>(FN33*'Assumptions and results'!$K$11)*(1/(1+'Assumptions and results'!$K$5)^FN$73)</f>
        <v>488532.27023427922</v>
      </c>
      <c r="FO80" s="8">
        <f>(FO33*'Assumptions and results'!$K$11)*(1/(1+'Assumptions and results'!$K$5)^FO$73)</f>
        <v>469742.56753296085</v>
      </c>
      <c r="FP80" s="8">
        <f>(FP33*'Assumptions and results'!$K$11)*(1/(1+'Assumptions and results'!$K$5)^FP$73)</f>
        <v>451675.54570476984</v>
      </c>
      <c r="FQ80" s="8">
        <f>(FQ33*'Assumptions and results'!$K$11)*(1/(1+'Assumptions and results'!$K$5)^FQ$73)</f>
        <v>434303.40933150949</v>
      </c>
      <c r="FR80" s="8">
        <f>(FR33*'Assumptions and results'!$K$11)*(1/(1+'Assumptions and results'!$K$5)^FR$73)</f>
        <v>417599.4320495284</v>
      </c>
      <c r="FS80" s="8">
        <f>(FS33*'Assumptions and results'!$K$11)*(1/(1+'Assumptions and results'!$K$5)^FS$73)</f>
        <v>401537.91543223878</v>
      </c>
      <c r="FT80" s="8">
        <f>(FT33*'Assumptions and results'!$K$11)*(1/(1+'Assumptions and results'!$K$5)^FT$73)</f>
        <v>386094.14945407578</v>
      </c>
      <c r="FU80" s="8">
        <f>(FU33*'Assumptions and results'!$K$11)*(1/(1+'Assumptions and results'!$K$5)^FU$73)</f>
        <v>371244.37447507278</v>
      </c>
      <c r="FV80" s="8">
        <f>(FV33*'Assumptions and results'!$K$11)*(1/(1+'Assumptions and results'!$K$5)^FV$73)</f>
        <v>356965.74468757003</v>
      </c>
      <c r="FW80" s="8">
        <f>(FW33*'Assumptions and results'!$K$11)*(1/(1+'Assumptions and results'!$K$5)^FW$73)</f>
        <v>343236.29296881729</v>
      </c>
      <c r="FX80" s="8">
        <f>(FX33*'Assumptions and results'!$K$11)*(1/(1+'Assumptions and results'!$K$5)^FX$73)</f>
        <v>330034.89708540123</v>
      </c>
      <c r="FY80" s="8">
        <f>(FY33*'Assumptions and results'!$K$11)*(1/(1+'Assumptions and results'!$K$5)^FY$73)</f>
        <v>317341.24719750119</v>
      </c>
      <c r="FZ80" s="8">
        <f>(FZ33*'Assumptions and results'!$K$11)*(1/(1+'Assumptions and results'!$K$5)^FZ$73)</f>
        <v>305135.81461298186</v>
      </c>
      <c r="GA80" s="8">
        <f>(GA33*'Assumptions and results'!$K$11)*(1/(1+'Assumptions and results'!$K$5)^GA$73)</f>
        <v>293399.82174325176</v>
      </c>
      <c r="GB80" s="8">
        <f>(GB33*'Assumptions and results'!$K$11)*(1/(1+'Assumptions and results'!$K$5)^GB$73)</f>
        <v>282115.21321466519</v>
      </c>
      <c r="GC80" s="8">
        <f>(GC33*'Assumptions and results'!$K$11)*(1/(1+'Assumptions and results'!$K$5)^GC$73)</f>
        <v>271264.62809102418</v>
      </c>
      <c r="GD80" s="8">
        <f>(GD33*'Assumptions and results'!$K$11)*(1/(1+'Assumptions and results'!$K$5)^GD$73)</f>
        <v>260831.3731644463</v>
      </c>
      <c r="GE80" s="8">
        <f>(GE33*'Assumptions and results'!$K$11)*(1/(1+'Assumptions and results'!$K$5)^GE$73)</f>
        <v>250799.39727350607</v>
      </c>
      <c r="GF80" s="8">
        <f>(GF33*'Assumptions and results'!$K$11)*(1/(1+'Assumptions and results'!$K$5)^GF$73)</f>
        <v>241153.26660914047</v>
      </c>
      <c r="GG80" s="8">
        <f>(GG33*'Assumptions and results'!$K$11)*(1/(1+'Assumptions and results'!$K$5)^GG$73)</f>
        <v>231878.14097032728</v>
      </c>
      <c r="GH80" s="8">
        <f>(GH33*'Assumptions and results'!$K$11)*(1/(1+'Assumptions and results'!$K$5)^GH$73)</f>
        <v>222959.75093300708</v>
      </c>
      <c r="GI80" s="8">
        <f>(GI33*'Assumptions and results'!$K$11)*(1/(1+'Assumptions and results'!$K$5)^GI$73)</f>
        <v>214384.37589712214</v>
      </c>
      <c r="GJ80" s="8">
        <f>(GJ33*'Assumptions and results'!$K$11)*(1/(1+'Assumptions and results'!$K$5)^GJ$73)</f>
        <v>206138.82297800205</v>
      </c>
      <c r="GK80" s="8">
        <f>(GK33*'Assumptions and results'!$K$11)*(1/(1+'Assumptions and results'!$K$5)^GK$73)</f>
        <v>198210.40670961732</v>
      </c>
      <c r="GL80" s="8">
        <f>(GL33*'Assumptions and results'!$K$11)*(1/(1+'Assumptions and results'!$K$5)^GL$73)</f>
        <v>190586.92952847824</v>
      </c>
      <c r="GM80" s="8">
        <f>(GM33*'Assumptions and results'!$K$11)*(1/(1+'Assumptions and results'!$K$5)^GM$73)</f>
        <v>183256.66300815216</v>
      </c>
      <c r="GN80" s="8">
        <f>(GN33*'Assumptions and results'!$K$11)*(1/(1+'Assumptions and results'!$K$5)^GN$73)</f>
        <v>176208.32981553089</v>
      </c>
      <c r="GO80" s="8">
        <f>(GO33*'Assumptions and results'!$K$11)*(1/(1+'Assumptions and results'!$K$5)^GO$73)</f>
        <v>169431.08636108736</v>
      </c>
      <c r="GP80" s="8">
        <f>(GP33*'Assumptions and results'!$K$11)*(1/(1+'Assumptions and results'!$K$5)^GP$73)</f>
        <v>162914.50611643016</v>
      </c>
      <c r="GQ80" s="8">
        <f>(GQ33*'Assumptions and results'!$K$11)*(1/(1+'Assumptions and results'!$K$5)^GQ$73)</f>
        <v>156648.56357349054</v>
      </c>
      <c r="GR80" s="8">
        <f>(GR33*'Assumptions and results'!$K$11)*(1/(1+'Assumptions and results'!$K$5)^GR$73)</f>
        <v>150623.61882066398</v>
      </c>
      <c r="GS80" s="8">
        <f>(GS33*'Assumptions and results'!$K$11)*(1/(1+'Assumptions and results'!$K$5)^GS$73)</f>
        <v>144830.40271217687</v>
      </c>
      <c r="GT80" s="8">
        <f>(GT33*'Assumptions and results'!$K$11)*(1/(1+'Assumptions and results'!$K$5)^GT$73)</f>
        <v>139260.00260786238</v>
      </c>
      <c r="GU80" s="8">
        <f>(GU33*'Assumptions and results'!$K$11)*(1/(1+'Assumptions and results'!$K$5)^GU$73)</f>
        <v>133903.84866140617</v>
      </c>
      <c r="GV80" s="8">
        <f>(GV33*'Assumptions and results'!$K$11)*(1/(1+'Assumptions and results'!$K$5)^GV$73)</f>
        <v>128753.70063596744</v>
      </c>
      <c r="GW80" s="8">
        <f>(GW33*'Assumptions and results'!$K$11)*(1/(1+'Assumptions and results'!$K$5)^GW$73)</f>
        <v>123801.63522689174</v>
      </c>
      <c r="GX80" s="8">
        <f>(GX33*'Assumptions and results'!$K$11)*(1/(1+'Assumptions and results'!$K$5)^GX$73)</f>
        <v>119040.03387201129</v>
      </c>
      <c r="GY80" s="8">
        <f>(GY33*'Assumptions and results'!$K$11)*(1/(1+'Assumptions and results'!$K$5)^GY$73)</f>
        <v>114461.57103078011</v>
      </c>
      <c r="GZ80" s="8">
        <f>(GZ33*'Assumptions and results'!$K$11)*(1/(1+'Assumptions and results'!$K$5)^GZ$73)</f>
        <v>110059.20291421162</v>
      </c>
      <c r="HA80" s="8">
        <f>(HA33*'Assumptions and results'!$K$11)*(1/(1+'Assumptions and results'!$K$5)^HA$73)</f>
        <v>105826.15664828039</v>
      </c>
      <c r="HB80" s="8">
        <f>(HB33*'Assumptions and results'!$K$11)*(1/(1+'Assumptions and results'!$K$5)^HB$73)</f>
        <v>101755.91985411577</v>
      </c>
      <c r="HC80" s="8">
        <f>(HC33*'Assumptions and results'!$K$11)*(1/(1+'Assumptions and results'!$K$5)^HC$73)</f>
        <v>97842.230628957463</v>
      </c>
      <c r="HD80" s="8">
        <f>(HD33*'Assumptions and results'!$K$11)*(1/(1+'Assumptions and results'!$K$5)^HD$73)</f>
        <v>94079.067912459082</v>
      </c>
      <c r="HE80" s="8">
        <f>(HE33*'Assumptions and results'!$K$11)*(1/(1+'Assumptions and results'!$K$5)^HE$73)</f>
        <v>90460.642223518371</v>
      </c>
      <c r="HF80" s="8">
        <f>(HF33*'Assumptions and results'!$K$11)*(1/(1+'Assumptions and results'!$K$5)^HF$73)</f>
        <v>86981.386753383034</v>
      </c>
      <c r="HG80" s="8">
        <f>(HG33*'Assumptions and results'!$K$11)*(1/(1+'Assumptions and results'!$K$5)^HG$73)</f>
        <v>83635.94880132984</v>
      </c>
      <c r="HH80" s="8">
        <f>(HH33*'Assumptions and results'!$K$11)*(1/(1+'Assumptions and results'!$K$5)^HH$73)</f>
        <v>80419.181539740224</v>
      </c>
      <c r="HI80" s="8">
        <f>(HI33*'Assumptions and results'!$K$11)*(1/(1+'Assumptions and results'!$K$5)^HI$73)</f>
        <v>77326.136095904032</v>
      </c>
      <c r="HJ80" s="8">
        <f>(HJ33*'Assumptions and results'!$K$11)*(1/(1+'Assumptions and results'!$K$5)^HJ$73)</f>
        <v>74352.053938369267</v>
      </c>
      <c r="HK80" s="8">
        <f>(HK33*'Assumptions and results'!$K$11)*(1/(1+'Assumptions and results'!$K$5)^HK$73)</f>
        <v>71492.359556124313</v>
      </c>
      <c r="HL80" s="8">
        <f>(HL33*'Assumptions and results'!$K$11)*(1/(1+'Assumptions and results'!$K$5)^HL$73)</f>
        <v>68742.653419350288</v>
      </c>
      <c r="HM80" s="8">
        <f>(HM33*'Assumptions and results'!$K$11)*(1/(1+'Assumptions and results'!$K$5)^HM$73)</f>
        <v>66098.705210913729</v>
      </c>
      <c r="HN80" s="8">
        <f>(HN33*'Assumptions and results'!$K$11)*(1/(1+'Assumptions and results'!$K$5)^HN$73)</f>
        <v>63556.447318186285</v>
      </c>
      <c r="HO80" s="8">
        <f>(HO33*'Assumptions and results'!$K$11)*(1/(1+'Assumptions and results'!$K$5)^HO$73)</f>
        <v>61111.968575179111</v>
      </c>
      <c r="HP80" s="8">
        <f>(HP33*'Assumptions and results'!$K$11)*(1/(1+'Assumptions and results'!$K$5)^HP$73)</f>
        <v>58761.50824536453</v>
      </c>
      <c r="HQ80" s="8">
        <f>(HQ33*'Assumptions and results'!$K$11)*(1/(1+'Assumptions and results'!$K$5)^HQ$73)</f>
        <v>56501.450235927427</v>
      </c>
      <c r="HR80" s="8">
        <f>(HR33*'Assumptions and results'!$K$11)*(1/(1+'Assumptions and results'!$K$5)^HR$73)</f>
        <v>54328.317534545611</v>
      </c>
      <c r="HS80" s="8">
        <f>(HS33*'Assumptions and results'!$K$11)*(1/(1+'Assumptions and results'!$K$5)^HS$73)</f>
        <v>52238.76686014</v>
      </c>
      <c r="HT80" s="8">
        <f>(HT33*'Assumptions and results'!$K$11)*(1/(1+'Assumptions and results'!$K$5)^HT$73)</f>
        <v>50229.583519365384</v>
      </c>
      <c r="HU80" s="8">
        <f>(HU33*'Assumptions and results'!$K$11)*(1/(1+'Assumptions and results'!$K$5)^HU$73)</f>
        <v>48297.676460928255</v>
      </c>
      <c r="HV80" s="8">
        <f>(HV33*'Assumptions and results'!$K$11)*(1/(1+'Assumptions and results'!$K$5)^HV$73)</f>
        <v>46440.073520123318</v>
      </c>
      <c r="HW80" s="8">
        <f>(HW33*'Assumptions and results'!$K$11)*(1/(1+'Assumptions and results'!$K$5)^HW$73)</f>
        <v>44653.916846272419</v>
      </c>
      <c r="HX80" s="8">
        <f>(HX33*'Assumptions and results'!$K$11)*(1/(1+'Assumptions and results'!$K$5)^HX$73)</f>
        <v>42936.458506031173</v>
      </c>
      <c r="HY80" s="8">
        <f>(HY33*'Assumptions and results'!$K$11)*(1/(1+'Assumptions and results'!$K$5)^HY$73)</f>
        <v>41285.056255799194</v>
      </c>
      <c r="HZ80" s="8">
        <f>(HZ33*'Assumptions and results'!$K$11)*(1/(1+'Assumptions and results'!$K$5)^HZ$73)</f>
        <v>39697.169476730007</v>
      </c>
      <c r="IA80" s="8">
        <f>(IA33*'Assumptions and results'!$K$11)*(1/(1+'Assumptions and results'!$K$5)^IA$73)</f>
        <v>38170.355266086539</v>
      </c>
      <c r="IB80" s="8">
        <f>(IB33*'Assumptions and results'!$K$11)*(1/(1+'Assumptions and results'!$K$5)^IB$73)</f>
        <v>36702.26467892935</v>
      </c>
      <c r="IC80" s="8">
        <f>(IC33*'Assumptions and results'!$K$11)*(1/(1+'Assumptions and results'!$K$5)^IC$73)</f>
        <v>35290.639114355145</v>
      </c>
      <c r="ID80" s="8">
        <f>(ID33*'Assumptions and results'!$K$11)*(1/(1+'Assumptions and results'!$K$5)^ID$73)</f>
        <v>33933.306840726109</v>
      </c>
      <c r="IE80" s="8">
        <f>(IE33*'Assumptions and results'!$K$11)*(1/(1+'Assumptions and results'!$K$5)^IE$73)</f>
        <v>32628.179654544332</v>
      </c>
      <c r="IF80" s="8">
        <f>(IF33*'Assumptions and results'!$K$11)*(1/(1+'Assumptions and results'!$K$5)^IF$73)</f>
        <v>31373.249667831082</v>
      </c>
      <c r="IG80" s="8">
        <f>(IG33*'Assumptions and results'!$K$11)*(1/(1+'Assumptions and results'!$K$5)^IG$73)</f>
        <v>30166.586219068351</v>
      </c>
      <c r="IH80" s="8">
        <f>(IH33*'Assumptions and results'!$K$11)*(1/(1+'Assumptions and results'!$K$5)^IH$73)</f>
        <v>29006.332902950333</v>
      </c>
      <c r="II80" s="8">
        <f>(II33*'Assumptions and results'!$K$11)*(1/(1+'Assumptions and results'!$K$5)^II$73)</f>
        <v>27890.704714375323</v>
      </c>
      <c r="IJ80" s="8">
        <f>(IJ33*'Assumptions and results'!$K$11)*(1/(1+'Assumptions and results'!$K$5)^IJ$73)</f>
        <v>26817.98530228396</v>
      </c>
      <c r="IK80" s="8">
        <f>(IK33*'Assumptions and results'!$K$11)*(1/(1+'Assumptions and results'!$K$5)^IK$73)</f>
        <v>25786.524329119195</v>
      </c>
      <c r="IL80" s="8">
        <f>(IL33*'Assumptions and results'!$K$11)*(1/(1+'Assumptions and results'!$K$5)^IL$73)</f>
        <v>24794.734931845371</v>
      </c>
      <c r="IM80" s="8">
        <f>(IM33*'Assumptions and results'!$K$11)*(1/(1+'Assumptions and results'!$K$5)^IM$73)</f>
        <v>23841.091280620552</v>
      </c>
      <c r="IN80" s="8">
        <f>(IN33*'Assumptions and results'!$K$11)*(1/(1+'Assumptions and results'!$K$5)^IN$73)</f>
        <v>22924.126231365917</v>
      </c>
      <c r="IO80" s="8">
        <f>(IO33*'Assumptions and results'!$K$11)*(1/(1+'Assumptions and results'!$K$5)^IO$73)</f>
        <v>22042.42906862107</v>
      </c>
      <c r="IP80" s="8">
        <f>(IP33*'Assumptions and results'!$K$11)*(1/(1+'Assumptions and results'!$K$5)^IP$73)</f>
        <v>21194.643335212568</v>
      </c>
      <c r="IQ80" s="8">
        <f>(IQ33*'Assumptions and results'!$K$11)*(1/(1+'Assumptions and results'!$K$5)^IQ$73)</f>
        <v>20379.464745396701</v>
      </c>
      <c r="IR80" s="8">
        <f>(IR33*'Assumptions and results'!$K$11)*(1/(1+'Assumptions and results'!$K$5)^IR$73)</f>
        <v>19595.639178266058</v>
      </c>
      <c r="IS80" s="8">
        <f>(IS33*'Assumptions and results'!$K$11)*(1/(1+'Assumptions and results'!$K$5)^IS$73)</f>
        <v>18841.960748332738</v>
      </c>
      <c r="IT80" s="8">
        <f>(IT33*'Assumptions and results'!$K$11)*(1/(1+'Assumptions and results'!$K$5)^IT$73)</f>
        <v>18117.269950319951</v>
      </c>
      <c r="IU80" s="8">
        <f>(IU33*'Assumptions and results'!$K$11)*(1/(1+'Assumptions and results'!$K$5)^IU$73)</f>
        <v>17420.451875307641</v>
      </c>
      <c r="IV80" s="8">
        <f>(IV33*'Assumptions and results'!$K$11)*(1/(1+'Assumptions and results'!$K$5)^IV$73)</f>
        <v>16750.434495488113</v>
      </c>
      <c r="IW80" s="8">
        <f>(IW33*'Assumptions and results'!$K$11)*(1/(1+'Assumptions and results'!$K$5)^IW$73)</f>
        <v>16106.187014892415</v>
      </c>
      <c r="IX80" s="8">
        <f>(IX33*'Assumptions and results'!$K$11)*(1/(1+'Assumptions and results'!$K$5)^IX$73)</f>
        <v>15486.718283550403</v>
      </c>
      <c r="IY80" s="8">
        <f>(IY33*'Assumptions and results'!$K$11)*(1/(1+'Assumptions and results'!$K$5)^IY$73)</f>
        <v>14891.075272644615</v>
      </c>
      <c r="IZ80" s="8">
        <f>(IZ33*'Assumptions and results'!$K$11)*(1/(1+'Assumptions and results'!$K$5)^IZ$73)</f>
        <v>14318.341608312128</v>
      </c>
      <c r="JA80" s="8">
        <f>(JA33*'Assumptions and results'!$K$11)*(1/(1+'Assumptions and results'!$K$5)^JA$73)</f>
        <v>13767.636161838585</v>
      </c>
      <c r="JB80" s="8">
        <f>(JB33*'Assumptions and results'!$K$11)*(1/(1+'Assumptions and results'!$K$5)^JB$73)</f>
        <v>13238.11169407556</v>
      </c>
      <c r="JC80" s="8">
        <f>(JC33*'Assumptions and results'!$K$11)*(1/(1+'Assumptions and results'!$K$5)^JC$73)</f>
        <v>12728.953551995732</v>
      </c>
      <c r="JD80" s="8">
        <f>(JD33*'Assumptions and results'!$K$11)*(1/(1+'Assumptions and results'!$K$5)^JD$73)</f>
        <v>12239.37841538051</v>
      </c>
      <c r="JE80" s="8">
        <f>(JE33*'Assumptions and results'!$K$11)*(1/(1+'Assumptions and results'!$K$5)^JE$73)</f>
        <v>11768.633091712027</v>
      </c>
    </row>
    <row r="81" spans="3:265" x14ac:dyDescent="0.3">
      <c r="C81">
        <v>8</v>
      </c>
      <c r="D81" s="6">
        <f>'upfront investment module'!J13</f>
        <v>2515165880.4312205</v>
      </c>
      <c r="E81" s="8">
        <f>(E34*'Assumptions and results'!$K$11)*(1/(1+'Assumptions and results'!$K$5)^E$73)</f>
        <v>161880746.17523751</v>
      </c>
      <c r="F81" s="8">
        <f>(F34*'Assumptions and results'!$K$11)*(1/(1+'Assumptions and results'!$K$5)^F$73)</f>
        <v>232409691.95498976</v>
      </c>
      <c r="G81" s="8">
        <f>(G34*'Assumptions and results'!$K$11)*(1/(1+'Assumptions and results'!$K$5)^G$73)</f>
        <v>259864004.22992384</v>
      </c>
      <c r="H81" s="8">
        <f>(H34*'Assumptions and results'!$K$11)*(1/(1+'Assumptions and results'!$K$5)^H$73)</f>
        <v>267124904.22250581</v>
      </c>
      <c r="I81" s="8">
        <f>(I34*'Assumptions and results'!$K$11)*(1/(1+'Assumptions and results'!$K$5)^I$73)</f>
        <v>265032578.19854742</v>
      </c>
      <c r="J81" s="8">
        <f>(J34*'Assumptions and results'!$K$11)*(1/(1+'Assumptions and results'!$K$5)^J$73)</f>
        <v>258718342.99070245</v>
      </c>
      <c r="K81" s="8">
        <f>(K34*'Assumptions and results'!$K$11)*(1/(1+'Assumptions and results'!$K$5)^K$73)</f>
        <v>250607004.63629201</v>
      </c>
      <c r="L81" s="8">
        <f>(L34*'Assumptions and results'!$K$11)*(1/(1+'Assumptions and results'!$K$5)^L$73)</f>
        <v>241840402.49099115</v>
      </c>
      <c r="M81" s="8">
        <f>(M34*'Assumptions and results'!$K$11)*(1/(1+'Assumptions and results'!$K$5)^M$73)</f>
        <v>232952365.04011431</v>
      </c>
      <c r="N81" s="8">
        <f>(N34*'Assumptions and results'!$K$11)*(1/(1+'Assumptions and results'!$K$5)^N$73)</f>
        <v>224188725.93381327</v>
      </c>
      <c r="O81" s="8">
        <f>(O34*'Assumptions and results'!$K$11)*(1/(1+'Assumptions and results'!$K$5)^O$73)</f>
        <v>215659047.15118846</v>
      </c>
      <c r="P81" s="8">
        <f>(P34*'Assumptions and results'!$K$11)*(1/(1+'Assumptions and results'!$K$5)^P$73)</f>
        <v>207408547.18261349</v>
      </c>
      <c r="Q81" s="8">
        <f>(Q34*'Assumptions and results'!$K$11)*(1/(1+'Assumptions and results'!$K$5)^Q$73)</f>
        <v>199452195.14489332</v>
      </c>
      <c r="R81" s="8">
        <f>(R34*'Assumptions and results'!$K$11)*(1/(1+'Assumptions and results'!$K$5)^R$73)</f>
        <v>191790866.41834158</v>
      </c>
      <c r="S81" s="8">
        <f>(S34*'Assumptions and results'!$K$11)*(1/(1+'Assumptions and results'!$K$5)^S$73)</f>
        <v>184418993.20691344</v>
      </c>
      <c r="T81" s="8">
        <f>(T34*'Assumptions and results'!$K$11)*(1/(1+'Assumptions and results'!$K$5)^T$73)</f>
        <v>177328182.81724635</v>
      </c>
      <c r="U81" s="8">
        <f>(U34*'Assumptions and results'!$K$11)*(1/(1+'Assumptions and results'!$K$5)^U$73)</f>
        <v>170508924.40126622</v>
      </c>
      <c r="V81" s="8">
        <f>(V34*'Assumptions and results'!$K$11)*(1/(1+'Assumptions and results'!$K$5)^V$73)</f>
        <v>163951389.69160146</v>
      </c>
      <c r="W81" s="8">
        <f>(W34*'Assumptions and results'!$K$11)*(1/(1+'Assumptions and results'!$K$5)^W$73)</f>
        <v>157645804.48450553</v>
      </c>
      <c r="X81" s="8">
        <f>(X34*'Assumptions and results'!$K$11)*(1/(1+'Assumptions and results'!$K$5)^X$73)</f>
        <v>151582616.90909311</v>
      </c>
      <c r="Y81" s="8">
        <f>(Y34*'Assumptions and results'!$K$11)*(1/(1+'Assumptions and results'!$K$5)^Y$73)</f>
        <v>145752569.646207</v>
      </c>
      <c r="Z81" s="8">
        <f>(Z34*'Assumptions and results'!$K$11)*(1/(1+'Assumptions and results'!$K$5)^Z$73)</f>
        <v>140146726.89635029</v>
      </c>
      <c r="AA81" s="8">
        <f>(AA34*'Assumptions and results'!$K$11)*(1/(1+'Assumptions and results'!$K$5)^AA$73)</f>
        <v>134756480.171846</v>
      </c>
      <c r="AB81" s="8">
        <f>(AB34*'Assumptions and results'!$K$11)*(1/(1+'Assumptions and results'!$K$5)^AB$73)</f>
        <v>129573544.31760885</v>
      </c>
      <c r="AC81" s="8">
        <f>(AC34*'Assumptions and results'!$K$11)*(1/(1+'Assumptions and results'!$K$5)^AC$73)</f>
        <v>124589949.157526</v>
      </c>
      <c r="AD81" s="8">
        <f>(AD34*'Assumptions and results'!$K$11)*(1/(1+'Assumptions and results'!$K$5)^AD$73)</f>
        <v>119798029.31546493</v>
      </c>
      <c r="AE81" s="8">
        <f>(AE34*'Assumptions and results'!$K$11)*(1/(1+'Assumptions and results'!$K$5)^AE$73)</f>
        <v>115190413.40994577</v>
      </c>
      <c r="AF81" s="8">
        <f>(AF34*'Assumptions and results'!$K$11)*(1/(1+'Assumptions and results'!$K$5)^AF$73)</f>
        <v>110760013.18180235</v>
      </c>
      <c r="AG81" s="8">
        <f>(AG34*'Assumptions and results'!$K$11)*(1/(1+'Assumptions and results'!$K$5)^AG$73)</f>
        <v>106500012.81118563</v>
      </c>
      <c r="AH81" s="8">
        <f>(AH34*'Assumptions and results'!$K$11)*(1/(1+'Assumptions and results'!$K$5)^AH$73)</f>
        <v>102403858.53695589</v>
      </c>
      <c r="AI81" s="8">
        <f>(AI34*'Assumptions and results'!$K$11)*(1/(1+'Assumptions and results'!$K$5)^AI$73)</f>
        <v>98465248.623886034</v>
      </c>
      <c r="AJ81" s="8">
        <f>(AJ34*'Assumptions and results'!$K$11)*(1/(1+'Assumptions and results'!$K$5)^AJ$73)</f>
        <v>94678123.69135046</v>
      </c>
      <c r="AK81" s="8">
        <f>(AK34*'Assumptions and results'!$K$11)*(1/(1+'Assumptions and results'!$K$5)^AK$73)</f>
        <v>91036657.402421921</v>
      </c>
      <c r="AL81" s="8">
        <f>(AL34*'Assumptions and results'!$K$11)*(1/(1+'Assumptions and results'!$K$5)^AL$73)</f>
        <v>87535247.505596891</v>
      </c>
      <c r="AM81" s="8">
        <f>(AM34*'Assumptions and results'!$K$11)*(1/(1+'Assumptions and results'!$K$5)^AM$73)</f>
        <v>84168507.218469635</v>
      </c>
      <c r="AN81" s="8">
        <f>(AN34*'Assumptions and results'!$K$11)*(1/(1+'Assumptions and results'!$K$5)^AN$73)</f>
        <v>80931256.941570908</v>
      </c>
      <c r="AO81" s="8">
        <f>(AO34*'Assumptions and results'!$K$11)*(1/(1+'Assumptions and results'!$K$5)^AO$73)</f>
        <v>77818516.290320382</v>
      </c>
      <c r="AP81" s="8">
        <f>(AP34*'Assumptions and results'!$K$11)*(1/(1+'Assumptions and results'!$K$5)^AP$73)</f>
        <v>74825496.433165565</v>
      </c>
      <c r="AQ81" s="8">
        <f>(AQ34*'Assumptions and results'!$K$11)*(1/(1+'Assumptions and results'!$K$5)^AQ$73)</f>
        <v>71947592.724275976</v>
      </c>
      <c r="AR81" s="8">
        <f>(AR34*'Assumptions and results'!$K$11)*(1/(1+'Assumptions and results'!$K$5)^AR$73)</f>
        <v>69180377.619533226</v>
      </c>
      <c r="AS81" s="8">
        <f>(AS34*'Assumptions and results'!$K$11)*(1/(1+'Assumptions and results'!$K$5)^AS$73)</f>
        <v>66519593.864953399</v>
      </c>
      <c r="AT81" s="8">
        <f>(AT34*'Assumptions and results'!$K$11)*(1/(1+'Assumptions and results'!$K$5)^AT$73)</f>
        <v>63961147.947078936</v>
      </c>
      <c r="AU81" s="8">
        <f>(AU34*'Assumptions and results'!$K$11)*(1/(1+'Assumptions and results'!$K$5)^AU$73)</f>
        <v>61501103.795272164</v>
      </c>
      <c r="AV81" s="8">
        <f>(AV34*'Assumptions and results'!$K$11)*(1/(1+'Assumptions and results'!$K$5)^AV$73)</f>
        <v>59135676.726225108</v>
      </c>
      <c r="AW81" s="8">
        <f>(AW34*'Assumptions and results'!$K$11)*(1/(1+'Assumptions and results'!$K$5)^AW$73)</f>
        <v>56861227.62137118</v>
      </c>
      <c r="AX81" s="8">
        <f>(AX34*'Assumptions and results'!$K$11)*(1/(1+'Assumptions and results'!$K$5)^AX$73)</f>
        <v>54674257.328241944</v>
      </c>
      <c r="AY81" s="8">
        <f>(AY34*'Assumptions and results'!$K$11)*(1/(1+'Assumptions and results'!$K$5)^AY$73)</f>
        <v>52571401.277155913</v>
      </c>
      <c r="AZ81" s="8">
        <f>(AZ34*'Assumptions and results'!$K$11)*(1/(1+'Assumptions and results'!$K$5)^AZ$73)</f>
        <v>50549424.304957703</v>
      </c>
      <c r="BA81" s="8">
        <f>(BA34*'Assumptions and results'!$K$11)*(1/(1+'Assumptions and results'!$K$5)^BA$73)</f>
        <v>48605215.677843988</v>
      </c>
      <c r="BB81" s="8">
        <f>(BB34*'Assumptions and results'!$K$11)*(1/(1+'Assumptions and results'!$K$5)^BB$73)</f>
        <v>46735784.305619232</v>
      </c>
      <c r="BC81" s="8">
        <f>(BC34*'Assumptions and results'!$K$11)*(1/(1+'Assumptions and results'!$K$5)^BC$73)</f>
        <v>44938254.140018508</v>
      </c>
      <c r="BD81" s="8">
        <f>(BD34*'Assumptions and results'!$K$11)*(1/(1+'Assumptions and results'!$K$5)^BD$73)</f>
        <v>43209859.750017799</v>
      </c>
      <c r="BE81" s="8">
        <f>(BE34*'Assumptions and results'!$K$11)*(1/(1+'Assumptions and results'!$K$5)^BE$73)</f>
        <v>41547942.067324802</v>
      </c>
      <c r="BF81" s="8">
        <f>(BF34*'Assumptions and results'!$K$11)*(1/(1+'Assumptions and results'!$K$5)^BF$73)</f>
        <v>39949944.295504622</v>
      </c>
      <c r="BG81" s="8">
        <f>(BG34*'Assumptions and results'!$K$11)*(1/(1+'Assumptions and results'!$K$5)^BG$73)</f>
        <v>38413407.976446755</v>
      </c>
      <c r="BH81" s="8">
        <f>(BH34*'Assumptions and results'!$K$11)*(1/(1+'Assumptions and results'!$K$5)^BH$73)</f>
        <v>36935969.208121881</v>
      </c>
      <c r="BI81" s="8">
        <f>(BI34*'Assumptions and results'!$K$11)*(1/(1+'Assumptions and results'!$K$5)^BI$73)</f>
        <v>35515355.00780949</v>
      </c>
      <c r="BJ81" s="8">
        <f>(BJ34*'Assumptions and results'!$K$11)*(1/(1+'Assumptions and results'!$K$5)^BJ$73)</f>
        <v>34149379.815201439</v>
      </c>
      <c r="BK81" s="8">
        <f>(BK34*'Assumptions and results'!$K$11)*(1/(1+'Assumptions and results'!$K$5)^BK$73)</f>
        <v>32835942.130001381</v>
      </c>
      <c r="BL81" s="8">
        <f>(BL34*'Assumptions and results'!$K$11)*(1/(1+'Assumptions and results'!$K$5)^BL$73)</f>
        <v>31573021.278847475</v>
      </c>
      <c r="BM81" s="8">
        <f>(BM34*'Assumptions and results'!$K$11)*(1/(1+'Assumptions and results'!$K$5)^BM$73)</f>
        <v>30358674.306584109</v>
      </c>
      <c r="BN81" s="8">
        <f>(BN34*'Assumptions and results'!$K$11)*(1/(1+'Assumptions and results'!$K$5)^BN$73)</f>
        <v>29191032.987100109</v>
      </c>
      <c r="BO81" s="8">
        <f>(BO34*'Assumptions and results'!$K$11)*(1/(1+'Assumptions and results'!$K$5)^BO$73)</f>
        <v>28068300.949134722</v>
      </c>
      <c r="BP81" s="8">
        <f>(BP34*'Assumptions and results'!$K$11)*(1/(1+'Assumptions and results'!$K$5)^BP$73)</f>
        <v>26988750.912629534</v>
      </c>
      <c r="BQ81" s="8">
        <f>(BQ34*'Assumptions and results'!$K$11)*(1/(1+'Assumptions and results'!$K$5)^BQ$73)</f>
        <v>25950722.031374551</v>
      </c>
      <c r="BR81" s="8">
        <f>(BR34*'Assumptions and results'!$K$11)*(1/(1+'Assumptions and results'!$K$5)^BR$73)</f>
        <v>24952617.337860145</v>
      </c>
      <c r="BS81" s="8">
        <f>(BS34*'Assumptions and results'!$K$11)*(1/(1+'Assumptions and results'!$K$5)^BS$73)</f>
        <v>23992901.286403988</v>
      </c>
      <c r="BT81" s="8">
        <f>(BT34*'Assumptions and results'!$K$11)*(1/(1+'Assumptions and results'!$K$5)^BT$73)</f>
        <v>23070097.390773058</v>
      </c>
      <c r="BU81" s="8">
        <f>(BU34*'Assumptions and results'!$K$11)*(1/(1+'Assumptions and results'!$K$5)^BU$73)</f>
        <v>22182785.952666406</v>
      </c>
      <c r="BV81" s="8">
        <f>(BV34*'Assumptions and results'!$K$11)*(1/(1+'Assumptions and results'!$K$5)^BV$73)</f>
        <v>21329601.877563849</v>
      </c>
      <c r="BW81" s="8">
        <f>(BW34*'Assumptions and results'!$K$11)*(1/(1+'Assumptions and results'!$K$5)^BW$73)</f>
        <v>20509232.574580625</v>
      </c>
      <c r="BX81" s="8">
        <f>(BX34*'Assumptions and results'!$K$11)*(1/(1+'Assumptions and results'!$K$5)^BX$73)</f>
        <v>19720415.937096752</v>
      </c>
      <c r="BY81" s="8">
        <f>(BY34*'Assumptions and results'!$K$11)*(1/(1+'Assumptions and results'!$K$5)^BY$73)</f>
        <v>18961938.401054569</v>
      </c>
      <c r="BZ81" s="8">
        <f>(BZ34*'Assumptions and results'!$K$11)*(1/(1+'Assumptions and results'!$K$5)^BZ$73)</f>
        <v>18232633.077937081</v>
      </c>
      <c r="CA81" s="8">
        <f>(CA34*'Assumptions and results'!$K$11)*(1/(1+'Assumptions and results'!$K$5)^CA$73)</f>
        <v>17531377.959554888</v>
      </c>
      <c r="CB81" s="8">
        <f>(CB34*'Assumptions and results'!$K$11)*(1/(1+'Assumptions and results'!$K$5)^CB$73)</f>
        <v>16857094.191879701</v>
      </c>
      <c r="CC81" s="8">
        <f>(CC34*'Assumptions and results'!$K$11)*(1/(1+'Assumptions and results'!$K$5)^CC$73)</f>
        <v>16208744.415268941</v>
      </c>
      <c r="CD81" s="8">
        <f>(CD34*'Assumptions and results'!$K$11)*(1/(1+'Assumptions and results'!$K$5)^CD$73)</f>
        <v>15585331.168527827</v>
      </c>
      <c r="CE81" s="8">
        <f>(CE34*'Assumptions and results'!$K$11)*(1/(1+'Assumptions and results'!$K$5)^CE$73)</f>
        <v>14985895.354353681</v>
      </c>
      <c r="CF81" s="8">
        <f>(CF34*'Assumptions and results'!$K$11)*(1/(1+'Assumptions and results'!$K$5)^CF$73)</f>
        <v>14409514.763801614</v>
      </c>
      <c r="CG81" s="8">
        <f>(CG34*'Assumptions and results'!$K$11)*(1/(1+'Assumptions and results'!$K$5)^CG$73)</f>
        <v>13855302.657501552</v>
      </c>
      <c r="CH81" s="8">
        <f>(CH34*'Assumptions and results'!$K$11)*(1/(1+'Assumptions and results'!$K$5)^CH$73)</f>
        <v>13322406.401443798</v>
      </c>
      <c r="CI81" s="8">
        <f>(CI34*'Assumptions and results'!$K$11)*(1/(1+'Assumptions and results'!$K$5)^CI$73)</f>
        <v>12810006.155234421</v>
      </c>
      <c r="CJ81" s="8">
        <f>(CJ34*'Assumptions and results'!$K$11)*(1/(1+'Assumptions and results'!$K$5)^CJ$73)</f>
        <v>12317313.610802326</v>
      </c>
      <c r="CK81" s="8">
        <f>(CK34*'Assumptions and results'!$K$11)*(1/(1+'Assumptions and results'!$K$5)^CK$73)</f>
        <v>11843570.779617619</v>
      </c>
      <c r="CL81" s="8">
        <f>(CL34*'Assumptions and results'!$K$11)*(1/(1+'Assumptions and results'!$K$5)^CL$73)</f>
        <v>11388048.826555403</v>
      </c>
      <c r="CM81" s="8">
        <f>(CM34*'Assumptions and results'!$K$11)*(1/(1+'Assumptions and results'!$K$5)^CM$73)</f>
        <v>10950046.948610967</v>
      </c>
      <c r="CN81" s="8">
        <f>(CN34*'Assumptions and results'!$K$11)*(1/(1+'Assumptions and results'!$K$5)^CN$73)</f>
        <v>10528891.296741312</v>
      </c>
      <c r="CO81" s="8">
        <f>(CO34*'Assumptions and results'!$K$11)*(1/(1+'Assumptions and results'!$K$5)^CO$73)</f>
        <v>10123933.939174339</v>
      </c>
      <c r="CP81" s="8">
        <f>(CP34*'Assumptions and results'!$K$11)*(1/(1+'Assumptions and results'!$K$5)^CP$73)</f>
        <v>9734551.86459071</v>
      </c>
      <c r="CQ81" s="8">
        <f>(CQ34*'Assumptions and results'!$K$11)*(1/(1+'Assumptions and results'!$K$5)^CQ$73)</f>
        <v>9360146.023644913</v>
      </c>
      <c r="CR81" s="8">
        <f>(CR34*'Assumptions and results'!$K$11)*(1/(1+'Assumptions and results'!$K$5)^CR$73)</f>
        <v>9000140.4073508773</v>
      </c>
      <c r="CS81" s="8">
        <f>(CS34*'Assumptions and results'!$K$11)*(1/(1+'Assumptions and results'!$K$5)^CS$73)</f>
        <v>8653981.1609143037</v>
      </c>
      <c r="CT81" s="8">
        <f>(CT34*'Assumptions and results'!$K$11)*(1/(1+'Assumptions and results'!$K$5)^CT$73)</f>
        <v>8321135.7316483716</v>
      </c>
      <c r="CU81" s="8">
        <f>(CU34*'Assumptions and results'!$K$11)*(1/(1+'Assumptions and results'!$K$5)^CU$73)</f>
        <v>8001092.0496618943</v>
      </c>
      <c r="CV81" s="8">
        <f>(CV34*'Assumptions and results'!$K$11)*(1/(1+'Assumptions and results'!$K$5)^CV$73)</f>
        <v>7693357.7400595127</v>
      </c>
      <c r="CW81" s="8">
        <f>(CW34*'Assumptions and results'!$K$11)*(1/(1+'Assumptions and results'!$K$5)^CW$73)</f>
        <v>7397459.3654418401</v>
      </c>
      <c r="CX81" s="8">
        <f>(CX34*'Assumptions and results'!$K$11)*(1/(1+'Assumptions and results'!$K$5)^CX$73)</f>
        <v>7112941.6975402301</v>
      </c>
      <c r="CY81" s="8">
        <f>(CY34*'Assumptions and results'!$K$11)*(1/(1+'Assumptions and results'!$K$5)^CY$73)</f>
        <v>6839367.0168656055</v>
      </c>
      <c r="CZ81" s="8">
        <f>(CZ34*'Assumptions and results'!$K$11)*(1/(1+'Assumptions and results'!$K$5)^CZ$73)</f>
        <v>6576314.4392938511</v>
      </c>
      <c r="DA81" s="8">
        <f>(DA34*'Assumptions and results'!$K$11)*(1/(1+'Assumptions and results'!$K$5)^DA$73)</f>
        <v>6323379.268551779</v>
      </c>
      <c r="DB81" s="8">
        <f>(DB34*'Assumptions and results'!$K$11)*(1/(1+'Assumptions and results'!$K$5)^DB$73)</f>
        <v>6080172.37360748</v>
      </c>
      <c r="DC81" s="8">
        <f>(DC34*'Assumptions and results'!$K$11)*(1/(1+'Assumptions and results'!$K$5)^DC$73)</f>
        <v>5846319.5900071934</v>
      </c>
      <c r="DD81" s="8">
        <f>(DD34*'Assumptions and results'!$K$11)*(1/(1+'Assumptions and results'!$K$5)^DD$73)</f>
        <v>5621461.1442376832</v>
      </c>
      <c r="DE81" s="8">
        <f>(DE34*'Assumptions and results'!$K$11)*(1/(1+'Assumptions and results'!$K$5)^DE$73)</f>
        <v>5405251.1002285425</v>
      </c>
      <c r="DF81" s="8">
        <f>(DF34*'Assumptions and results'!$K$11)*(1/(1+'Assumptions and results'!$K$5)^DF$73)</f>
        <v>5197356.8271428291</v>
      </c>
      <c r="DG81" s="8">
        <f>(DG34*'Assumptions and results'!$K$11)*(1/(1+'Assumptions and results'!$K$5)^DG$73)</f>
        <v>4997458.4876373354</v>
      </c>
      <c r="DH81" s="8">
        <f>(DH34*'Assumptions and results'!$K$11)*(1/(1+'Assumptions and results'!$K$5)^DH$73)</f>
        <v>4805248.5458051292</v>
      </c>
      <c r="DI81" s="8">
        <f>(DI34*'Assumptions and results'!$K$11)*(1/(1+'Assumptions and results'!$K$5)^DI$73)</f>
        <v>4620431.2940433938</v>
      </c>
      <c r="DJ81" s="8">
        <f>(DJ34*'Assumptions and results'!$K$11)*(1/(1+'Assumptions and results'!$K$5)^DJ$73)</f>
        <v>4442722.3981186477</v>
      </c>
      <c r="DK81" s="8">
        <f>(DK34*'Assumptions and results'!$K$11)*(1/(1+'Assumptions and results'!$K$5)^DK$73)</f>
        <v>4271848.4597294684</v>
      </c>
      <c r="DL81" s="8">
        <f>(DL34*'Assumptions and results'!$K$11)*(1/(1+'Assumptions and results'!$K$5)^DL$73)</f>
        <v>4107546.5958937192</v>
      </c>
      <c r="DM81" s="8">
        <f>(DM34*'Assumptions and results'!$K$11)*(1/(1+'Assumptions and results'!$K$5)^DM$73)</f>
        <v>3949564.0345131923</v>
      </c>
      <c r="DN81" s="8">
        <f>(DN34*'Assumptions and results'!$K$11)*(1/(1+'Assumptions and results'!$K$5)^DN$73)</f>
        <v>3797657.725493453</v>
      </c>
      <c r="DO81" s="8">
        <f>(DO34*'Assumptions and results'!$K$11)*(1/(1+'Assumptions and results'!$K$5)^DO$73)</f>
        <v>3651593.9668206284</v>
      </c>
      <c r="DP81" s="8">
        <f>(DP34*'Assumptions and results'!$K$11)*(1/(1+'Assumptions and results'!$K$5)^DP$73)</f>
        <v>3511148.0450198352</v>
      </c>
      <c r="DQ81" s="8">
        <f>(DQ34*'Assumptions and results'!$K$11)*(1/(1+'Assumptions and results'!$K$5)^DQ$73)</f>
        <v>3376103.8894421477</v>
      </c>
      <c r="DR81" s="8">
        <f>(DR34*'Assumptions and results'!$K$11)*(1/(1+'Assumptions and results'!$K$5)^DR$73)</f>
        <v>3246253.7398482193</v>
      </c>
      <c r="DS81" s="8">
        <f>(DS34*'Assumptions and results'!$K$11)*(1/(1+'Assumptions and results'!$K$5)^DS$73)</f>
        <v>3121397.8267771346</v>
      </c>
      <c r="DT81" s="8">
        <f>(DT34*'Assumptions and results'!$K$11)*(1/(1+'Assumptions and results'!$K$5)^DT$73)</f>
        <v>3001344.0642087832</v>
      </c>
      <c r="DU81" s="8">
        <f>(DU34*'Assumptions and results'!$K$11)*(1/(1+'Assumptions and results'!$K$5)^DU$73)</f>
        <v>2885907.7540469058</v>
      </c>
      <c r="DV81" s="8">
        <f>(DV34*'Assumptions and results'!$K$11)*(1/(1+'Assumptions and results'!$K$5)^DV$73)</f>
        <v>2774911.3019681792</v>
      </c>
      <c r="DW81" s="8">
        <f>(DW34*'Assumptions and results'!$K$11)*(1/(1+'Assumptions and results'!$K$5)^DW$73)</f>
        <v>2668183.9442001721</v>
      </c>
      <c r="DX81" s="8">
        <f>(DX34*'Assumptions and results'!$K$11)*(1/(1+'Assumptions and results'!$K$5)^DX$73)</f>
        <v>2565561.4848078573</v>
      </c>
      <c r="DY81" s="8">
        <f>(DY34*'Assumptions and results'!$K$11)*(1/(1+'Assumptions and results'!$K$5)^DY$73)</f>
        <v>2466886.043084478</v>
      </c>
      <c r="DZ81" s="8">
        <f>(DZ34*'Assumptions and results'!$K$11)*(1/(1+'Assumptions and results'!$K$5)^DZ$73)</f>
        <v>2372005.8106581522</v>
      </c>
      <c r="EA81" s="8">
        <f>(EA34*'Assumptions and results'!$K$11)*(1/(1+'Assumptions and results'!$K$5)^EA$73)</f>
        <v>2280774.8179405313</v>
      </c>
      <c r="EB81" s="8">
        <f>(EB34*'Assumptions and results'!$K$11)*(1/(1+'Assumptions and results'!$K$5)^EB$73)</f>
        <v>2193052.7095582024</v>
      </c>
      <c r="EC81" s="8">
        <f>(EC34*'Assumptions and results'!$K$11)*(1/(1+'Assumptions and results'!$K$5)^EC$73)</f>
        <v>2108704.5284213484</v>
      </c>
      <c r="ED81" s="8">
        <f>(ED34*'Assumptions and results'!$K$11)*(1/(1+'Assumptions and results'!$K$5)^ED$73)</f>
        <v>2027600.5080974502</v>
      </c>
      <c r="EE81" s="8">
        <f>(EE34*'Assumptions and results'!$K$11)*(1/(1+'Assumptions and results'!$K$5)^EE$73)</f>
        <v>1949615.8731706252</v>
      </c>
      <c r="EF81" s="8">
        <f>(EF34*'Assumptions and results'!$K$11)*(1/(1+'Assumptions and results'!$K$5)^EF$73)</f>
        <v>1874630.6472794474</v>
      </c>
      <c r="EG81" s="8">
        <f>(EG34*'Assumptions and results'!$K$11)*(1/(1+'Assumptions and results'!$K$5)^EG$73)</f>
        <v>1802529.4685379299</v>
      </c>
      <c r="EH81" s="8">
        <f>(EH34*'Assumptions and results'!$K$11)*(1/(1+'Assumptions and results'!$K$5)^EH$73)</f>
        <v>1733201.4120557017</v>
      </c>
      <c r="EI81" s="8">
        <f>(EI34*'Assumptions and results'!$K$11)*(1/(1+'Assumptions and results'!$K$5)^EI$73)</f>
        <v>1666539.8192843287</v>
      </c>
      <c r="EJ81" s="8">
        <f>(EJ34*'Assumptions and results'!$K$11)*(1/(1+'Assumptions and results'!$K$5)^EJ$73)</f>
        <v>1602442.1339272389</v>
      </c>
      <c r="EK81" s="8">
        <f>(EK34*'Assumptions and results'!$K$11)*(1/(1+'Assumptions and results'!$K$5)^EK$73)</f>
        <v>1540809.7441608065</v>
      </c>
      <c r="EL81" s="8">
        <f>(EL34*'Assumptions and results'!$K$11)*(1/(1+'Assumptions and results'!$K$5)^EL$73)</f>
        <v>1481547.8309238523</v>
      </c>
      <c r="EM81" s="8">
        <f>(EM34*'Assumptions and results'!$K$11)*(1/(1+'Assumptions and results'!$K$5)^EM$73)</f>
        <v>1424565.2220421659</v>
      </c>
      <c r="EN81" s="8">
        <f>(EN34*'Assumptions and results'!$K$11)*(1/(1+'Assumptions and results'!$K$5)^EN$73)</f>
        <v>1369774.2519636208</v>
      </c>
      <c r="EO81" s="8">
        <f>(EO34*'Assumptions and results'!$K$11)*(1/(1+'Assumptions and results'!$K$5)^EO$73)</f>
        <v>1317090.6268880968</v>
      </c>
      <c r="EP81" s="8">
        <f>(EP34*'Assumptions and results'!$K$11)*(1/(1+'Assumptions and results'!$K$5)^EP$73)</f>
        <v>1266433.2950847084</v>
      </c>
      <c r="EQ81" s="8">
        <f>(EQ34*'Assumptions and results'!$K$11)*(1/(1+'Assumptions and results'!$K$5)^EQ$73)</f>
        <v>1217724.3221968352</v>
      </c>
      <c r="ER81" s="8">
        <f>(ER34*'Assumptions and results'!$K$11)*(1/(1+'Assumptions and results'!$K$5)^ER$73)</f>
        <v>1170888.7713431106</v>
      </c>
      <c r="ES81" s="8">
        <f>(ES34*'Assumptions and results'!$K$11)*(1/(1+'Assumptions and results'!$K$5)^ES$73)</f>
        <v>1125854.5878299139</v>
      </c>
      <c r="ET81" s="8">
        <f>(ET34*'Assumptions and results'!$K$11)*(1/(1+'Assumptions and results'!$K$5)^ET$73)</f>
        <v>1082552.488297994</v>
      </c>
      <c r="EU81" s="8">
        <f>(EU34*'Assumptions and results'!$K$11)*(1/(1+'Assumptions and results'!$K$5)^EU$73)</f>
        <v>1040915.8541326865</v>
      </c>
      <c r="EV81" s="8">
        <f>(EV34*'Assumptions and results'!$K$11)*(1/(1+'Assumptions and results'!$K$5)^EV$73)</f>
        <v>1000880.6289737372</v>
      </c>
      <c r="EW81" s="8">
        <f>(EW34*'Assumptions and results'!$K$11)*(1/(1+'Assumptions and results'!$K$5)^EW$73)</f>
        <v>962385.22016705468</v>
      </c>
      <c r="EX81" s="8">
        <f>(EX34*'Assumptions and results'!$K$11)*(1/(1+'Assumptions and results'!$K$5)^EX$73)</f>
        <v>925370.4040067835</v>
      </c>
      <c r="EY81" s="8">
        <f>(EY34*'Assumptions and results'!$K$11)*(1/(1+'Assumptions and results'!$K$5)^EY$73)</f>
        <v>889779.23462190712</v>
      </c>
      <c r="EZ81" s="8">
        <f>(EZ34*'Assumptions and results'!$K$11)*(1/(1+'Assumptions and results'!$K$5)^EZ$73)</f>
        <v>855556.9563672184</v>
      </c>
      <c r="FA81" s="8">
        <f>(FA34*'Assumptions and results'!$K$11)*(1/(1+'Assumptions and results'!$K$5)^FA$73)</f>
        <v>822650.91958386358</v>
      </c>
      <c r="FB81" s="8">
        <f>(FB34*'Assumptions and results'!$K$11)*(1/(1+'Assumptions and results'!$K$5)^FB$73)</f>
        <v>791010.49959986901</v>
      </c>
      <c r="FC81" s="8">
        <f>(FC34*'Assumptions and results'!$K$11)*(1/(1+'Assumptions and results'!$K$5)^FC$73)</f>
        <v>760587.0188460279</v>
      </c>
      <c r="FD81" s="8">
        <f>(FD34*'Assumptions and results'!$K$11)*(1/(1+'Assumptions and results'!$K$5)^FD$73)</f>
        <v>731333.67196733423</v>
      </c>
      <c r="FE81" s="8">
        <f>(FE34*'Assumptions and results'!$K$11)*(1/(1+'Assumptions and results'!$K$5)^FE$73)</f>
        <v>703205.45381474448</v>
      </c>
      <c r="FF81" s="8">
        <f>(FF34*'Assumptions and results'!$K$11)*(1/(1+'Assumptions and results'!$K$5)^FF$73)</f>
        <v>676159.09020648524</v>
      </c>
      <c r="FG81" s="8">
        <f>(FG34*'Assumptions and results'!$K$11)*(1/(1+'Assumptions and results'!$K$5)^FG$73)</f>
        <v>650152.97135238966</v>
      </c>
      <c r="FH81" s="8">
        <f>(FH34*'Assumptions and results'!$K$11)*(1/(1+'Assumptions and results'!$K$5)^FH$73)</f>
        <v>625147.08783883601</v>
      </c>
      <c r="FI81" s="8">
        <f>(FI34*'Assumptions and results'!$K$11)*(1/(1+'Assumptions and results'!$K$5)^FI$73)</f>
        <v>601102.96907580388</v>
      </c>
      <c r="FJ81" s="8">
        <f>(FJ34*'Assumptions and results'!$K$11)*(1/(1+'Assumptions and results'!$K$5)^FJ$73)</f>
        <v>577983.62411134993</v>
      </c>
      <c r="FK81" s="8">
        <f>(FK34*'Assumptions and results'!$K$11)*(1/(1+'Assumptions and results'!$K$5)^FK$73)</f>
        <v>555753.48472245177</v>
      </c>
      <c r="FL81" s="8">
        <f>(FL34*'Assumptions and results'!$K$11)*(1/(1+'Assumptions and results'!$K$5)^FL$73)</f>
        <v>534378.35069466522</v>
      </c>
      <c r="FM81" s="8">
        <f>(FM34*'Assumptions and results'!$K$11)*(1/(1+'Assumptions and results'!$K$5)^FM$73)</f>
        <v>513825.33720640867</v>
      </c>
      <c r="FN81" s="8">
        <f>(FN34*'Assumptions and results'!$K$11)*(1/(1+'Assumptions and results'!$K$5)^FN$73)</f>
        <v>494062.82423693151</v>
      </c>
      <c r="FO81" s="8">
        <f>(FO34*'Assumptions and results'!$K$11)*(1/(1+'Assumptions and results'!$K$5)^FO$73)</f>
        <v>475060.40792012651</v>
      </c>
      <c r="FP81" s="8">
        <f>(FP34*'Assumptions and results'!$K$11)*(1/(1+'Assumptions and results'!$K$5)^FP$73)</f>
        <v>456788.85376935225</v>
      </c>
      <c r="FQ81" s="8">
        <f>(FQ34*'Assumptions and results'!$K$11)*(1/(1+'Assumptions and results'!$K$5)^FQ$73)</f>
        <v>439220.05170130025</v>
      </c>
      <c r="FR81" s="8">
        <f>(FR34*'Assumptions and results'!$K$11)*(1/(1+'Assumptions and results'!$K$5)^FR$73)</f>
        <v>422326.97278971184</v>
      </c>
      <c r="FS81" s="8">
        <f>(FS34*'Assumptions and results'!$K$11)*(1/(1+'Assumptions and results'!$K$5)^FS$73)</f>
        <v>406083.62768241519</v>
      </c>
      <c r="FT81" s="8">
        <f>(FT34*'Assumptions and results'!$K$11)*(1/(1+'Assumptions and results'!$K$5)^FT$73)</f>
        <v>390465.02661770687</v>
      </c>
      <c r="FU81" s="8">
        <f>(FU34*'Assumptions and results'!$K$11)*(1/(1+'Assumptions and results'!$K$5)^FU$73)</f>
        <v>375447.14097856422</v>
      </c>
      <c r="FV81" s="8">
        <f>(FV34*'Assumptions and results'!$K$11)*(1/(1+'Assumptions and results'!$K$5)^FV$73)</f>
        <v>361006.86632554262</v>
      </c>
      <c r="FW81" s="8">
        <f>(FW34*'Assumptions and results'!$K$11)*(1/(1+'Assumptions and results'!$K$5)^FW$73)</f>
        <v>347121.98685148323</v>
      </c>
      <c r="FX81" s="8">
        <f>(FX34*'Assumptions and results'!$K$11)*(1/(1+'Assumptions and results'!$K$5)^FX$73)</f>
        <v>333771.14120334922</v>
      </c>
      <c r="FY81" s="8">
        <f>(FY34*'Assumptions and results'!$K$11)*(1/(1+'Assumptions and results'!$K$5)^FY$73)</f>
        <v>320933.78961860499</v>
      </c>
      <c r="FZ81" s="8">
        <f>(FZ34*'Assumptions and results'!$K$11)*(1/(1+'Assumptions and results'!$K$5)^FZ$73)</f>
        <v>308590.18232558173</v>
      </c>
      <c r="GA81" s="8">
        <f>(GA34*'Assumptions and results'!$K$11)*(1/(1+'Assumptions and results'!$K$5)^GA$73)</f>
        <v>296721.32915921317</v>
      </c>
      <c r="GB81" s="8">
        <f>(GB34*'Assumptions and results'!$K$11)*(1/(1+'Assumptions and results'!$K$5)^GB$73)</f>
        <v>285308.97034539731</v>
      </c>
      <c r="GC81" s="8">
        <f>(GC34*'Assumptions and results'!$K$11)*(1/(1+'Assumptions and results'!$K$5)^GC$73)</f>
        <v>274335.54840903584</v>
      </c>
      <c r="GD81" s="8">
        <f>(GD34*'Assumptions and results'!$K$11)*(1/(1+'Assumptions and results'!$K$5)^GD$73)</f>
        <v>263784.1811625344</v>
      </c>
      <c r="GE81" s="8">
        <f>(GE34*'Assumptions and results'!$K$11)*(1/(1+'Assumptions and results'!$K$5)^GE$73)</f>
        <v>253638.63573320617</v>
      </c>
      <c r="GF81" s="8">
        <f>(GF34*'Assumptions and results'!$K$11)*(1/(1+'Assumptions and results'!$K$5)^GF$73)</f>
        <v>243883.30358962136</v>
      </c>
      <c r="GG81" s="8">
        <f>(GG34*'Assumptions and results'!$K$11)*(1/(1+'Assumptions and results'!$K$5)^GG$73)</f>
        <v>234503.17652848197</v>
      </c>
      <c r="GH81" s="8">
        <f>(GH34*'Assumptions and results'!$K$11)*(1/(1+'Assumptions and results'!$K$5)^GH$73)</f>
        <v>225483.82358507888</v>
      </c>
      <c r="GI81" s="8">
        <f>(GI34*'Assumptions and results'!$K$11)*(1/(1+'Assumptions and results'!$K$5)^GI$73)</f>
        <v>216811.36883180658</v>
      </c>
      <c r="GJ81" s="8">
        <f>(GJ34*'Assumptions and results'!$K$11)*(1/(1+'Assumptions and results'!$K$5)^GJ$73)</f>
        <v>208472.47003058324</v>
      </c>
      <c r="GK81" s="8">
        <f>(GK34*'Assumptions and results'!$K$11)*(1/(1+'Assumptions and results'!$K$5)^GK$73)</f>
        <v>200454.29810633001</v>
      </c>
      <c r="GL81" s="8">
        <f>(GL34*'Assumptions and results'!$K$11)*(1/(1+'Assumptions and results'!$K$5)^GL$73)</f>
        <v>192744.51740993274</v>
      </c>
      <c r="GM81" s="8">
        <f>(GM34*'Assumptions and results'!$K$11)*(1/(1+'Assumptions and results'!$K$5)^GM$73)</f>
        <v>185331.26674031996</v>
      </c>
      <c r="GN81" s="8">
        <f>(GN34*'Assumptions and results'!$K$11)*(1/(1+'Assumptions and results'!$K$5)^GN$73)</f>
        <v>178203.14109646145</v>
      </c>
      <c r="GO81" s="8">
        <f>(GO34*'Assumptions and results'!$K$11)*(1/(1+'Assumptions and results'!$K$5)^GO$73)</f>
        <v>171349.1741312129</v>
      </c>
      <c r="GP81" s="8">
        <f>(GP34*'Assumptions and results'!$K$11)*(1/(1+'Assumptions and results'!$K$5)^GP$73)</f>
        <v>164758.82128001243</v>
      </c>
      <c r="GQ81" s="8">
        <f>(GQ34*'Assumptions and results'!$K$11)*(1/(1+'Assumptions and results'!$K$5)^GQ$73)</f>
        <v>158421.94353847348</v>
      </c>
      <c r="GR81" s="8">
        <f>(GR34*'Assumptions and results'!$K$11)*(1/(1+'Assumptions and results'!$K$5)^GR$73)</f>
        <v>152328.79186391682</v>
      </c>
      <c r="GS81" s="8">
        <f>(GS34*'Assumptions and results'!$K$11)*(1/(1+'Assumptions and results'!$K$5)^GS$73)</f>
        <v>146469.99217684308</v>
      </c>
      <c r="GT81" s="8">
        <f>(GT34*'Assumptions and results'!$K$11)*(1/(1+'Assumptions and results'!$K$5)^GT$73)</f>
        <v>140836.53093927217</v>
      </c>
      <c r="GU81" s="8">
        <f>(GU34*'Assumptions and results'!$K$11)*(1/(1+'Assumptions and results'!$K$5)^GU$73)</f>
        <v>135419.74128776175</v>
      </c>
      <c r="GV81" s="8">
        <f>(GV34*'Assumptions and results'!$K$11)*(1/(1+'Assumptions and results'!$K$5)^GV$73)</f>
        <v>130211.28969977086</v>
      </c>
      <c r="GW81" s="8">
        <f>(GW34*'Assumptions and results'!$K$11)*(1/(1+'Assumptions and results'!$K$5)^GW$73)</f>
        <v>125203.16317285658</v>
      </c>
      <c r="GX81" s="8">
        <f>(GX34*'Assumptions and results'!$K$11)*(1/(1+'Assumptions and results'!$K$5)^GX$73)</f>
        <v>120387.65689697748</v>
      </c>
      <c r="GY81" s="8">
        <f>(GY34*'Assumptions and results'!$K$11)*(1/(1+'Assumptions and results'!$K$5)^GY$73)</f>
        <v>115757.36240093991</v>
      </c>
      <c r="GZ81" s="8">
        <f>(GZ34*'Assumptions and results'!$K$11)*(1/(1+'Assumptions and results'!$K$5)^GZ$73)</f>
        <v>111305.15615474989</v>
      </c>
      <c r="HA81" s="8">
        <f>(HA34*'Assumptions and results'!$K$11)*(1/(1+'Assumptions and results'!$K$5)^HA$73)</f>
        <v>107024.18861033642</v>
      </c>
      <c r="HB81" s="8">
        <f>(HB34*'Assumptions and results'!$K$11)*(1/(1+'Assumptions and results'!$K$5)^HB$73)</f>
        <v>102907.87366378502</v>
      </c>
      <c r="HC81" s="8">
        <f>(HC34*'Assumptions and results'!$K$11)*(1/(1+'Assumptions and results'!$K$5)^HC$73)</f>
        <v>98949.878522870204</v>
      </c>
      <c r="HD81" s="8">
        <f>(HD34*'Assumptions and results'!$K$11)*(1/(1+'Assumptions and results'!$K$5)^HD$73)</f>
        <v>95144.11396429826</v>
      </c>
      <c r="HE81" s="8">
        <f>(HE34*'Assumptions and results'!$K$11)*(1/(1+'Assumptions and results'!$K$5)^HE$73)</f>
        <v>91484.724965671412</v>
      </c>
      <c r="HF81" s="8">
        <f>(HF34*'Assumptions and results'!$K$11)*(1/(1+'Assumptions and results'!$K$5)^HF$73)</f>
        <v>87966.081697760979</v>
      </c>
      <c r="HG81" s="8">
        <f>(HG34*'Assumptions and results'!$K$11)*(1/(1+'Assumptions and results'!$K$5)^HG$73)</f>
        <v>84582.770863231694</v>
      </c>
      <c r="HH81" s="8">
        <f>(HH34*'Assumptions and results'!$K$11)*(1/(1+'Assumptions and results'!$K$5)^HH$73)</f>
        <v>81329.587368492023</v>
      </c>
      <c r="HI81" s="8">
        <f>(HI34*'Assumptions and results'!$K$11)*(1/(1+'Assumptions and results'!$K$5)^HI$73)</f>
        <v>78201.526315857685</v>
      </c>
      <c r="HJ81" s="8">
        <f>(HJ34*'Assumptions and results'!$K$11)*(1/(1+'Assumptions and results'!$K$5)^HJ$73)</f>
        <v>75193.775303709306</v>
      </c>
      <c r="HK81" s="8">
        <f>(HK34*'Assumptions and results'!$K$11)*(1/(1+'Assumptions and results'!$K$5)^HK$73)</f>
        <v>72301.707022797433</v>
      </c>
      <c r="HL81" s="8">
        <f>(HL34*'Assumptions and results'!$K$11)*(1/(1+'Assumptions and results'!$K$5)^HL$73)</f>
        <v>69520.87213730521</v>
      </c>
      <c r="HM81" s="8">
        <f>(HM34*'Assumptions and results'!$K$11)*(1/(1+'Assumptions and results'!$K$5)^HM$73)</f>
        <v>66846.99243971653</v>
      </c>
      <c r="HN81" s="8">
        <f>(HN34*'Assumptions and results'!$K$11)*(1/(1+'Assumptions and results'!$K$5)^HN$73)</f>
        <v>64275.954268958216</v>
      </c>
      <c r="HO81" s="8">
        <f>(HO34*'Assumptions and results'!$K$11)*(1/(1+'Assumptions and results'!$K$5)^HO$73)</f>
        <v>61803.802181690589</v>
      </c>
      <c r="HP81" s="8">
        <f>(HP34*'Assumptions and results'!$K$11)*(1/(1+'Assumptions and results'!$K$5)^HP$73)</f>
        <v>59426.732867010178</v>
      </c>
      <c r="HQ81" s="8">
        <f>(HQ34*'Assumptions and results'!$K$11)*(1/(1+'Assumptions and results'!$K$5)^HQ$73)</f>
        <v>57141.089295202088</v>
      </c>
      <c r="HR81" s="8">
        <f>(HR34*'Assumptions and results'!$K$11)*(1/(1+'Assumptions and results'!$K$5)^HR$73)</f>
        <v>54943.355091540478</v>
      </c>
      <c r="HS81" s="8">
        <f>(HS34*'Assumptions and results'!$K$11)*(1/(1+'Assumptions and results'!$K$5)^HS$73)</f>
        <v>52830.149126481214</v>
      </c>
      <c r="HT81" s="8">
        <f>(HT34*'Assumptions and results'!$K$11)*(1/(1+'Assumptions and results'!$K$5)^HT$73)</f>
        <v>50798.220313924248</v>
      </c>
      <c r="HU81" s="8">
        <f>(HU34*'Assumptions and results'!$K$11)*(1/(1+'Assumptions and results'!$K$5)^HU$73)</f>
        <v>48844.442609542544</v>
      </c>
      <c r="HV81" s="8">
        <f>(HV34*'Assumptions and results'!$K$11)*(1/(1+'Assumptions and results'!$K$5)^HV$73)</f>
        <v>46965.810201483211</v>
      </c>
      <c r="HW81" s="8">
        <f>(HW34*'Assumptions and results'!$K$11)*(1/(1+'Assumptions and results'!$K$5)^HW$73)</f>
        <v>45159.432886041548</v>
      </c>
      <c r="HX81" s="8">
        <f>(HX34*'Assumptions and results'!$K$11)*(1/(1+'Assumptions and results'!$K$5)^HX$73)</f>
        <v>43422.531621193797</v>
      </c>
      <c r="HY81" s="8">
        <f>(HY34*'Assumptions and results'!$K$11)*(1/(1+'Assumptions and results'!$K$5)^HY$73)</f>
        <v>41752.434251147868</v>
      </c>
      <c r="HZ81" s="8">
        <f>(HZ34*'Assumptions and results'!$K$11)*(1/(1+'Assumptions and results'!$K$5)^HZ$73)</f>
        <v>40146.571395334504</v>
      </c>
      <c r="IA81" s="8">
        <f>(IA34*'Assumptions and results'!$K$11)*(1/(1+'Assumptions and results'!$K$5)^IA$73)</f>
        <v>38602.472495513939</v>
      </c>
      <c r="IB81" s="8">
        <f>(IB34*'Assumptions and results'!$K$11)*(1/(1+'Assumptions and results'!$K$5)^IB$73)</f>
        <v>37117.762014917236</v>
      </c>
      <c r="IC81" s="8">
        <f>(IC34*'Assumptions and results'!$K$11)*(1/(1+'Assumptions and results'!$K$5)^IC$73)</f>
        <v>35690.155783574264</v>
      </c>
      <c r="ID81" s="8">
        <f>(ID34*'Assumptions and results'!$K$11)*(1/(1+'Assumptions and results'!$K$5)^ID$73)</f>
        <v>34317.457484206032</v>
      </c>
      <c r="IE81" s="8">
        <f>(IE34*'Assumptions and results'!$K$11)*(1/(1+'Assumptions and results'!$K$5)^IE$73)</f>
        <v>32997.555273275029</v>
      </c>
      <c r="IF81" s="8">
        <f>(IF34*'Assumptions and results'!$K$11)*(1/(1+'Assumptions and results'!$K$5)^IF$73)</f>
        <v>31728.418531995212</v>
      </c>
      <c r="IG81" s="8">
        <f>(IG34*'Assumptions and results'!$K$11)*(1/(1+'Assumptions and results'!$K$5)^IG$73)</f>
        <v>30508.094742303092</v>
      </c>
      <c r="IH81" s="8">
        <f>(IH34*'Assumptions and results'!$K$11)*(1/(1+'Assumptions and results'!$K$5)^IH$73)</f>
        <v>29334.70648298374</v>
      </c>
      <c r="II81" s="8">
        <f>(II34*'Assumptions and results'!$K$11)*(1/(1+'Assumptions and results'!$K$5)^II$73)</f>
        <v>28206.448541330519</v>
      </c>
      <c r="IJ81" s="8">
        <f>(IJ34*'Assumptions and results'!$K$11)*(1/(1+'Assumptions and results'!$K$5)^IJ$73)</f>
        <v>27121.585135894726</v>
      </c>
      <c r="IK81" s="8">
        <f>(IK34*'Assumptions and results'!$K$11)*(1/(1+'Assumptions and results'!$K$5)^IK$73)</f>
        <v>26078.447246052623</v>
      </c>
      <c r="IL81" s="8">
        <f>(IL34*'Assumptions and results'!$K$11)*(1/(1+'Assumptions and results'!$K$5)^IL$73)</f>
        <v>25075.430044281362</v>
      </c>
      <c r="IM81" s="8">
        <f>(IM34*'Assumptions and results'!$K$11)*(1/(1+'Assumptions and results'!$K$5)^IM$73)</f>
        <v>24110.990427193621</v>
      </c>
      <c r="IN81" s="8">
        <f>(IN34*'Assumptions and results'!$K$11)*(1/(1+'Assumptions and results'!$K$5)^IN$73)</f>
        <v>23183.644641532326</v>
      </c>
      <c r="IO81" s="8">
        <f>(IO34*'Assumptions and results'!$K$11)*(1/(1+'Assumptions and results'!$K$5)^IO$73)</f>
        <v>22291.966001473385</v>
      </c>
      <c r="IP81" s="8">
        <f>(IP34*'Assumptions and results'!$K$11)*(1/(1+'Assumptions and results'!$K$5)^IP$73)</f>
        <v>21434.582693724409</v>
      </c>
      <c r="IQ81" s="8">
        <f>(IQ34*'Assumptions and results'!$K$11)*(1/(1+'Assumptions and results'!$K$5)^IQ$73)</f>
        <v>20610.175667042702</v>
      </c>
      <c r="IR81" s="8">
        <f>(IR34*'Assumptions and results'!$K$11)*(1/(1+'Assumptions and results'!$K$5)^IR$73)</f>
        <v>19817.476602925679</v>
      </c>
      <c r="IS81" s="8">
        <f>(IS34*'Assumptions and results'!$K$11)*(1/(1+'Assumptions and results'!$K$5)^IS$73)</f>
        <v>19055.265964351602</v>
      </c>
      <c r="IT81" s="8">
        <f>(IT34*'Assumptions and results'!$K$11)*(1/(1+'Assumptions and results'!$K$5)^IT$73)</f>
        <v>18322.371119568859</v>
      </c>
      <c r="IU81" s="8">
        <f>(IU34*'Assumptions and results'!$K$11)*(1/(1+'Assumptions and results'!$K$5)^IU$73)</f>
        <v>17617.664538046978</v>
      </c>
      <c r="IV81" s="8">
        <f>(IV34*'Assumptions and results'!$K$11)*(1/(1+'Assumptions and results'!$K$5)^IV$73)</f>
        <v>16940.062055814396</v>
      </c>
      <c r="IW81" s="8">
        <f>(IW34*'Assumptions and results'!$K$11)*(1/(1+'Assumptions and results'!$K$5)^IW$73)</f>
        <v>16288.521207513841</v>
      </c>
      <c r="IX81" s="8">
        <f>(IX34*'Assumptions and results'!$K$11)*(1/(1+'Assumptions and results'!$K$5)^IX$73)</f>
        <v>15662.039622609465</v>
      </c>
      <c r="IY81" s="8">
        <f>(IY34*'Assumptions and results'!$K$11)*(1/(1+'Assumptions and results'!$K$5)^IY$73)</f>
        <v>15059.653483278331</v>
      </c>
      <c r="IZ81" s="8">
        <f>(IZ34*'Assumptions and results'!$K$11)*(1/(1+'Assumptions and results'!$K$5)^IZ$73)</f>
        <v>14480.436041613777</v>
      </c>
      <c r="JA81" s="8">
        <f>(JA34*'Assumptions and results'!$K$11)*(1/(1+'Assumptions and results'!$K$5)^JA$73)</f>
        <v>13923.496193859402</v>
      </c>
      <c r="JB81" s="8">
        <f>(JB34*'Assumptions and results'!$K$11)*(1/(1+'Assumptions and results'!$K$5)^JB$73)</f>
        <v>13387.977109480193</v>
      </c>
      <c r="JC81" s="8">
        <f>(JC34*'Assumptions and results'!$K$11)*(1/(1+'Assumptions and results'!$K$5)^JC$73)</f>
        <v>12873.054912961723</v>
      </c>
      <c r="JD81" s="8">
        <f>(JD34*'Assumptions and results'!$K$11)*(1/(1+'Assumptions and results'!$K$5)^JD$73)</f>
        <v>12377.937416309349</v>
      </c>
      <c r="JE81" s="8">
        <f>(JE34*'Assumptions and results'!$K$11)*(1/(1+'Assumptions and results'!$K$5)^JE$73)</f>
        <v>11901.862900297449</v>
      </c>
    </row>
    <row r="82" spans="3:265" x14ac:dyDescent="0.3">
      <c r="C82">
        <v>9</v>
      </c>
      <c r="D82" s="6">
        <f>'upfront investment module'!J14</f>
        <v>2621544724.2155495</v>
      </c>
      <c r="E82" s="8">
        <f>(E35*'Assumptions and results'!$K$11)*(1/(1+'Assumptions and results'!$K$5)^E$73)</f>
        <v>163945882.72679132</v>
      </c>
      <c r="F82" s="8">
        <f>(F35*'Assumptions and results'!$K$11)*(1/(1+'Assumptions and results'!$K$5)^F$73)</f>
        <v>235251056.92747</v>
      </c>
      <c r="G82" s="8">
        <f>(G35*'Assumptions and results'!$K$11)*(1/(1+'Assumptions and results'!$K$5)^G$73)</f>
        <v>262943318.92091882</v>
      </c>
      <c r="H82" s="8">
        <f>(H35*'Assumptions and results'!$K$11)*(1/(1+'Assumptions and results'!$K$5)^H$73)</f>
        <v>270222742.05295825</v>
      </c>
      <c r="I82" s="8">
        <f>(I35*'Assumptions and results'!$K$11)*(1/(1+'Assumptions and results'!$K$5)^I$73)</f>
        <v>268063102.76186207</v>
      </c>
      <c r="J82" s="8">
        <f>(J35*'Assumptions and results'!$K$11)*(1/(1+'Assumptions and results'!$K$5)^J$73)</f>
        <v>261650682.67150274</v>
      </c>
      <c r="K82" s="8">
        <f>(K35*'Assumptions and results'!$K$11)*(1/(1+'Assumptions and results'!$K$5)^K$73)</f>
        <v>253432337.27029756</v>
      </c>
      <c r="L82" s="8">
        <f>(L35*'Assumptions and results'!$K$11)*(1/(1+'Assumptions and results'!$K$5)^L$73)</f>
        <v>244558416.63390791</v>
      </c>
      <c r="M82" s="8">
        <f>(M35*'Assumptions and results'!$K$11)*(1/(1+'Assumptions and results'!$K$5)^M$73)</f>
        <v>235565821.30394939</v>
      </c>
      <c r="N82" s="8">
        <f>(N35*'Assumptions and results'!$K$11)*(1/(1+'Assumptions and results'!$K$5)^N$73)</f>
        <v>226701344.16374949</v>
      </c>
      <c r="O82" s="8">
        <f>(O35*'Assumptions and results'!$K$11)*(1/(1+'Assumptions and results'!$K$5)^O$73)</f>
        <v>218074726.78249252</v>
      </c>
      <c r="P82" s="8">
        <f>(P35*'Assumptions and results'!$K$11)*(1/(1+'Assumptions and results'!$K$5)^P$73)</f>
        <v>209731104.26695311</v>
      </c>
      <c r="Q82" s="8">
        <f>(Q35*'Assumptions and results'!$K$11)*(1/(1+'Assumptions and results'!$K$5)^Q$73)</f>
        <v>201685289.64012998</v>
      </c>
      <c r="R82" s="8">
        <f>(R35*'Assumptions and results'!$K$11)*(1/(1+'Assumptions and results'!$K$5)^R$73)</f>
        <v>193937993.73354897</v>
      </c>
      <c r="S82" s="8">
        <f>(S35*'Assumptions and results'!$K$11)*(1/(1+'Assumptions and results'!$K$5)^S$73)</f>
        <v>186483493.8712886</v>
      </c>
      <c r="T82" s="8">
        <f>(T35*'Assumptions and results'!$K$11)*(1/(1+'Assumptions and results'!$K$5)^T$73)</f>
        <v>179313254.84724945</v>
      </c>
      <c r="U82" s="8">
        <f>(U35*'Assumptions and results'!$K$11)*(1/(1+'Assumptions and results'!$K$5)^U$73)</f>
        <v>172417634.10610113</v>
      </c>
      <c r="V82" s="8">
        <f>(V35*'Assumptions and results'!$K$11)*(1/(1+'Assumptions and results'!$K$5)^V$73)</f>
        <v>165786680.34496495</v>
      </c>
      <c r="W82" s="8">
        <f>(W35*'Assumptions and results'!$K$11)*(1/(1+'Assumptions and results'!$K$5)^W$73)</f>
        <v>159410503.27856752</v>
      </c>
      <c r="X82" s="8">
        <f>(X35*'Assumptions and results'!$K$11)*(1/(1+'Assumptions and results'!$K$5)^X$73)</f>
        <v>153279440.71504334</v>
      </c>
      <c r="Y82" s="8">
        <f>(Y35*'Assumptions and results'!$K$11)*(1/(1+'Assumptions and results'!$K$5)^Y$73)</f>
        <v>147384129.98654974</v>
      </c>
      <c r="Z82" s="8">
        <f>(Z35*'Assumptions and results'!$K$11)*(1/(1+'Assumptions and results'!$K$5)^Z$73)</f>
        <v>141715534.39683545</v>
      </c>
      <c r="AA82" s="8">
        <f>(AA35*'Assumptions and results'!$K$11)*(1/(1+'Assumptions and results'!$K$5)^AA$73)</f>
        <v>136264948.65751457</v>
      </c>
      <c r="AB82" s="8">
        <f>(AB35*'Assumptions and results'!$K$11)*(1/(1+'Assumptions and results'!$K$5)^AB$73)</f>
        <v>131023994.65020162</v>
      </c>
      <c r="AC82" s="8">
        <f>(AC35*'Assumptions and results'!$K$11)*(1/(1+'Assumptions and results'!$K$5)^AC$73)</f>
        <v>125984612.8709555</v>
      </c>
      <c r="AD82" s="8">
        <f>(AD35*'Assumptions and results'!$K$11)*(1/(1+'Assumptions and results'!$K$5)^AD$73)</f>
        <v>121139052.08265854</v>
      </c>
      <c r="AE82" s="8">
        <f>(AE35*'Assumptions and results'!$K$11)*(1/(1+'Assumptions and results'!$K$5)^AE$73)</f>
        <v>116479858.36125624</v>
      </c>
      <c r="AF82" s="8">
        <f>(AF35*'Assumptions and results'!$K$11)*(1/(1+'Assumptions and results'!$K$5)^AF$73)</f>
        <v>111999864.08795065</v>
      </c>
      <c r="AG82" s="8">
        <f>(AG35*'Assumptions and results'!$K$11)*(1/(1+'Assumptions and results'!$K$5)^AG$73)</f>
        <v>107692177.1397453</v>
      </c>
      <c r="AH82" s="8">
        <f>(AH35*'Assumptions and results'!$K$11)*(1/(1+'Assumptions and results'!$K$5)^AH$73)</f>
        <v>103550170.38921356</v>
      </c>
      <c r="AI82" s="8">
        <f>(AI35*'Assumptions and results'!$K$11)*(1/(1+'Assumptions and results'!$K$5)^AI$73)</f>
        <v>99567471.557693735</v>
      </c>
      <c r="AJ82" s="8">
        <f>(AJ35*'Assumptions and results'!$K$11)*(1/(1+'Assumptions and results'!$K$5)^AJ$73)</f>
        <v>95737953.434873596</v>
      </c>
      <c r="AK82" s="8">
        <f>(AK35*'Assumptions and results'!$K$11)*(1/(1+'Assumptions and results'!$K$5)^AK$73)</f>
        <v>92055724.46324344</v>
      </c>
      <c r="AL82" s="8">
        <f>(AL35*'Assumptions and results'!$K$11)*(1/(1+'Assumptions and results'!$K$5)^AL$73)</f>
        <v>88515119.679336235</v>
      </c>
      <c r="AM82" s="8">
        <f>(AM35*'Assumptions and results'!$K$11)*(1/(1+'Assumptions and results'!$K$5)^AM$73)</f>
        <v>85110692.000848472</v>
      </c>
      <c r="AN82" s="8">
        <f>(AN35*'Assumptions and results'!$K$11)*(1/(1+'Assumptions and results'!$K$5)^AN$73)</f>
        <v>81837203.847673491</v>
      </c>
      <c r="AO82" s="8">
        <f>(AO35*'Assumptions and results'!$K$11)*(1/(1+'Assumptions and results'!$K$5)^AO$73)</f>
        <v>78689619.084634587</v>
      </c>
      <c r="AP82" s="8">
        <f>(AP35*'Assumptions and results'!$K$11)*(1/(1+'Assumptions and results'!$K$5)^AP$73)</f>
        <v>75663095.273844838</v>
      </c>
      <c r="AQ82" s="8">
        <f>(AQ35*'Assumptions and results'!$K$11)*(1/(1+'Assumptions and results'!$K$5)^AQ$73)</f>
        <v>72752976.224925503</v>
      </c>
      <c r="AR82" s="8">
        <f>(AR35*'Assumptions and results'!$K$11)*(1/(1+'Assumptions and results'!$K$5)^AR$73)</f>
        <v>69954784.831694439</v>
      </c>
      <c r="AS82" s="8">
        <f>(AS35*'Assumptions and results'!$K$11)*(1/(1+'Assumptions and results'!$K$5)^AS$73)</f>
        <v>67264216.184338316</v>
      </c>
      <c r="AT82" s="8">
        <f>(AT35*'Assumptions and results'!$K$11)*(1/(1+'Assumptions and results'!$K$5)^AT$73)</f>
        <v>64677130.946487077</v>
      </c>
      <c r="AU82" s="8">
        <f>(AU35*'Assumptions and results'!$K$11)*(1/(1+'Assumptions and results'!$K$5)^AU$73)</f>
        <v>62189548.987010553</v>
      </c>
      <c r="AV82" s="8">
        <f>(AV35*'Assumptions and results'!$K$11)*(1/(1+'Assumptions and results'!$K$5)^AV$73)</f>
        <v>59797643.256742686</v>
      </c>
      <c r="AW82" s="8">
        <f>(AW35*'Assumptions and results'!$K$11)*(1/(1+'Assumptions and results'!$K$5)^AW$73)</f>
        <v>57497733.900714949</v>
      </c>
      <c r="AX82" s="8">
        <f>(AX35*'Assumptions and results'!$K$11)*(1/(1+'Assumptions and results'!$K$5)^AX$73)</f>
        <v>55286282.5968417</v>
      </c>
      <c r="AY82" s="8">
        <f>(AY35*'Assumptions and results'!$K$11)*(1/(1+'Assumptions and results'!$K$5)^AY$73)</f>
        <v>53159887.112347983</v>
      </c>
      <c r="AZ82" s="8">
        <f>(AZ35*'Assumptions and results'!$K$11)*(1/(1+'Assumptions and results'!$K$5)^AZ$73)</f>
        <v>51115276.069565438</v>
      </c>
      <c r="BA82" s="8">
        <f>(BA35*'Assumptions and results'!$K$11)*(1/(1+'Assumptions and results'!$K$5)^BA$73)</f>
        <v>49149303.913043745</v>
      </c>
      <c r="BB82" s="8">
        <f>(BB35*'Assumptions and results'!$K$11)*(1/(1+'Assumptions and results'!$K$5)^BB$73)</f>
        <v>47258946.070234373</v>
      </c>
      <c r="BC82" s="8">
        <f>(BC35*'Assumptions and results'!$K$11)*(1/(1+'Assumptions and results'!$K$5)^BC$73)</f>
        <v>45441294.2983023</v>
      </c>
      <c r="BD82" s="8">
        <f>(BD35*'Assumptions and results'!$K$11)*(1/(1+'Assumptions and results'!$K$5)^BD$73)</f>
        <v>43693552.209906057</v>
      </c>
      <c r="BE82" s="8">
        <f>(BE35*'Assumptions and results'!$K$11)*(1/(1+'Assumptions and results'!$K$5)^BE$73)</f>
        <v>42013030.971063517</v>
      </c>
      <c r="BF82" s="8">
        <f>(BF35*'Assumptions and results'!$K$11)*(1/(1+'Assumptions and results'!$K$5)^BF$73)</f>
        <v>40397145.164484151</v>
      </c>
      <c r="BG82" s="8">
        <f>(BG35*'Assumptions and results'!$K$11)*(1/(1+'Assumptions and results'!$K$5)^BG$73)</f>
        <v>38843408.812003992</v>
      </c>
      <c r="BH82" s="8">
        <f>(BH35*'Assumptions and results'!$K$11)*(1/(1+'Assumptions and results'!$K$5)^BH$73)</f>
        <v>37349431.550003842</v>
      </c>
      <c r="BI82" s="8">
        <f>(BI35*'Assumptions and results'!$K$11)*(1/(1+'Assumptions and results'!$K$5)^BI$73)</f>
        <v>35912914.95192676</v>
      </c>
      <c r="BJ82" s="8">
        <f>(BJ35*'Assumptions and results'!$K$11)*(1/(1+'Assumptions and results'!$K$5)^BJ$73)</f>
        <v>34531648.992237277</v>
      </c>
      <c r="BK82" s="8">
        <f>(BK35*'Assumptions and results'!$K$11)*(1/(1+'Assumptions and results'!$K$5)^BK$73)</f>
        <v>33203508.646381997</v>
      </c>
      <c r="BL82" s="8">
        <f>(BL35*'Assumptions and results'!$K$11)*(1/(1+'Assumptions and results'!$K$5)^BL$73)</f>
        <v>31926450.621521138</v>
      </c>
      <c r="BM82" s="8">
        <f>(BM35*'Assumptions and results'!$K$11)*(1/(1+'Assumptions and results'!$K$5)^BM$73)</f>
        <v>30698510.213001095</v>
      </c>
      <c r="BN82" s="8">
        <f>(BN35*'Assumptions and results'!$K$11)*(1/(1+'Assumptions and results'!$K$5)^BN$73)</f>
        <v>29517798.281731825</v>
      </c>
      <c r="BO82" s="8">
        <f>(BO35*'Assumptions and results'!$K$11)*(1/(1+'Assumptions and results'!$K$5)^BO$73)</f>
        <v>28382498.347819064</v>
      </c>
      <c r="BP82" s="8">
        <f>(BP35*'Assumptions and results'!$K$11)*(1/(1+'Assumptions and results'!$K$5)^BP$73)</f>
        <v>27290863.795979865</v>
      </c>
      <c r="BQ82" s="8">
        <f>(BQ35*'Assumptions and results'!$K$11)*(1/(1+'Assumptions and results'!$K$5)^BQ$73)</f>
        <v>26241215.188442174</v>
      </c>
      <c r="BR82" s="8">
        <f>(BR35*'Assumptions and results'!$K$11)*(1/(1+'Assumptions and results'!$K$5)^BR$73)</f>
        <v>25231937.681194399</v>
      </c>
      <c r="BS82" s="8">
        <f>(BS35*'Assumptions and results'!$K$11)*(1/(1+'Assumptions and results'!$K$5)^BS$73)</f>
        <v>24261478.539610002</v>
      </c>
      <c r="BT82" s="8">
        <f>(BT35*'Assumptions and results'!$K$11)*(1/(1+'Assumptions and results'!$K$5)^BT$73)</f>
        <v>23328344.749624997</v>
      </c>
      <c r="BU82" s="8">
        <f>(BU35*'Assumptions and results'!$K$11)*(1/(1+'Assumptions and results'!$K$5)^BU$73)</f>
        <v>22431100.720793266</v>
      </c>
      <c r="BV82" s="8">
        <f>(BV35*'Assumptions and results'!$K$11)*(1/(1+'Assumptions and results'!$K$5)^BV$73)</f>
        <v>21568366.077685833</v>
      </c>
      <c r="BW82" s="8">
        <f>(BW35*'Assumptions and results'!$K$11)*(1/(1+'Assumptions and results'!$K$5)^BW$73)</f>
        <v>20738813.536236379</v>
      </c>
      <c r="BX82" s="8">
        <f>(BX35*'Assumptions and results'!$K$11)*(1/(1+'Assumptions and results'!$K$5)^BX$73)</f>
        <v>19941166.861765746</v>
      </c>
      <c r="BY82" s="8">
        <f>(BY35*'Assumptions and results'!$K$11)*(1/(1+'Assumptions and results'!$K$5)^BY$73)</f>
        <v>19174198.905543983</v>
      </c>
      <c r="BZ82" s="8">
        <f>(BZ35*'Assumptions and results'!$K$11)*(1/(1+'Assumptions and results'!$K$5)^BZ$73)</f>
        <v>18436729.716869213</v>
      </c>
      <c r="CA82" s="8">
        <f>(CA35*'Assumptions and results'!$K$11)*(1/(1+'Assumptions and results'!$K$5)^CA$73)</f>
        <v>17727624.727758862</v>
      </c>
      <c r="CB82" s="8">
        <f>(CB35*'Assumptions and results'!$K$11)*(1/(1+'Assumptions and results'!$K$5)^CB$73)</f>
        <v>17045793.007460441</v>
      </c>
      <c r="CC82" s="8">
        <f>(CC35*'Assumptions and results'!$K$11)*(1/(1+'Assumptions and results'!$K$5)^CC$73)</f>
        <v>16390185.584096577</v>
      </c>
      <c r="CD82" s="8">
        <f>(CD35*'Assumptions and results'!$K$11)*(1/(1+'Assumptions and results'!$K$5)^CD$73)</f>
        <v>15759793.830862094</v>
      </c>
      <c r="CE82" s="8">
        <f>(CE35*'Assumptions and results'!$K$11)*(1/(1+'Assumptions and results'!$K$5)^CE$73)</f>
        <v>15153647.914290477</v>
      </c>
      <c r="CF82" s="8">
        <f>(CF35*'Assumptions and results'!$K$11)*(1/(1+'Assumptions and results'!$K$5)^CF$73)</f>
        <v>14570815.302202377</v>
      </c>
      <c r="CG82" s="8">
        <f>(CG35*'Assumptions and results'!$K$11)*(1/(1+'Assumptions and results'!$K$5)^CG$73)</f>
        <v>14010399.329040749</v>
      </c>
      <c r="CH82" s="8">
        <f>(CH35*'Assumptions and results'!$K$11)*(1/(1+'Assumptions and results'!$K$5)^CH$73)</f>
        <v>13471537.816385334</v>
      </c>
      <c r="CI82" s="8">
        <f>(CI35*'Assumptions and results'!$K$11)*(1/(1+'Assumptions and results'!$K$5)^CI$73)</f>
        <v>12953401.746524358</v>
      </c>
      <c r="CJ82" s="8">
        <f>(CJ35*'Assumptions and results'!$K$11)*(1/(1+'Assumptions and results'!$K$5)^CJ$73)</f>
        <v>12455193.987042652</v>
      </c>
      <c r="CK82" s="8">
        <f>(CK35*'Assumptions and results'!$K$11)*(1/(1+'Assumptions and results'!$K$5)^CK$73)</f>
        <v>11976148.064464085</v>
      </c>
      <c r="CL82" s="8">
        <f>(CL35*'Assumptions and results'!$K$11)*(1/(1+'Assumptions and results'!$K$5)^CL$73)</f>
        <v>11515526.985061621</v>
      </c>
      <c r="CM82" s="8">
        <f>(CM35*'Assumptions and results'!$K$11)*(1/(1+'Assumptions and results'!$K$5)^CM$73)</f>
        <v>11072622.101020792</v>
      </c>
      <c r="CN82" s="8">
        <f>(CN35*'Assumptions and results'!$K$11)*(1/(1+'Assumptions and results'!$K$5)^CN$73)</f>
        <v>10646752.020212298</v>
      </c>
      <c r="CO82" s="8">
        <f>(CO35*'Assumptions and results'!$K$11)*(1/(1+'Assumptions and results'!$K$5)^CO$73)</f>
        <v>10237261.557896439</v>
      </c>
      <c r="CP82" s="8">
        <f>(CP35*'Assumptions and results'!$K$11)*(1/(1+'Assumptions and results'!$K$5)^CP$73)</f>
        <v>9843520.7287465762</v>
      </c>
      <c r="CQ82" s="8">
        <f>(CQ35*'Assumptions and results'!$K$11)*(1/(1+'Assumptions and results'!$K$5)^CQ$73)</f>
        <v>9464923.7776409388</v>
      </c>
      <c r="CR82" s="8">
        <f>(CR35*'Assumptions and results'!$K$11)*(1/(1+'Assumptions and results'!$K$5)^CR$73)</f>
        <v>9100888.2477316707</v>
      </c>
      <c r="CS82" s="8">
        <f>(CS35*'Assumptions and results'!$K$11)*(1/(1+'Assumptions and results'!$K$5)^CS$73)</f>
        <v>8750854.0843573753</v>
      </c>
      <c r="CT82" s="8">
        <f>(CT35*'Assumptions and results'!$K$11)*(1/(1+'Assumptions and results'!$K$5)^CT$73)</f>
        <v>8414282.7734205537</v>
      </c>
      <c r="CU82" s="8">
        <f>(CU35*'Assumptions and results'!$K$11)*(1/(1+'Assumptions and results'!$K$5)^CU$73)</f>
        <v>8090656.5129043786</v>
      </c>
      <c r="CV82" s="8">
        <f>(CV35*'Assumptions and results'!$K$11)*(1/(1+'Assumptions and results'!$K$5)^CV$73)</f>
        <v>7779477.4162542094</v>
      </c>
      <c r="CW82" s="8">
        <f>(CW35*'Assumptions and results'!$K$11)*(1/(1+'Assumptions and results'!$K$5)^CW$73)</f>
        <v>7480266.7463982785</v>
      </c>
      <c r="CX82" s="8">
        <f>(CX35*'Assumptions and results'!$K$11)*(1/(1+'Assumptions and results'!$K$5)^CX$73)</f>
        <v>7192564.1792291133</v>
      </c>
      <c r="CY82" s="8">
        <f>(CY35*'Assumptions and results'!$K$11)*(1/(1+'Assumptions and results'!$K$5)^CY$73)</f>
        <v>6915927.0954126082</v>
      </c>
      <c r="CZ82" s="8">
        <f>(CZ35*'Assumptions and results'!$K$11)*(1/(1+'Assumptions and results'!$K$5)^CZ$73)</f>
        <v>6649929.8994352007</v>
      </c>
      <c r="DA82" s="8">
        <f>(DA35*'Assumptions and results'!$K$11)*(1/(1+'Assumptions and results'!$K$5)^DA$73)</f>
        <v>6394163.3648415376</v>
      </c>
      <c r="DB82" s="8">
        <f>(DB35*'Assumptions and results'!$K$11)*(1/(1+'Assumptions and results'!$K$5)^DB$73)</f>
        <v>6148234.0046553249</v>
      </c>
      <c r="DC82" s="8">
        <f>(DC35*'Assumptions and results'!$K$11)*(1/(1+'Assumptions and results'!$K$5)^DC$73)</f>
        <v>5911763.4660147363</v>
      </c>
      <c r="DD82" s="8">
        <f>(DD35*'Assumptions and results'!$K$11)*(1/(1+'Assumptions and results'!$K$5)^DD$73)</f>
        <v>5684387.9480910907</v>
      </c>
      <c r="DE82" s="8">
        <f>(DE35*'Assumptions and results'!$K$11)*(1/(1+'Assumptions and results'!$K$5)^DE$73)</f>
        <v>5465757.6423952803</v>
      </c>
      <c r="DF82" s="8">
        <f>(DF35*'Assumptions and results'!$K$11)*(1/(1+'Assumptions and results'!$K$5)^DF$73)</f>
        <v>5255536.1946108462</v>
      </c>
      <c r="DG82" s="8">
        <f>(DG35*'Assumptions and results'!$K$11)*(1/(1+'Assumptions and results'!$K$5)^DG$73)</f>
        <v>5053400.1871258132</v>
      </c>
      <c r="DH82" s="8">
        <f>(DH35*'Assumptions and results'!$K$11)*(1/(1+'Assumptions and results'!$K$5)^DH$73)</f>
        <v>4859038.641467127</v>
      </c>
      <c r="DI82" s="8">
        <f>(DI35*'Assumptions and results'!$K$11)*(1/(1+'Assumptions and results'!$K$5)^DI$73)</f>
        <v>4672152.5398722384</v>
      </c>
      <c r="DJ82" s="8">
        <f>(DJ35*'Assumptions and results'!$K$11)*(1/(1+'Assumptions and results'!$K$5)^DJ$73)</f>
        <v>4492454.3652617661</v>
      </c>
      <c r="DK82" s="8">
        <f>(DK35*'Assumptions and results'!$K$11)*(1/(1+'Assumptions and results'!$K$5)^DK$73)</f>
        <v>4319667.6589055452</v>
      </c>
      <c r="DL82" s="8">
        <f>(DL35*'Assumptions and results'!$K$11)*(1/(1+'Assumptions and results'!$K$5)^DL$73)</f>
        <v>4153526.595101485</v>
      </c>
      <c r="DM82" s="8">
        <f>(DM35*'Assumptions and results'!$K$11)*(1/(1+'Assumptions and results'!$K$5)^DM$73)</f>
        <v>3993775.5722129666</v>
      </c>
      <c r="DN82" s="8">
        <f>(DN35*'Assumptions and results'!$K$11)*(1/(1+'Assumptions and results'!$K$5)^DN$73)</f>
        <v>3840168.8194355438</v>
      </c>
      <c r="DO82" s="8">
        <f>(DO35*'Assumptions and results'!$K$11)*(1/(1+'Assumptions and results'!$K$5)^DO$73)</f>
        <v>3692470.0186880236</v>
      </c>
      <c r="DP82" s="8">
        <f>(DP35*'Assumptions and results'!$K$11)*(1/(1+'Assumptions and results'!$K$5)^DP$73)</f>
        <v>3550451.9410461765</v>
      </c>
      <c r="DQ82" s="8">
        <f>(DQ35*'Assumptions and results'!$K$11)*(1/(1+'Assumptions and results'!$K$5)^DQ$73)</f>
        <v>3413896.0971597838</v>
      </c>
      <c r="DR82" s="8">
        <f>(DR35*'Assumptions and results'!$K$11)*(1/(1+'Assumptions and results'!$K$5)^DR$73)</f>
        <v>3282592.4011151772</v>
      </c>
      <c r="DS82" s="8">
        <f>(DS35*'Assumptions and results'!$K$11)*(1/(1+'Assumptions and results'!$K$5)^DS$73)</f>
        <v>3156338.8472261326</v>
      </c>
      <c r="DT82" s="8">
        <f>(DT35*'Assumptions and results'!$K$11)*(1/(1+'Assumptions and results'!$K$5)^DT$73)</f>
        <v>3034941.1992558963</v>
      </c>
      <c r="DU82" s="8">
        <f>(DU35*'Assumptions and results'!$K$11)*(1/(1+'Assumptions and results'!$K$5)^DU$73)</f>
        <v>2918212.6915922067</v>
      </c>
      <c r="DV82" s="8">
        <f>(DV35*'Assumptions and results'!$K$11)*(1/(1+'Assumptions and results'!$K$5)^DV$73)</f>
        <v>2805973.7419155845</v>
      </c>
      <c r="DW82" s="8">
        <f>(DW35*'Assumptions and results'!$K$11)*(1/(1+'Assumptions and results'!$K$5)^DW$73)</f>
        <v>2698051.6749188309</v>
      </c>
      <c r="DX82" s="8">
        <f>(DX35*'Assumptions and results'!$K$11)*(1/(1+'Assumptions and results'!$K$5)^DX$73)</f>
        <v>2594280.4566527214</v>
      </c>
      <c r="DY82" s="8">
        <f>(DY35*'Assumptions and results'!$K$11)*(1/(1+'Assumptions and results'!$K$5)^DY$73)</f>
        <v>2494500.4390891548</v>
      </c>
      <c r="DZ82" s="8">
        <f>(DZ35*'Assumptions and results'!$K$11)*(1/(1+'Assumptions and results'!$K$5)^DZ$73)</f>
        <v>2398558.1145088035</v>
      </c>
      <c r="EA82" s="8">
        <f>(EA35*'Assumptions and results'!$K$11)*(1/(1+'Assumptions and results'!$K$5)^EA$73)</f>
        <v>2306305.8793353876</v>
      </c>
      <c r="EB82" s="8">
        <f>(EB35*'Assumptions and results'!$K$11)*(1/(1+'Assumptions and results'!$K$5)^EB$73)</f>
        <v>2217601.8070532572</v>
      </c>
      <c r="EC82" s="8">
        <f>(EC35*'Assumptions and results'!$K$11)*(1/(1+'Assumptions and results'!$K$5)^EC$73)</f>
        <v>2132309.4298589006</v>
      </c>
      <c r="ED82" s="8">
        <f>(ED35*'Assumptions and results'!$K$11)*(1/(1+'Assumptions and results'!$K$5)^ED$73)</f>
        <v>2050297.5287104815</v>
      </c>
      <c r="EE82" s="8">
        <f>(EE35*'Assumptions and results'!$K$11)*(1/(1+'Assumptions and results'!$K$5)^EE$73)</f>
        <v>1971439.9314523858</v>
      </c>
      <c r="EF82" s="8">
        <f>(EF35*'Assumptions and results'!$K$11)*(1/(1+'Assumptions and results'!$K$5)^EF$73)</f>
        <v>1895615.3187042174</v>
      </c>
      <c r="EG82" s="8">
        <f>(EG35*'Assumptions and results'!$K$11)*(1/(1+'Assumptions and results'!$K$5)^EG$73)</f>
        <v>1822707.0372155935</v>
      </c>
      <c r="EH82" s="8">
        <f>(EH35*'Assumptions and results'!$K$11)*(1/(1+'Assumptions and results'!$K$5)^EH$73)</f>
        <v>1752602.9203996088</v>
      </c>
      <c r="EI82" s="8">
        <f>(EI35*'Assumptions and results'!$K$11)*(1/(1+'Assumptions and results'!$K$5)^EI$73)</f>
        <v>1685195.115768855</v>
      </c>
      <c r="EJ82" s="8">
        <f>(EJ35*'Assumptions and results'!$K$11)*(1/(1+'Assumptions and results'!$K$5)^EJ$73)</f>
        <v>1620379.9190085139</v>
      </c>
      <c r="EK82" s="8">
        <f>(EK35*'Assumptions and results'!$K$11)*(1/(1+'Assumptions and results'!$K$5)^EK$73)</f>
        <v>1558057.6144312634</v>
      </c>
      <c r="EL82" s="8">
        <f>(EL35*'Assumptions and results'!$K$11)*(1/(1+'Assumptions and results'!$K$5)^EL$73)</f>
        <v>1498132.3215685224</v>
      </c>
      <c r="EM82" s="8">
        <f>(EM35*'Assumptions and results'!$K$11)*(1/(1+'Assumptions and results'!$K$5)^EM$73)</f>
        <v>1440511.8476620407</v>
      </c>
      <c r="EN82" s="8">
        <f>(EN35*'Assumptions and results'!$K$11)*(1/(1+'Assumptions and results'!$K$5)^EN$73)</f>
        <v>1385107.5458288852</v>
      </c>
      <c r="EO82" s="8">
        <f>(EO35*'Assumptions and results'!$K$11)*(1/(1+'Assumptions and results'!$K$5)^EO$73)</f>
        <v>1331834.1786816204</v>
      </c>
      <c r="EP82" s="8">
        <f>(EP35*'Assumptions and results'!$K$11)*(1/(1+'Assumptions and results'!$K$5)^EP$73)</f>
        <v>1280609.7871938655</v>
      </c>
      <c r="EQ82" s="8">
        <f>(EQ35*'Assumptions and results'!$K$11)*(1/(1+'Assumptions and results'!$K$5)^EQ$73)</f>
        <v>1231355.5646094864</v>
      </c>
      <c r="ER82" s="8">
        <f>(ER35*'Assumptions and results'!$K$11)*(1/(1+'Assumptions and results'!$K$5)^ER$73)</f>
        <v>1183995.7352014289</v>
      </c>
      <c r="ES82" s="8">
        <f>(ES35*'Assumptions and results'!$K$11)*(1/(1+'Assumptions and results'!$K$5)^ES$73)</f>
        <v>1138457.4376936816</v>
      </c>
      <c r="ET82" s="8">
        <f>(ET35*'Assumptions and results'!$K$11)*(1/(1+'Assumptions and results'!$K$5)^ET$73)</f>
        <v>1094670.6131670014</v>
      </c>
      <c r="EU82" s="8">
        <f>(EU35*'Assumptions and results'!$K$11)*(1/(1+'Assumptions and results'!$K$5)^EU$73)</f>
        <v>1052567.8972759629</v>
      </c>
      <c r="EV82" s="8">
        <f>(EV35*'Assumptions and results'!$K$11)*(1/(1+'Assumptions and results'!$K$5)^EV$73)</f>
        <v>1012084.5166115029</v>
      </c>
      <c r="EW82" s="8">
        <f>(EW35*'Assumptions and results'!$K$11)*(1/(1+'Assumptions and results'!$K$5)^EW$73)</f>
        <v>973158.18904952169</v>
      </c>
      <c r="EX82" s="8">
        <f>(EX35*'Assumptions and results'!$K$11)*(1/(1+'Assumptions and results'!$K$5)^EX$73)</f>
        <v>935729.02793223248</v>
      </c>
      <c r="EY82" s="8">
        <f>(EY35*'Assumptions and results'!$K$11)*(1/(1+'Assumptions and results'!$K$5)^EY$73)</f>
        <v>899739.44993483892</v>
      </c>
      <c r="EZ82" s="8">
        <f>(EZ35*'Assumptions and results'!$K$11)*(1/(1+'Assumptions and results'!$K$5)^EZ$73)</f>
        <v>865134.08647580666</v>
      </c>
      <c r="FA82" s="8">
        <f>(FA35*'Assumptions and results'!$K$11)*(1/(1+'Assumptions and results'!$K$5)^FA$73)</f>
        <v>831859.69853442931</v>
      </c>
      <c r="FB82" s="8">
        <f>(FB35*'Assumptions and results'!$K$11)*(1/(1+'Assumptions and results'!$K$5)^FB$73)</f>
        <v>799865.09474464366</v>
      </c>
      <c r="FC82" s="8">
        <f>(FC35*'Assumptions and results'!$K$11)*(1/(1+'Assumptions and results'!$K$5)^FC$73)</f>
        <v>769101.05263908044</v>
      </c>
      <c r="FD82" s="8">
        <f>(FD35*'Assumptions and results'!$K$11)*(1/(1+'Assumptions and results'!$K$5)^FD$73)</f>
        <v>739520.24292219244</v>
      </c>
      <c r="FE82" s="8">
        <f>(FE35*'Assumptions and results'!$K$11)*(1/(1+'Assumptions and results'!$K$5)^FE$73)</f>
        <v>711077.15665595431</v>
      </c>
      <c r="FF82" s="8">
        <f>(FF35*'Assumptions and results'!$K$11)*(1/(1+'Assumptions and results'!$K$5)^FF$73)</f>
        <v>683728.03524611006</v>
      </c>
      <c r="FG82" s="8">
        <f>(FG35*'Assumptions and results'!$K$11)*(1/(1+'Assumptions and results'!$K$5)^FG$73)</f>
        <v>657430.80312125967</v>
      </c>
      <c r="FH82" s="8">
        <f>(FH35*'Assumptions and results'!$K$11)*(1/(1+'Assumptions and results'!$K$5)^FH$73)</f>
        <v>632145.00300121109</v>
      </c>
      <c r="FI82" s="8">
        <f>(FI35*'Assumptions and results'!$K$11)*(1/(1+'Assumptions and results'!$K$5)^FI$73)</f>
        <v>607831.7336550107</v>
      </c>
      <c r="FJ82" s="8">
        <f>(FJ35*'Assumptions and results'!$K$11)*(1/(1+'Assumptions and results'!$K$5)^FJ$73)</f>
        <v>584453.5900528949</v>
      </c>
      <c r="FK82" s="8">
        <f>(FK35*'Assumptions and results'!$K$11)*(1/(1+'Assumptions and results'!$K$5)^FK$73)</f>
        <v>561974.60582009121</v>
      </c>
      <c r="FL82" s="8">
        <f>(FL35*'Assumptions and results'!$K$11)*(1/(1+'Assumptions and results'!$K$5)^FL$73)</f>
        <v>540360.19790393382</v>
      </c>
      <c r="FM82" s="8">
        <f>(FM35*'Assumptions and results'!$K$11)*(1/(1+'Assumptions and results'!$K$5)^FM$73)</f>
        <v>519577.11336916697</v>
      </c>
      <c r="FN82" s="8">
        <f>(FN35*'Assumptions and results'!$K$11)*(1/(1+'Assumptions and results'!$K$5)^FN$73)</f>
        <v>499593.37823958375</v>
      </c>
      <c r="FO82" s="8">
        <f>(FO35*'Assumptions and results'!$K$11)*(1/(1+'Assumptions and results'!$K$5)^FO$73)</f>
        <v>480378.24830729212</v>
      </c>
      <c r="FP82" s="8">
        <f>(FP35*'Assumptions and results'!$K$11)*(1/(1+'Assumptions and results'!$K$5)^FP$73)</f>
        <v>461902.16183393454</v>
      </c>
      <c r="FQ82" s="8">
        <f>(FQ35*'Assumptions and results'!$K$11)*(1/(1+'Assumptions and results'!$K$5)^FQ$73)</f>
        <v>444136.6940710909</v>
      </c>
      <c r="FR82" s="8">
        <f>(FR35*'Assumptions and results'!$K$11)*(1/(1+'Assumptions and results'!$K$5)^FR$73)</f>
        <v>427054.51352989516</v>
      </c>
      <c r="FS82" s="8">
        <f>(FS35*'Assumptions and results'!$K$11)*(1/(1+'Assumptions and results'!$K$5)^FS$73)</f>
        <v>410629.33993259142</v>
      </c>
      <c r="FT82" s="8">
        <f>(FT35*'Assumptions and results'!$K$11)*(1/(1+'Assumptions and results'!$K$5)^FT$73)</f>
        <v>394835.90378133795</v>
      </c>
      <c r="FU82" s="8">
        <f>(FU35*'Assumptions and results'!$K$11)*(1/(1+'Assumptions and results'!$K$5)^FU$73)</f>
        <v>379649.9074820556</v>
      </c>
      <c r="FV82" s="8">
        <f>(FV35*'Assumptions and results'!$K$11)*(1/(1+'Assumptions and results'!$K$5)^FV$73)</f>
        <v>365047.9879635151</v>
      </c>
      <c r="FW82" s="8">
        <f>(FW35*'Assumptions and results'!$K$11)*(1/(1+'Assumptions and results'!$K$5)^FW$73)</f>
        <v>351007.68073414906</v>
      </c>
      <c r="FX82" s="8">
        <f>(FX35*'Assumptions and results'!$K$11)*(1/(1+'Assumptions and results'!$K$5)^FX$73)</f>
        <v>337507.38532129716</v>
      </c>
      <c r="FY82" s="8">
        <f>(FY35*'Assumptions and results'!$K$11)*(1/(1+'Assumptions and results'!$K$5)^FY$73)</f>
        <v>324526.3320397088</v>
      </c>
      <c r="FZ82" s="8">
        <f>(FZ35*'Assumptions and results'!$K$11)*(1/(1+'Assumptions and results'!$K$5)^FZ$73)</f>
        <v>312044.55003818154</v>
      </c>
      <c r="GA82" s="8">
        <f>(GA35*'Assumptions and results'!$K$11)*(1/(1+'Assumptions and results'!$K$5)^GA$73)</f>
        <v>300042.83657517447</v>
      </c>
      <c r="GB82" s="8">
        <f>(GB35*'Assumptions and results'!$K$11)*(1/(1+'Assumptions and results'!$K$5)^GB$73)</f>
        <v>288502.72747612937</v>
      </c>
      <c r="GC82" s="8">
        <f>(GC35*'Assumptions and results'!$K$11)*(1/(1+'Assumptions and results'!$K$5)^GC$73)</f>
        <v>277406.46872704738</v>
      </c>
      <c r="GD82" s="8">
        <f>(GD35*'Assumptions and results'!$K$11)*(1/(1+'Assumptions and results'!$K$5)^GD$73)</f>
        <v>266736.98916062247</v>
      </c>
      <c r="GE82" s="8">
        <f>(GE35*'Assumptions and results'!$K$11)*(1/(1+'Assumptions and results'!$K$5)^GE$73)</f>
        <v>256477.87419290625</v>
      </c>
      <c r="GF82" s="8">
        <f>(GF35*'Assumptions and results'!$K$11)*(1/(1+'Assumptions and results'!$K$5)^GF$73)</f>
        <v>246613.34057010218</v>
      </c>
      <c r="GG82" s="8">
        <f>(GG35*'Assumptions and results'!$K$11)*(1/(1+'Assumptions and results'!$K$5)^GG$73)</f>
        <v>237128.2120866366</v>
      </c>
      <c r="GH82" s="8">
        <f>(GH35*'Assumptions and results'!$K$11)*(1/(1+'Assumptions and results'!$K$5)^GH$73)</f>
        <v>228007.89623715065</v>
      </c>
      <c r="GI82" s="8">
        <f>(GI35*'Assumptions and results'!$K$11)*(1/(1+'Assumptions and results'!$K$5)^GI$73)</f>
        <v>219238.361766491</v>
      </c>
      <c r="GJ82" s="8">
        <f>(GJ35*'Assumptions and results'!$K$11)*(1/(1+'Assumptions and results'!$K$5)^GJ$73)</f>
        <v>210806.1170831644</v>
      </c>
      <c r="GK82" s="8">
        <f>(GK35*'Assumptions and results'!$K$11)*(1/(1+'Assumptions and results'!$K$5)^GK$73)</f>
        <v>202698.18950304264</v>
      </c>
      <c r="GL82" s="8">
        <f>(GL35*'Assumptions and results'!$K$11)*(1/(1+'Assumptions and results'!$K$5)^GL$73)</f>
        <v>194902.10529138721</v>
      </c>
      <c r="GM82" s="8">
        <f>(GM35*'Assumptions and results'!$K$11)*(1/(1+'Assumptions and results'!$K$5)^GM$73)</f>
        <v>187405.8704724877</v>
      </c>
      <c r="GN82" s="8">
        <f>(GN35*'Assumptions and results'!$K$11)*(1/(1+'Assumptions and results'!$K$5)^GN$73)</f>
        <v>180197.95237739198</v>
      </c>
      <c r="GO82" s="8">
        <f>(GO35*'Assumptions and results'!$K$11)*(1/(1+'Assumptions and results'!$K$5)^GO$73)</f>
        <v>173267.26190133844</v>
      </c>
      <c r="GP82" s="8">
        <f>(GP35*'Assumptions and results'!$K$11)*(1/(1+'Assumptions and results'!$K$5)^GP$73)</f>
        <v>166603.13644359465</v>
      </c>
      <c r="GQ82" s="8">
        <f>(GQ35*'Assumptions and results'!$K$11)*(1/(1+'Assumptions and results'!$K$5)^GQ$73)</f>
        <v>160195.3235034564</v>
      </c>
      <c r="GR82" s="8">
        <f>(GR35*'Assumptions and results'!$K$11)*(1/(1+'Assumptions and results'!$K$5)^GR$73)</f>
        <v>154033.9649071696</v>
      </c>
      <c r="GS82" s="8">
        <f>(GS35*'Assumptions and results'!$K$11)*(1/(1+'Assumptions and results'!$K$5)^GS$73)</f>
        <v>148109.58164150923</v>
      </c>
      <c r="GT82" s="8">
        <f>(GT35*'Assumptions and results'!$K$11)*(1/(1+'Assumptions and results'!$K$5)^GT$73)</f>
        <v>142413.05927068193</v>
      </c>
      <c r="GU82" s="8">
        <f>(GU35*'Assumptions and results'!$K$11)*(1/(1+'Assumptions and results'!$K$5)^GU$73)</f>
        <v>136935.63391411726</v>
      </c>
      <c r="GV82" s="8">
        <f>(GV35*'Assumptions and results'!$K$11)*(1/(1+'Assumptions and results'!$K$5)^GV$73)</f>
        <v>131668.87876357426</v>
      </c>
      <c r="GW82" s="8">
        <f>(GW35*'Assumptions and results'!$K$11)*(1/(1+'Assumptions and results'!$K$5)^GW$73)</f>
        <v>126604.69111882139</v>
      </c>
      <c r="GX82" s="8">
        <f>(GX35*'Assumptions and results'!$K$11)*(1/(1+'Assumptions and results'!$K$5)^GX$73)</f>
        <v>121735.27992194364</v>
      </c>
      <c r="GY82" s="8">
        <f>(GY35*'Assumptions and results'!$K$11)*(1/(1+'Assumptions and results'!$K$5)^GY$73)</f>
        <v>117053.15377109968</v>
      </c>
      <c r="GZ82" s="8">
        <f>(GZ35*'Assumptions and results'!$K$11)*(1/(1+'Assumptions and results'!$K$5)^GZ$73)</f>
        <v>112551.10939528813</v>
      </c>
      <c r="HA82" s="8">
        <f>(HA35*'Assumptions and results'!$K$11)*(1/(1+'Assumptions and results'!$K$5)^HA$73)</f>
        <v>108222.22057239243</v>
      </c>
      <c r="HB82" s="8">
        <f>(HB35*'Assumptions and results'!$K$11)*(1/(1+'Assumptions and results'!$K$5)^HB$73)</f>
        <v>104059.82747345425</v>
      </c>
      <c r="HC82" s="8">
        <f>(HC35*'Assumptions and results'!$K$11)*(1/(1+'Assumptions and results'!$K$5)^HC$73)</f>
        <v>100057.52641678293</v>
      </c>
      <c r="HD82" s="8">
        <f>(HD35*'Assumptions and results'!$K$11)*(1/(1+'Assumptions and results'!$K$5)^HD$73)</f>
        <v>96209.160016137423</v>
      </c>
      <c r="HE82" s="8">
        <f>(HE35*'Assumptions and results'!$K$11)*(1/(1+'Assumptions and results'!$K$5)^HE$73)</f>
        <v>92508.807707824453</v>
      </c>
      <c r="HF82" s="8">
        <f>(HF35*'Assumptions and results'!$K$11)*(1/(1+'Assumptions and results'!$K$5)^HF$73)</f>
        <v>88950.776642138895</v>
      </c>
      <c r="HG82" s="8">
        <f>(HG35*'Assumptions and results'!$K$11)*(1/(1+'Assumptions and results'!$K$5)^HG$73)</f>
        <v>85529.592925133547</v>
      </c>
      <c r="HH82" s="8">
        <f>(HH35*'Assumptions and results'!$K$11)*(1/(1+'Assumptions and results'!$K$5)^HH$73)</f>
        <v>82239.993197243792</v>
      </c>
      <c r="HI82" s="8">
        <f>(HI35*'Assumptions and results'!$K$11)*(1/(1+'Assumptions and results'!$K$5)^HI$73)</f>
        <v>79076.91653581131</v>
      </c>
      <c r="HJ82" s="8">
        <f>(HJ35*'Assumptions and results'!$K$11)*(1/(1+'Assumptions and results'!$K$5)^HJ$73)</f>
        <v>76035.496669049331</v>
      </c>
      <c r="HK82" s="8">
        <f>(HK35*'Assumptions and results'!$K$11)*(1/(1+'Assumptions and results'!$K$5)^HK$73)</f>
        <v>73111.054489470538</v>
      </c>
      <c r="HL82" s="8">
        <f>(HL35*'Assumptions and results'!$K$11)*(1/(1+'Assumptions and results'!$K$5)^HL$73)</f>
        <v>70299.090855260118</v>
      </c>
      <c r="HM82" s="8">
        <f>(HM35*'Assumptions and results'!$K$11)*(1/(1+'Assumptions and results'!$K$5)^HM$73)</f>
        <v>67595.279668519332</v>
      </c>
      <c r="HN82" s="8">
        <f>(HN35*'Assumptions and results'!$K$11)*(1/(1+'Assumptions and results'!$K$5)^HN$73)</f>
        <v>64995.461219730132</v>
      </c>
      <c r="HO82" s="8">
        <f>(HO35*'Assumptions and results'!$K$11)*(1/(1+'Assumptions and results'!$K$5)^HO$73)</f>
        <v>62495.635788202046</v>
      </c>
      <c r="HP82" s="8">
        <f>(HP35*'Assumptions and results'!$K$11)*(1/(1+'Assumptions and results'!$K$5)^HP$73)</f>
        <v>60091.957488655811</v>
      </c>
      <c r="HQ82" s="8">
        <f>(HQ35*'Assumptions and results'!$K$11)*(1/(1+'Assumptions and results'!$K$5)^HQ$73)</f>
        <v>57780.728354476734</v>
      </c>
      <c r="HR82" s="8">
        <f>(HR35*'Assumptions and results'!$K$11)*(1/(1+'Assumptions and results'!$K$5)^HR$73)</f>
        <v>55558.392648535337</v>
      </c>
      <c r="HS82" s="8">
        <f>(HS35*'Assumptions and results'!$K$11)*(1/(1+'Assumptions and results'!$K$5)^HS$73)</f>
        <v>53421.53139282242</v>
      </c>
      <c r="HT82" s="8">
        <f>(HT35*'Assumptions and results'!$K$11)*(1/(1+'Assumptions and results'!$K$5)^HT$73)</f>
        <v>51366.857108483098</v>
      </c>
      <c r="HU82" s="8">
        <f>(HU35*'Assumptions and results'!$K$11)*(1/(1+'Assumptions and results'!$K$5)^HU$73)</f>
        <v>49391.208758156827</v>
      </c>
      <c r="HV82" s="8">
        <f>(HV35*'Assumptions and results'!$K$11)*(1/(1+'Assumptions and results'!$K$5)^HV$73)</f>
        <v>47491.546882843097</v>
      </c>
      <c r="HW82" s="8">
        <f>(HW35*'Assumptions and results'!$K$11)*(1/(1+'Assumptions and results'!$K$5)^HW$73)</f>
        <v>45664.94892581067</v>
      </c>
      <c r="HX82" s="8">
        <f>(HX35*'Assumptions and results'!$K$11)*(1/(1+'Assumptions and results'!$K$5)^HX$73)</f>
        <v>43908.604736356414</v>
      </c>
      <c r="HY82" s="8">
        <f>(HY35*'Assumptions and results'!$K$11)*(1/(1+'Assumptions and results'!$K$5)^HY$73)</f>
        <v>42219.812246496542</v>
      </c>
      <c r="HZ82" s="8">
        <f>(HZ35*'Assumptions and results'!$K$11)*(1/(1+'Assumptions and results'!$K$5)^HZ$73)</f>
        <v>40595.973313938994</v>
      </c>
      <c r="IA82" s="8">
        <f>(IA35*'Assumptions and results'!$K$11)*(1/(1+'Assumptions and results'!$K$5)^IA$73)</f>
        <v>39034.589724941332</v>
      </c>
      <c r="IB82" s="8">
        <f>(IB35*'Assumptions and results'!$K$11)*(1/(1+'Assumptions and results'!$K$5)^IB$73)</f>
        <v>37533.259350905115</v>
      </c>
      <c r="IC82" s="8">
        <f>(IC35*'Assumptions and results'!$K$11)*(1/(1+'Assumptions and results'!$K$5)^IC$73)</f>
        <v>36089.672452793384</v>
      </c>
      <c r="ID82" s="8">
        <f>(ID35*'Assumptions and results'!$K$11)*(1/(1+'Assumptions and results'!$K$5)^ID$73)</f>
        <v>34701.608127685948</v>
      </c>
      <c r="IE82" s="8">
        <f>(IE35*'Assumptions and results'!$K$11)*(1/(1+'Assumptions and results'!$K$5)^IE$73)</f>
        <v>33366.930892005723</v>
      </c>
      <c r="IF82" s="8">
        <f>(IF35*'Assumptions and results'!$K$11)*(1/(1+'Assumptions and results'!$K$5)^IF$73)</f>
        <v>32083.587396159339</v>
      </c>
      <c r="IG82" s="8">
        <f>(IG35*'Assumptions and results'!$K$11)*(1/(1+'Assumptions and results'!$K$5)^IG$73)</f>
        <v>30849.603265537829</v>
      </c>
      <c r="IH82" s="8">
        <f>(IH35*'Assumptions and results'!$K$11)*(1/(1+'Assumptions and results'!$K$5)^IH$73)</f>
        <v>29663.08006301714</v>
      </c>
      <c r="II82" s="8">
        <f>(II35*'Assumptions and results'!$K$11)*(1/(1+'Assumptions and results'!$K$5)^II$73)</f>
        <v>28522.192368285712</v>
      </c>
      <c r="IJ82" s="8">
        <f>(IJ35*'Assumptions and results'!$K$11)*(1/(1+'Assumptions and results'!$K$5)^IJ$73)</f>
        <v>27425.184969505488</v>
      </c>
      <c r="IK82" s="8">
        <f>(IK35*'Assumptions and results'!$K$11)*(1/(1+'Assumptions and results'!$K$5)^IK$73)</f>
        <v>26370.370162986048</v>
      </c>
      <c r="IL82" s="8">
        <f>(IL35*'Assumptions and results'!$K$11)*(1/(1+'Assumptions and results'!$K$5)^IL$73)</f>
        <v>25356.125156717346</v>
      </c>
      <c r="IM82" s="8">
        <f>(IM35*'Assumptions and results'!$K$11)*(1/(1+'Assumptions and results'!$K$5)^IM$73)</f>
        <v>24380.889573766683</v>
      </c>
      <c r="IN82" s="8">
        <f>(IN35*'Assumptions and results'!$K$11)*(1/(1+'Assumptions and results'!$K$5)^IN$73)</f>
        <v>23443.163051698732</v>
      </c>
      <c r="IO82" s="8">
        <f>(IO35*'Assumptions and results'!$K$11)*(1/(1+'Assumptions and results'!$K$5)^IO$73)</f>
        <v>22541.502934325701</v>
      </c>
      <c r="IP82" s="8">
        <f>(IP35*'Assumptions and results'!$K$11)*(1/(1+'Assumptions and results'!$K$5)^IP$73)</f>
        <v>21674.522052236251</v>
      </c>
      <c r="IQ82" s="8">
        <f>(IQ35*'Assumptions and results'!$K$11)*(1/(1+'Assumptions and results'!$K$5)^IQ$73)</f>
        <v>20840.886588688703</v>
      </c>
      <c r="IR82" s="8">
        <f>(IR35*'Assumptions and results'!$K$11)*(1/(1+'Assumptions and results'!$K$5)^IR$73)</f>
        <v>20039.314027585293</v>
      </c>
      <c r="IS82" s="8">
        <f>(IS35*'Assumptions and results'!$K$11)*(1/(1+'Assumptions and results'!$K$5)^IS$73)</f>
        <v>19268.571180370462</v>
      </c>
      <c r="IT82" s="8">
        <f>(IT35*'Assumptions and results'!$K$11)*(1/(1+'Assumptions and results'!$K$5)^IT$73)</f>
        <v>18527.472288817764</v>
      </c>
      <c r="IU82" s="8">
        <f>(IU35*'Assumptions and results'!$K$11)*(1/(1+'Assumptions and results'!$K$5)^IU$73)</f>
        <v>17814.877200786308</v>
      </c>
      <c r="IV82" s="8">
        <f>(IV35*'Assumptions and results'!$K$11)*(1/(1+'Assumptions and results'!$K$5)^IV$73)</f>
        <v>17129.689616140677</v>
      </c>
      <c r="IW82" s="8">
        <f>(IW35*'Assumptions and results'!$K$11)*(1/(1+'Assumptions and results'!$K$5)^IW$73)</f>
        <v>16470.855400135264</v>
      </c>
      <c r="IX82" s="8">
        <f>(IX35*'Assumptions and results'!$K$11)*(1/(1+'Assumptions and results'!$K$5)^IX$73)</f>
        <v>15837.360961668528</v>
      </c>
      <c r="IY82" s="8">
        <f>(IY35*'Assumptions and results'!$K$11)*(1/(1+'Assumptions and results'!$K$5)^IY$73)</f>
        <v>15228.231693912045</v>
      </c>
      <c r="IZ82" s="8">
        <f>(IZ35*'Assumptions and results'!$K$11)*(1/(1+'Assumptions and results'!$K$5)^IZ$73)</f>
        <v>14642.530474915424</v>
      </c>
      <c r="JA82" s="8">
        <f>(JA35*'Assumptions and results'!$K$11)*(1/(1+'Assumptions and results'!$K$5)^JA$73)</f>
        <v>14079.356225880216</v>
      </c>
      <c r="JB82" s="8">
        <f>(JB35*'Assumptions and results'!$K$11)*(1/(1+'Assumptions and results'!$K$5)^JB$73)</f>
        <v>13537.842524884822</v>
      </c>
      <c r="JC82" s="8">
        <f>(JC35*'Assumptions and results'!$K$11)*(1/(1+'Assumptions and results'!$K$5)^JC$73)</f>
        <v>13017.156273927712</v>
      </c>
      <c r="JD82" s="8">
        <f>(JD35*'Assumptions and results'!$K$11)*(1/(1+'Assumptions and results'!$K$5)^JD$73)</f>
        <v>12516.496417238184</v>
      </c>
      <c r="JE82" s="8">
        <f>(JE35*'Assumptions and results'!$K$11)*(1/(1+'Assumptions and results'!$K$5)^JE$73)</f>
        <v>12035.092708882867</v>
      </c>
    </row>
    <row r="83" spans="3:265" x14ac:dyDescent="0.3">
      <c r="C83">
        <v>10</v>
      </c>
      <c r="D83" s="6">
        <f>'upfront investment module'!J15</f>
        <v>2824127044.1178799</v>
      </c>
      <c r="E83" s="8">
        <f>(E36*'Assumptions and results'!$K$11)*(1/(1+'Assumptions and results'!$K$5)^E$73)</f>
        <v>166013405.12495798</v>
      </c>
      <c r="F83" s="8">
        <f>(F36*'Assumptions and results'!$K$11)*(1/(1+'Assumptions and results'!$K$5)^F$73)</f>
        <v>238094304.31334034</v>
      </c>
      <c r="G83" s="8">
        <f>(G36*'Assumptions and results'!$K$11)*(1/(1+'Assumptions and results'!$K$5)^G$73)</f>
        <v>266023702.96263099</v>
      </c>
      <c r="H83" s="8">
        <f>(H36*'Assumptions and results'!$K$11)*(1/(1+'Assumptions and results'!$K$5)^H$73)</f>
        <v>273321086.10919487</v>
      </c>
      <c r="I83" s="8">
        <f>(I36*'Assumptions and results'!$K$11)*(1/(1+'Assumptions and results'!$K$5)^I$73)</f>
        <v>271093827.02942032</v>
      </c>
      <c r="J83" s="8">
        <f>(J36*'Assumptions and results'!$K$11)*(1/(1+'Assumptions and results'!$K$5)^J$73)</f>
        <v>264583079.07580069</v>
      </c>
      <c r="K83" s="8">
        <f>(K36*'Assumptions and results'!$K$11)*(1/(1+'Assumptions and results'!$K$5)^K$73)</f>
        <v>256257669.9043031</v>
      </c>
      <c r="L83" s="8">
        <f>(L36*'Assumptions and results'!$K$11)*(1/(1+'Assumptions and results'!$K$5)^L$73)</f>
        <v>247276413.82754689</v>
      </c>
      <c r="M83" s="8">
        <f>(M36*'Assumptions and results'!$K$11)*(1/(1+'Assumptions and results'!$K$5)^M$73)</f>
        <v>238179259.51439637</v>
      </c>
      <c r="N83" s="8">
        <f>(N36*'Assumptions and results'!$K$11)*(1/(1+'Assumptions and results'!$K$5)^N$73)</f>
        <v>229213948.14966318</v>
      </c>
      <c r="O83" s="8">
        <f>(O36*'Assumptions and results'!$K$11)*(1/(1+'Assumptions and results'!$K$5)^O$73)</f>
        <v>220490396.5239526</v>
      </c>
      <c r="P83" s="8">
        <f>(P36*'Assumptions and results'!$K$11)*(1/(1+'Assumptions and results'!$K$5)^P$73)</f>
        <v>212053654.96698877</v>
      </c>
      <c r="Q83" s="8">
        <f>(Q36*'Assumptions and results'!$K$11)*(1/(1+'Assumptions and results'!$K$5)^Q$73)</f>
        <v>203918380.20636114</v>
      </c>
      <c r="R83" s="8">
        <f>(R36*'Assumptions and results'!$K$11)*(1/(1+'Assumptions and results'!$K$5)^R$73)</f>
        <v>196085118.71185699</v>
      </c>
      <c r="S83" s="8">
        <f>(S36*'Assumptions and results'!$K$11)*(1/(1+'Assumptions and results'!$K$5)^S$73)</f>
        <v>188547993.18103185</v>
      </c>
      <c r="T83" s="8">
        <f>(T36*'Assumptions and results'!$K$11)*(1/(1+'Assumptions and results'!$K$5)^T$73)</f>
        <v>181298326.10771677</v>
      </c>
      <c r="U83" s="8">
        <f>(U36*'Assumptions and results'!$K$11)*(1/(1+'Assumptions and results'!$K$5)^U$73)</f>
        <v>174326343.38086361</v>
      </c>
      <c r="V83" s="8">
        <f>(V36*'Assumptions and results'!$K$11)*(1/(1+'Assumptions and results'!$K$5)^V$73)</f>
        <v>167621970.7611995</v>
      </c>
      <c r="W83" s="8">
        <f>(W36*'Assumptions and results'!$K$11)*(1/(1+'Assumptions and results'!$K$5)^W$73)</f>
        <v>161175201.9433645</v>
      </c>
      <c r="X83" s="8">
        <f>(X36*'Assumptions and results'!$K$11)*(1/(1+'Assumptions and results'!$K$5)^X$73)</f>
        <v>154976264.45121104</v>
      </c>
      <c r="Y83" s="8">
        <f>(Y36*'Assumptions and results'!$K$11)*(1/(1+'Assumptions and results'!$K$5)^Y$73)</f>
        <v>149015690.28953755</v>
      </c>
      <c r="Z83" s="8">
        <f>(Z36*'Assumptions and results'!$K$11)*(1/(1+'Assumptions and results'!$K$5)^Z$73)</f>
        <v>143284341.87747151</v>
      </c>
      <c r="AA83" s="8">
        <f>(AA36*'Assumptions and results'!$K$11)*(1/(1+'Assumptions and results'!$K$5)^AA$73)</f>
        <v>137773417.13270447</v>
      </c>
      <c r="AB83" s="8">
        <f>(AB36*'Assumptions and results'!$K$11)*(1/(1+'Assumptions and results'!$K$5)^AB$73)</f>
        <v>132474444.97729465</v>
      </c>
      <c r="AC83" s="8">
        <f>(AC36*'Assumptions and results'!$K$11)*(1/(1+'Assumptions and results'!$K$5)^AC$73)</f>
        <v>127379276.58151339</v>
      </c>
      <c r="AD83" s="8">
        <f>(AD36*'Assumptions and results'!$K$11)*(1/(1+'Assumptions and results'!$K$5)^AD$73)</f>
        <v>122480074.84835976</v>
      </c>
      <c r="AE83" s="8">
        <f>(AE36*'Assumptions and results'!$K$11)*(1/(1+'Assumptions and results'!$K$5)^AE$73)</f>
        <v>117769303.31179449</v>
      </c>
      <c r="AF83" s="8">
        <f>(AF36*'Assumptions and results'!$K$11)*(1/(1+'Assumptions and results'!$K$5)^AF$73)</f>
        <v>113239714.99370085</v>
      </c>
      <c r="AG83" s="8">
        <f>(AG36*'Assumptions and results'!$K$11)*(1/(1+'Assumptions and results'!$K$5)^AG$73)</f>
        <v>108884341.46810046</v>
      </c>
      <c r="AH83" s="8">
        <f>(AH36*'Assumptions and results'!$K$11)*(1/(1+'Assumptions and results'!$K$5)^AH$73)</f>
        <v>104696482.24136655</v>
      </c>
      <c r="AI83" s="8">
        <f>(AI36*'Assumptions and results'!$K$11)*(1/(1+'Assumptions and results'!$K$5)^AI$73)</f>
        <v>100669694.491448</v>
      </c>
      <c r="AJ83" s="8">
        <f>(AJ36*'Assumptions and results'!$K$11)*(1/(1+'Assumptions and results'!$K$5)^AJ$73)</f>
        <v>96797783.178369507</v>
      </c>
      <c r="AK83" s="8">
        <f>(AK36*'Assumptions and results'!$K$11)*(1/(1+'Assumptions and results'!$K$5)^AK$73)</f>
        <v>93074791.524051175</v>
      </c>
      <c r="AL83" s="8">
        <f>(AL36*'Assumptions and results'!$K$11)*(1/(1+'Assumptions and results'!$K$5)^AL$73)</f>
        <v>89494991.853068545</v>
      </c>
      <c r="AM83" s="8">
        <f>(AM36*'Assumptions and results'!$K$11)*(1/(1+'Assumptions and results'!$K$5)^AM$73)</f>
        <v>86052876.783223763</v>
      </c>
      <c r="AN83" s="8">
        <f>(AN36*'Assumptions and results'!$K$11)*(1/(1+'Assumptions and results'!$K$5)^AN$73)</f>
        <v>82743150.753774285</v>
      </c>
      <c r="AO83" s="8">
        <f>(AO36*'Assumptions and results'!$K$11)*(1/(1+'Assumptions and results'!$K$5)^AO$73)</f>
        <v>79560721.878947914</v>
      </c>
      <c r="AP83" s="8">
        <f>(AP36*'Assumptions and results'!$K$11)*(1/(1+'Assumptions and results'!$K$5)^AP$73)</f>
        <v>76500694.114523679</v>
      </c>
      <c r="AQ83" s="8">
        <f>(AQ36*'Assumptions and results'!$K$11)*(1/(1+'Assumptions and results'!$K$5)^AQ$73)</f>
        <v>73558359.725574791</v>
      </c>
      <c r="AR83" s="8">
        <f>(AR36*'Assumptions and results'!$K$11)*(1/(1+'Assumptions and results'!$K$5)^AR$73)</f>
        <v>70729192.043855533</v>
      </c>
      <c r="AS83" s="8">
        <f>(AS36*'Assumptions and results'!$K$11)*(1/(1+'Assumptions and results'!$K$5)^AS$73)</f>
        <v>68008838.503723145</v>
      </c>
      <c r="AT83" s="8">
        <f>(AT36*'Assumptions and results'!$K$11)*(1/(1+'Assumptions and results'!$K$5)^AT$73)</f>
        <v>65393113.94589518</v>
      </c>
      <c r="AU83" s="8">
        <f>(AU36*'Assumptions and results'!$K$11)*(1/(1+'Assumptions and results'!$K$5)^AU$73)</f>
        <v>62877994.178748913</v>
      </c>
      <c r="AV83" s="8">
        <f>(AV36*'Assumptions and results'!$K$11)*(1/(1+'Assumptions and results'!$K$5)^AV$73)</f>
        <v>60459609.787260257</v>
      </c>
      <c r="AW83" s="8">
        <f>(AW36*'Assumptions and results'!$K$11)*(1/(1+'Assumptions and results'!$K$5)^AW$73)</f>
        <v>58134240.180058718</v>
      </c>
      <c r="AX83" s="8">
        <f>(AX36*'Assumptions and results'!$K$11)*(1/(1+'Assumptions and results'!$K$5)^AX$73)</f>
        <v>55898307.865441449</v>
      </c>
      <c r="AY83" s="8">
        <f>(AY36*'Assumptions and results'!$K$11)*(1/(1+'Assumptions and results'!$K$5)^AY$73)</f>
        <v>53748372.947540037</v>
      </c>
      <c r="AZ83" s="8">
        <f>(AZ36*'Assumptions and results'!$K$11)*(1/(1+'Assumptions and results'!$K$5)^AZ$73)</f>
        <v>51681127.834173188</v>
      </c>
      <c r="BA83" s="8">
        <f>(BA36*'Assumptions and results'!$K$11)*(1/(1+'Assumptions and results'!$K$5)^BA$73)</f>
        <v>49693392.148243487</v>
      </c>
      <c r="BB83" s="8">
        <f>(BB36*'Assumptions and results'!$K$11)*(1/(1+'Assumptions and results'!$K$5)^BB$73)</f>
        <v>47782107.834849522</v>
      </c>
      <c r="BC83" s="8">
        <f>(BC36*'Assumptions and results'!$K$11)*(1/(1+'Assumptions and results'!$K$5)^BC$73)</f>
        <v>45944334.456586085</v>
      </c>
      <c r="BD83" s="8">
        <f>(BD36*'Assumptions and results'!$K$11)*(1/(1+'Assumptions and results'!$K$5)^BD$73)</f>
        <v>44177244.669794314</v>
      </c>
      <c r="BE83" s="8">
        <f>(BE36*'Assumptions and results'!$K$11)*(1/(1+'Assumptions and results'!$K$5)^BE$73)</f>
        <v>42478119.874802224</v>
      </c>
      <c r="BF83" s="8">
        <f>(BF36*'Assumptions and results'!$K$11)*(1/(1+'Assumptions and results'!$K$5)^BF$73)</f>
        <v>40844346.033463679</v>
      </c>
      <c r="BG83" s="8">
        <f>(BG36*'Assumptions and results'!$K$11)*(1/(1+'Assumptions and results'!$K$5)^BG$73)</f>
        <v>39273409.647561237</v>
      </c>
      <c r="BH83" s="8">
        <f>(BH36*'Assumptions and results'!$K$11)*(1/(1+'Assumptions and results'!$K$5)^BH$73)</f>
        <v>37762893.891885802</v>
      </c>
      <c r="BI83" s="8">
        <f>(BI36*'Assumptions and results'!$K$11)*(1/(1+'Assumptions and results'!$K$5)^BI$73)</f>
        <v>36310474.896044031</v>
      </c>
      <c r="BJ83" s="8">
        <f>(BJ36*'Assumptions and results'!$K$11)*(1/(1+'Assumptions and results'!$K$5)^BJ$73)</f>
        <v>34913918.169273108</v>
      </c>
      <c r="BK83" s="8">
        <f>(BK36*'Assumptions and results'!$K$11)*(1/(1+'Assumptions and results'!$K$5)^BK$73)</f>
        <v>33571075.162762605</v>
      </c>
      <c r="BL83" s="8">
        <f>(BL36*'Assumptions and results'!$K$11)*(1/(1+'Assumptions and results'!$K$5)^BL$73)</f>
        <v>32279879.964194804</v>
      </c>
      <c r="BM83" s="8">
        <f>(BM36*'Assumptions and results'!$K$11)*(1/(1+'Assumptions and results'!$K$5)^BM$73)</f>
        <v>31038346.119418081</v>
      </c>
      <c r="BN83" s="8">
        <f>(BN36*'Assumptions and results'!$K$11)*(1/(1+'Assumptions and results'!$K$5)^BN$73)</f>
        <v>29844563.576363545</v>
      </c>
      <c r="BO83" s="8">
        <f>(BO36*'Assumptions and results'!$K$11)*(1/(1+'Assumptions and results'!$K$5)^BO$73)</f>
        <v>28696695.746503409</v>
      </c>
      <c r="BP83" s="8">
        <f>(BP36*'Assumptions and results'!$K$11)*(1/(1+'Assumptions and results'!$K$5)^BP$73)</f>
        <v>27592976.679330196</v>
      </c>
      <c r="BQ83" s="8">
        <f>(BQ36*'Assumptions and results'!$K$11)*(1/(1+'Assumptions and results'!$K$5)^BQ$73)</f>
        <v>26531708.345509801</v>
      </c>
      <c r="BR83" s="8">
        <f>(BR36*'Assumptions and results'!$K$11)*(1/(1+'Assumptions and results'!$K$5)^BR$73)</f>
        <v>25511258.024528656</v>
      </c>
      <c r="BS83" s="8">
        <f>(BS36*'Assumptions and results'!$K$11)*(1/(1+'Assumptions and results'!$K$5)^BS$73)</f>
        <v>24530055.792816017</v>
      </c>
      <c r="BT83" s="8">
        <f>(BT36*'Assumptions and results'!$K$11)*(1/(1+'Assumptions and results'!$K$5)^BT$73)</f>
        <v>23586592.108476933</v>
      </c>
      <c r="BU83" s="8">
        <f>(BU36*'Assumptions and results'!$K$11)*(1/(1+'Assumptions and results'!$K$5)^BU$73)</f>
        <v>22679415.48892013</v>
      </c>
      <c r="BV83" s="8">
        <f>(BV36*'Assumptions and results'!$K$11)*(1/(1+'Assumptions and results'!$K$5)^BV$73)</f>
        <v>21807130.277807817</v>
      </c>
      <c r="BW83" s="8">
        <f>(BW36*'Assumptions and results'!$K$11)*(1/(1+'Assumptions and results'!$K$5)^BW$73)</f>
        <v>20968394.49789213</v>
      </c>
      <c r="BX83" s="8">
        <f>(BX36*'Assumptions and results'!$K$11)*(1/(1+'Assumptions and results'!$K$5)^BX$73)</f>
        <v>20161917.786434736</v>
      </c>
      <c r="BY83" s="8">
        <f>(BY36*'Assumptions and results'!$K$11)*(1/(1+'Assumptions and results'!$K$5)^BY$73)</f>
        <v>19386459.410033401</v>
      </c>
      <c r="BZ83" s="8">
        <f>(BZ36*'Assumptions and results'!$K$11)*(1/(1+'Assumptions and results'!$K$5)^BZ$73)</f>
        <v>18640826.355801344</v>
      </c>
      <c r="CA83" s="8">
        <f>(CA36*'Assumptions and results'!$K$11)*(1/(1+'Assumptions and results'!$K$5)^CA$73)</f>
        <v>17923871.495962836</v>
      </c>
      <c r="CB83" s="8">
        <f>(CB36*'Assumptions and results'!$K$11)*(1/(1+'Assumptions and results'!$K$5)^CB$73)</f>
        <v>17234491.823041186</v>
      </c>
      <c r="CC83" s="8">
        <f>(CC36*'Assumptions and results'!$K$11)*(1/(1+'Assumptions and results'!$K$5)^CC$73)</f>
        <v>16571626.752924215</v>
      </c>
      <c r="CD83" s="8">
        <f>(CD36*'Assumptions and results'!$K$11)*(1/(1+'Assumptions and results'!$K$5)^CD$73)</f>
        <v>15934256.493196359</v>
      </c>
      <c r="CE83" s="8">
        <f>(CE36*'Assumptions and results'!$K$11)*(1/(1+'Assumptions and results'!$K$5)^CE$73)</f>
        <v>15321400.47422727</v>
      </c>
      <c r="CF83" s="8">
        <f>(CF36*'Assumptions and results'!$K$11)*(1/(1+'Assumptions and results'!$K$5)^CF$73)</f>
        <v>14732115.840603143</v>
      </c>
      <c r="CG83" s="8">
        <f>(CG36*'Assumptions and results'!$K$11)*(1/(1+'Assumptions and results'!$K$5)^CG$73)</f>
        <v>14165496.000579946</v>
      </c>
      <c r="CH83" s="8">
        <f>(CH36*'Assumptions and results'!$K$11)*(1/(1+'Assumptions and results'!$K$5)^CH$73)</f>
        <v>13620669.231326869</v>
      </c>
      <c r="CI83" s="8">
        <f>(CI36*'Assumptions and results'!$K$11)*(1/(1+'Assumptions and results'!$K$5)^CI$73)</f>
        <v>13096797.337814296</v>
      </c>
      <c r="CJ83" s="8">
        <f>(CJ36*'Assumptions and results'!$K$11)*(1/(1+'Assumptions and results'!$K$5)^CJ$73)</f>
        <v>12593074.363282977</v>
      </c>
      <c r="CK83" s="8">
        <f>(CK36*'Assumptions and results'!$K$11)*(1/(1+'Assumptions and results'!$K$5)^CK$73)</f>
        <v>12108725.349310551</v>
      </c>
      <c r="CL83" s="8">
        <f>(CL36*'Assumptions and results'!$K$11)*(1/(1+'Assumptions and results'!$K$5)^CL$73)</f>
        <v>11643005.143567838</v>
      </c>
      <c r="CM83" s="8">
        <f>(CM36*'Assumptions and results'!$K$11)*(1/(1+'Assumptions and results'!$K$5)^CM$73)</f>
        <v>11195197.253430616</v>
      </c>
      <c r="CN83" s="8">
        <f>(CN36*'Assumptions and results'!$K$11)*(1/(1+'Assumptions and results'!$K$5)^CN$73)</f>
        <v>10764612.743683282</v>
      </c>
      <c r="CO83" s="8">
        <f>(CO36*'Assumptions and results'!$K$11)*(1/(1+'Assumptions and results'!$K$5)^CO$73)</f>
        <v>10350589.176618541</v>
      </c>
      <c r="CP83" s="8">
        <f>(CP36*'Assumptions and results'!$K$11)*(1/(1+'Assumptions and results'!$K$5)^CP$73)</f>
        <v>9952489.5929024424</v>
      </c>
      <c r="CQ83" s="8">
        <f>(CQ36*'Assumptions and results'!$K$11)*(1/(1+'Assumptions and results'!$K$5)^CQ$73)</f>
        <v>9569701.5316369627</v>
      </c>
      <c r="CR83" s="8">
        <f>(CR36*'Assumptions and results'!$K$11)*(1/(1+'Assumptions and results'!$K$5)^CR$73)</f>
        <v>9201636.0881124642</v>
      </c>
      <c r="CS83" s="8">
        <f>(CS36*'Assumptions and results'!$K$11)*(1/(1+'Assumptions and results'!$K$5)^CS$73)</f>
        <v>8847727.007800445</v>
      </c>
      <c r="CT83" s="8">
        <f>(CT36*'Assumptions and results'!$K$11)*(1/(1+'Assumptions and results'!$K$5)^CT$73)</f>
        <v>8507429.8151927385</v>
      </c>
      <c r="CU83" s="8">
        <f>(CU36*'Assumptions and results'!$K$11)*(1/(1+'Assumptions and results'!$K$5)^CU$73)</f>
        <v>8180220.9761468619</v>
      </c>
      <c r="CV83" s="8">
        <f>(CV36*'Assumptions and results'!$K$11)*(1/(1+'Assumptions and results'!$K$5)^CV$73)</f>
        <v>7865597.0924489051</v>
      </c>
      <c r="CW83" s="8">
        <f>(CW36*'Assumptions and results'!$K$11)*(1/(1+'Assumptions and results'!$K$5)^CW$73)</f>
        <v>7563074.1273547169</v>
      </c>
      <c r="CX83" s="8">
        <f>(CX36*'Assumptions and results'!$K$11)*(1/(1+'Assumptions and results'!$K$5)^CX$73)</f>
        <v>7272186.6609179964</v>
      </c>
      <c r="CY83" s="8">
        <f>(CY36*'Assumptions and results'!$K$11)*(1/(1+'Assumptions and results'!$K$5)^CY$73)</f>
        <v>6992487.173959611</v>
      </c>
      <c r="CZ83" s="8">
        <f>(CZ36*'Assumptions and results'!$K$11)*(1/(1+'Assumptions and results'!$K$5)^CZ$73)</f>
        <v>6723545.3595765494</v>
      </c>
      <c r="DA83" s="8">
        <f>(DA36*'Assumptions and results'!$K$11)*(1/(1+'Assumptions and results'!$K$5)^DA$73)</f>
        <v>6464947.4611312971</v>
      </c>
      <c r="DB83" s="8">
        <f>(DB36*'Assumptions and results'!$K$11)*(1/(1+'Assumptions and results'!$K$5)^DB$73)</f>
        <v>6216295.6357031697</v>
      </c>
      <c r="DC83" s="8">
        <f>(DC36*'Assumptions and results'!$K$11)*(1/(1+'Assumptions and results'!$K$5)^DC$73)</f>
        <v>5977207.3420222793</v>
      </c>
      <c r="DD83" s="8">
        <f>(DD36*'Assumptions and results'!$K$11)*(1/(1+'Assumptions and results'!$K$5)^DD$73)</f>
        <v>5747314.7519444972</v>
      </c>
      <c r="DE83" s="8">
        <f>(DE36*'Assumptions and results'!$K$11)*(1/(1+'Assumptions and results'!$K$5)^DE$73)</f>
        <v>5526264.1845620172</v>
      </c>
      <c r="DF83" s="8">
        <f>(DF36*'Assumptions and results'!$K$11)*(1/(1+'Assumptions and results'!$K$5)^DF$73)</f>
        <v>5313715.5620788625</v>
      </c>
      <c r="DG83" s="8">
        <f>(DG36*'Assumptions and results'!$K$11)*(1/(1+'Assumptions and results'!$K$5)^DG$73)</f>
        <v>5109341.886614291</v>
      </c>
      <c r="DH83" s="8">
        <f>(DH36*'Assumptions and results'!$K$11)*(1/(1+'Assumptions and results'!$K$5)^DH$73)</f>
        <v>4912828.7371291248</v>
      </c>
      <c r="DI83" s="8">
        <f>(DI36*'Assumptions and results'!$K$11)*(1/(1+'Assumptions and results'!$K$5)^DI$73)</f>
        <v>4723873.7857010821</v>
      </c>
      <c r="DJ83" s="8">
        <f>(DJ36*'Assumptions and results'!$K$11)*(1/(1+'Assumptions and results'!$K$5)^DJ$73)</f>
        <v>4542186.3324048854</v>
      </c>
      <c r="DK83" s="8">
        <f>(DK36*'Assumptions and results'!$K$11)*(1/(1+'Assumptions and results'!$K$5)^DK$73)</f>
        <v>4367486.8580816211</v>
      </c>
      <c r="DL83" s="8">
        <f>(DL36*'Assumptions and results'!$K$11)*(1/(1+'Assumptions and results'!$K$5)^DL$73)</f>
        <v>4199506.5943092508</v>
      </c>
      <c r="DM83" s="8">
        <f>(DM36*'Assumptions and results'!$K$11)*(1/(1+'Assumptions and results'!$K$5)^DM$73)</f>
        <v>4037987.109912741</v>
      </c>
      <c r="DN83" s="8">
        <f>(DN36*'Assumptions and results'!$K$11)*(1/(1+'Assumptions and results'!$K$5)^DN$73)</f>
        <v>3882679.9133776347</v>
      </c>
      <c r="DO83" s="8">
        <f>(DO36*'Assumptions and results'!$K$11)*(1/(1+'Assumptions and results'!$K$5)^DO$73)</f>
        <v>3733346.0705554183</v>
      </c>
      <c r="DP83" s="8">
        <f>(DP36*'Assumptions and results'!$K$11)*(1/(1+'Assumptions and results'!$K$5)^DP$73)</f>
        <v>3589755.8370725177</v>
      </c>
      <c r="DQ83" s="8">
        <f>(DQ36*'Assumptions and results'!$K$11)*(1/(1+'Assumptions and results'!$K$5)^DQ$73)</f>
        <v>3451688.30487742</v>
      </c>
      <c r="DR83" s="8">
        <f>(DR36*'Assumptions and results'!$K$11)*(1/(1+'Assumptions and results'!$K$5)^DR$73)</f>
        <v>3318931.0623821346</v>
      </c>
      <c r="DS83" s="8">
        <f>(DS36*'Assumptions and results'!$K$11)*(1/(1+'Assumptions and results'!$K$5)^DS$73)</f>
        <v>3191279.8676751303</v>
      </c>
      <c r="DT83" s="8">
        <f>(DT36*'Assumptions and results'!$K$11)*(1/(1+'Assumptions and results'!$K$5)^DT$73)</f>
        <v>3068538.3343030093</v>
      </c>
      <c r="DU83" s="8">
        <f>(DU36*'Assumptions and results'!$K$11)*(1/(1+'Assumptions and results'!$K$5)^DU$73)</f>
        <v>2950517.6291375081</v>
      </c>
      <c r="DV83" s="8">
        <f>(DV36*'Assumptions and results'!$K$11)*(1/(1+'Assumptions and results'!$K$5)^DV$73)</f>
        <v>2837036.1818629894</v>
      </c>
      <c r="DW83" s="8">
        <f>(DW36*'Assumptions and results'!$K$11)*(1/(1+'Assumptions and results'!$K$5)^DW$73)</f>
        <v>2727919.4056374892</v>
      </c>
      <c r="DX83" s="8">
        <f>(DX36*'Assumptions and results'!$K$11)*(1/(1+'Assumptions and results'!$K$5)^DX$73)</f>
        <v>2622999.4284975855</v>
      </c>
      <c r="DY83" s="8">
        <f>(DY36*'Assumptions and results'!$K$11)*(1/(1+'Assumptions and results'!$K$5)^DY$73)</f>
        <v>2522114.8350938321</v>
      </c>
      <c r="DZ83" s="8">
        <f>(DZ36*'Assumptions and results'!$K$11)*(1/(1+'Assumptions and results'!$K$5)^DZ$73)</f>
        <v>2425110.4183594543</v>
      </c>
      <c r="EA83" s="8">
        <f>(EA36*'Assumptions and results'!$K$11)*(1/(1+'Assumptions and results'!$K$5)^EA$73)</f>
        <v>2331836.9407302444</v>
      </c>
      <c r="EB83" s="8">
        <f>(EB36*'Assumptions and results'!$K$11)*(1/(1+'Assumptions and results'!$K$5)^EB$73)</f>
        <v>2242150.9045483116</v>
      </c>
      <c r="EC83" s="8">
        <f>(EC36*'Assumptions and results'!$K$11)*(1/(1+'Assumptions and results'!$K$5)^EC$73)</f>
        <v>2155914.3312964533</v>
      </c>
      <c r="ED83" s="8">
        <f>(ED36*'Assumptions and results'!$K$11)*(1/(1+'Assumptions and results'!$K$5)^ED$73)</f>
        <v>2072994.5493235127</v>
      </c>
      <c r="EE83" s="8">
        <f>(EE36*'Assumptions and results'!$K$11)*(1/(1+'Assumptions and results'!$K$5)^EE$73)</f>
        <v>1993263.9897341465</v>
      </c>
      <c r="EF83" s="8">
        <f>(EF36*'Assumptions and results'!$K$11)*(1/(1+'Assumptions and results'!$K$5)^EF$73)</f>
        <v>1916599.9901289872</v>
      </c>
      <c r="EG83" s="8">
        <f>(EG36*'Assumptions and results'!$K$11)*(1/(1+'Assumptions and results'!$K$5)^EG$73)</f>
        <v>1842884.6058932568</v>
      </c>
      <c r="EH83" s="8">
        <f>(EH36*'Assumptions and results'!$K$11)*(1/(1+'Assumptions and results'!$K$5)^EH$73)</f>
        <v>1772004.4287435159</v>
      </c>
      <c r="EI83" s="8">
        <f>(EI36*'Assumptions and results'!$K$11)*(1/(1+'Assumptions and results'!$K$5)^EI$73)</f>
        <v>1703850.412253381</v>
      </c>
      <c r="EJ83" s="8">
        <f>(EJ36*'Assumptions and results'!$K$11)*(1/(1+'Assumptions and results'!$K$5)^EJ$73)</f>
        <v>1638317.704089789</v>
      </c>
      <c r="EK83" s="8">
        <f>(EK36*'Assumptions and results'!$K$11)*(1/(1+'Assumptions and results'!$K$5)^EK$73)</f>
        <v>1575305.4847017201</v>
      </c>
      <c r="EL83" s="8">
        <f>(EL36*'Assumptions and results'!$K$11)*(1/(1+'Assumptions and results'!$K$5)^EL$73)</f>
        <v>1514716.8122131922</v>
      </c>
      <c r="EM83" s="8">
        <f>(EM36*'Assumptions and results'!$K$11)*(1/(1+'Assumptions and results'!$K$5)^EM$73)</f>
        <v>1456458.4732819158</v>
      </c>
      <c r="EN83" s="8">
        <f>(EN36*'Assumptions and results'!$K$11)*(1/(1+'Assumptions and results'!$K$5)^EN$73)</f>
        <v>1400440.8396941496</v>
      </c>
      <c r="EO83" s="8">
        <f>(EO36*'Assumptions and results'!$K$11)*(1/(1+'Assumptions and results'!$K$5)^EO$73)</f>
        <v>1346577.7304751438</v>
      </c>
      <c r="EP83" s="8">
        <f>(EP36*'Assumptions and results'!$K$11)*(1/(1+'Assumptions and results'!$K$5)^EP$73)</f>
        <v>1294786.2793030227</v>
      </c>
      <c r="EQ83" s="8">
        <f>(EQ36*'Assumptions and results'!$K$11)*(1/(1+'Assumptions and results'!$K$5)^EQ$73)</f>
        <v>1244986.8070221373</v>
      </c>
      <c r="ER83" s="8">
        <f>(ER36*'Assumptions and results'!$K$11)*(1/(1+'Assumptions and results'!$K$5)^ER$73)</f>
        <v>1197102.6990597474</v>
      </c>
      <c r="ES83" s="8">
        <f>(ES36*'Assumptions and results'!$K$11)*(1/(1+'Assumptions and results'!$K$5)^ES$73)</f>
        <v>1151060.2875574492</v>
      </c>
      <c r="ET83" s="8">
        <f>(ET36*'Assumptions and results'!$K$11)*(1/(1+'Assumptions and results'!$K$5)^ET$73)</f>
        <v>1106788.7380360088</v>
      </c>
      <c r="EU83" s="8">
        <f>(EU36*'Assumptions and results'!$K$11)*(1/(1+'Assumptions and results'!$K$5)^EU$73)</f>
        <v>1064219.9404192392</v>
      </c>
      <c r="EV83" s="8">
        <f>(EV36*'Assumptions and results'!$K$11)*(1/(1+'Assumptions and results'!$K$5)^EV$73)</f>
        <v>1023288.4042492686</v>
      </c>
      <c r="EW83" s="8">
        <f>(EW36*'Assumptions and results'!$K$11)*(1/(1+'Assumptions and results'!$K$5)^EW$73)</f>
        <v>983931.15793198871</v>
      </c>
      <c r="EX83" s="8">
        <f>(EX36*'Assumptions and results'!$K$11)*(1/(1+'Assumptions and results'!$K$5)^EX$73)</f>
        <v>946087.65185768157</v>
      </c>
      <c r="EY83" s="8">
        <f>(EY36*'Assumptions and results'!$K$11)*(1/(1+'Assumptions and results'!$K$5)^EY$73)</f>
        <v>909699.66524777072</v>
      </c>
      <c r="EZ83" s="8">
        <f>(EZ36*'Assumptions and results'!$K$11)*(1/(1+'Assumptions and results'!$K$5)^EZ$73)</f>
        <v>874711.21658439492</v>
      </c>
      <c r="FA83" s="8">
        <f>(FA36*'Assumptions and results'!$K$11)*(1/(1+'Assumptions and results'!$K$5)^FA$73)</f>
        <v>841068.47748499492</v>
      </c>
      <c r="FB83" s="8">
        <f>(FB36*'Assumptions and results'!$K$11)*(1/(1+'Assumptions and results'!$K$5)^FB$73)</f>
        <v>808719.68988941831</v>
      </c>
      <c r="FC83" s="8">
        <f>(FC36*'Assumptions and results'!$K$11)*(1/(1+'Assumptions and results'!$K$5)^FC$73)</f>
        <v>777615.08643213299</v>
      </c>
      <c r="FD83" s="8">
        <f>(FD36*'Assumptions and results'!$K$11)*(1/(1+'Assumptions and results'!$K$5)^FD$73)</f>
        <v>747706.81387705065</v>
      </c>
      <c r="FE83" s="8">
        <f>(FE36*'Assumptions and results'!$K$11)*(1/(1+'Assumptions and results'!$K$5)^FE$73)</f>
        <v>718948.85949716414</v>
      </c>
      <c r="FF83" s="8">
        <f>(FF36*'Assumptions and results'!$K$11)*(1/(1+'Assumptions and results'!$K$5)^FF$73)</f>
        <v>691296.98028573487</v>
      </c>
      <c r="FG83" s="8">
        <f>(FG36*'Assumptions and results'!$K$11)*(1/(1+'Assumptions and results'!$K$5)^FG$73)</f>
        <v>664708.63489012967</v>
      </c>
      <c r="FH83" s="8">
        <f>(FH36*'Assumptions and results'!$K$11)*(1/(1+'Assumptions and results'!$K$5)^FH$73)</f>
        <v>639142.91816358606</v>
      </c>
      <c r="FI83" s="8">
        <f>(FI36*'Assumptions and results'!$K$11)*(1/(1+'Assumptions and results'!$K$5)^FI$73)</f>
        <v>614560.4982342174</v>
      </c>
      <c r="FJ83" s="8">
        <f>(FJ36*'Assumptions and results'!$K$11)*(1/(1+'Assumptions and results'!$K$5)^FJ$73)</f>
        <v>590923.55599443987</v>
      </c>
      <c r="FK83" s="8">
        <f>(FK36*'Assumptions and results'!$K$11)*(1/(1+'Assumptions and results'!$K$5)^FK$73)</f>
        <v>568195.72691773053</v>
      </c>
      <c r="FL83" s="8">
        <f>(FL36*'Assumptions and results'!$K$11)*(1/(1+'Assumptions and results'!$K$5)^FL$73)</f>
        <v>546342.04511320242</v>
      </c>
      <c r="FM83" s="8">
        <f>(FM36*'Assumptions and results'!$K$11)*(1/(1+'Assumptions and results'!$K$5)^FM$73)</f>
        <v>525328.88953192532</v>
      </c>
      <c r="FN83" s="8">
        <f>(FN36*'Assumptions and results'!$K$11)*(1/(1+'Assumptions and results'!$K$5)^FN$73)</f>
        <v>505123.93224223598</v>
      </c>
      <c r="FO83" s="8">
        <f>(FO36*'Assumptions and results'!$K$11)*(1/(1+'Assumptions and results'!$K$5)^FO$73)</f>
        <v>485696.08869445772</v>
      </c>
      <c r="FP83" s="8">
        <f>(FP36*'Assumptions and results'!$K$11)*(1/(1+'Assumptions and results'!$K$5)^FP$73)</f>
        <v>467015.46989851684</v>
      </c>
      <c r="FQ83" s="8">
        <f>(FQ36*'Assumptions and results'!$K$11)*(1/(1+'Assumptions and results'!$K$5)^FQ$73)</f>
        <v>449053.3364408816</v>
      </c>
      <c r="FR83" s="8">
        <f>(FR36*'Assumptions and results'!$K$11)*(1/(1+'Assumptions and results'!$K$5)^FR$73)</f>
        <v>431782.05427007849</v>
      </c>
      <c r="FS83" s="8">
        <f>(FS36*'Assumptions and results'!$K$11)*(1/(1+'Assumptions and results'!$K$5)^FS$73)</f>
        <v>415175.05218276771</v>
      </c>
      <c r="FT83" s="8">
        <f>(FT36*'Assumptions and results'!$K$11)*(1/(1+'Assumptions and results'!$K$5)^FT$73)</f>
        <v>399206.78094496898</v>
      </c>
      <c r="FU83" s="8">
        <f>(FU36*'Assumptions and results'!$K$11)*(1/(1+'Assumptions and results'!$K$5)^FU$73)</f>
        <v>383852.67398554698</v>
      </c>
      <c r="FV83" s="8">
        <f>(FV36*'Assumptions and results'!$K$11)*(1/(1+'Assumptions and results'!$K$5)^FV$73)</f>
        <v>369089.10960148758</v>
      </c>
      <c r="FW83" s="8">
        <f>(FW36*'Assumptions and results'!$K$11)*(1/(1+'Assumptions and results'!$K$5)^FW$73)</f>
        <v>354893.37461681495</v>
      </c>
      <c r="FX83" s="8">
        <f>(FX36*'Assumptions and results'!$K$11)*(1/(1+'Assumptions and results'!$K$5)^FX$73)</f>
        <v>341243.62943924509</v>
      </c>
      <c r="FY83" s="8">
        <f>(FY36*'Assumptions and results'!$K$11)*(1/(1+'Assumptions and results'!$K$5)^FY$73)</f>
        <v>328118.8744608126</v>
      </c>
      <c r="FZ83" s="8">
        <f>(FZ36*'Assumptions and results'!$K$11)*(1/(1+'Assumptions and results'!$K$5)^FZ$73)</f>
        <v>315498.91775078129</v>
      </c>
      <c r="GA83" s="8">
        <f>(GA36*'Assumptions and results'!$K$11)*(1/(1+'Assumptions and results'!$K$5)^GA$73)</f>
        <v>303364.34399113583</v>
      </c>
      <c r="GB83" s="8">
        <f>(GB36*'Assumptions and results'!$K$11)*(1/(1+'Assumptions and results'!$K$5)^GB$73)</f>
        <v>291696.48460686137</v>
      </c>
      <c r="GC83" s="8">
        <f>(GC36*'Assumptions and results'!$K$11)*(1/(1+'Assumptions and results'!$K$5)^GC$73)</f>
        <v>280477.38904505898</v>
      </c>
      <c r="GD83" s="8">
        <f>(GD36*'Assumptions and results'!$K$11)*(1/(1+'Assumptions and results'!$K$5)^GD$73)</f>
        <v>269689.79715871054</v>
      </c>
      <c r="GE83" s="8">
        <f>(GE36*'Assumptions and results'!$K$11)*(1/(1+'Assumptions and results'!$K$5)^GE$73)</f>
        <v>259317.1126526063</v>
      </c>
      <c r="GF83" s="8">
        <f>(GF36*'Assumptions and results'!$K$11)*(1/(1+'Assumptions and results'!$K$5)^GF$73)</f>
        <v>249343.37755058301</v>
      </c>
      <c r="GG83" s="8">
        <f>(GG36*'Assumptions and results'!$K$11)*(1/(1+'Assumptions and results'!$K$5)^GG$73)</f>
        <v>239753.24764479126</v>
      </c>
      <c r="GH83" s="8">
        <f>(GH36*'Assumptions and results'!$K$11)*(1/(1+'Assumptions and results'!$K$5)^GH$73)</f>
        <v>230531.96888922245</v>
      </c>
      <c r="GI83" s="8">
        <f>(GI36*'Assumptions and results'!$K$11)*(1/(1+'Assumptions and results'!$K$5)^GI$73)</f>
        <v>221665.35470117538</v>
      </c>
      <c r="GJ83" s="8">
        <f>(GJ36*'Assumptions and results'!$K$11)*(1/(1+'Assumptions and results'!$K$5)^GJ$73)</f>
        <v>213139.76413574556</v>
      </c>
      <c r="GK83" s="8">
        <f>(GK36*'Assumptions and results'!$K$11)*(1/(1+'Assumptions and results'!$K$5)^GK$73)</f>
        <v>204942.0808997553</v>
      </c>
      <c r="GL83" s="8">
        <f>(GL36*'Assumptions and results'!$K$11)*(1/(1+'Assumptions and results'!$K$5)^GL$73)</f>
        <v>197059.69317284168</v>
      </c>
      <c r="GM83" s="8">
        <f>(GM36*'Assumptions and results'!$K$11)*(1/(1+'Assumptions and results'!$K$5)^GM$73)</f>
        <v>189480.47420465547</v>
      </c>
      <c r="GN83" s="8">
        <f>(GN36*'Assumptions and results'!$K$11)*(1/(1+'Assumptions and results'!$K$5)^GN$73)</f>
        <v>182192.76365832251</v>
      </c>
      <c r="GO83" s="8">
        <f>(GO36*'Assumptions and results'!$K$11)*(1/(1+'Assumptions and results'!$K$5)^GO$73)</f>
        <v>175185.34967146395</v>
      </c>
      <c r="GP83" s="8">
        <f>(GP36*'Assumptions and results'!$K$11)*(1/(1+'Assumptions and results'!$K$5)^GP$73)</f>
        <v>168447.45160717689</v>
      </c>
      <c r="GQ83" s="8">
        <f>(GQ36*'Assumptions and results'!$K$11)*(1/(1+'Assumptions and results'!$K$5)^GQ$73)</f>
        <v>161968.70346843931</v>
      </c>
      <c r="GR83" s="8">
        <f>(GR36*'Assumptions and results'!$K$11)*(1/(1+'Assumptions and results'!$K$5)^GR$73)</f>
        <v>155739.13795042242</v>
      </c>
      <c r="GS83" s="8">
        <f>(GS36*'Assumptions and results'!$K$11)*(1/(1+'Assumptions and results'!$K$5)^GS$73)</f>
        <v>149749.17110617537</v>
      </c>
      <c r="GT83" s="8">
        <f>(GT36*'Assumptions and results'!$K$11)*(1/(1+'Assumptions and results'!$K$5)^GT$73)</f>
        <v>143989.58760209169</v>
      </c>
      <c r="GU83" s="8">
        <f>(GU36*'Assumptions and results'!$K$11)*(1/(1+'Assumptions and results'!$K$5)^GU$73)</f>
        <v>138451.52654047281</v>
      </c>
      <c r="GV83" s="8">
        <f>(GV36*'Assumptions and results'!$K$11)*(1/(1+'Assumptions and results'!$K$5)^GV$73)</f>
        <v>133126.46782737767</v>
      </c>
      <c r="GW83" s="8">
        <f>(GW36*'Assumptions and results'!$K$11)*(1/(1+'Assumptions and results'!$K$5)^GW$73)</f>
        <v>128006.2190647862</v>
      </c>
      <c r="GX83" s="8">
        <f>(GX36*'Assumptions and results'!$K$11)*(1/(1+'Assumptions and results'!$K$5)^GX$73)</f>
        <v>123082.9029469098</v>
      </c>
      <c r="GY83" s="8">
        <f>(GY36*'Assumptions and results'!$K$11)*(1/(1+'Assumptions and results'!$K$5)^GY$73)</f>
        <v>118348.94514125945</v>
      </c>
      <c r="GZ83" s="8">
        <f>(GZ36*'Assumptions and results'!$K$11)*(1/(1+'Assumptions and results'!$K$5)^GZ$73)</f>
        <v>113797.06263582637</v>
      </c>
      <c r="HA83" s="8">
        <f>(HA36*'Assumptions and results'!$K$11)*(1/(1+'Assumptions and results'!$K$5)^HA$73)</f>
        <v>109420.25253444843</v>
      </c>
      <c r="HB83" s="8">
        <f>(HB36*'Assumptions and results'!$K$11)*(1/(1+'Assumptions and results'!$K$5)^HB$73)</f>
        <v>105211.78128312349</v>
      </c>
      <c r="HC83" s="8">
        <f>(HC36*'Assumptions and results'!$K$11)*(1/(1+'Assumptions and results'!$K$5)^HC$73)</f>
        <v>101165.17431069566</v>
      </c>
      <c r="HD83" s="8">
        <f>(HD36*'Assumptions and results'!$K$11)*(1/(1+'Assumptions and results'!$K$5)^HD$73)</f>
        <v>97274.206067976571</v>
      </c>
      <c r="HE83" s="8">
        <f>(HE36*'Assumptions and results'!$K$11)*(1/(1+'Assumptions and results'!$K$5)^HE$73)</f>
        <v>93532.890449977494</v>
      </c>
      <c r="HF83" s="8">
        <f>(HF36*'Assumptions and results'!$K$11)*(1/(1+'Assumptions and results'!$K$5)^HF$73)</f>
        <v>89935.471586516811</v>
      </c>
      <c r="HG83" s="8">
        <f>(HG36*'Assumptions and results'!$K$11)*(1/(1+'Assumptions and results'!$K$5)^HG$73)</f>
        <v>86476.414987035387</v>
      </c>
      <c r="HH83" s="8">
        <f>(HH36*'Assumptions and results'!$K$11)*(1/(1+'Assumptions and results'!$K$5)^HH$73)</f>
        <v>83150.399025995575</v>
      </c>
      <c r="HI83" s="8">
        <f>(HI36*'Assumptions and results'!$K$11)*(1/(1+'Assumptions and results'!$K$5)^HI$73)</f>
        <v>79952.306755764948</v>
      </c>
      <c r="HJ83" s="8">
        <f>(HJ36*'Assumptions and results'!$K$11)*(1/(1+'Assumptions and results'!$K$5)^HJ$73)</f>
        <v>76877.218034389371</v>
      </c>
      <c r="HK83" s="8">
        <f>(HK36*'Assumptions and results'!$K$11)*(1/(1+'Assumptions and results'!$K$5)^HK$73)</f>
        <v>73920.401956143643</v>
      </c>
      <c r="HL83" s="8">
        <f>(HL36*'Assumptions and results'!$K$11)*(1/(1+'Assumptions and results'!$K$5)^HL$73)</f>
        <v>71077.30957321504</v>
      </c>
      <c r="HM83" s="8">
        <f>(HM36*'Assumptions and results'!$K$11)*(1/(1+'Assumptions and results'!$K$5)^HM$73)</f>
        <v>68343.566897322133</v>
      </c>
      <c r="HN83" s="8">
        <f>(HN36*'Assumptions and results'!$K$11)*(1/(1+'Assumptions and results'!$K$5)^HN$73)</f>
        <v>65714.968170502048</v>
      </c>
      <c r="HO83" s="8">
        <f>(HO36*'Assumptions and results'!$K$11)*(1/(1+'Assumptions and results'!$K$5)^HO$73)</f>
        <v>63187.469394713509</v>
      </c>
      <c r="HP83" s="8">
        <f>(HP36*'Assumptions and results'!$K$11)*(1/(1+'Assumptions and results'!$K$5)^HP$73)</f>
        <v>60757.182110301444</v>
      </c>
      <c r="HQ83" s="8">
        <f>(HQ36*'Assumptions and results'!$K$11)*(1/(1+'Assumptions and results'!$K$5)^HQ$73)</f>
        <v>58420.367413751388</v>
      </c>
      <c r="HR83" s="8">
        <f>(HR36*'Assumptions and results'!$K$11)*(1/(1+'Assumptions and results'!$K$5)^HR$73)</f>
        <v>56173.430205530189</v>
      </c>
      <c r="HS83" s="8">
        <f>(HS36*'Assumptions and results'!$K$11)*(1/(1+'Assumptions and results'!$K$5)^HS$73)</f>
        <v>54012.913659163634</v>
      </c>
      <c r="HT83" s="8">
        <f>(HT36*'Assumptions and results'!$K$11)*(1/(1+'Assumptions and results'!$K$5)^HT$73)</f>
        <v>51935.493903041948</v>
      </c>
      <c r="HU83" s="8">
        <f>(HU36*'Assumptions and results'!$K$11)*(1/(1+'Assumptions and results'!$K$5)^HU$73)</f>
        <v>49937.974906771109</v>
      </c>
      <c r="HV83" s="8">
        <f>(HV36*'Assumptions and results'!$K$11)*(1/(1+'Assumptions and results'!$K$5)^HV$73)</f>
        <v>48017.283564202982</v>
      </c>
      <c r="HW83" s="8">
        <f>(HW36*'Assumptions and results'!$K$11)*(1/(1+'Assumptions and results'!$K$5)^HW$73)</f>
        <v>46170.464965579791</v>
      </c>
      <c r="HX83" s="8">
        <f>(HX36*'Assumptions and results'!$K$11)*(1/(1+'Assumptions and results'!$K$5)^HX$73)</f>
        <v>44394.677851519031</v>
      </c>
      <c r="HY83" s="8">
        <f>(HY36*'Assumptions and results'!$K$11)*(1/(1+'Assumptions and results'!$K$5)^HY$73)</f>
        <v>42687.190241845208</v>
      </c>
      <c r="HZ83" s="8">
        <f>(HZ36*'Assumptions and results'!$K$11)*(1/(1+'Assumptions and results'!$K$5)^HZ$73)</f>
        <v>41045.375232543483</v>
      </c>
      <c r="IA83" s="8">
        <f>(IA36*'Assumptions and results'!$K$11)*(1/(1+'Assumptions and results'!$K$5)^IA$73)</f>
        <v>39466.706954368725</v>
      </c>
      <c r="IB83" s="8">
        <f>(IB36*'Assumptions and results'!$K$11)*(1/(1+'Assumptions and results'!$K$5)^IB$73)</f>
        <v>37948.756686892993</v>
      </c>
      <c r="IC83" s="8">
        <f>(IC36*'Assumptions and results'!$K$11)*(1/(1+'Assumptions and results'!$K$5)^IC$73)</f>
        <v>36489.189122012496</v>
      </c>
      <c r="ID83" s="8">
        <f>(ID36*'Assumptions and results'!$K$11)*(1/(1+'Assumptions and results'!$K$5)^ID$73)</f>
        <v>35085.758771165863</v>
      </c>
      <c r="IE83" s="8">
        <f>(IE36*'Assumptions and results'!$K$11)*(1/(1+'Assumptions and results'!$K$5)^IE$73)</f>
        <v>33736.306510736409</v>
      </c>
      <c r="IF83" s="8">
        <f>(IF36*'Assumptions and results'!$K$11)*(1/(1+'Assumptions and results'!$K$5)^IF$73)</f>
        <v>32438.756260323466</v>
      </c>
      <c r="IG83" s="8">
        <f>(IG36*'Assumptions and results'!$K$11)*(1/(1+'Assumptions and results'!$K$5)^IG$73)</f>
        <v>31191.111788772567</v>
      </c>
      <c r="IH83" s="8">
        <f>(IH36*'Assumptions and results'!$K$11)*(1/(1+'Assumptions and results'!$K$5)^IH$73)</f>
        <v>29991.45364305054</v>
      </c>
      <c r="II83" s="8">
        <f>(II36*'Assumptions and results'!$K$11)*(1/(1+'Assumptions and results'!$K$5)^II$73)</f>
        <v>28837.936195240905</v>
      </c>
      <c r="IJ83" s="8">
        <f>(IJ36*'Assumptions and results'!$K$11)*(1/(1+'Assumptions and results'!$K$5)^IJ$73)</f>
        <v>27728.78480311625</v>
      </c>
      <c r="IK83" s="8">
        <f>(IK36*'Assumptions and results'!$K$11)*(1/(1+'Assumptions and results'!$K$5)^IK$73)</f>
        <v>26662.293079919473</v>
      </c>
      <c r="IL83" s="8">
        <f>(IL36*'Assumptions and results'!$K$11)*(1/(1+'Assumptions and results'!$K$5)^IL$73)</f>
        <v>25636.820269153333</v>
      </c>
      <c r="IM83" s="8">
        <f>(IM36*'Assumptions and results'!$K$11)*(1/(1+'Assumptions and results'!$K$5)^IM$73)</f>
        <v>24650.788720339744</v>
      </c>
      <c r="IN83" s="8">
        <f>(IN36*'Assumptions and results'!$K$11)*(1/(1+'Assumptions and results'!$K$5)^IN$73)</f>
        <v>23702.681461865141</v>
      </c>
      <c r="IO83" s="8">
        <f>(IO36*'Assumptions and results'!$K$11)*(1/(1+'Assumptions and results'!$K$5)^IO$73)</f>
        <v>22791.039867178013</v>
      </c>
      <c r="IP83" s="8">
        <f>(IP36*'Assumptions and results'!$K$11)*(1/(1+'Assumptions and results'!$K$5)^IP$73)</f>
        <v>21914.461410748092</v>
      </c>
      <c r="IQ83" s="8">
        <f>(IQ36*'Assumptions and results'!$K$11)*(1/(1+'Assumptions and results'!$K$5)^IQ$73)</f>
        <v>21071.597510334705</v>
      </c>
      <c r="IR83" s="8">
        <f>(IR36*'Assumptions and results'!$K$11)*(1/(1+'Assumptions and results'!$K$5)^IR$73)</f>
        <v>20261.151452244907</v>
      </c>
      <c r="IS83" s="8">
        <f>(IS36*'Assumptions and results'!$K$11)*(1/(1+'Assumptions and results'!$K$5)^IS$73)</f>
        <v>19481.876396389325</v>
      </c>
      <c r="IT83" s="8">
        <f>(IT36*'Assumptions and results'!$K$11)*(1/(1+'Assumptions and results'!$K$5)^IT$73)</f>
        <v>18732.573458066669</v>
      </c>
      <c r="IU83" s="8">
        <f>(IU36*'Assumptions and results'!$K$11)*(1/(1+'Assumptions and results'!$K$5)^IU$73)</f>
        <v>18012.089863525642</v>
      </c>
      <c r="IV83" s="8">
        <f>(IV36*'Assumptions and results'!$K$11)*(1/(1+'Assumptions and results'!$K$5)^IV$73)</f>
        <v>17319.317176466957</v>
      </c>
      <c r="IW83" s="8">
        <f>(IW36*'Assumptions and results'!$K$11)*(1/(1+'Assumptions and results'!$K$5)^IW$73)</f>
        <v>16653.189592756687</v>
      </c>
      <c r="IX83" s="8">
        <f>(IX36*'Assumptions and results'!$K$11)*(1/(1+'Assumptions and results'!$K$5)^IX$73)</f>
        <v>16012.682300727589</v>
      </c>
      <c r="IY83" s="8">
        <f>(IY36*'Assumptions and results'!$K$11)*(1/(1+'Assumptions and results'!$K$5)^IY$73)</f>
        <v>15396.809904545757</v>
      </c>
      <c r="IZ83" s="8">
        <f>(IZ36*'Assumptions and results'!$K$11)*(1/(1+'Assumptions and results'!$K$5)^IZ$73)</f>
        <v>14804.624908217071</v>
      </c>
      <c r="JA83" s="8">
        <f>(JA36*'Assumptions and results'!$K$11)*(1/(1+'Assumptions and results'!$K$5)^JA$73)</f>
        <v>14235.216257901029</v>
      </c>
      <c r="JB83" s="8">
        <f>(JB36*'Assumptions and results'!$K$11)*(1/(1+'Assumptions and results'!$K$5)^JB$73)</f>
        <v>13687.707940289451</v>
      </c>
      <c r="JC83" s="8">
        <f>(JC36*'Assumptions and results'!$K$11)*(1/(1+'Assumptions and results'!$K$5)^JC$73)</f>
        <v>13161.257634893702</v>
      </c>
      <c r="JD83" s="8">
        <f>(JD36*'Assumptions and results'!$K$11)*(1/(1+'Assumptions and results'!$K$5)^JD$73)</f>
        <v>12655.055418167021</v>
      </c>
      <c r="JE83" s="8">
        <f>(JE36*'Assumptions and results'!$K$11)*(1/(1+'Assumptions and results'!$K$5)^JE$73)</f>
        <v>12168.322517468287</v>
      </c>
    </row>
    <row r="84" spans="3:265" x14ac:dyDescent="0.3">
      <c r="C84">
        <v>11</v>
      </c>
      <c r="D84" s="6">
        <f>'upfront investment module'!J16</f>
        <v>2915705353.1148243</v>
      </c>
      <c r="E84" s="8">
        <f>(E37*'Assumptions and results'!$K$11)*(1/(1+'Assumptions and results'!$K$5)^E$73)</f>
        <v>168083283.53769484</v>
      </c>
      <c r="F84" s="8">
        <f>(F37*'Assumptions and results'!$K$11)*(1/(1+'Assumptions and results'!$K$5)^F$73)</f>
        <v>240939407.65390274</v>
      </c>
      <c r="G84" s="8">
        <f>(G37*'Assumptions and results'!$K$11)*(1/(1+'Assumptions and results'!$K$5)^G$73)</f>
        <v>269105139.66754502</v>
      </c>
      <c r="H84" s="8">
        <f>(H37*'Assumptions and results'!$K$11)*(1/(1+'Assumptions and results'!$K$5)^H$73)</f>
        <v>276419927.70822942</v>
      </c>
      <c r="I84" s="8">
        <f>(I37*'Assumptions and results'!$K$11)*(1/(1+'Assumptions and results'!$K$5)^I$73)</f>
        <v>274124747.26733273</v>
      </c>
      <c r="J84" s="8">
        <f>(J37*'Assumptions and results'!$K$11)*(1/(1+'Assumptions and results'!$K$5)^J$73)</f>
        <v>267515531.05554822</v>
      </c>
      <c r="K84" s="8">
        <f>(K37*'Assumptions and results'!$K$11)*(1/(1+'Assumptions and results'!$K$5)^K$73)</f>
        <v>259083002.53830865</v>
      </c>
      <c r="L84" s="8">
        <f>(L37*'Assumptions and results'!$K$11)*(1/(1+'Assumptions and results'!$K$5)^L$73)</f>
        <v>249994394.46710905</v>
      </c>
      <c r="M84" s="8">
        <f>(M37*'Assumptions and results'!$K$11)*(1/(1+'Assumptions and results'!$K$5)^M$73)</f>
        <v>240792680.12011322</v>
      </c>
      <c r="N84" s="8">
        <f>(N37*'Assumptions and results'!$K$11)*(1/(1+'Assumptions and results'!$K$5)^N$73)</f>
        <v>231726538.2673741</v>
      </c>
      <c r="O84" s="8">
        <f>(O37*'Assumptions and results'!$K$11)*(1/(1+'Assumptions and results'!$K$5)^O$73)</f>
        <v>222906056.65164</v>
      </c>
      <c r="P84" s="8">
        <f>(P37*'Assumptions and results'!$K$11)*(1/(1+'Assumptions and results'!$K$5)^P$73)</f>
        <v>214376199.4706901</v>
      </c>
      <c r="Q84" s="8">
        <f>(Q37*'Assumptions and results'!$K$11)*(1/(1+'Assumptions and results'!$K$5)^Q$73)</f>
        <v>206151466.96526003</v>
      </c>
      <c r="R84" s="8">
        <f>(R37*'Assumptions and results'!$K$11)*(1/(1+'Assumptions and results'!$K$5)^R$73)</f>
        <v>198232241.42919379</v>
      </c>
      <c r="S84" s="8">
        <f>(S37*'Assumptions and results'!$K$11)*(1/(1+'Assumptions and results'!$K$5)^S$73)</f>
        <v>190612491.18221661</v>
      </c>
      <c r="T84" s="8">
        <f>(T37*'Assumptions and results'!$K$11)*(1/(1+'Assumptions and results'!$K$5)^T$73)</f>
        <v>183283396.62598991</v>
      </c>
      <c r="U84" s="8">
        <f>(U37*'Assumptions and results'!$K$11)*(1/(1+'Assumptions and results'!$K$5)^U$73)</f>
        <v>176235052.24148592</v>
      </c>
      <c r="V84" s="8">
        <f>(V37*'Assumptions and results'!$K$11)*(1/(1+'Assumptions and results'!$K$5)^V$73)</f>
        <v>169457260.94944873</v>
      </c>
      <c r="W84" s="8">
        <f>(W37*'Assumptions and results'!$K$11)*(1/(1+'Assumptions and results'!$K$5)^W$73)</f>
        <v>162939900.4840762</v>
      </c>
      <c r="X84" s="8">
        <f>(X37*'Assumptions and results'!$K$11)*(1/(1+'Assumptions and results'!$K$5)^X$73)</f>
        <v>156673088.1204977</v>
      </c>
      <c r="Y84" s="8">
        <f>(Y37*'Assumptions and results'!$K$11)*(1/(1+'Assumptions and results'!$K$5)^Y$73)</f>
        <v>150647250.55677995</v>
      </c>
      <c r="Z84" s="8">
        <f>(Z37*'Assumptions and results'!$K$11)*(1/(1+'Assumptions and results'!$K$5)^Z$73)</f>
        <v>144853149.33914348</v>
      </c>
      <c r="AA84" s="8">
        <f>(AA37*'Assumptions and results'!$K$11)*(1/(1+'Assumptions and results'!$K$5)^AA$73)</f>
        <v>139281885.59789881</v>
      </c>
      <c r="AB84" s="8">
        <f>(AB37*'Assumptions and results'!$K$11)*(1/(1+'Assumptions and results'!$K$5)^AB$73)</f>
        <v>133924895.29914972</v>
      </c>
      <c r="AC84" s="8">
        <f>(AC37*'Assumptions and results'!$K$11)*(1/(1+'Assumptions and results'!$K$5)^AC$73)</f>
        <v>128773940.28934065</v>
      </c>
      <c r="AD84" s="8">
        <f>(AD37*'Assumptions and results'!$K$11)*(1/(1+'Assumptions and results'!$K$5)^AD$73)</f>
        <v>123821097.61264423</v>
      </c>
      <c r="AE84" s="8">
        <f>(AE37*'Assumptions and results'!$K$11)*(1/(1+'Assumptions and results'!$K$5)^AE$73)</f>
        <v>119058748.26160063</v>
      </c>
      <c r="AF84" s="8">
        <f>(AF37*'Assumptions and results'!$K$11)*(1/(1+'Assumptions and results'!$K$5)^AF$73)</f>
        <v>114479565.89907435</v>
      </c>
      <c r="AG84" s="8">
        <f>(AG37*'Assumptions and results'!$K$11)*(1/(1+'Assumptions and results'!$K$5)^AG$73)</f>
        <v>110076505.79626244</v>
      </c>
      <c r="AH84" s="8">
        <f>(AH37*'Assumptions and results'!$K$11)*(1/(1+'Assumptions and results'!$K$5)^AH$73)</f>
        <v>105842794.09342077</v>
      </c>
      <c r="AI84" s="8">
        <f>(AI37*'Assumptions and results'!$K$11)*(1/(1+'Assumptions and results'!$K$5)^AI$73)</f>
        <v>101771917.42515194</v>
      </c>
      <c r="AJ84" s="8">
        <f>(AJ37*'Assumptions and results'!$K$11)*(1/(1+'Assumptions and results'!$K$5)^AJ$73)</f>
        <v>97857612.921839863</v>
      </c>
      <c r="AK84" s="8">
        <f>(AK37*'Assumptions and results'!$K$11)*(1/(1+'Assumptions and results'!$K$5)^AK$73)</f>
        <v>94093858.584845886</v>
      </c>
      <c r="AL84" s="8">
        <f>(AL37*'Assumptions and results'!$K$11)*(1/(1+'Assumptions and results'!$K$5)^AL$73)</f>
        <v>90474864.026794329</v>
      </c>
      <c r="AM84" s="8">
        <f>(AM37*'Assumptions and results'!$K$11)*(1/(1+'Assumptions and results'!$K$5)^AM$73)</f>
        <v>86995061.565595746</v>
      </c>
      <c r="AN84" s="8">
        <f>(AN37*'Assumptions and results'!$K$11)*(1/(1+'Assumptions and results'!$K$5)^AN$73)</f>
        <v>83649097.659873426</v>
      </c>
      <c r="AO84" s="8">
        <f>(AO37*'Assumptions and results'!$K$11)*(1/(1+'Assumptions and results'!$K$5)^AO$73)</f>
        <v>80431824.673260406</v>
      </c>
      <c r="AP84" s="8">
        <f>(AP37*'Assumptions and results'!$K$11)*(1/(1+'Assumptions and results'!$K$5)^AP$73)</f>
        <v>77338292.955202118</v>
      </c>
      <c r="AQ84" s="8">
        <f>(AQ37*'Assumptions and results'!$K$11)*(1/(1+'Assumptions and results'!$K$5)^AQ$73)</f>
        <v>74363743.226223856</v>
      </c>
      <c r="AR84" s="8">
        <f>(AR37*'Assumptions and results'!$K$11)*(1/(1+'Assumptions and results'!$K$5)^AR$73)</f>
        <v>71503599.256016508</v>
      </c>
      <c r="AS84" s="8">
        <f>(AS37*'Assumptions and results'!$K$11)*(1/(1+'Assumptions and results'!$K$5)^AS$73)</f>
        <v>68753460.823107958</v>
      </c>
      <c r="AT84" s="8">
        <f>(AT37*'Assumptions and results'!$K$11)*(1/(1+'Assumptions and results'!$K$5)^AT$73)</f>
        <v>66109096.945303254</v>
      </c>
      <c r="AU84" s="8">
        <f>(AU37*'Assumptions and results'!$K$11)*(1/(1+'Assumptions and results'!$K$5)^AU$73)</f>
        <v>63566439.370487265</v>
      </c>
      <c r="AV84" s="8">
        <f>(AV37*'Assumptions and results'!$K$11)*(1/(1+'Assumptions and results'!$K$5)^AV$73)</f>
        <v>61121576.31777779</v>
      </c>
      <c r="AW84" s="8">
        <f>(AW37*'Assumptions and results'!$K$11)*(1/(1+'Assumptions and results'!$K$5)^AW$73)</f>
        <v>58770746.459402479</v>
      </c>
      <c r="AX84" s="8">
        <f>(AX37*'Assumptions and results'!$K$11)*(1/(1+'Assumptions and results'!$K$5)^AX$73)</f>
        <v>56510333.134041198</v>
      </c>
      <c r="AY84" s="8">
        <f>(AY37*'Assumptions and results'!$K$11)*(1/(1+'Assumptions and results'!$K$5)^AY$73)</f>
        <v>54336858.782732092</v>
      </c>
      <c r="AZ84" s="8">
        <f>(AZ37*'Assumptions and results'!$K$11)*(1/(1+'Assumptions and results'!$K$5)^AZ$73)</f>
        <v>52246979.59878093</v>
      </c>
      <c r="BA84" s="8">
        <f>(BA37*'Assumptions and results'!$K$11)*(1/(1+'Assumptions and results'!$K$5)^BA$73)</f>
        <v>50237480.383443236</v>
      </c>
      <c r="BB84" s="8">
        <f>(BB37*'Assumptions and results'!$K$11)*(1/(1+'Assumptions and results'!$K$5)^BB$73)</f>
        <v>48305269.599464662</v>
      </c>
      <c r="BC84" s="8">
        <f>(BC37*'Assumptions and results'!$K$11)*(1/(1+'Assumptions and results'!$K$5)^BC$73)</f>
        <v>46447374.614869878</v>
      </c>
      <c r="BD84" s="8">
        <f>(BD37*'Assumptions and results'!$K$11)*(1/(1+'Assumptions and results'!$K$5)^BD$73)</f>
        <v>44660937.129682578</v>
      </c>
      <c r="BE84" s="8">
        <f>(BE37*'Assumptions and results'!$K$11)*(1/(1+'Assumptions and results'!$K$5)^BE$73)</f>
        <v>42943208.778540939</v>
      </c>
      <c r="BF84" s="8">
        <f>(BF37*'Assumptions and results'!$K$11)*(1/(1+'Assumptions and results'!$K$5)^BF$73)</f>
        <v>41291546.902443208</v>
      </c>
      <c r="BG84" s="8">
        <f>(BG37*'Assumptions and results'!$K$11)*(1/(1+'Assumptions and results'!$K$5)^BG$73)</f>
        <v>39703410.483118474</v>
      </c>
      <c r="BH84" s="8">
        <f>(BH37*'Assumptions and results'!$K$11)*(1/(1+'Assumptions and results'!$K$5)^BH$73)</f>
        <v>38176356.233767763</v>
      </c>
      <c r="BI84" s="8">
        <f>(BI37*'Assumptions and results'!$K$11)*(1/(1+'Assumptions and results'!$K$5)^BI$73)</f>
        <v>36708034.840161301</v>
      </c>
      <c r="BJ84" s="8">
        <f>(BJ37*'Assumptions and results'!$K$11)*(1/(1+'Assumptions and results'!$K$5)^BJ$73)</f>
        <v>35296187.346308947</v>
      </c>
      <c r="BK84" s="8">
        <f>(BK37*'Assumptions and results'!$K$11)*(1/(1+'Assumptions and results'!$K$5)^BK$73)</f>
        <v>33938641.67914322</v>
      </c>
      <c r="BL84" s="8">
        <f>(BL37*'Assumptions and results'!$K$11)*(1/(1+'Assumptions and results'!$K$5)^BL$73)</f>
        <v>32633309.306868471</v>
      </c>
      <c r="BM84" s="8">
        <f>(BM37*'Assumptions and results'!$K$11)*(1/(1+'Assumptions and results'!$K$5)^BM$73)</f>
        <v>31378182.025835067</v>
      </c>
      <c r="BN84" s="8">
        <f>(BN37*'Assumptions and results'!$K$11)*(1/(1+'Assumptions and results'!$K$5)^BN$73)</f>
        <v>30171328.870995261</v>
      </c>
      <c r="BO84" s="8">
        <f>(BO37*'Assumptions and results'!$K$11)*(1/(1+'Assumptions and results'!$K$5)^BO$73)</f>
        <v>29010893.14518775</v>
      </c>
      <c r="BP84" s="8">
        <f>(BP37*'Assumptions and results'!$K$11)*(1/(1+'Assumptions and results'!$K$5)^BP$73)</f>
        <v>27895089.562680524</v>
      </c>
      <c r="BQ84" s="8">
        <f>(BQ37*'Assumptions and results'!$K$11)*(1/(1+'Assumptions and results'!$K$5)^BQ$73)</f>
        <v>26822201.502577428</v>
      </c>
      <c r="BR84" s="8">
        <f>(BR37*'Assumptions and results'!$K$11)*(1/(1+'Assumptions and results'!$K$5)^BR$73)</f>
        <v>25790578.36786291</v>
      </c>
      <c r="BS84" s="8">
        <f>(BS37*'Assumptions and results'!$K$11)*(1/(1+'Assumptions and results'!$K$5)^BS$73)</f>
        <v>24798633.046022031</v>
      </c>
      <c r="BT84" s="8">
        <f>(BT37*'Assumptions and results'!$K$11)*(1/(1+'Assumptions and results'!$K$5)^BT$73)</f>
        <v>23844839.467328869</v>
      </c>
      <c r="BU84" s="8">
        <f>(BU37*'Assumptions and results'!$K$11)*(1/(1+'Assumptions and results'!$K$5)^BU$73)</f>
        <v>22927730.25704699</v>
      </c>
      <c r="BV84" s="8">
        <f>(BV37*'Assumptions and results'!$K$11)*(1/(1+'Assumptions and results'!$K$5)^BV$73)</f>
        <v>22045894.477929801</v>
      </c>
      <c r="BW84" s="8">
        <f>(BW37*'Assumptions and results'!$K$11)*(1/(1+'Assumptions and results'!$K$5)^BW$73)</f>
        <v>21197975.459547885</v>
      </c>
      <c r="BX84" s="8">
        <f>(BX37*'Assumptions and results'!$K$11)*(1/(1+'Assumptions and results'!$K$5)^BX$73)</f>
        <v>20382668.71110373</v>
      </c>
      <c r="BY84" s="8">
        <f>(BY37*'Assumptions and results'!$K$11)*(1/(1+'Assumptions and results'!$K$5)^BY$73)</f>
        <v>19598719.914522819</v>
      </c>
      <c r="BZ84" s="8">
        <f>(BZ37*'Assumptions and results'!$K$11)*(1/(1+'Assumptions and results'!$K$5)^BZ$73)</f>
        <v>18844922.994733475</v>
      </c>
      <c r="CA84" s="8">
        <f>(CA37*'Assumptions and results'!$K$11)*(1/(1+'Assumptions and results'!$K$5)^CA$73)</f>
        <v>18120118.264166806</v>
      </c>
      <c r="CB84" s="8">
        <f>(CB37*'Assumptions and results'!$K$11)*(1/(1+'Assumptions and results'!$K$5)^CB$73)</f>
        <v>17423190.638621926</v>
      </c>
      <c r="CC84" s="8">
        <f>(CC37*'Assumptions and results'!$K$11)*(1/(1+'Assumptions and results'!$K$5)^CC$73)</f>
        <v>16753067.921751853</v>
      </c>
      <c r="CD84" s="8">
        <f>(CD37*'Assumptions and results'!$K$11)*(1/(1+'Assumptions and results'!$K$5)^CD$73)</f>
        <v>16108719.155530626</v>
      </c>
      <c r="CE84" s="8">
        <f>(CE37*'Assumptions and results'!$K$11)*(1/(1+'Assumptions and results'!$K$5)^CE$73)</f>
        <v>15489153.034164065</v>
      </c>
      <c r="CF84" s="8">
        <f>(CF37*'Assumptions and results'!$K$11)*(1/(1+'Assumptions and results'!$K$5)^CF$73)</f>
        <v>14893416.379003907</v>
      </c>
      <c r="CG84" s="8">
        <f>(CG37*'Assumptions and results'!$K$11)*(1/(1+'Assumptions and results'!$K$5)^CG$73)</f>
        <v>14320592.672119141</v>
      </c>
      <c r="CH84" s="8">
        <f>(CH37*'Assumptions and results'!$K$11)*(1/(1+'Assumptions and results'!$K$5)^CH$73)</f>
        <v>13769800.646268403</v>
      </c>
      <c r="CI84" s="8">
        <f>(CI37*'Assumptions and results'!$K$11)*(1/(1+'Assumptions and results'!$K$5)^CI$73)</f>
        <v>13240192.929104233</v>
      </c>
      <c r="CJ84" s="8">
        <f>(CJ37*'Assumptions and results'!$K$11)*(1/(1+'Assumptions and results'!$K$5)^CJ$73)</f>
        <v>12730954.739523301</v>
      </c>
      <c r="CK84" s="8">
        <f>(CK37*'Assumptions and results'!$K$11)*(1/(1+'Assumptions and results'!$K$5)^CK$73)</f>
        <v>12241302.634157017</v>
      </c>
      <c r="CL84" s="8">
        <f>(CL37*'Assumptions and results'!$K$11)*(1/(1+'Assumptions and results'!$K$5)^CL$73)</f>
        <v>11770483.302074054</v>
      </c>
      <c r="CM84" s="8">
        <f>(CM37*'Assumptions and results'!$K$11)*(1/(1+'Assumptions and results'!$K$5)^CM$73)</f>
        <v>11317772.40584044</v>
      </c>
      <c r="CN84" s="8">
        <f>(CN37*'Assumptions and results'!$K$11)*(1/(1+'Assumptions and results'!$K$5)^CN$73)</f>
        <v>10882473.467154266</v>
      </c>
      <c r="CO84" s="8">
        <f>(CO37*'Assumptions and results'!$K$11)*(1/(1+'Assumptions and results'!$K$5)^CO$73)</f>
        <v>10463916.79534064</v>
      </c>
      <c r="CP84" s="8">
        <f>(CP37*'Assumptions and results'!$K$11)*(1/(1+'Assumptions and results'!$K$5)^CP$73)</f>
        <v>10061458.457058309</v>
      </c>
      <c r="CQ84" s="8">
        <f>(CQ37*'Assumptions and results'!$K$11)*(1/(1+'Assumptions and results'!$K$5)^CQ$73)</f>
        <v>9674479.2856329884</v>
      </c>
      <c r="CR84" s="8">
        <f>(CR37*'Assumptions and results'!$K$11)*(1/(1+'Assumptions and results'!$K$5)^CR$73)</f>
        <v>9302383.9284932576</v>
      </c>
      <c r="CS84" s="8">
        <f>(CS37*'Assumptions and results'!$K$11)*(1/(1+'Assumptions and results'!$K$5)^CS$73)</f>
        <v>8944599.9312435165</v>
      </c>
      <c r="CT84" s="8">
        <f>(CT37*'Assumptions and results'!$K$11)*(1/(1+'Assumptions and results'!$K$5)^CT$73)</f>
        <v>8600576.8569649216</v>
      </c>
      <c r="CU84" s="8">
        <f>(CU37*'Assumptions and results'!$K$11)*(1/(1+'Assumptions and results'!$K$5)^CU$73)</f>
        <v>8269785.4393893462</v>
      </c>
      <c r="CV84" s="8">
        <f>(CV37*'Assumptions and results'!$K$11)*(1/(1+'Assumptions and results'!$K$5)^CV$73)</f>
        <v>7951716.7686436009</v>
      </c>
      <c r="CW84" s="8">
        <f>(CW37*'Assumptions and results'!$K$11)*(1/(1+'Assumptions and results'!$K$5)^CW$73)</f>
        <v>7645881.5083111553</v>
      </c>
      <c r="CX84" s="8">
        <f>(CX37*'Assumptions and results'!$K$11)*(1/(1+'Assumptions and results'!$K$5)^CX$73)</f>
        <v>7351809.1426068796</v>
      </c>
      <c r="CY84" s="8">
        <f>(CY37*'Assumptions and results'!$K$11)*(1/(1+'Assumptions and results'!$K$5)^CY$73)</f>
        <v>7069047.2525066147</v>
      </c>
      <c r="CZ84" s="8">
        <f>(CZ37*'Assumptions and results'!$K$11)*(1/(1+'Assumptions and results'!$K$5)^CZ$73)</f>
        <v>6797160.819717898</v>
      </c>
      <c r="DA84" s="8">
        <f>(DA37*'Assumptions and results'!$K$11)*(1/(1+'Assumptions and results'!$K$5)^DA$73)</f>
        <v>6535731.5574210556</v>
      </c>
      <c r="DB84" s="8">
        <f>(DB37*'Assumptions and results'!$K$11)*(1/(1+'Assumptions and results'!$K$5)^DB$73)</f>
        <v>6284357.2667510146</v>
      </c>
      <c r="DC84" s="8">
        <f>(DC37*'Assumptions and results'!$K$11)*(1/(1+'Assumptions and results'!$K$5)^DC$73)</f>
        <v>6042651.2180298232</v>
      </c>
      <c r="DD84" s="8">
        <f>(DD37*'Assumptions and results'!$K$11)*(1/(1+'Assumptions and results'!$K$5)^DD$73)</f>
        <v>5810241.5557979038</v>
      </c>
      <c r="DE84" s="8">
        <f>(DE37*'Assumptions and results'!$K$11)*(1/(1+'Assumptions and results'!$K$5)^DE$73)</f>
        <v>5586770.726728755</v>
      </c>
      <c r="DF84" s="8">
        <f>(DF37*'Assumptions and results'!$K$11)*(1/(1+'Assumptions and results'!$K$5)^DF$73)</f>
        <v>5371894.9295468796</v>
      </c>
      <c r="DG84" s="8">
        <f>(DG37*'Assumptions and results'!$K$11)*(1/(1+'Assumptions and results'!$K$5)^DG$73)</f>
        <v>5165283.5861027688</v>
      </c>
      <c r="DH84" s="8">
        <f>(DH37*'Assumptions and results'!$K$11)*(1/(1+'Assumptions and results'!$K$5)^DH$73)</f>
        <v>4966618.8327911226</v>
      </c>
      <c r="DI84" s="8">
        <f>(DI37*'Assumptions and results'!$K$11)*(1/(1+'Assumptions and results'!$K$5)^DI$73)</f>
        <v>4775595.0315299258</v>
      </c>
      <c r="DJ84" s="8">
        <f>(DJ37*'Assumptions and results'!$K$11)*(1/(1+'Assumptions and results'!$K$5)^DJ$73)</f>
        <v>4591918.2995480048</v>
      </c>
      <c r="DK84" s="8">
        <f>(DK37*'Assumptions and results'!$K$11)*(1/(1+'Assumptions and results'!$K$5)^DK$73)</f>
        <v>4415306.057257697</v>
      </c>
      <c r="DL84" s="8">
        <f>(DL37*'Assumptions and results'!$K$11)*(1/(1+'Assumptions and results'!$K$5)^DL$73)</f>
        <v>4245486.5935170157</v>
      </c>
      <c r="DM84" s="8">
        <f>(DM37*'Assumptions and results'!$K$11)*(1/(1+'Assumptions and results'!$K$5)^DM$73)</f>
        <v>4082198.6476125158</v>
      </c>
      <c r="DN84" s="8">
        <f>(DN37*'Assumptions and results'!$K$11)*(1/(1+'Assumptions and results'!$K$5)^DN$73)</f>
        <v>3925191.0073197256</v>
      </c>
      <c r="DO84" s="8">
        <f>(DO37*'Assumptions and results'!$K$11)*(1/(1+'Assumptions and results'!$K$5)^DO$73)</f>
        <v>3774222.1224228134</v>
      </c>
      <c r="DP84" s="8">
        <f>(DP37*'Assumptions and results'!$K$11)*(1/(1+'Assumptions and results'!$K$5)^DP$73)</f>
        <v>3629059.7330988594</v>
      </c>
      <c r="DQ84" s="8">
        <f>(DQ37*'Assumptions and results'!$K$11)*(1/(1+'Assumptions and results'!$K$5)^DQ$73)</f>
        <v>3489480.5125950556</v>
      </c>
      <c r="DR84" s="8">
        <f>(DR37*'Assumptions and results'!$K$11)*(1/(1+'Assumptions and results'!$K$5)^DR$73)</f>
        <v>3355269.7236490925</v>
      </c>
      <c r="DS84" s="8">
        <f>(DS37*'Assumptions and results'!$K$11)*(1/(1+'Assumptions and results'!$K$5)^DS$73)</f>
        <v>3226220.8881241279</v>
      </c>
      <c r="DT84" s="8">
        <f>(DT37*'Assumptions and results'!$K$11)*(1/(1+'Assumptions and results'!$K$5)^DT$73)</f>
        <v>3102135.4693501228</v>
      </c>
      <c r="DU84" s="8">
        <f>(DU37*'Assumptions and results'!$K$11)*(1/(1+'Assumptions and results'!$K$5)^DU$73)</f>
        <v>2982822.566682809</v>
      </c>
      <c r="DV84" s="8">
        <f>(DV37*'Assumptions and results'!$K$11)*(1/(1+'Assumptions and results'!$K$5)^DV$73)</f>
        <v>2868098.6218103943</v>
      </c>
      <c r="DW84" s="8">
        <f>(DW37*'Assumptions and results'!$K$11)*(1/(1+'Assumptions and results'!$K$5)^DW$73)</f>
        <v>2757787.1363561479</v>
      </c>
      <c r="DX84" s="8">
        <f>(DX37*'Assumptions and results'!$K$11)*(1/(1+'Assumptions and results'!$K$5)^DX$73)</f>
        <v>2651718.4003424495</v>
      </c>
      <c r="DY84" s="8">
        <f>(DY37*'Assumptions and results'!$K$11)*(1/(1+'Assumptions and results'!$K$5)^DY$73)</f>
        <v>2549729.2310985089</v>
      </c>
      <c r="DZ84" s="8">
        <f>(DZ37*'Assumptions and results'!$K$11)*(1/(1+'Assumptions and results'!$K$5)^DZ$73)</f>
        <v>2451662.722210105</v>
      </c>
      <c r="EA84" s="8">
        <f>(EA37*'Assumptions and results'!$K$11)*(1/(1+'Assumptions and results'!$K$5)^EA$73)</f>
        <v>2357368.0021251012</v>
      </c>
      <c r="EB84" s="8">
        <f>(EB37*'Assumptions and results'!$K$11)*(1/(1+'Assumptions and results'!$K$5)^EB$73)</f>
        <v>2266700.002043366</v>
      </c>
      <c r="EC84" s="8">
        <f>(EC37*'Assumptions and results'!$K$11)*(1/(1+'Assumptions and results'!$K$5)^EC$73)</f>
        <v>2179519.2327340054</v>
      </c>
      <c r="ED84" s="8">
        <f>(ED37*'Assumptions and results'!$K$11)*(1/(1+'Assumptions and results'!$K$5)^ED$73)</f>
        <v>2095691.5699365437</v>
      </c>
      <c r="EE84" s="8">
        <f>(EE37*'Assumptions and results'!$K$11)*(1/(1+'Assumptions and results'!$K$5)^EE$73)</f>
        <v>2015088.0480159074</v>
      </c>
      <c r="EF84" s="8">
        <f>(EF37*'Assumptions and results'!$K$11)*(1/(1+'Assumptions and results'!$K$5)^EF$73)</f>
        <v>1937584.6615537573</v>
      </c>
      <c r="EG84" s="8">
        <f>(EG37*'Assumptions and results'!$K$11)*(1/(1+'Assumptions and results'!$K$5)^EG$73)</f>
        <v>1863062.1745709202</v>
      </c>
      <c r="EH84" s="8">
        <f>(EH37*'Assumptions and results'!$K$11)*(1/(1+'Assumptions and results'!$K$5)^EH$73)</f>
        <v>1791405.9370874229</v>
      </c>
      <c r="EI84" s="8">
        <f>(EI37*'Assumptions and results'!$K$11)*(1/(1+'Assumptions and results'!$K$5)^EI$73)</f>
        <v>1722505.708737907</v>
      </c>
      <c r="EJ84" s="8">
        <f>(EJ37*'Assumptions and results'!$K$11)*(1/(1+'Assumptions and results'!$K$5)^EJ$73)</f>
        <v>1656255.489171064</v>
      </c>
      <c r="EK84" s="8">
        <f>(EK37*'Assumptions and results'!$K$11)*(1/(1+'Assumptions and results'!$K$5)^EK$73)</f>
        <v>1592553.354972177</v>
      </c>
      <c r="EL84" s="8">
        <f>(EL37*'Assumptions and results'!$K$11)*(1/(1+'Assumptions and results'!$K$5)^EL$73)</f>
        <v>1531301.3028578623</v>
      </c>
      <c r="EM84" s="8">
        <f>(EM37*'Assumptions and results'!$K$11)*(1/(1+'Assumptions and results'!$K$5)^EM$73)</f>
        <v>1472405.0989017908</v>
      </c>
      <c r="EN84" s="8">
        <f>(EN37*'Assumptions and results'!$K$11)*(1/(1+'Assumptions and results'!$K$5)^EN$73)</f>
        <v>1415774.133559414</v>
      </c>
      <c r="EO84" s="8">
        <f>(EO37*'Assumptions and results'!$K$11)*(1/(1+'Assumptions and results'!$K$5)^EO$73)</f>
        <v>1361321.2822686671</v>
      </c>
      <c r="EP84" s="8">
        <f>(EP37*'Assumptions and results'!$K$11)*(1/(1+'Assumptions and results'!$K$5)^EP$73)</f>
        <v>1308962.77141218</v>
      </c>
      <c r="EQ84" s="8">
        <f>(EQ37*'Assumptions and results'!$K$11)*(1/(1+'Assumptions and results'!$K$5)^EQ$73)</f>
        <v>1258618.0494347885</v>
      </c>
      <c r="ER84" s="8">
        <f>(ER37*'Assumptions and results'!$K$11)*(1/(1+'Assumptions and results'!$K$5)^ER$73)</f>
        <v>1210209.6629180657</v>
      </c>
      <c r="ES84" s="8">
        <f>(ES37*'Assumptions and results'!$K$11)*(1/(1+'Assumptions and results'!$K$5)^ES$73)</f>
        <v>1163663.137421217</v>
      </c>
      <c r="ET84" s="8">
        <f>(ET37*'Assumptions and results'!$K$11)*(1/(1+'Assumptions and results'!$K$5)^ET$73)</f>
        <v>1118906.8629050164</v>
      </c>
      <c r="EU84" s="8">
        <f>(EU37*'Assumptions and results'!$K$11)*(1/(1+'Assumptions and results'!$K$5)^EU$73)</f>
        <v>1075871.9835625156</v>
      </c>
      <c r="EV84" s="8">
        <f>(EV37*'Assumptions and results'!$K$11)*(1/(1+'Assumptions and results'!$K$5)^EV$73)</f>
        <v>1034492.2918870343</v>
      </c>
      <c r="EW84" s="8">
        <f>(EW37*'Assumptions and results'!$K$11)*(1/(1+'Assumptions and results'!$K$5)^EW$73)</f>
        <v>994704.12681445573</v>
      </c>
      <c r="EX84" s="8">
        <f>(EX37*'Assumptions and results'!$K$11)*(1/(1+'Assumptions and results'!$K$5)^EX$73)</f>
        <v>956446.27578313067</v>
      </c>
      <c r="EY84" s="8">
        <f>(EY37*'Assumptions and results'!$K$11)*(1/(1+'Assumptions and results'!$K$5)^EY$73)</f>
        <v>919659.88056070253</v>
      </c>
      <c r="EZ84" s="8">
        <f>(EZ37*'Assumptions and results'!$K$11)*(1/(1+'Assumptions and results'!$K$5)^EZ$73)</f>
        <v>884288.34669298318</v>
      </c>
      <c r="FA84" s="8">
        <f>(FA37*'Assumptions and results'!$K$11)*(1/(1+'Assumptions and results'!$K$5)^FA$73)</f>
        <v>850277.25643556053</v>
      </c>
      <c r="FB84" s="8">
        <f>(FB37*'Assumptions and results'!$K$11)*(1/(1+'Assumptions and results'!$K$5)^FB$73)</f>
        <v>817574.28503419296</v>
      </c>
      <c r="FC84" s="8">
        <f>(FC37*'Assumptions and results'!$K$11)*(1/(1+'Assumptions and results'!$K$5)^FC$73)</f>
        <v>786129.12022518553</v>
      </c>
      <c r="FD84" s="8">
        <f>(FD37*'Assumptions and results'!$K$11)*(1/(1+'Assumptions and results'!$K$5)^FD$73)</f>
        <v>755893.38483190897</v>
      </c>
      <c r="FE84" s="8">
        <f>(FE37*'Assumptions and results'!$K$11)*(1/(1+'Assumptions and results'!$K$5)^FE$73)</f>
        <v>726820.56233837386</v>
      </c>
      <c r="FF84" s="8">
        <f>(FF37*'Assumptions and results'!$K$11)*(1/(1+'Assumptions and results'!$K$5)^FF$73)</f>
        <v>698865.92532535968</v>
      </c>
      <c r="FG84" s="8">
        <f>(FG37*'Assumptions and results'!$K$11)*(1/(1+'Assumptions and results'!$K$5)^FG$73)</f>
        <v>671986.46665899968</v>
      </c>
      <c r="FH84" s="8">
        <f>(FH37*'Assumptions and results'!$K$11)*(1/(1+'Assumptions and results'!$K$5)^FH$73)</f>
        <v>646140.83332596114</v>
      </c>
      <c r="FI84" s="8">
        <f>(FI37*'Assumptions and results'!$K$11)*(1/(1+'Assumptions and results'!$K$5)^FI$73)</f>
        <v>621289.26281342423</v>
      </c>
      <c r="FJ84" s="8">
        <f>(FJ37*'Assumptions and results'!$K$11)*(1/(1+'Assumptions and results'!$K$5)^FJ$73)</f>
        <v>597393.52193598484</v>
      </c>
      <c r="FK84" s="8">
        <f>(FK37*'Assumptions and results'!$K$11)*(1/(1+'Assumptions and results'!$K$5)^FK$73)</f>
        <v>574416.84801536996</v>
      </c>
      <c r="FL84" s="8">
        <f>(FL37*'Assumptions and results'!$K$11)*(1/(1+'Assumptions and results'!$K$5)^FL$73)</f>
        <v>552323.89232247113</v>
      </c>
      <c r="FM84" s="8">
        <f>(FM37*'Assumptions and results'!$K$11)*(1/(1+'Assumptions and results'!$K$5)^FM$73)</f>
        <v>531080.66569468356</v>
      </c>
      <c r="FN84" s="8">
        <f>(FN37*'Assumptions and results'!$K$11)*(1/(1+'Assumptions and results'!$K$5)^FN$73)</f>
        <v>510654.48624488816</v>
      </c>
      <c r="FO84" s="8">
        <f>(FO37*'Assumptions and results'!$K$11)*(1/(1+'Assumptions and results'!$K$5)^FO$73)</f>
        <v>491013.92908162327</v>
      </c>
      <c r="FP84" s="8">
        <f>(FP37*'Assumptions and results'!$K$11)*(1/(1+'Assumptions and results'!$K$5)^FP$73)</f>
        <v>472128.77796309913</v>
      </c>
      <c r="FQ84" s="8">
        <f>(FQ37*'Assumptions and results'!$K$11)*(1/(1+'Assumptions and results'!$K$5)^FQ$73)</f>
        <v>453969.97881067224</v>
      </c>
      <c r="FR84" s="8">
        <f>(FR37*'Assumptions and results'!$K$11)*(1/(1+'Assumptions and results'!$K$5)^FR$73)</f>
        <v>436509.59501026181</v>
      </c>
      <c r="FS84" s="8">
        <f>(FS37*'Assumptions and results'!$K$11)*(1/(1+'Assumptions and results'!$K$5)^FS$73)</f>
        <v>419720.76443294401</v>
      </c>
      <c r="FT84" s="8">
        <f>(FT37*'Assumptions and results'!$K$11)*(1/(1+'Assumptions and results'!$K$5)^FT$73)</f>
        <v>403577.65810860001</v>
      </c>
      <c r="FU84" s="8">
        <f>(FU37*'Assumptions and results'!$K$11)*(1/(1+'Assumptions and results'!$K$5)^FU$73)</f>
        <v>388055.44048903842</v>
      </c>
      <c r="FV84" s="8">
        <f>(FV37*'Assumptions and results'!$K$11)*(1/(1+'Assumptions and results'!$K$5)^FV$73)</f>
        <v>373130.23123946006</v>
      </c>
      <c r="FW84" s="8">
        <f>(FW37*'Assumptions and results'!$K$11)*(1/(1+'Assumptions and results'!$K$5)^FW$73)</f>
        <v>358779.06849948078</v>
      </c>
      <c r="FX84" s="8">
        <f>(FX37*'Assumptions and results'!$K$11)*(1/(1+'Assumptions and results'!$K$5)^FX$73)</f>
        <v>344979.87355719303</v>
      </c>
      <c r="FY84" s="8">
        <f>(FY37*'Assumptions and results'!$K$11)*(1/(1+'Assumptions and results'!$K$5)^FY$73)</f>
        <v>331711.4168819164</v>
      </c>
      <c r="FZ84" s="8">
        <f>(FZ37*'Assumptions and results'!$K$11)*(1/(1+'Assumptions and results'!$K$5)^FZ$73)</f>
        <v>318953.28546338109</v>
      </c>
      <c r="GA84" s="8">
        <f>(GA37*'Assumptions and results'!$K$11)*(1/(1+'Assumptions and results'!$K$5)^GA$73)</f>
        <v>306685.85140709719</v>
      </c>
      <c r="GB84" s="8">
        <f>(GB37*'Assumptions and results'!$K$11)*(1/(1+'Assumptions and results'!$K$5)^GB$73)</f>
        <v>294890.24173759343</v>
      </c>
      <c r="GC84" s="8">
        <f>(GC37*'Assumptions and results'!$K$11)*(1/(1+'Assumptions and results'!$K$5)^GC$73)</f>
        <v>283548.30936307058</v>
      </c>
      <c r="GD84" s="8">
        <f>(GD37*'Assumptions and results'!$K$11)*(1/(1+'Assumptions and results'!$K$5)^GD$73)</f>
        <v>272642.60515679861</v>
      </c>
      <c r="GE84" s="8">
        <f>(GE37*'Assumptions and results'!$K$11)*(1/(1+'Assumptions and results'!$K$5)^GE$73)</f>
        <v>262156.35111230641</v>
      </c>
      <c r="GF84" s="8">
        <f>(GF37*'Assumptions and results'!$K$11)*(1/(1+'Assumptions and results'!$K$5)^GF$73)</f>
        <v>252073.41453106384</v>
      </c>
      <c r="GG84" s="8">
        <f>(GG37*'Assumptions and results'!$K$11)*(1/(1+'Assumptions and results'!$K$5)^GG$73)</f>
        <v>242378.2832029459</v>
      </c>
      <c r="GH84" s="8">
        <f>(GH37*'Assumptions and results'!$K$11)*(1/(1+'Assumptions and results'!$K$5)^GH$73)</f>
        <v>233056.04154129422</v>
      </c>
      <c r="GI84" s="8">
        <f>(GI37*'Assumptions and results'!$K$11)*(1/(1+'Assumptions and results'!$K$5)^GI$73)</f>
        <v>224092.3476358598</v>
      </c>
      <c r="GJ84" s="8">
        <f>(GJ37*'Assumptions and results'!$K$11)*(1/(1+'Assumptions and results'!$K$5)^GJ$73)</f>
        <v>215473.41118832669</v>
      </c>
      <c r="GK84" s="8">
        <f>(GK37*'Assumptions and results'!$K$11)*(1/(1+'Assumptions and results'!$K$5)^GK$73)</f>
        <v>207185.97229646795</v>
      </c>
      <c r="GL84" s="8">
        <f>(GL37*'Assumptions and results'!$K$11)*(1/(1+'Assumptions and results'!$K$5)^GL$73)</f>
        <v>199217.28105429615</v>
      </c>
      <c r="GM84" s="8">
        <f>(GM37*'Assumptions and results'!$K$11)*(1/(1+'Assumptions and results'!$K$5)^GM$73)</f>
        <v>191555.07793682322</v>
      </c>
      <c r="GN84" s="8">
        <f>(GN37*'Assumptions and results'!$K$11)*(1/(1+'Assumptions and results'!$K$5)^GN$73)</f>
        <v>184187.57493925304</v>
      </c>
      <c r="GO84" s="8">
        <f>(GO37*'Assumptions and results'!$K$11)*(1/(1+'Assumptions and results'!$K$5)^GO$73)</f>
        <v>177103.43744158946</v>
      </c>
      <c r="GP84" s="8">
        <f>(GP37*'Assumptions and results'!$K$11)*(1/(1+'Assumptions and results'!$K$5)^GP$73)</f>
        <v>170291.7667707591</v>
      </c>
      <c r="GQ84" s="8">
        <f>(GQ37*'Assumptions and results'!$K$11)*(1/(1+'Assumptions and results'!$K$5)^GQ$73)</f>
        <v>163742.08343342223</v>
      </c>
      <c r="GR84" s="8">
        <f>(GR37*'Assumptions and results'!$K$11)*(1/(1+'Assumptions and results'!$K$5)^GR$73)</f>
        <v>157444.3109936752</v>
      </c>
      <c r="GS84" s="8">
        <f>(GS37*'Assumptions and results'!$K$11)*(1/(1+'Assumptions and results'!$K$5)^GS$73)</f>
        <v>151388.76057084152</v>
      </c>
      <c r="GT84" s="8">
        <f>(GT37*'Assumptions and results'!$K$11)*(1/(1+'Assumptions and results'!$K$5)^GT$73)</f>
        <v>145566.11593350145</v>
      </c>
      <c r="GU84" s="8">
        <f>(GU37*'Assumptions and results'!$K$11)*(1/(1+'Assumptions and results'!$K$5)^GU$73)</f>
        <v>139967.41916682836</v>
      </c>
      <c r="GV84" s="8">
        <f>(GV37*'Assumptions and results'!$K$11)*(1/(1+'Assumptions and results'!$K$5)^GV$73)</f>
        <v>134584.05689118107</v>
      </c>
      <c r="GW84" s="8">
        <f>(GW37*'Assumptions and results'!$K$11)*(1/(1+'Assumptions and results'!$K$5)^GW$73)</f>
        <v>129407.74701075102</v>
      </c>
      <c r="GX84" s="8">
        <f>(GX37*'Assumptions and results'!$K$11)*(1/(1+'Assumptions and results'!$K$5)^GX$73)</f>
        <v>124430.52597187598</v>
      </c>
      <c r="GY84" s="8">
        <f>(GY37*'Assumptions and results'!$K$11)*(1/(1+'Assumptions and results'!$K$5)^GY$73)</f>
        <v>119644.73651141924</v>
      </c>
      <c r="GZ84" s="8">
        <f>(GZ37*'Assumptions and results'!$K$11)*(1/(1+'Assumptions and results'!$K$5)^GZ$73)</f>
        <v>115043.01587636462</v>
      </c>
      <c r="HA84" s="8">
        <f>(HA37*'Assumptions and results'!$K$11)*(1/(1+'Assumptions and results'!$K$5)^HA$73)</f>
        <v>110618.28449650444</v>
      </c>
      <c r="HB84" s="8">
        <f>(HB37*'Assumptions and results'!$K$11)*(1/(1+'Assumptions and results'!$K$5)^HB$73)</f>
        <v>106363.73509279272</v>
      </c>
      <c r="HC84" s="8">
        <f>(HC37*'Assumptions and results'!$K$11)*(1/(1+'Assumptions and results'!$K$5)^HC$73)</f>
        <v>102272.82220460838</v>
      </c>
      <c r="HD84" s="8">
        <f>(HD37*'Assumptions and results'!$K$11)*(1/(1+'Assumptions and results'!$K$5)^HD$73)</f>
        <v>98339.252119815734</v>
      </c>
      <c r="HE84" s="8">
        <f>(HE37*'Assumptions and results'!$K$11)*(1/(1+'Assumptions and results'!$K$5)^HE$73)</f>
        <v>94556.973192130536</v>
      </c>
      <c r="HF84" s="8">
        <f>(HF37*'Assumptions and results'!$K$11)*(1/(1+'Assumptions and results'!$K$5)^HF$73)</f>
        <v>90920.166530894741</v>
      </c>
      <c r="HG84" s="8">
        <f>(HG37*'Assumptions and results'!$K$11)*(1/(1+'Assumptions and results'!$K$5)^HG$73)</f>
        <v>87423.237048937241</v>
      </c>
      <c r="HH84" s="8">
        <f>(HH37*'Assumptions and results'!$K$11)*(1/(1+'Assumptions and results'!$K$5)^HH$73)</f>
        <v>84060.804854747345</v>
      </c>
      <c r="HI84" s="8">
        <f>(HI37*'Assumptions and results'!$K$11)*(1/(1+'Assumptions and results'!$K$5)^HI$73)</f>
        <v>80827.696975718573</v>
      </c>
      <c r="HJ84" s="8">
        <f>(HJ37*'Assumptions and results'!$K$11)*(1/(1+'Assumptions and results'!$K$5)^HJ$73)</f>
        <v>77718.939399729396</v>
      </c>
      <c r="HK84" s="8">
        <f>(HK37*'Assumptions and results'!$K$11)*(1/(1+'Assumptions and results'!$K$5)^HK$73)</f>
        <v>74729.749422816749</v>
      </c>
      <c r="HL84" s="8">
        <f>(HL37*'Assumptions and results'!$K$11)*(1/(1+'Assumptions and results'!$K$5)^HL$73)</f>
        <v>71855.528291169947</v>
      </c>
      <c r="HM84" s="8">
        <f>(HM37*'Assumptions and results'!$K$11)*(1/(1+'Assumptions and results'!$K$5)^HM$73)</f>
        <v>69091.854126124919</v>
      </c>
      <c r="HN84" s="8">
        <f>(HN37*'Assumptions and results'!$K$11)*(1/(1+'Assumptions and results'!$K$5)^HN$73)</f>
        <v>66434.475121273979</v>
      </c>
      <c r="HO84" s="8">
        <f>(HO37*'Assumptions and results'!$K$11)*(1/(1+'Assumptions and results'!$K$5)^HO$73)</f>
        <v>63879.303001224973</v>
      </c>
      <c r="HP84" s="8">
        <f>(HP37*'Assumptions and results'!$K$11)*(1/(1+'Assumptions and results'!$K$5)^HP$73)</f>
        <v>61422.406731947085</v>
      </c>
      <c r="HQ84" s="8">
        <f>(HQ37*'Assumptions and results'!$K$11)*(1/(1+'Assumptions and results'!$K$5)^HQ$73)</f>
        <v>59060.006473026035</v>
      </c>
      <c r="HR84" s="8">
        <f>(HR37*'Assumptions and results'!$K$11)*(1/(1+'Assumptions and results'!$K$5)^HR$73)</f>
        <v>56788.467762525048</v>
      </c>
      <c r="HS84" s="8">
        <f>(HS37*'Assumptions and results'!$K$11)*(1/(1+'Assumptions and results'!$K$5)^HS$73)</f>
        <v>54604.295925504841</v>
      </c>
      <c r="HT84" s="8">
        <f>(HT37*'Assumptions and results'!$K$11)*(1/(1+'Assumptions and results'!$K$5)^HT$73)</f>
        <v>52504.130697600805</v>
      </c>
      <c r="HU84" s="8">
        <f>(HU37*'Assumptions and results'!$K$11)*(1/(1+'Assumptions and results'!$K$5)^HU$73)</f>
        <v>50484.741055385392</v>
      </c>
      <c r="HV84" s="8">
        <f>(HV37*'Assumptions and results'!$K$11)*(1/(1+'Assumptions and results'!$K$5)^HV$73)</f>
        <v>48543.020245562868</v>
      </c>
      <c r="HW84" s="8">
        <f>(HW37*'Assumptions and results'!$K$11)*(1/(1+'Assumptions and results'!$K$5)^HW$73)</f>
        <v>46675.981005348913</v>
      </c>
      <c r="HX84" s="8">
        <f>(HX37*'Assumptions and results'!$K$11)*(1/(1+'Assumptions and results'!$K$5)^HX$73)</f>
        <v>44880.750966681648</v>
      </c>
      <c r="HY84" s="8">
        <f>(HY37*'Assumptions and results'!$K$11)*(1/(1+'Assumptions and results'!$K$5)^HY$73)</f>
        <v>43154.568237193882</v>
      </c>
      <c r="HZ84" s="8">
        <f>(HZ37*'Assumptions and results'!$K$11)*(1/(1+'Assumptions and results'!$K$5)^HZ$73)</f>
        <v>41494.777151147973</v>
      </c>
      <c r="IA84" s="8">
        <f>(IA37*'Assumptions and results'!$K$11)*(1/(1+'Assumptions and results'!$K$5)^IA$73)</f>
        <v>39898.824183796118</v>
      </c>
      <c r="IB84" s="8">
        <f>(IB37*'Assumptions and results'!$K$11)*(1/(1+'Assumptions and results'!$K$5)^IB$73)</f>
        <v>38364.254022880872</v>
      </c>
      <c r="IC84" s="8">
        <f>(IC37*'Assumptions and results'!$K$11)*(1/(1+'Assumptions and results'!$K$5)^IC$73)</f>
        <v>36888.705791231609</v>
      </c>
      <c r="ID84" s="8">
        <f>(ID37*'Assumptions and results'!$K$11)*(1/(1+'Assumptions and results'!$K$5)^ID$73)</f>
        <v>35469.909414645786</v>
      </c>
      <c r="IE84" s="8">
        <f>(IE37*'Assumptions and results'!$K$11)*(1/(1+'Assumptions and results'!$K$5)^IE$73)</f>
        <v>34105.682129467103</v>
      </c>
      <c r="IF84" s="8">
        <f>(IF37*'Assumptions and results'!$K$11)*(1/(1+'Assumptions and results'!$K$5)^IF$73)</f>
        <v>32793.925124487592</v>
      </c>
      <c r="IG84" s="8">
        <f>(IG37*'Assumptions and results'!$K$11)*(1/(1+'Assumptions and results'!$K$5)^IG$73)</f>
        <v>31532.620312007301</v>
      </c>
      <c r="IH84" s="8">
        <f>(IH37*'Assumptions and results'!$K$11)*(1/(1+'Assumptions and results'!$K$5)^IH$73)</f>
        <v>30319.827223083939</v>
      </c>
      <c r="II84" s="8">
        <f>(II37*'Assumptions and results'!$K$11)*(1/(1+'Assumptions and results'!$K$5)^II$73)</f>
        <v>29153.680022196098</v>
      </c>
      <c r="IJ84" s="8">
        <f>(IJ37*'Assumptions and results'!$K$11)*(1/(1+'Assumptions and results'!$K$5)^IJ$73)</f>
        <v>28032.384636727013</v>
      </c>
      <c r="IK84" s="8">
        <f>(IK37*'Assumptions and results'!$K$11)*(1/(1+'Assumptions and results'!$K$5)^IK$73)</f>
        <v>26954.215996852898</v>
      </c>
      <c r="IL84" s="8">
        <f>(IL37*'Assumptions and results'!$K$11)*(1/(1+'Assumptions and results'!$K$5)^IL$73)</f>
        <v>25917.515381589317</v>
      </c>
      <c r="IM84" s="8">
        <f>(IM37*'Assumptions and results'!$K$11)*(1/(1+'Assumptions and results'!$K$5)^IM$73)</f>
        <v>24920.687866912809</v>
      </c>
      <c r="IN84" s="8">
        <f>(IN37*'Assumptions and results'!$K$11)*(1/(1+'Assumptions and results'!$K$5)^IN$73)</f>
        <v>23962.199872031546</v>
      </c>
      <c r="IO84" s="8">
        <f>(IO37*'Assumptions and results'!$K$11)*(1/(1+'Assumptions and results'!$K$5)^IO$73)</f>
        <v>23040.576800030329</v>
      </c>
      <c r="IP84" s="8">
        <f>(IP37*'Assumptions and results'!$K$11)*(1/(1+'Assumptions and results'!$K$5)^IP$73)</f>
        <v>22154.400769259933</v>
      </c>
      <c r="IQ84" s="8">
        <f>(IQ37*'Assumptions and results'!$K$11)*(1/(1+'Assumptions and results'!$K$5)^IQ$73)</f>
        <v>21302.308431980706</v>
      </c>
      <c r="IR84" s="8">
        <f>(IR37*'Assumptions and results'!$K$11)*(1/(1+'Assumptions and results'!$K$5)^IR$73)</f>
        <v>20482.988876904525</v>
      </c>
      <c r="IS84" s="8">
        <f>(IS37*'Assumptions and results'!$K$11)*(1/(1+'Assumptions and results'!$K$5)^IS$73)</f>
        <v>19695.181612408185</v>
      </c>
      <c r="IT84" s="8">
        <f>(IT37*'Assumptions and results'!$K$11)*(1/(1+'Assumptions and results'!$K$5)^IT$73)</f>
        <v>18937.674627315573</v>
      </c>
      <c r="IU84" s="8">
        <f>(IU37*'Assumptions and results'!$K$11)*(1/(1+'Assumptions and results'!$K$5)^IU$73)</f>
        <v>18209.302526264972</v>
      </c>
      <c r="IV84" s="8">
        <f>(IV37*'Assumptions and results'!$K$11)*(1/(1+'Assumptions and results'!$K$5)^IV$73)</f>
        <v>17508.944736793237</v>
      </c>
      <c r="IW84" s="8">
        <f>(IW37*'Assumptions and results'!$K$11)*(1/(1+'Assumptions and results'!$K$5)^IW$73)</f>
        <v>16835.523785378111</v>
      </c>
      <c r="IX84" s="8">
        <f>(IX37*'Assumptions and results'!$K$11)*(1/(1+'Assumptions and results'!$K$5)^IX$73)</f>
        <v>16188.00363978665</v>
      </c>
      <c r="IY84" s="8">
        <f>(IY37*'Assumptions and results'!$K$11)*(1/(1+'Assumptions and results'!$K$5)^IY$73)</f>
        <v>15565.388115179469</v>
      </c>
      <c r="IZ84" s="8">
        <f>(IZ37*'Assumptions and results'!$K$11)*(1/(1+'Assumptions and results'!$K$5)^IZ$73)</f>
        <v>14966.719341518718</v>
      </c>
      <c r="JA84" s="8">
        <f>(JA37*'Assumptions and results'!$K$11)*(1/(1+'Assumptions and results'!$K$5)^JA$73)</f>
        <v>14391.076289921844</v>
      </c>
      <c r="JB84" s="8">
        <f>(JB37*'Assumptions and results'!$K$11)*(1/(1+'Assumptions and results'!$K$5)^JB$73)</f>
        <v>13837.57335569408</v>
      </c>
      <c r="JC84" s="8">
        <f>(JC37*'Assumptions and results'!$K$11)*(1/(1+'Assumptions and results'!$K$5)^JC$73)</f>
        <v>13305.358995859691</v>
      </c>
      <c r="JD84" s="8">
        <f>(JD37*'Assumptions and results'!$K$11)*(1/(1+'Assumptions and results'!$K$5)^JD$73)</f>
        <v>12793.614419095857</v>
      </c>
      <c r="JE84" s="8">
        <f>(JE37*'Assumptions and results'!$K$11)*(1/(1+'Assumptions and results'!$K$5)^JE$73)</f>
        <v>12301.552326053705</v>
      </c>
    </row>
    <row r="85" spans="3:265" x14ac:dyDescent="0.3">
      <c r="C85">
        <v>12</v>
      </c>
      <c r="D85" s="6">
        <f>'upfront investment module'!J17</f>
        <v>3037809765.1107492</v>
      </c>
      <c r="E85" s="8">
        <f>(E38*'Assumptions and results'!$K$11)*(1/(1+'Assumptions and results'!$K$5)^E$73)</f>
        <v>170155488.82480097</v>
      </c>
      <c r="F85" s="8">
        <f>(F38*'Assumptions and results'!$K$11)*(1/(1+'Assumptions and results'!$K$5)^F$73)</f>
        <v>243786341.14446932</v>
      </c>
      <c r="G85" s="8">
        <f>(G38*'Assumptions and results'!$K$11)*(1/(1+'Assumptions and results'!$K$5)^G$73)</f>
        <v>272187612.78607088</v>
      </c>
      <c r="H85" s="8">
        <f>(H38*'Assumptions and results'!$K$11)*(1/(1+'Assumptions and results'!$K$5)^H$73)</f>
        <v>279519258.40815771</v>
      </c>
      <c r="I85" s="8">
        <f>(I38*'Assumptions and results'!$K$11)*(1/(1+'Assumptions and results'!$K$5)^I$73)</f>
        <v>277155859.85105598</v>
      </c>
      <c r="J85" s="8">
        <f>(J38*'Assumptions and results'!$K$11)*(1/(1+'Assumptions and results'!$K$5)^J$73)</f>
        <v>270448037.49805963</v>
      </c>
      <c r="K85" s="8">
        <f>(K38*'Assumptions and results'!$K$11)*(1/(1+'Assumptions and results'!$K$5)^K$73)</f>
        <v>261908335.1723142</v>
      </c>
      <c r="L85" s="8">
        <f>(L38*'Assumptions and results'!$K$11)*(1/(1+'Assumptions and results'!$K$5)^L$73)</f>
        <v>252712358.93442568</v>
      </c>
      <c r="M85" s="8">
        <f>(M38*'Assumptions and results'!$K$11)*(1/(1+'Assumptions and results'!$K$5)^M$73)</f>
        <v>243406083.55390215</v>
      </c>
      <c r="N85" s="8">
        <f>(N38*'Assumptions and results'!$K$11)*(1/(1+'Assumptions and results'!$K$5)^N$73)</f>
        <v>234239114.8788532</v>
      </c>
      <c r="O85" s="8">
        <f>(O38*'Assumptions and results'!$K$11)*(1/(1+'Assumptions and results'!$K$5)^O$73)</f>
        <v>225321707.43103743</v>
      </c>
      <c r="P85" s="8">
        <f>(P38*'Assumptions and results'!$K$11)*(1/(1+'Assumptions and results'!$K$5)^P$73)</f>
        <v>216698737.95853466</v>
      </c>
      <c r="Q85" s="8">
        <f>(Q38*'Assumptions and results'!$K$11)*(1/(1+'Assumptions and results'!$K$5)^Q$73)</f>
        <v>208384550.03346732</v>
      </c>
      <c r="R85" s="8">
        <f>(R38*'Assumptions and results'!$K$11)*(1/(1+'Assumptions and results'!$K$5)^R$73)</f>
        <v>200379361.95823345</v>
      </c>
      <c r="S85" s="8">
        <f>(S38*'Assumptions and results'!$K$11)*(1/(1+'Assumptions and results'!$K$5)^S$73)</f>
        <v>192676987.91887259</v>
      </c>
      <c r="T85" s="8">
        <f>(T38*'Assumptions and results'!$K$11)*(1/(1+'Assumptions and results'!$K$5)^T$73)</f>
        <v>185268466.42815697</v>
      </c>
      <c r="U85" s="8">
        <f>(U38*'Assumptions and results'!$K$11)*(1/(1+'Assumptions and results'!$K$5)^U$73)</f>
        <v>178143760.70314643</v>
      </c>
      <c r="V85" s="8">
        <f>(V38*'Assumptions and results'!$K$11)*(1/(1+'Assumptions and results'!$K$5)^V$73)</f>
        <v>171292550.91840959</v>
      </c>
      <c r="W85" s="8">
        <f>(W38*'Assumptions and results'!$K$11)*(1/(1+'Assumptions and results'!$K$5)^W$73)</f>
        <v>164704598.90562162</v>
      </c>
      <c r="X85" s="8">
        <f>(X38*'Assumptions and results'!$K$11)*(1/(1+'Assumptions and results'!$K$5)^X$73)</f>
        <v>158369911.72565466</v>
      </c>
      <c r="Y85" s="8">
        <f>(Y38*'Assumptions and results'!$K$11)*(1/(1+'Assumptions and results'!$K$5)^Y$73)</f>
        <v>152278810.78980058</v>
      </c>
      <c r="Z85" s="8">
        <f>(Z38*'Assumptions and results'!$K$11)*(1/(1+'Assumptions and results'!$K$5)^Z$73)</f>
        <v>146421956.78268802</v>
      </c>
      <c r="AA85" s="8">
        <f>(AA38*'Assumptions and results'!$K$11)*(1/(1+'Assumptions and results'!$K$5)^AA$73)</f>
        <v>140790354.05355325</v>
      </c>
      <c r="AB85" s="8">
        <f>(AB38*'Assumptions and results'!$K$11)*(1/(1+'Assumptions and results'!$K$5)^AB$73)</f>
        <v>135375345.61601338</v>
      </c>
      <c r="AC85" s="8">
        <f>(AC38*'Assumptions and results'!$K$11)*(1/(1+'Assumptions and results'!$K$5)^AC$73)</f>
        <v>130168603.99456985</v>
      </c>
      <c r="AD85" s="8">
        <f>(AD38*'Assumptions and results'!$K$11)*(1/(1+'Assumptions and results'!$K$5)^AD$73)</f>
        <v>125162120.37558268</v>
      </c>
      <c r="AE85" s="8">
        <f>(AE38*'Assumptions and results'!$K$11)*(1/(1+'Assumptions and results'!$K$5)^AE$73)</f>
        <v>120348193.21071248</v>
      </c>
      <c r="AF85" s="8">
        <f>(AF38*'Assumptions and results'!$K$11)*(1/(1+'Assumptions and results'!$K$5)^AF$73)</f>
        <v>115719416.80409101</v>
      </c>
      <c r="AG85" s="8">
        <f>(AG38*'Assumptions and results'!$K$11)*(1/(1+'Assumptions and results'!$K$5)^AG$73)</f>
        <v>111268670.12424172</v>
      </c>
      <c r="AH85" s="8">
        <f>(AH38*'Assumptions and results'!$K$11)*(1/(1+'Assumptions and results'!$K$5)^AH$73)</f>
        <v>106989105.94538173</v>
      </c>
      <c r="AI85" s="8">
        <f>(AI38*'Assumptions and results'!$K$11)*(1/(1+'Assumptions and results'!$K$5)^AI$73)</f>
        <v>102874140.35880843</v>
      </c>
      <c r="AJ85" s="8">
        <f>(AJ38*'Assumptions and results'!$K$11)*(1/(1+'Assumptions and results'!$K$5)^AJ$73)</f>
        <v>98917442.665286139</v>
      </c>
      <c r="AK85" s="8">
        <f>(AK38*'Assumptions and results'!$K$11)*(1/(1+'Assumptions and results'!$K$5)^AK$73)</f>
        <v>95112925.645628467</v>
      </c>
      <c r="AL85" s="8">
        <f>(AL38*'Assumptions and results'!$K$11)*(1/(1+'Assumptions and results'!$K$5)^AL$73)</f>
        <v>91454736.200513959</v>
      </c>
      <c r="AM85" s="8">
        <f>(AM38*'Assumptions and results'!$K$11)*(1/(1+'Assumptions and results'!$K$5)^AM$73)</f>
        <v>87937246.347964615</v>
      </c>
      <c r="AN85" s="8">
        <f>(AN38*'Assumptions and results'!$K$11)*(1/(1+'Assumptions and results'!$K$5)^AN$73)</f>
        <v>84555044.565970987</v>
      </c>
      <c r="AO85" s="8">
        <f>(AO38*'Assumptions and results'!$K$11)*(1/(1+'Assumptions and results'!$K$5)^AO$73)</f>
        <v>81302927.467572078</v>
      </c>
      <c r="AP85" s="8">
        <f>(AP38*'Assumptions and results'!$K$11)*(1/(1+'Assumptions and results'!$K$5)^AP$73)</f>
        <v>78175891.795880154</v>
      </c>
      <c r="AQ85" s="8">
        <f>(AQ38*'Assumptions and results'!$K$11)*(1/(1+'Assumptions and results'!$K$5)^AQ$73)</f>
        <v>75169126.726872742</v>
      </c>
      <c r="AR85" s="8">
        <f>(AR38*'Assumptions and results'!$K$11)*(1/(1+'Assumptions and results'!$K$5)^AR$73)</f>
        <v>72278006.468177408</v>
      </c>
      <c r="AS85" s="8">
        <f>(AS38*'Assumptions and results'!$K$11)*(1/(1+'Assumptions and results'!$K$5)^AS$73)</f>
        <v>69498083.142492697</v>
      </c>
      <c r="AT85" s="8">
        <f>(AT38*'Assumptions and results'!$K$11)*(1/(1+'Assumptions and results'!$K$5)^AT$73)</f>
        <v>66825079.94471132</v>
      </c>
      <c r="AU85" s="8">
        <f>(AU38*'Assumptions and results'!$K$11)*(1/(1+'Assumptions and results'!$K$5)^AU$73)</f>
        <v>64254884.562225595</v>
      </c>
      <c r="AV85" s="8">
        <f>(AV38*'Assumptions and results'!$K$11)*(1/(1+'Assumptions and results'!$K$5)^AV$73)</f>
        <v>61783542.848295353</v>
      </c>
      <c r="AW85" s="8">
        <f>(AW38*'Assumptions and results'!$K$11)*(1/(1+'Assumptions and results'!$K$5)^AW$73)</f>
        <v>59407252.738746248</v>
      </c>
      <c r="AX85" s="8">
        <f>(AX38*'Assumptions and results'!$K$11)*(1/(1+'Assumptions and results'!$K$5)^AX$73)</f>
        <v>57122358.402640961</v>
      </c>
      <c r="AY85" s="8">
        <f>(AY38*'Assumptions and results'!$K$11)*(1/(1+'Assumptions and results'!$K$5)^AY$73)</f>
        <v>54925344.617924154</v>
      </c>
      <c r="AZ85" s="8">
        <f>(AZ38*'Assumptions and results'!$K$11)*(1/(1+'Assumptions and results'!$K$5)^AZ$73)</f>
        <v>52812831.363388672</v>
      </c>
      <c r="BA85" s="8">
        <f>(BA38*'Assumptions and results'!$K$11)*(1/(1+'Assumptions and results'!$K$5)^BA$73)</f>
        <v>50781568.618642993</v>
      </c>
      <c r="BB85" s="8">
        <f>(BB38*'Assumptions and results'!$K$11)*(1/(1+'Assumptions and results'!$K$5)^BB$73)</f>
        <v>48828431.364079818</v>
      </c>
      <c r="BC85" s="8">
        <f>(BC38*'Assumptions and results'!$K$11)*(1/(1+'Assumptions and results'!$K$5)^BC$73)</f>
        <v>46950414.77315367</v>
      </c>
      <c r="BD85" s="8">
        <f>(BD38*'Assumptions and results'!$K$11)*(1/(1+'Assumptions and results'!$K$5)^BD$73)</f>
        <v>45144629.589570843</v>
      </c>
      <c r="BE85" s="8">
        <f>(BE38*'Assumptions and results'!$K$11)*(1/(1+'Assumptions and results'!$K$5)^BE$73)</f>
        <v>43408297.682279646</v>
      </c>
      <c r="BF85" s="8">
        <f>(BF38*'Assumptions and results'!$K$11)*(1/(1+'Assumptions and results'!$K$5)^BF$73)</f>
        <v>41738747.771422736</v>
      </c>
      <c r="BG85" s="8">
        <f>(BG38*'Assumptions and results'!$K$11)*(1/(1+'Assumptions and results'!$K$5)^BG$73)</f>
        <v>40133411.318675712</v>
      </c>
      <c r="BH85" s="8">
        <f>(BH38*'Assumptions and results'!$K$11)*(1/(1+'Assumptions and results'!$K$5)^BH$73)</f>
        <v>38589818.575649723</v>
      </c>
      <c r="BI85" s="8">
        <f>(BI38*'Assumptions and results'!$K$11)*(1/(1+'Assumptions and results'!$K$5)^BI$73)</f>
        <v>37105594.784278572</v>
      </c>
      <c r="BJ85" s="8">
        <f>(BJ38*'Assumptions and results'!$K$11)*(1/(1+'Assumptions and results'!$K$5)^BJ$73)</f>
        <v>35678456.523344785</v>
      </c>
      <c r="BK85" s="8">
        <f>(BK38*'Assumptions and results'!$K$11)*(1/(1+'Assumptions and results'!$K$5)^BK$73)</f>
        <v>34306208.195523828</v>
      </c>
      <c r="BL85" s="8">
        <f>(BL38*'Assumptions and results'!$K$11)*(1/(1+'Assumptions and results'!$K$5)^BL$73)</f>
        <v>32986738.649542134</v>
      </c>
      <c r="BM85" s="8">
        <f>(BM38*'Assumptions and results'!$K$11)*(1/(1+'Assumptions and results'!$K$5)^BM$73)</f>
        <v>31718017.932252053</v>
      </c>
      <c r="BN85" s="8">
        <f>(BN38*'Assumptions and results'!$K$11)*(1/(1+'Assumptions and results'!$K$5)^BN$73)</f>
        <v>30498094.16562698</v>
      </c>
      <c r="BO85" s="8">
        <f>(BO38*'Assumptions and results'!$K$11)*(1/(1+'Assumptions and results'!$K$5)^BO$73)</f>
        <v>29325090.543872096</v>
      </c>
      <c r="BP85" s="8">
        <f>(BP38*'Assumptions and results'!$K$11)*(1/(1+'Assumptions and results'!$K$5)^BP$73)</f>
        <v>28197202.446030855</v>
      </c>
      <c r="BQ85" s="8">
        <f>(BQ38*'Assumptions and results'!$K$11)*(1/(1+'Assumptions and results'!$K$5)^BQ$73)</f>
        <v>27112694.659645051</v>
      </c>
      <c r="BR85" s="8">
        <f>(BR38*'Assumptions and results'!$K$11)*(1/(1+'Assumptions and results'!$K$5)^BR$73)</f>
        <v>26069898.711197164</v>
      </c>
      <c r="BS85" s="8">
        <f>(BS38*'Assumptions and results'!$K$11)*(1/(1+'Assumptions and results'!$K$5)^BS$73)</f>
        <v>25067210.299228046</v>
      </c>
      <c r="BT85" s="8">
        <f>(BT38*'Assumptions and results'!$K$11)*(1/(1+'Assumptions and results'!$K$5)^BT$73)</f>
        <v>24103086.826180808</v>
      </c>
      <c r="BU85" s="8">
        <f>(BU38*'Assumptions and results'!$K$11)*(1/(1+'Assumptions and results'!$K$5)^BU$73)</f>
        <v>23176045.025173854</v>
      </c>
      <c r="BV85" s="8">
        <f>(BV38*'Assumptions and results'!$K$11)*(1/(1+'Assumptions and results'!$K$5)^BV$73)</f>
        <v>22284658.678051785</v>
      </c>
      <c r="BW85" s="8">
        <f>(BW38*'Assumptions and results'!$K$11)*(1/(1+'Assumptions and results'!$K$5)^BW$73)</f>
        <v>21427556.421203639</v>
      </c>
      <c r="BX85" s="8">
        <f>(BX38*'Assumptions and results'!$K$11)*(1/(1+'Assumptions and results'!$K$5)^BX$73)</f>
        <v>20603419.635772724</v>
      </c>
      <c r="BY85" s="8">
        <f>(BY38*'Assumptions and results'!$K$11)*(1/(1+'Assumptions and results'!$K$5)^BY$73)</f>
        <v>19810980.419012234</v>
      </c>
      <c r="BZ85" s="8">
        <f>(BZ38*'Assumptions and results'!$K$11)*(1/(1+'Assumptions and results'!$K$5)^BZ$73)</f>
        <v>19049019.633665606</v>
      </c>
      <c r="CA85" s="8">
        <f>(CA38*'Assumptions and results'!$K$11)*(1/(1+'Assumptions and results'!$K$5)^CA$73)</f>
        <v>18316365.03237078</v>
      </c>
      <c r="CB85" s="8">
        <f>(CB38*'Assumptions and results'!$K$11)*(1/(1+'Assumptions and results'!$K$5)^CB$73)</f>
        <v>17611889.454202671</v>
      </c>
      <c r="CC85" s="8">
        <f>(CC38*'Assumptions and results'!$K$11)*(1/(1+'Assumptions and results'!$K$5)^CC$73)</f>
        <v>16934509.090579491</v>
      </c>
      <c r="CD85" s="8">
        <f>(CD38*'Assumptions and results'!$K$11)*(1/(1+'Assumptions and results'!$K$5)^CD$73)</f>
        <v>16283181.817864893</v>
      </c>
      <c r="CE85" s="8">
        <f>(CE38*'Assumptions and results'!$K$11)*(1/(1+'Assumptions and results'!$K$5)^CE$73)</f>
        <v>15656905.594100861</v>
      </c>
      <c r="CF85" s="8">
        <f>(CF38*'Assumptions and results'!$K$11)*(1/(1+'Assumptions and results'!$K$5)^CF$73)</f>
        <v>15054716.91740467</v>
      </c>
      <c r="CG85" s="8">
        <f>(CG38*'Assumptions and results'!$K$11)*(1/(1+'Assumptions and results'!$K$5)^CG$73)</f>
        <v>14475689.343658337</v>
      </c>
      <c r="CH85" s="8">
        <f>(CH38*'Assumptions and results'!$K$11)*(1/(1+'Assumptions and results'!$K$5)^CH$73)</f>
        <v>13918932.061209939</v>
      </c>
      <c r="CI85" s="8">
        <f>(CI38*'Assumptions and results'!$K$11)*(1/(1+'Assumptions and results'!$K$5)^CI$73)</f>
        <v>13383588.520394171</v>
      </c>
      <c r="CJ85" s="8">
        <f>(CJ38*'Assumptions and results'!$K$11)*(1/(1+'Assumptions and results'!$K$5)^CJ$73)</f>
        <v>12868835.115763625</v>
      </c>
      <c r="CK85" s="8">
        <f>(CK38*'Assumptions and results'!$K$11)*(1/(1+'Assumptions and results'!$K$5)^CK$73)</f>
        <v>12373879.919003483</v>
      </c>
      <c r="CL85" s="8">
        <f>(CL38*'Assumptions and results'!$K$11)*(1/(1+'Assumptions and results'!$K$5)^CL$73)</f>
        <v>11897961.460580273</v>
      </c>
      <c r="CM85" s="8">
        <f>(CM38*'Assumptions and results'!$K$11)*(1/(1+'Assumptions and results'!$K$5)^CM$73)</f>
        <v>11440347.558250265</v>
      </c>
      <c r="CN85" s="8">
        <f>(CN38*'Assumptions and results'!$K$11)*(1/(1+'Assumptions and results'!$K$5)^CN$73)</f>
        <v>11000334.190625252</v>
      </c>
      <c r="CO85" s="8">
        <f>(CO38*'Assumptions and results'!$K$11)*(1/(1+'Assumptions and results'!$K$5)^CO$73)</f>
        <v>10577244.414062742</v>
      </c>
      <c r="CP85" s="8">
        <f>(CP38*'Assumptions and results'!$K$11)*(1/(1+'Assumptions and results'!$K$5)^CP$73)</f>
        <v>10170427.321214175</v>
      </c>
      <c r="CQ85" s="8">
        <f>(CQ38*'Assumptions and results'!$K$11)*(1/(1+'Assumptions and results'!$K$5)^CQ$73)</f>
        <v>9779257.0396290142</v>
      </c>
      <c r="CR85" s="8">
        <f>(CR38*'Assumptions and results'!$K$11)*(1/(1+'Assumptions and results'!$K$5)^CR$73)</f>
        <v>9403131.768874051</v>
      </c>
      <c r="CS85" s="8">
        <f>(CS38*'Assumptions and results'!$K$11)*(1/(1+'Assumptions and results'!$K$5)^CS$73)</f>
        <v>9041472.8546865862</v>
      </c>
      <c r="CT85" s="8">
        <f>(CT38*'Assumptions and results'!$K$11)*(1/(1+'Assumptions and results'!$K$5)^CT$73)</f>
        <v>8693723.8987371046</v>
      </c>
      <c r="CU85" s="8">
        <f>(CU38*'Assumptions and results'!$K$11)*(1/(1+'Assumptions and results'!$K$5)^CU$73)</f>
        <v>8359349.9026318295</v>
      </c>
      <c r="CV85" s="8">
        <f>(CV38*'Assumptions and results'!$K$11)*(1/(1+'Assumptions and results'!$K$5)^CV$73)</f>
        <v>8037836.4448382966</v>
      </c>
      <c r="CW85" s="8">
        <f>(CW38*'Assumptions and results'!$K$11)*(1/(1+'Assumptions and results'!$K$5)^CW$73)</f>
        <v>7728688.8892675936</v>
      </c>
      <c r="CX85" s="8">
        <f>(CX38*'Assumptions and results'!$K$11)*(1/(1+'Assumptions and results'!$K$5)^CX$73)</f>
        <v>7431431.6242957627</v>
      </c>
      <c r="CY85" s="8">
        <f>(CY38*'Assumptions and results'!$K$11)*(1/(1+'Assumptions and results'!$K$5)^CY$73)</f>
        <v>7145607.3310536174</v>
      </c>
      <c r="CZ85" s="8">
        <f>(CZ38*'Assumptions and results'!$K$11)*(1/(1+'Assumptions and results'!$K$5)^CZ$73)</f>
        <v>6870776.2798592476</v>
      </c>
      <c r="DA85" s="8">
        <f>(DA38*'Assumptions and results'!$K$11)*(1/(1+'Assumptions and results'!$K$5)^DA$73)</f>
        <v>6606515.6537108142</v>
      </c>
      <c r="DB85" s="8">
        <f>(DB38*'Assumptions and results'!$K$11)*(1/(1+'Assumptions and results'!$K$5)^DB$73)</f>
        <v>6352418.8977988595</v>
      </c>
      <c r="DC85" s="8">
        <f>(DC38*'Assumptions and results'!$K$11)*(1/(1+'Assumptions and results'!$K$5)^DC$73)</f>
        <v>6108095.0940373661</v>
      </c>
      <c r="DD85" s="8">
        <f>(DD38*'Assumptions and results'!$K$11)*(1/(1+'Assumptions and results'!$K$5)^DD$73)</f>
        <v>5873168.3596513113</v>
      </c>
      <c r="DE85" s="8">
        <f>(DE38*'Assumptions and results'!$K$11)*(1/(1+'Assumptions and results'!$K$5)^DE$73)</f>
        <v>5647277.268895492</v>
      </c>
      <c r="DF85" s="8">
        <f>(DF38*'Assumptions and results'!$K$11)*(1/(1+'Assumptions and results'!$K$5)^DF$73)</f>
        <v>5430074.2970148958</v>
      </c>
      <c r="DG85" s="8">
        <f>(DG38*'Assumptions and results'!$K$11)*(1/(1+'Assumptions and results'!$K$5)^DG$73)</f>
        <v>5221225.2855912466</v>
      </c>
      <c r="DH85" s="8">
        <f>(DH38*'Assumptions and results'!$K$11)*(1/(1+'Assumptions and results'!$K$5)^DH$73)</f>
        <v>5020408.9284531204</v>
      </c>
      <c r="DI85" s="8">
        <f>(DI38*'Assumptions and results'!$K$11)*(1/(1+'Assumptions and results'!$K$5)^DI$73)</f>
        <v>4827316.2773587694</v>
      </c>
      <c r="DJ85" s="8">
        <f>(DJ38*'Assumptions and results'!$K$11)*(1/(1+'Assumptions and results'!$K$5)^DJ$73)</f>
        <v>4641650.2666911241</v>
      </c>
      <c r="DK85" s="8">
        <f>(DK38*'Assumptions and results'!$K$11)*(1/(1+'Assumptions and results'!$K$5)^DK$73)</f>
        <v>4463125.2564337729</v>
      </c>
      <c r="DL85" s="8">
        <f>(DL38*'Assumptions and results'!$K$11)*(1/(1+'Assumptions and results'!$K$5)^DL$73)</f>
        <v>4291466.5927247815</v>
      </c>
      <c r="DM85" s="8">
        <f>(DM38*'Assumptions and results'!$K$11)*(1/(1+'Assumptions and results'!$K$5)^DM$73)</f>
        <v>4126410.1853122902</v>
      </c>
      <c r="DN85" s="8">
        <f>(DN38*'Assumptions and results'!$K$11)*(1/(1+'Assumptions and results'!$K$5)^DN$73)</f>
        <v>3967702.1012618165</v>
      </c>
      <c r="DO85" s="8">
        <f>(DO38*'Assumptions and results'!$K$11)*(1/(1+'Assumptions and results'!$K$5)^DO$73)</f>
        <v>3815098.1742902086</v>
      </c>
      <c r="DP85" s="8">
        <f>(DP38*'Assumptions and results'!$K$11)*(1/(1+'Assumptions and results'!$K$5)^DP$73)</f>
        <v>3668363.6291252007</v>
      </c>
      <c r="DQ85" s="8">
        <f>(DQ38*'Assumptions and results'!$K$11)*(1/(1+'Assumptions and results'!$K$5)^DQ$73)</f>
        <v>3527272.7203126918</v>
      </c>
      <c r="DR85" s="8">
        <f>(DR38*'Assumptions and results'!$K$11)*(1/(1+'Assumptions and results'!$K$5)^DR$73)</f>
        <v>3391608.3849160499</v>
      </c>
      <c r="DS85" s="8">
        <f>(DS38*'Assumptions and results'!$K$11)*(1/(1+'Assumptions and results'!$K$5)^DS$73)</f>
        <v>3261161.9085731255</v>
      </c>
      <c r="DT85" s="8">
        <f>(DT38*'Assumptions and results'!$K$11)*(1/(1+'Assumptions and results'!$K$5)^DT$73)</f>
        <v>3135732.6043972359</v>
      </c>
      <c r="DU85" s="8">
        <f>(DU38*'Assumptions and results'!$K$11)*(1/(1+'Assumptions and results'!$K$5)^DU$73)</f>
        <v>3015127.5042281104</v>
      </c>
      <c r="DV85" s="8">
        <f>(DV38*'Assumptions and results'!$K$11)*(1/(1+'Assumptions and results'!$K$5)^DV$73)</f>
        <v>2899161.0617577992</v>
      </c>
      <c r="DW85" s="8">
        <f>(DW38*'Assumptions and results'!$K$11)*(1/(1+'Assumptions and results'!$K$5)^DW$73)</f>
        <v>2787654.8670748067</v>
      </c>
      <c r="DX85" s="8">
        <f>(DX38*'Assumptions and results'!$K$11)*(1/(1+'Assumptions and results'!$K$5)^DX$73)</f>
        <v>2680437.3721873136</v>
      </c>
      <c r="DY85" s="8">
        <f>(DY38*'Assumptions and results'!$K$11)*(1/(1+'Assumptions and results'!$K$5)^DY$73)</f>
        <v>2577343.6271031857</v>
      </c>
      <c r="DZ85" s="8">
        <f>(DZ38*'Assumptions and results'!$K$11)*(1/(1+'Assumptions and results'!$K$5)^DZ$73)</f>
        <v>2478215.0260607563</v>
      </c>
      <c r="EA85" s="8">
        <f>(EA38*'Assumptions and results'!$K$11)*(1/(1+'Assumptions and results'!$K$5)^EA$73)</f>
        <v>2382899.0635199579</v>
      </c>
      <c r="EB85" s="8">
        <f>(EB38*'Assumptions and results'!$K$11)*(1/(1+'Assumptions and results'!$K$5)^EB$73)</f>
        <v>2291249.0995384203</v>
      </c>
      <c r="EC85" s="8">
        <f>(EC38*'Assumptions and results'!$K$11)*(1/(1+'Assumptions and results'!$K$5)^EC$73)</f>
        <v>2203124.1341715576</v>
      </c>
      <c r="ED85" s="8">
        <f>(ED38*'Assumptions and results'!$K$11)*(1/(1+'Assumptions and results'!$K$5)^ED$73)</f>
        <v>2118388.5905495752</v>
      </c>
      <c r="EE85" s="8">
        <f>(EE38*'Assumptions and results'!$K$11)*(1/(1+'Assumptions and results'!$K$5)^EE$73)</f>
        <v>2036912.1062976681</v>
      </c>
      <c r="EF85" s="8">
        <f>(EF38*'Assumptions and results'!$K$11)*(1/(1+'Assumptions and results'!$K$5)^EF$73)</f>
        <v>1958569.3329785271</v>
      </c>
      <c r="EG85" s="8">
        <f>(EG38*'Assumptions and results'!$K$11)*(1/(1+'Assumptions and results'!$K$5)^EG$73)</f>
        <v>1883239.7432485835</v>
      </c>
      <c r="EH85" s="8">
        <f>(EH38*'Assumptions and results'!$K$11)*(1/(1+'Assumptions and results'!$K$5)^EH$73)</f>
        <v>1810807.44543133</v>
      </c>
      <c r="EI85" s="8">
        <f>(EI38*'Assumptions and results'!$K$11)*(1/(1+'Assumptions and results'!$K$5)^EI$73)</f>
        <v>1741161.005222433</v>
      </c>
      <c r="EJ85" s="8">
        <f>(EJ38*'Assumptions and results'!$K$11)*(1/(1+'Assumptions and results'!$K$5)^EJ$73)</f>
        <v>1674193.274252339</v>
      </c>
      <c r="EK85" s="8">
        <f>(EK38*'Assumptions and results'!$K$11)*(1/(1+'Assumptions and results'!$K$5)^EK$73)</f>
        <v>1609801.2252426336</v>
      </c>
      <c r="EL85" s="8">
        <f>(EL38*'Assumptions and results'!$K$11)*(1/(1+'Assumptions and results'!$K$5)^EL$73)</f>
        <v>1547885.7935025322</v>
      </c>
      <c r="EM85" s="8">
        <f>(EM38*'Assumptions and results'!$K$11)*(1/(1+'Assumptions and results'!$K$5)^EM$73)</f>
        <v>1488351.7245216658</v>
      </c>
      <c r="EN85" s="8">
        <f>(EN38*'Assumptions and results'!$K$11)*(1/(1+'Assumptions and results'!$K$5)^EN$73)</f>
        <v>1431107.4274246783</v>
      </c>
      <c r="EO85" s="8">
        <f>(EO38*'Assumptions and results'!$K$11)*(1/(1+'Assumptions and results'!$K$5)^EO$73)</f>
        <v>1376064.8340621907</v>
      </c>
      <c r="EP85" s="8">
        <f>(EP38*'Assumptions and results'!$K$11)*(1/(1+'Assumptions and results'!$K$5)^EP$73)</f>
        <v>1323139.2635213372</v>
      </c>
      <c r="EQ85" s="8">
        <f>(EQ38*'Assumptions and results'!$K$11)*(1/(1+'Assumptions and results'!$K$5)^EQ$73)</f>
        <v>1272249.2918474397</v>
      </c>
      <c r="ER85" s="8">
        <f>(ER38*'Assumptions and results'!$K$11)*(1/(1+'Assumptions and results'!$K$5)^ER$73)</f>
        <v>1223316.6267763842</v>
      </c>
      <c r="ES85" s="8">
        <f>(ES38*'Assumptions and results'!$K$11)*(1/(1+'Assumptions and results'!$K$5)^ES$73)</f>
        <v>1176265.9872849847</v>
      </c>
      <c r="ET85" s="8">
        <f>(ET38*'Assumptions and results'!$K$11)*(1/(1+'Assumptions and results'!$K$5)^ET$73)</f>
        <v>1131024.9877740238</v>
      </c>
      <c r="EU85" s="8">
        <f>(EU38*'Assumptions and results'!$K$11)*(1/(1+'Assumptions and results'!$K$5)^EU$73)</f>
        <v>1087524.0267057919</v>
      </c>
      <c r="EV85" s="8">
        <f>(EV38*'Assumptions and results'!$K$11)*(1/(1+'Assumptions and results'!$K$5)^EV$73)</f>
        <v>1045696.1795248</v>
      </c>
      <c r="EW85" s="8">
        <f>(EW38*'Assumptions and results'!$K$11)*(1/(1+'Assumptions and results'!$K$5)^EW$73)</f>
        <v>1005477.0956969227</v>
      </c>
      <c r="EX85" s="8">
        <f>(EX38*'Assumptions and results'!$K$11)*(1/(1+'Assumptions and results'!$K$5)^EX$73)</f>
        <v>966804.89970857976</v>
      </c>
      <c r="EY85" s="8">
        <f>(EY38*'Assumptions and results'!$K$11)*(1/(1+'Assumptions and results'!$K$5)^EY$73)</f>
        <v>929620.09587363433</v>
      </c>
      <c r="EZ85" s="8">
        <f>(EZ38*'Assumptions and results'!$K$11)*(1/(1+'Assumptions and results'!$K$5)^EZ$73)</f>
        <v>893865.47680157144</v>
      </c>
      <c r="FA85" s="8">
        <f>(FA38*'Assumptions and results'!$K$11)*(1/(1+'Assumptions and results'!$K$5)^FA$73)</f>
        <v>859486.03538612614</v>
      </c>
      <c r="FB85" s="8">
        <f>(FB38*'Assumptions and results'!$K$11)*(1/(1+'Assumptions and results'!$K$5)^FB$73)</f>
        <v>826428.88017896761</v>
      </c>
      <c r="FC85" s="8">
        <f>(FC38*'Assumptions and results'!$K$11)*(1/(1+'Assumptions and results'!$K$5)^FC$73)</f>
        <v>794643.15401823807</v>
      </c>
      <c r="FD85" s="8">
        <f>(FD38*'Assumptions and results'!$K$11)*(1/(1+'Assumptions and results'!$K$5)^FD$73)</f>
        <v>764079.95578676718</v>
      </c>
      <c r="FE85" s="8">
        <f>(FE38*'Assumptions and results'!$K$11)*(1/(1+'Assumptions and results'!$K$5)^FE$73)</f>
        <v>734692.26517958369</v>
      </c>
      <c r="FF85" s="8">
        <f>(FF38*'Assumptions and results'!$K$11)*(1/(1+'Assumptions and results'!$K$5)^FF$73)</f>
        <v>706434.87036498461</v>
      </c>
      <c r="FG85" s="8">
        <f>(FG38*'Assumptions and results'!$K$11)*(1/(1+'Assumptions and results'!$K$5)^FG$73)</f>
        <v>679264.2984278698</v>
      </c>
      <c r="FH85" s="8">
        <f>(FH38*'Assumptions and results'!$K$11)*(1/(1+'Assumptions and results'!$K$5)^FH$73)</f>
        <v>653138.7484883361</v>
      </c>
      <c r="FI85" s="8">
        <f>(FI38*'Assumptions and results'!$K$11)*(1/(1+'Assumptions and results'!$K$5)^FI$73)</f>
        <v>628018.02739263093</v>
      </c>
      <c r="FJ85" s="8">
        <f>(FJ38*'Assumptions and results'!$K$11)*(1/(1+'Assumptions and results'!$K$5)^FJ$73)</f>
        <v>603863.48787752981</v>
      </c>
      <c r="FK85" s="8">
        <f>(FK38*'Assumptions and results'!$K$11)*(1/(1+'Assumptions and results'!$K$5)^FK$73)</f>
        <v>580637.9691130094</v>
      </c>
      <c r="FL85" s="8">
        <f>(FL38*'Assumptions and results'!$K$11)*(1/(1+'Assumptions and results'!$K$5)^FL$73)</f>
        <v>558305.73953173973</v>
      </c>
      <c r="FM85" s="8">
        <f>(FM38*'Assumptions and results'!$K$11)*(1/(1+'Assumptions and results'!$K$5)^FM$73)</f>
        <v>536832.44185744191</v>
      </c>
      <c r="FN85" s="8">
        <f>(FN38*'Assumptions and results'!$K$11)*(1/(1+'Assumptions and results'!$K$5)^FN$73)</f>
        <v>516185.0402475404</v>
      </c>
      <c r="FO85" s="8">
        <f>(FO38*'Assumptions and results'!$K$11)*(1/(1+'Assumptions and results'!$K$5)^FO$73)</f>
        <v>496331.76946878887</v>
      </c>
      <c r="FP85" s="8">
        <f>(FP38*'Assumptions and results'!$K$11)*(1/(1+'Assumptions and results'!$K$5)^FP$73)</f>
        <v>477242.08602768142</v>
      </c>
      <c r="FQ85" s="8">
        <f>(FQ38*'Assumptions and results'!$K$11)*(1/(1+'Assumptions and results'!$K$5)^FQ$73)</f>
        <v>458886.62118046294</v>
      </c>
      <c r="FR85" s="8">
        <f>(FR38*'Assumptions and results'!$K$11)*(1/(1+'Assumptions and results'!$K$5)^FR$73)</f>
        <v>441237.13575044519</v>
      </c>
      <c r="FS85" s="8">
        <f>(FS38*'Assumptions and results'!$K$11)*(1/(1+'Assumptions and results'!$K$5)^FS$73)</f>
        <v>424266.4766831203</v>
      </c>
      <c r="FT85" s="8">
        <f>(FT38*'Assumptions and results'!$K$11)*(1/(1+'Assumptions and results'!$K$5)^FT$73)</f>
        <v>407948.53527223103</v>
      </c>
      <c r="FU85" s="8">
        <f>(FU38*'Assumptions and results'!$K$11)*(1/(1+'Assumptions and results'!$K$5)^FU$73)</f>
        <v>392258.2069925298</v>
      </c>
      <c r="FV85" s="8">
        <f>(FV38*'Assumptions and results'!$K$11)*(1/(1+'Assumptions and results'!$K$5)^FV$73)</f>
        <v>377171.35287743254</v>
      </c>
      <c r="FW85" s="8">
        <f>(FW38*'Assumptions and results'!$K$11)*(1/(1+'Assumptions and results'!$K$5)^FW$73)</f>
        <v>362664.76238214667</v>
      </c>
      <c r="FX85" s="8">
        <f>(FX38*'Assumptions and results'!$K$11)*(1/(1+'Assumptions and results'!$K$5)^FX$73)</f>
        <v>348716.11767514097</v>
      </c>
      <c r="FY85" s="8">
        <f>(FY38*'Assumptions and results'!$K$11)*(1/(1+'Assumptions and results'!$K$5)^FY$73)</f>
        <v>335303.95930302015</v>
      </c>
      <c r="FZ85" s="8">
        <f>(FZ38*'Assumptions and results'!$K$11)*(1/(1+'Assumptions and results'!$K$5)^FZ$73)</f>
        <v>322407.6531759809</v>
      </c>
      <c r="GA85" s="8">
        <f>(GA38*'Assumptions and results'!$K$11)*(1/(1+'Assumptions and results'!$K$5)^GA$73)</f>
        <v>310007.35882305849</v>
      </c>
      <c r="GB85" s="8">
        <f>(GB38*'Assumptions and results'!$K$11)*(1/(1+'Assumptions and results'!$K$5)^GB$73)</f>
        <v>298083.99886832549</v>
      </c>
      <c r="GC85" s="8">
        <f>(GC38*'Assumptions and results'!$K$11)*(1/(1+'Assumptions and results'!$K$5)^GC$73)</f>
        <v>286619.22968108219</v>
      </c>
      <c r="GD85" s="8">
        <f>(GD38*'Assumptions and results'!$K$11)*(1/(1+'Assumptions and results'!$K$5)^GD$73)</f>
        <v>275595.41315488669</v>
      </c>
      <c r="GE85" s="8">
        <f>(GE38*'Assumptions and results'!$K$11)*(1/(1+'Assumptions and results'!$K$5)^GE$73)</f>
        <v>264995.58957200643</v>
      </c>
      <c r="GF85" s="8">
        <f>(GF38*'Assumptions and results'!$K$11)*(1/(1+'Assumptions and results'!$K$5)^GF$73)</f>
        <v>254803.45151154467</v>
      </c>
      <c r="GG85" s="8">
        <f>(GG38*'Assumptions and results'!$K$11)*(1/(1+'Assumptions and results'!$K$5)^GG$73)</f>
        <v>245003.31876110056</v>
      </c>
      <c r="GH85" s="8">
        <f>(GH38*'Assumptions and results'!$K$11)*(1/(1+'Assumptions and results'!$K$5)^GH$73)</f>
        <v>235580.114193366</v>
      </c>
      <c r="GI85" s="8">
        <f>(GI38*'Assumptions and results'!$K$11)*(1/(1+'Assumptions and results'!$K$5)^GI$73)</f>
        <v>226519.34057054418</v>
      </c>
      <c r="GJ85" s="8">
        <f>(GJ38*'Assumptions and results'!$K$11)*(1/(1+'Assumptions and results'!$K$5)^GJ$73)</f>
        <v>217807.05824090785</v>
      </c>
      <c r="GK85" s="8">
        <f>(GK38*'Assumptions and results'!$K$11)*(1/(1+'Assumptions and results'!$K$5)^GK$73)</f>
        <v>209429.86369318058</v>
      </c>
      <c r="GL85" s="8">
        <f>(GL38*'Assumptions and results'!$K$11)*(1/(1+'Assumptions and results'!$K$5)^GL$73)</f>
        <v>201374.86893575062</v>
      </c>
      <c r="GM85" s="8">
        <f>(GM38*'Assumptions and results'!$K$11)*(1/(1+'Assumptions and results'!$K$5)^GM$73)</f>
        <v>193629.68166899099</v>
      </c>
      <c r="GN85" s="8">
        <f>(GN38*'Assumptions and results'!$K$11)*(1/(1+'Assumptions and results'!$K$5)^GN$73)</f>
        <v>186182.3862201836</v>
      </c>
      <c r="GO85" s="8">
        <f>(GO38*'Assumptions and results'!$K$11)*(1/(1+'Assumptions and results'!$K$5)^GO$73)</f>
        <v>179021.52521171496</v>
      </c>
      <c r="GP85" s="8">
        <f>(GP38*'Assumptions and results'!$K$11)*(1/(1+'Assumptions and results'!$K$5)^GP$73)</f>
        <v>172136.08193434135</v>
      </c>
      <c r="GQ85" s="8">
        <f>(GQ38*'Assumptions and results'!$K$11)*(1/(1+'Assumptions and results'!$K$5)^GQ$73)</f>
        <v>165515.46339840512</v>
      </c>
      <c r="GR85" s="8">
        <f>(GR38*'Assumptions and results'!$K$11)*(1/(1+'Assumptions and results'!$K$5)^GR$73)</f>
        <v>159149.48403692801</v>
      </c>
      <c r="GS85" s="8">
        <f>(GS38*'Assumptions and results'!$K$11)*(1/(1+'Assumptions and results'!$K$5)^GS$73)</f>
        <v>153028.35003550767</v>
      </c>
      <c r="GT85" s="8">
        <f>(GT38*'Assumptions and results'!$K$11)*(1/(1+'Assumptions and results'!$K$5)^GT$73)</f>
        <v>147142.64426491121</v>
      </c>
      <c r="GU85" s="8">
        <f>(GU38*'Assumptions and results'!$K$11)*(1/(1+'Assumptions and results'!$K$5)^GU$73)</f>
        <v>141483.31179318391</v>
      </c>
      <c r="GV85" s="8">
        <f>(GV38*'Assumptions and results'!$K$11)*(1/(1+'Assumptions and results'!$K$5)^GV$73)</f>
        <v>136041.64595498447</v>
      </c>
      <c r="GW85" s="8">
        <f>(GW38*'Assumptions and results'!$K$11)*(1/(1+'Assumptions and results'!$K$5)^GW$73)</f>
        <v>130809.27495671583</v>
      </c>
      <c r="GX85" s="8">
        <f>(GX38*'Assumptions and results'!$K$11)*(1/(1+'Assumptions and results'!$K$5)^GX$73)</f>
        <v>125778.14899684214</v>
      </c>
      <c r="GY85" s="8">
        <f>(GY38*'Assumptions and results'!$K$11)*(1/(1+'Assumptions and results'!$K$5)^GY$73)</f>
        <v>120940.52788157901</v>
      </c>
      <c r="GZ85" s="8">
        <f>(GZ38*'Assumptions and results'!$K$11)*(1/(1+'Assumptions and results'!$K$5)^GZ$73)</f>
        <v>116288.96911690287</v>
      </c>
      <c r="HA85" s="8">
        <f>(HA38*'Assumptions and results'!$K$11)*(1/(1+'Assumptions and results'!$K$5)^HA$73)</f>
        <v>111816.31645856044</v>
      </c>
      <c r="HB85" s="8">
        <f>(HB38*'Assumptions and results'!$K$11)*(1/(1+'Assumptions and results'!$K$5)^HB$73)</f>
        <v>107515.68890246196</v>
      </c>
      <c r="HC85" s="8">
        <f>(HC38*'Assumptions and results'!$K$11)*(1/(1+'Assumptions and results'!$K$5)^HC$73)</f>
        <v>103380.47009852111</v>
      </c>
      <c r="HD85" s="8">
        <f>(HD38*'Assumptions and results'!$K$11)*(1/(1+'Assumptions and results'!$K$5)^HD$73)</f>
        <v>99404.298171654897</v>
      </c>
      <c r="HE85" s="8">
        <f>(HE38*'Assumptions and results'!$K$11)*(1/(1+'Assumptions and results'!$K$5)^HE$73)</f>
        <v>95581.055934283562</v>
      </c>
      <c r="HF85" s="8">
        <f>(HF38*'Assumptions and results'!$K$11)*(1/(1+'Assumptions and results'!$K$5)^HF$73)</f>
        <v>91904.861475272657</v>
      </c>
      <c r="HG85" s="8">
        <f>(HG38*'Assumptions and results'!$K$11)*(1/(1+'Assumptions and results'!$K$5)^HG$73)</f>
        <v>88370.05911083908</v>
      </c>
      <c r="HH85" s="8">
        <f>(HH38*'Assumptions and results'!$K$11)*(1/(1+'Assumptions and results'!$K$5)^HH$73)</f>
        <v>84971.210683499114</v>
      </c>
      <c r="HI85" s="8">
        <f>(HI38*'Assumptions and results'!$K$11)*(1/(1+'Assumptions and results'!$K$5)^HI$73)</f>
        <v>81703.087195672197</v>
      </c>
      <c r="HJ85" s="8">
        <f>(HJ38*'Assumptions and results'!$K$11)*(1/(1+'Assumptions and results'!$K$5)^HJ$73)</f>
        <v>78560.66076506942</v>
      </c>
      <c r="HK85" s="8">
        <f>(HK38*'Assumptions and results'!$K$11)*(1/(1+'Assumptions and results'!$K$5)^HK$73)</f>
        <v>75539.096889489854</v>
      </c>
      <c r="HL85" s="8">
        <f>(HL38*'Assumptions and results'!$K$11)*(1/(1+'Assumptions and results'!$K$5)^HL$73)</f>
        <v>72633.747009124854</v>
      </c>
      <c r="HM85" s="8">
        <f>(HM38*'Assumptions and results'!$K$11)*(1/(1+'Assumptions and results'!$K$5)^HM$73)</f>
        <v>69840.14135492772</v>
      </c>
      <c r="HN85" s="8">
        <f>(HN38*'Assumptions and results'!$K$11)*(1/(1+'Assumptions and results'!$K$5)^HN$73)</f>
        <v>67153.982072045896</v>
      </c>
      <c r="HO85" s="8">
        <f>(HO38*'Assumptions and results'!$K$11)*(1/(1+'Assumptions and results'!$K$5)^HO$73)</f>
        <v>64571.136607736429</v>
      </c>
      <c r="HP85" s="8">
        <f>(HP38*'Assumptions and results'!$K$11)*(1/(1+'Assumptions and results'!$K$5)^HP$73)</f>
        <v>62087.631353592718</v>
      </c>
      <c r="HQ85" s="8">
        <f>(HQ38*'Assumptions and results'!$K$11)*(1/(1+'Assumptions and results'!$K$5)^HQ$73)</f>
        <v>59699.645532300689</v>
      </c>
      <c r="HR85" s="8">
        <f>(HR38*'Assumptions and results'!$K$11)*(1/(1+'Assumptions and results'!$K$5)^HR$73)</f>
        <v>57403.505319519907</v>
      </c>
      <c r="HS85" s="8">
        <f>(HS38*'Assumptions and results'!$K$11)*(1/(1+'Assumptions and results'!$K$5)^HS$73)</f>
        <v>55195.678191846047</v>
      </c>
      <c r="HT85" s="8">
        <f>(HT38*'Assumptions and results'!$K$11)*(1/(1+'Assumptions and results'!$K$5)^HT$73)</f>
        <v>53072.767492159655</v>
      </c>
      <c r="HU85" s="8">
        <f>(HU38*'Assumptions and results'!$K$11)*(1/(1+'Assumptions and results'!$K$5)^HU$73)</f>
        <v>51031.507203999674</v>
      </c>
      <c r="HV85" s="8">
        <f>(HV38*'Assumptions and results'!$K$11)*(1/(1+'Assumptions and results'!$K$5)^HV$73)</f>
        <v>49068.756926922753</v>
      </c>
      <c r="HW85" s="8">
        <f>(HW38*'Assumptions and results'!$K$11)*(1/(1+'Assumptions and results'!$K$5)^HW$73)</f>
        <v>47181.497045118034</v>
      </c>
      <c r="HX85" s="8">
        <f>(HX38*'Assumptions and results'!$K$11)*(1/(1+'Assumptions and results'!$K$5)^HX$73)</f>
        <v>45366.824081844265</v>
      </c>
      <c r="HY85" s="8">
        <f>(HY38*'Assumptions and results'!$K$11)*(1/(1+'Assumptions and results'!$K$5)^HY$73)</f>
        <v>43621.946232542548</v>
      </c>
      <c r="HZ85" s="8">
        <f>(HZ38*'Assumptions and results'!$K$11)*(1/(1+'Assumptions and results'!$K$5)^HZ$73)</f>
        <v>41944.179069752463</v>
      </c>
      <c r="IA85" s="8">
        <f>(IA38*'Assumptions and results'!$K$11)*(1/(1+'Assumptions and results'!$K$5)^IA$73)</f>
        <v>40330.941413223518</v>
      </c>
      <c r="IB85" s="8">
        <f>(IB38*'Assumptions and results'!$K$11)*(1/(1+'Assumptions and results'!$K$5)^IB$73)</f>
        <v>38779.751358868751</v>
      </c>
      <c r="IC85" s="8">
        <f>(IC38*'Assumptions and results'!$K$11)*(1/(1+'Assumptions and results'!$K$5)^IC$73)</f>
        <v>37288.222460450728</v>
      </c>
      <c r="ID85" s="8">
        <f>(ID38*'Assumptions and results'!$K$11)*(1/(1+'Assumptions and results'!$K$5)^ID$73)</f>
        <v>35854.060058125702</v>
      </c>
      <c r="IE85" s="8">
        <f>(IE38*'Assumptions and results'!$K$11)*(1/(1+'Assumptions and results'!$K$5)^IE$73)</f>
        <v>34475.057748197789</v>
      </c>
      <c r="IF85" s="8">
        <f>(IF38*'Assumptions and results'!$K$11)*(1/(1+'Assumptions and results'!$K$5)^IF$73)</f>
        <v>33149.093988651715</v>
      </c>
      <c r="IG85" s="8">
        <f>(IG38*'Assumptions and results'!$K$11)*(1/(1+'Assumptions and results'!$K$5)^IG$73)</f>
        <v>31874.128835242038</v>
      </c>
      <c r="IH85" s="8">
        <f>(IH38*'Assumptions and results'!$K$11)*(1/(1+'Assumptions and results'!$K$5)^IH$73)</f>
        <v>30648.200803117339</v>
      </c>
      <c r="II85" s="8">
        <f>(II38*'Assumptions and results'!$K$11)*(1/(1+'Assumptions and results'!$K$5)^II$73)</f>
        <v>29469.423849151288</v>
      </c>
      <c r="IJ85" s="8">
        <f>(IJ38*'Assumptions and results'!$K$11)*(1/(1+'Assumptions and results'!$K$5)^IJ$73)</f>
        <v>28335.984470337775</v>
      </c>
      <c r="IK85" s="8">
        <f>(IK38*'Assumptions and results'!$K$11)*(1/(1+'Assumptions and results'!$K$5)^IK$73)</f>
        <v>27246.138913786323</v>
      </c>
      <c r="IL85" s="8">
        <f>(IL38*'Assumptions and results'!$K$11)*(1/(1+'Assumptions and results'!$K$5)^IL$73)</f>
        <v>26198.210494025305</v>
      </c>
      <c r="IM85" s="8">
        <f>(IM38*'Assumptions and results'!$K$11)*(1/(1+'Assumptions and results'!$K$5)^IM$73)</f>
        <v>25190.587013485871</v>
      </c>
      <c r="IN85" s="8">
        <f>(IN38*'Assumptions and results'!$K$11)*(1/(1+'Assumptions and results'!$K$5)^IN$73)</f>
        <v>24221.718282197951</v>
      </c>
      <c r="IO85" s="8">
        <f>(IO38*'Assumptions and results'!$K$11)*(1/(1+'Assumptions and results'!$K$5)^IO$73)</f>
        <v>23290.113732882641</v>
      </c>
      <c r="IP85" s="8">
        <f>(IP38*'Assumptions and results'!$K$11)*(1/(1+'Assumptions and results'!$K$5)^IP$73)</f>
        <v>22394.340127771771</v>
      </c>
      <c r="IQ85" s="8">
        <f>(IQ38*'Assumptions and results'!$K$11)*(1/(1+'Assumptions and results'!$K$5)^IQ$73)</f>
        <v>21533.019353626703</v>
      </c>
      <c r="IR85" s="8">
        <f>(IR38*'Assumptions and results'!$K$11)*(1/(1+'Assumptions and results'!$K$5)^IR$73)</f>
        <v>20704.826301564139</v>
      </c>
      <c r="IS85" s="8">
        <f>(IS38*'Assumptions and results'!$K$11)*(1/(1+'Assumptions and results'!$K$5)^IS$73)</f>
        <v>19908.486828427045</v>
      </c>
      <c r="IT85" s="8">
        <f>(IT38*'Assumptions and results'!$K$11)*(1/(1+'Assumptions and results'!$K$5)^IT$73)</f>
        <v>19142.775796564478</v>
      </c>
      <c r="IU85" s="8">
        <f>(IU38*'Assumptions and results'!$K$11)*(1/(1+'Assumptions and results'!$K$5)^IU$73)</f>
        <v>18406.515189004302</v>
      </c>
      <c r="IV85" s="8">
        <f>(IV38*'Assumptions and results'!$K$11)*(1/(1+'Assumptions and results'!$K$5)^IV$73)</f>
        <v>17698.572297119517</v>
      </c>
      <c r="IW85" s="8">
        <f>(IW38*'Assumptions and results'!$K$11)*(1/(1+'Assumptions and results'!$K$5)^IW$73)</f>
        <v>17017.857977999534</v>
      </c>
      <c r="IX85" s="8">
        <f>(IX38*'Assumptions and results'!$K$11)*(1/(1+'Assumptions and results'!$K$5)^IX$73)</f>
        <v>16363.324978845711</v>
      </c>
      <c r="IY85" s="8">
        <f>(IY38*'Assumptions and results'!$K$11)*(1/(1+'Assumptions and results'!$K$5)^IY$73)</f>
        <v>15733.966325813182</v>
      </c>
      <c r="IZ85" s="8">
        <f>(IZ38*'Assumptions and results'!$K$11)*(1/(1+'Assumptions and results'!$K$5)^IZ$73)</f>
        <v>15128.813774820364</v>
      </c>
      <c r="JA85" s="8">
        <f>(JA38*'Assumptions and results'!$K$11)*(1/(1+'Assumptions and results'!$K$5)^JA$73)</f>
        <v>14546.936321942658</v>
      </c>
      <c r="JB85" s="8">
        <f>(JB38*'Assumptions and results'!$K$11)*(1/(1+'Assumptions and results'!$K$5)^JB$73)</f>
        <v>13987.438771098708</v>
      </c>
      <c r="JC85" s="8">
        <f>(JC38*'Assumptions and results'!$K$11)*(1/(1+'Assumptions and results'!$K$5)^JC$73)</f>
        <v>13449.460356825681</v>
      </c>
      <c r="JD85" s="8">
        <f>(JD38*'Assumptions and results'!$K$11)*(1/(1+'Assumptions and results'!$K$5)^JD$73)</f>
        <v>12932.173420024692</v>
      </c>
      <c r="JE85" s="8">
        <f>(JE38*'Assumptions and results'!$K$11)*(1/(1+'Assumptions and results'!$K$5)^JE$73)</f>
        <v>12434.782134639125</v>
      </c>
    </row>
    <row r="86" spans="3:265" x14ac:dyDescent="0.3">
      <c r="C86">
        <v>13</v>
      </c>
      <c r="D86" s="6">
        <f>'upfront investment module'!J18</f>
        <v>3212641082.2867336</v>
      </c>
      <c r="E86" s="8">
        <f>(E39*'Assumptions and results'!$K$11)*(1/(1+'Assumptions and results'!$K$5)^E$73)</f>
        <v>172229992.51463693</v>
      </c>
      <c r="F86" s="8">
        <f>(F39*'Assumptions and results'!$K$11)*(1/(1+'Assumptions and results'!$K$5)^F$73)</f>
        <v>246635079.6113725</v>
      </c>
      <c r="G86" s="8">
        <f>(G39*'Assumptions and results'!$K$11)*(1/(1+'Assumptions and results'!$K$5)^G$73)</f>
        <v>275271106.4904933</v>
      </c>
      <c r="H86" s="8">
        <f>(H39*'Assumptions and results'!$K$11)*(1/(1+'Assumptions and results'!$K$5)^H$73)</f>
        <v>282619069.99896061</v>
      </c>
      <c r="I86" s="8">
        <f>(I39*'Assumptions and results'!$K$11)*(1/(1+'Assumptions and results'!$K$5)^I$73)</f>
        <v>280187161.26105732</v>
      </c>
      <c r="J86" s="8">
        <f>(J39*'Assumptions and results'!$K$11)*(1/(1+'Assumptions and results'!$K$5)^J$73)</f>
        <v>273380597.32455689</v>
      </c>
      <c r="K86" s="8">
        <f>(K39*'Assumptions and results'!$K$11)*(1/(1+'Assumptions and results'!$K$5)^K$73)</f>
        <v>264733667.80631971</v>
      </c>
      <c r="L86" s="8">
        <f>(L39*'Assumptions and results'!$K$11)*(1/(1+'Assumptions and results'!$K$5)^L$73)</f>
        <v>255430307.59854859</v>
      </c>
      <c r="M86" s="8">
        <f>(M39*'Assumptions and results'!$K$11)*(1/(1+'Assumptions and results'!$K$5)^M$73)</f>
        <v>246019470.23343277</v>
      </c>
      <c r="N86" s="8">
        <f>(N39*'Assumptions and results'!$K$11)*(1/(1+'Assumptions and results'!$K$5)^N$73)</f>
        <v>236751678.33287573</v>
      </c>
      <c r="O86" s="8">
        <f>(O39*'Assumptions and results'!$K$11)*(1/(1+'Assumptions and results'!$K$5)^O$73)</f>
        <v>227737349.11755335</v>
      </c>
      <c r="P86" s="8">
        <f>(P39*'Assumptions and results'!$K$11)*(1/(1+'Assumptions and results'!$K$5)^P$73)</f>
        <v>219021270.60388312</v>
      </c>
      <c r="Q86" s="8">
        <f>(Q39*'Assumptions and results'!$K$11)*(1/(1+'Assumptions and results'!$K$5)^Q$73)</f>
        <v>210617629.52285108</v>
      </c>
      <c r="R86" s="8">
        <f>(R39*'Assumptions and results'!$K$11)*(1/(1+'Assumptions and results'!$K$5)^R$73)</f>
        <v>202526480.36856839</v>
      </c>
      <c r="S86" s="8">
        <f>(S39*'Assumptions and results'!$K$11)*(1/(1+'Assumptions and results'!$K$5)^S$73)</f>
        <v>194741483.4330973</v>
      </c>
      <c r="T86" s="8">
        <f>(T39*'Assumptions and results'!$K$11)*(1/(1+'Assumptions and results'!$K$5)^T$73)</f>
        <v>187253535.53912243</v>
      </c>
      <c r="U86" s="8">
        <f>(U39*'Assumptions and results'!$K$11)*(1/(1+'Assumptions and results'!$K$5)^U$73)</f>
        <v>180052468.78031218</v>
      </c>
      <c r="V86" s="8">
        <f>(V39*'Assumptions and results'!$K$11)*(1/(1+'Assumptions and results'!$K$5)^V$73)</f>
        <v>173127840.67635912</v>
      </c>
      <c r="W86" s="8">
        <f>(W39*'Assumptions and results'!$K$11)*(1/(1+'Assumptions and results'!$K$5)^W$73)</f>
        <v>166469297.21267515</v>
      </c>
      <c r="X86" s="8">
        <f>(X39*'Assumptions and results'!$K$11)*(1/(1+'Assumptions and results'!$K$5)^X$73)</f>
        <v>160066735.26929206</v>
      </c>
      <c r="Y86" s="8">
        <f>(Y39*'Assumptions and results'!$K$11)*(1/(1+'Assumptions and results'!$K$5)^Y$73)</f>
        <v>153910370.99004292</v>
      </c>
      <c r="Z86" s="8">
        <f>(Z39*'Assumptions and results'!$K$11)*(1/(1+'Assumptions and results'!$K$5)^Z$73)</f>
        <v>147990764.20889631</v>
      </c>
      <c r="AA86" s="8">
        <f>(AA39*'Assumptions and results'!$K$11)*(1/(1+'Assumptions and results'!$K$5)^AA$73)</f>
        <v>142298822.50009841</v>
      </c>
      <c r="AB86" s="8">
        <f>(AB39*'Assumptions and results'!$K$11)*(1/(1+'Assumptions and results'!$K$5)^AB$73)</f>
        <v>136825795.92811814</v>
      </c>
      <c r="AC86" s="8">
        <f>(AC39*'Assumptions and results'!$K$11)*(1/(1+'Assumptions and results'!$K$5)^AC$73)</f>
        <v>131563267.69732593</v>
      </c>
      <c r="AD86" s="8">
        <f>(AD39*'Assumptions and results'!$K$11)*(1/(1+'Assumptions and results'!$K$5)^AD$73)</f>
        <v>126503143.13724184</v>
      </c>
      <c r="AE86" s="8">
        <f>(AE39*'Assumptions and results'!$K$11)*(1/(1+'Assumptions and results'!$K$5)^AE$73)</f>
        <v>121637638.15916544</v>
      </c>
      <c r="AF86" s="8">
        <f>(AF39*'Assumptions and results'!$K$11)*(1/(1+'Assumptions and results'!$K$5)^AF$73)</f>
        <v>116959267.70876959</v>
      </c>
      <c r="AG86" s="8">
        <f>(AG39*'Assumptions and results'!$K$11)*(1/(1+'Assumptions and results'!$K$5)^AG$73)</f>
        <v>112460834.45204812</v>
      </c>
      <c r="AH86" s="8">
        <f>(AH39*'Assumptions and results'!$K$11)*(1/(1+'Assumptions and results'!$K$5)^AH$73)</f>
        <v>108135417.79725465</v>
      </c>
      <c r="AI86" s="8">
        <f>(AI39*'Assumptions and results'!$K$11)*(1/(1+'Assumptions and results'!$K$5)^AI$73)</f>
        <v>103976363.29242016</v>
      </c>
      <c r="AJ86" s="8">
        <f>(AJ39*'Assumptions and results'!$K$11)*(1/(1+'Assumptions and results'!$K$5)^AJ$73)</f>
        <v>99977272.408709735</v>
      </c>
      <c r="AK86" s="8">
        <f>(AK39*'Assumptions and results'!$K$11)*(1/(1+'Assumptions and results'!$K$5)^AK$73)</f>
        <v>96131992.70639956</v>
      </c>
      <c r="AL86" s="8">
        <f>(AL39*'Assumptions and results'!$K$11)*(1/(1+'Assumptions and results'!$K$5)^AL$73)</f>
        <v>92434608.374227777</v>
      </c>
      <c r="AM86" s="8">
        <f>(AM39*'Assumptions and results'!$K$11)*(1/(1+'Assumptions and results'!$K$5)^AM$73)</f>
        <v>88879431.130330607</v>
      </c>
      <c r="AN86" s="8">
        <f>(AN39*'Assumptions and results'!$K$11)*(1/(1+'Assumptions and results'!$K$5)^AN$73)</f>
        <v>85460991.472067103</v>
      </c>
      <c r="AO86" s="8">
        <f>(AO39*'Assumptions and results'!$K$11)*(1/(1+'Assumptions and results'!$K$5)^AO$73)</f>
        <v>82174030.261883065</v>
      </c>
      <c r="AP86" s="8">
        <f>(AP39*'Assumptions and results'!$K$11)*(1/(1+'Assumptions and results'!$K$5)^AP$73)</f>
        <v>79013490.636557832</v>
      </c>
      <c r="AQ86" s="8">
        <f>(AQ39*'Assumptions and results'!$K$11)*(1/(1+'Assumptions and results'!$K$5)^AQ$73)</f>
        <v>75974510.227521434</v>
      </c>
      <c r="AR86" s="8">
        <f>(AR39*'Assumptions and results'!$K$11)*(1/(1+'Assumptions and results'!$K$5)^AR$73)</f>
        <v>73052413.680338219</v>
      </c>
      <c r="AS86" s="8">
        <f>(AS39*'Assumptions and results'!$K$11)*(1/(1+'Assumptions and results'!$K$5)^AS$73)</f>
        <v>70242705.461877406</v>
      </c>
      <c r="AT86" s="8">
        <f>(AT39*'Assumptions and results'!$K$11)*(1/(1+'Assumptions and results'!$K$5)^AT$73)</f>
        <v>67541062.944119349</v>
      </c>
      <c r="AU86" s="8">
        <f>(AU39*'Assumptions and results'!$K$11)*(1/(1+'Assumptions and results'!$K$5)^AU$73)</f>
        <v>64943329.75396394</v>
      </c>
      <c r="AV86" s="8">
        <f>(AV39*'Assumptions and results'!$K$11)*(1/(1+'Assumptions and results'!$K$5)^AV$73)</f>
        <v>62445509.378812902</v>
      </c>
      <c r="AW86" s="8">
        <f>(AW39*'Assumptions and results'!$K$11)*(1/(1+'Assumptions and results'!$K$5)^AW$73)</f>
        <v>60043759.018089995</v>
      </c>
      <c r="AX86" s="8">
        <f>(AX39*'Assumptions and results'!$K$11)*(1/(1+'Assumptions and results'!$K$5)^AX$73)</f>
        <v>57734383.671240702</v>
      </c>
      <c r="AY86" s="8">
        <f>(AY39*'Assumptions and results'!$K$11)*(1/(1+'Assumptions and results'!$K$5)^AY$73)</f>
        <v>55513830.453116208</v>
      </c>
      <c r="AZ86" s="8">
        <f>(AZ39*'Assumptions and results'!$K$11)*(1/(1+'Assumptions and results'!$K$5)^AZ$73)</f>
        <v>53378683.127996422</v>
      </c>
      <c r="BA86" s="8">
        <f>(BA39*'Assumptions and results'!$K$11)*(1/(1+'Assumptions and results'!$K$5)^BA$73)</f>
        <v>51325656.853842735</v>
      </c>
      <c r="BB86" s="8">
        <f>(BB39*'Assumptions and results'!$K$11)*(1/(1+'Assumptions and results'!$K$5)^BB$73)</f>
        <v>49351593.128694959</v>
      </c>
      <c r="BC86" s="8">
        <f>(BC39*'Assumptions and results'!$K$11)*(1/(1+'Assumptions and results'!$K$5)^BC$73)</f>
        <v>47453454.931437463</v>
      </c>
      <c r="BD86" s="8">
        <f>(BD39*'Assumptions and results'!$K$11)*(1/(1+'Assumptions and results'!$K$5)^BD$73)</f>
        <v>45628322.0494591</v>
      </c>
      <c r="BE86" s="8">
        <f>(BE39*'Assumptions and results'!$K$11)*(1/(1+'Assumptions and results'!$K$5)^BE$73)</f>
        <v>43873386.586018354</v>
      </c>
      <c r="BF86" s="8">
        <f>(BF39*'Assumptions and results'!$K$11)*(1/(1+'Assumptions and results'!$K$5)^BF$73)</f>
        <v>42185948.640402265</v>
      </c>
      <c r="BG86" s="8">
        <f>(BG39*'Assumptions and results'!$K$11)*(1/(1+'Assumptions and results'!$K$5)^BG$73)</f>
        <v>40563412.154232956</v>
      </c>
      <c r="BH86" s="8">
        <f>(BH39*'Assumptions and results'!$K$11)*(1/(1+'Assumptions and results'!$K$5)^BH$73)</f>
        <v>39003280.917531684</v>
      </c>
      <c r="BI86" s="8">
        <f>(BI39*'Assumptions and results'!$K$11)*(1/(1+'Assumptions and results'!$K$5)^BI$73)</f>
        <v>37503154.728395842</v>
      </c>
      <c r="BJ86" s="8">
        <f>(BJ39*'Assumptions and results'!$K$11)*(1/(1+'Assumptions and results'!$K$5)^BJ$73)</f>
        <v>36060725.700380623</v>
      </c>
      <c r="BK86" s="8">
        <f>(BK39*'Assumptions and results'!$K$11)*(1/(1+'Assumptions and results'!$K$5)^BK$73)</f>
        <v>34673774.711904444</v>
      </c>
      <c r="BL86" s="8">
        <f>(BL39*'Assumptions and results'!$K$11)*(1/(1+'Assumptions and results'!$K$5)^BL$73)</f>
        <v>33340167.992215801</v>
      </c>
      <c r="BM86" s="8">
        <f>(BM39*'Assumptions and results'!$K$11)*(1/(1+'Assumptions and results'!$K$5)^BM$73)</f>
        <v>32057853.838669039</v>
      </c>
      <c r="BN86" s="8">
        <f>(BN39*'Assumptions and results'!$K$11)*(1/(1+'Assumptions and results'!$K$5)^BN$73)</f>
        <v>30824859.460258696</v>
      </c>
      <c r="BO86" s="8">
        <f>(BO39*'Assumptions and results'!$K$11)*(1/(1+'Assumptions and results'!$K$5)^BO$73)</f>
        <v>29639287.942556441</v>
      </c>
      <c r="BP86" s="8">
        <f>(BP39*'Assumptions and results'!$K$11)*(1/(1+'Assumptions and results'!$K$5)^BP$73)</f>
        <v>28499315.329381187</v>
      </c>
      <c r="BQ86" s="8">
        <f>(BQ39*'Assumptions and results'!$K$11)*(1/(1+'Assumptions and results'!$K$5)^BQ$73)</f>
        <v>27403187.816712677</v>
      </c>
      <c r="BR86" s="8">
        <f>(BR39*'Assumptions and results'!$K$11)*(1/(1+'Assumptions and results'!$K$5)^BR$73)</f>
        <v>26349219.054531422</v>
      </c>
      <c r="BS86" s="8">
        <f>(BS39*'Assumptions and results'!$K$11)*(1/(1+'Assumptions and results'!$K$5)^BS$73)</f>
        <v>25335787.552434061</v>
      </c>
      <c r="BT86" s="8">
        <f>(BT39*'Assumptions and results'!$K$11)*(1/(1+'Assumptions and results'!$K$5)^BT$73)</f>
        <v>24361334.185032744</v>
      </c>
      <c r="BU86" s="8">
        <f>(BU39*'Assumptions and results'!$K$11)*(1/(1+'Assumptions and results'!$K$5)^BU$73)</f>
        <v>23424359.793300718</v>
      </c>
      <c r="BV86" s="8">
        <f>(BV39*'Assumptions and results'!$K$11)*(1/(1+'Assumptions and results'!$K$5)^BV$73)</f>
        <v>22523422.878173765</v>
      </c>
      <c r="BW86" s="8">
        <f>(BW39*'Assumptions and results'!$K$11)*(1/(1+'Assumptions and results'!$K$5)^BW$73)</f>
        <v>21657137.38285939</v>
      </c>
      <c r="BX86" s="8">
        <f>(BX39*'Assumptions and results'!$K$11)*(1/(1+'Assumptions and results'!$K$5)^BX$73)</f>
        <v>20824170.560441718</v>
      </c>
      <c r="BY86" s="8">
        <f>(BY39*'Assumptions and results'!$K$11)*(1/(1+'Assumptions and results'!$K$5)^BY$73)</f>
        <v>20023240.923501652</v>
      </c>
      <c r="BZ86" s="8">
        <f>(BZ39*'Assumptions and results'!$K$11)*(1/(1+'Assumptions and results'!$K$5)^BZ$73)</f>
        <v>19253116.272597741</v>
      </c>
      <c r="CA86" s="8">
        <f>(CA39*'Assumptions and results'!$K$11)*(1/(1+'Assumptions and results'!$K$5)^CA$73)</f>
        <v>18512611.800574753</v>
      </c>
      <c r="CB86" s="8">
        <f>(CB39*'Assumptions and results'!$K$11)*(1/(1+'Assumptions and results'!$K$5)^CB$73)</f>
        <v>17800588.269783415</v>
      </c>
      <c r="CC86" s="8">
        <f>(CC39*'Assumptions and results'!$K$11)*(1/(1+'Assumptions and results'!$K$5)^CC$73)</f>
        <v>17115950.259407125</v>
      </c>
      <c r="CD86" s="8">
        <f>(CD39*'Assumptions and results'!$K$11)*(1/(1+'Assumptions and results'!$K$5)^CD$73)</f>
        <v>16457644.48019916</v>
      </c>
      <c r="CE86" s="8">
        <f>(CE39*'Assumptions and results'!$K$11)*(1/(1+'Assumptions and results'!$K$5)^CE$73)</f>
        <v>15824658.154037654</v>
      </c>
      <c r="CF86" s="8">
        <f>(CF39*'Assumptions and results'!$K$11)*(1/(1+'Assumptions and results'!$K$5)^CF$73)</f>
        <v>15216017.455805434</v>
      </c>
      <c r="CG86" s="8">
        <f>(CG39*'Assumptions and results'!$K$11)*(1/(1+'Assumptions and results'!$K$5)^CG$73)</f>
        <v>14630786.015197534</v>
      </c>
      <c r="CH86" s="8">
        <f>(CH39*'Assumptions and results'!$K$11)*(1/(1+'Assumptions and results'!$K$5)^CH$73)</f>
        <v>14068063.476151474</v>
      </c>
      <c r="CI86" s="8">
        <f>(CI39*'Assumptions and results'!$K$11)*(1/(1+'Assumptions and results'!$K$5)^CI$73)</f>
        <v>13526984.111684108</v>
      </c>
      <c r="CJ86" s="8">
        <f>(CJ39*'Assumptions and results'!$K$11)*(1/(1+'Assumptions and results'!$K$5)^CJ$73)</f>
        <v>13006715.492003949</v>
      </c>
      <c r="CK86" s="8">
        <f>(CK39*'Assumptions and results'!$K$11)*(1/(1+'Assumptions and results'!$K$5)^CK$73)</f>
        <v>12506457.203849949</v>
      </c>
      <c r="CL86" s="8">
        <f>(CL39*'Assumptions and results'!$K$11)*(1/(1+'Assumptions and results'!$K$5)^CL$73)</f>
        <v>12025439.619086489</v>
      </c>
      <c r="CM86" s="8">
        <f>(CM39*'Assumptions and results'!$K$11)*(1/(1+'Assumptions and results'!$K$5)^CM$73)</f>
        <v>11562922.710660089</v>
      </c>
      <c r="CN86" s="8">
        <f>(CN39*'Assumptions and results'!$K$11)*(1/(1+'Assumptions and results'!$K$5)^CN$73)</f>
        <v>11118194.914096236</v>
      </c>
      <c r="CO86" s="8">
        <f>(CO39*'Assumptions and results'!$K$11)*(1/(1+'Assumptions and results'!$K$5)^CO$73)</f>
        <v>10690572.032784842</v>
      </c>
      <c r="CP86" s="8">
        <f>(CP39*'Assumptions and results'!$K$11)*(1/(1+'Assumptions and results'!$K$5)^CP$73)</f>
        <v>10279396.185370041</v>
      </c>
      <c r="CQ86" s="8">
        <f>(CQ39*'Assumptions and results'!$K$11)*(1/(1+'Assumptions and results'!$K$5)^CQ$73)</f>
        <v>9884034.7936250381</v>
      </c>
      <c r="CR86" s="8">
        <f>(CR39*'Assumptions and results'!$K$11)*(1/(1+'Assumptions and results'!$K$5)^CR$73)</f>
        <v>9503879.6092548445</v>
      </c>
      <c r="CS86" s="8">
        <f>(CS39*'Assumptions and results'!$K$11)*(1/(1+'Assumptions and results'!$K$5)^CS$73)</f>
        <v>9138345.7781296577</v>
      </c>
      <c r="CT86" s="8">
        <f>(CT39*'Assumptions and results'!$K$11)*(1/(1+'Assumptions and results'!$K$5)^CT$73)</f>
        <v>8786870.9405092876</v>
      </c>
      <c r="CU86" s="8">
        <f>(CU39*'Assumptions and results'!$K$11)*(1/(1+'Assumptions and results'!$K$5)^CU$73)</f>
        <v>8448914.3658743147</v>
      </c>
      <c r="CV86" s="8">
        <f>(CV39*'Assumptions and results'!$K$11)*(1/(1+'Assumptions and results'!$K$5)^CV$73)</f>
        <v>8123956.1210329933</v>
      </c>
      <c r="CW86" s="8">
        <f>(CW39*'Assumptions and results'!$K$11)*(1/(1+'Assumptions and results'!$K$5)^CW$73)</f>
        <v>7811496.270224032</v>
      </c>
      <c r="CX86" s="8">
        <f>(CX39*'Assumptions and results'!$K$11)*(1/(1+'Assumptions and results'!$K$5)^CX$73)</f>
        <v>7511054.105984645</v>
      </c>
      <c r="CY86" s="8">
        <f>(CY39*'Assumptions and results'!$K$11)*(1/(1+'Assumptions and results'!$K$5)^CY$73)</f>
        <v>7222167.4096006202</v>
      </c>
      <c r="CZ86" s="8">
        <f>(CZ39*'Assumptions and results'!$K$11)*(1/(1+'Assumptions and results'!$K$5)^CZ$73)</f>
        <v>6944391.7400005963</v>
      </c>
      <c r="DA86" s="8">
        <f>(DA39*'Assumptions and results'!$K$11)*(1/(1+'Assumptions and results'!$K$5)^DA$73)</f>
        <v>6677299.7500005728</v>
      </c>
      <c r="DB86" s="8">
        <f>(DB39*'Assumptions and results'!$K$11)*(1/(1+'Assumptions and results'!$K$5)^DB$73)</f>
        <v>6420480.5288467044</v>
      </c>
      <c r="DC86" s="8">
        <f>(DC39*'Assumptions and results'!$K$11)*(1/(1+'Assumptions and results'!$K$5)^DC$73)</f>
        <v>6173538.970044909</v>
      </c>
      <c r="DD86" s="8">
        <f>(DD39*'Assumptions and results'!$K$11)*(1/(1+'Assumptions and results'!$K$5)^DD$73)</f>
        <v>5936095.1635047179</v>
      </c>
      <c r="DE86" s="8">
        <f>(DE39*'Assumptions and results'!$K$11)*(1/(1+'Assumptions and results'!$K$5)^DE$73)</f>
        <v>5707783.8110622298</v>
      </c>
      <c r="DF86" s="8">
        <f>(DF39*'Assumptions and results'!$K$11)*(1/(1+'Assumptions and results'!$K$5)^DF$73)</f>
        <v>5488253.664482913</v>
      </c>
      <c r="DG86" s="8">
        <f>(DG39*'Assumptions and results'!$K$11)*(1/(1+'Assumptions and results'!$K$5)^DG$73)</f>
        <v>5277166.9850797234</v>
      </c>
      <c r="DH86" s="8">
        <f>(DH39*'Assumptions and results'!$K$11)*(1/(1+'Assumptions and results'!$K$5)^DH$73)</f>
        <v>5074199.0241151182</v>
      </c>
      <c r="DI86" s="8">
        <f>(DI39*'Assumptions and results'!$K$11)*(1/(1+'Assumptions and results'!$K$5)^DI$73)</f>
        <v>4879037.523187614</v>
      </c>
      <c r="DJ86" s="8">
        <f>(DJ39*'Assumptions and results'!$K$11)*(1/(1+'Assumptions and results'!$K$5)^DJ$73)</f>
        <v>4691382.2338342434</v>
      </c>
      <c r="DK86" s="8">
        <f>(DK39*'Assumptions and results'!$K$11)*(1/(1+'Assumptions and results'!$K$5)^DK$73)</f>
        <v>4510944.4556098497</v>
      </c>
      <c r="DL86" s="8">
        <f>(DL39*'Assumptions and results'!$K$11)*(1/(1+'Assumptions and results'!$K$5)^DL$73)</f>
        <v>4337446.5919325473</v>
      </c>
      <c r="DM86" s="8">
        <f>(DM39*'Assumptions and results'!$K$11)*(1/(1+'Assumptions and results'!$K$5)^DM$73)</f>
        <v>4170621.7230120646</v>
      </c>
      <c r="DN86" s="8">
        <f>(DN39*'Assumptions and results'!$K$11)*(1/(1+'Assumptions and results'!$K$5)^DN$73)</f>
        <v>4010213.1952039073</v>
      </c>
      <c r="DO86" s="8">
        <f>(DO39*'Assumptions and results'!$K$11)*(1/(1+'Assumptions and results'!$K$5)^DO$73)</f>
        <v>3855974.2261576038</v>
      </c>
      <c r="DP86" s="8">
        <f>(DP39*'Assumptions and results'!$K$11)*(1/(1+'Assumptions and results'!$K$5)^DP$73)</f>
        <v>3707667.5251515419</v>
      </c>
      <c r="DQ86" s="8">
        <f>(DQ39*'Assumptions and results'!$K$11)*(1/(1+'Assumptions and results'!$K$5)^DQ$73)</f>
        <v>3565064.9280303274</v>
      </c>
      <c r="DR86" s="8">
        <f>(DR39*'Assumptions and results'!$K$11)*(1/(1+'Assumptions and results'!$K$5)^DR$73)</f>
        <v>3427947.0461830078</v>
      </c>
      <c r="DS86" s="8">
        <f>(DS39*'Assumptions and results'!$K$11)*(1/(1+'Assumptions and results'!$K$5)^DS$73)</f>
        <v>3296102.9290221236</v>
      </c>
      <c r="DT86" s="8">
        <f>(DT39*'Assumptions and results'!$K$11)*(1/(1+'Assumptions and results'!$K$5)^DT$73)</f>
        <v>3169329.739444349</v>
      </c>
      <c r="DU86" s="8">
        <f>(DU39*'Assumptions and results'!$K$11)*(1/(1+'Assumptions and results'!$K$5)^DU$73)</f>
        <v>3047432.4417734114</v>
      </c>
      <c r="DV86" s="8">
        <f>(DV39*'Assumptions and results'!$K$11)*(1/(1+'Assumptions and results'!$K$5)^DV$73)</f>
        <v>2930223.5017052041</v>
      </c>
      <c r="DW86" s="8">
        <f>(DW39*'Assumptions and results'!$K$11)*(1/(1+'Assumptions and results'!$K$5)^DW$73)</f>
        <v>2817522.5977934655</v>
      </c>
      <c r="DX86" s="8">
        <f>(DX39*'Assumptions and results'!$K$11)*(1/(1+'Assumptions and results'!$K$5)^DX$73)</f>
        <v>2709156.3440321777</v>
      </c>
      <c r="DY86" s="8">
        <f>(DY39*'Assumptions and results'!$K$11)*(1/(1+'Assumptions and results'!$K$5)^DY$73)</f>
        <v>2604958.023107863</v>
      </c>
      <c r="DZ86" s="8">
        <f>(DZ39*'Assumptions and results'!$K$11)*(1/(1+'Assumptions and results'!$K$5)^DZ$73)</f>
        <v>2504767.3299114071</v>
      </c>
      <c r="EA86" s="8">
        <f>(EA39*'Assumptions and results'!$K$11)*(1/(1+'Assumptions and results'!$K$5)^EA$73)</f>
        <v>2408430.1249148147</v>
      </c>
      <c r="EB86" s="8">
        <f>(EB39*'Assumptions and results'!$K$11)*(1/(1+'Assumptions and results'!$K$5)^EB$73)</f>
        <v>2315798.1970334752</v>
      </c>
      <c r="EC86" s="8">
        <f>(EC39*'Assumptions and results'!$K$11)*(1/(1+'Assumptions and results'!$K$5)^EC$73)</f>
        <v>2226729.0356091103</v>
      </c>
      <c r="ED86" s="8">
        <f>(ED39*'Assumptions and results'!$K$11)*(1/(1+'Assumptions and results'!$K$5)^ED$73)</f>
        <v>2141085.6111626062</v>
      </c>
      <c r="EE86" s="8">
        <f>(EE39*'Assumptions and results'!$K$11)*(1/(1+'Assumptions and results'!$K$5)^EE$73)</f>
        <v>2058736.1645794287</v>
      </c>
      <c r="EF86" s="8">
        <f>(EF39*'Assumptions and results'!$K$11)*(1/(1+'Assumptions and results'!$K$5)^EF$73)</f>
        <v>1979554.0044032971</v>
      </c>
      <c r="EG86" s="8">
        <f>(EG39*'Assumptions and results'!$K$11)*(1/(1+'Assumptions and results'!$K$5)^EG$73)</f>
        <v>1903417.3119262469</v>
      </c>
      <c r="EH86" s="8">
        <f>(EH39*'Assumptions and results'!$K$11)*(1/(1+'Assumptions and results'!$K$5)^EH$73)</f>
        <v>1830208.9537752371</v>
      </c>
      <c r="EI86" s="8">
        <f>(EI39*'Assumptions and results'!$K$11)*(1/(1+'Assumptions and results'!$K$5)^EI$73)</f>
        <v>1759816.301706959</v>
      </c>
      <c r="EJ86" s="8">
        <f>(EJ39*'Assumptions and results'!$K$11)*(1/(1+'Assumptions and results'!$K$5)^EJ$73)</f>
        <v>1692131.0593336141</v>
      </c>
      <c r="EK86" s="8">
        <f>(EK39*'Assumptions and results'!$K$11)*(1/(1+'Assumptions and results'!$K$5)^EK$73)</f>
        <v>1627049.0955130905</v>
      </c>
      <c r="EL86" s="8">
        <f>(EL39*'Assumptions and results'!$K$11)*(1/(1+'Assumptions and results'!$K$5)^EL$73)</f>
        <v>1564470.2841472023</v>
      </c>
      <c r="EM86" s="8">
        <f>(EM39*'Assumptions and results'!$K$11)*(1/(1+'Assumptions and results'!$K$5)^EM$73)</f>
        <v>1504298.3501415406</v>
      </c>
      <c r="EN86" s="8">
        <f>(EN39*'Assumptions and results'!$K$11)*(1/(1+'Assumptions and results'!$K$5)^EN$73)</f>
        <v>1446440.7212899427</v>
      </c>
      <c r="EO86" s="8">
        <f>(EO39*'Assumptions and results'!$K$11)*(1/(1+'Assumptions and results'!$K$5)^EO$73)</f>
        <v>1390808.3858557141</v>
      </c>
      <c r="EP86" s="8">
        <f>(EP39*'Assumptions and results'!$K$11)*(1/(1+'Assumptions and results'!$K$5)^EP$73)</f>
        <v>1337315.7556304943</v>
      </c>
      <c r="EQ86" s="8">
        <f>(EQ39*'Assumptions and results'!$K$11)*(1/(1+'Assumptions and results'!$K$5)^EQ$73)</f>
        <v>1285880.5342600909</v>
      </c>
      <c r="ER86" s="8">
        <f>(ER39*'Assumptions and results'!$K$11)*(1/(1+'Assumptions and results'!$K$5)^ER$73)</f>
        <v>1236423.5906347025</v>
      </c>
      <c r="ES86" s="8">
        <f>(ES39*'Assumptions and results'!$K$11)*(1/(1+'Assumptions and results'!$K$5)^ES$73)</f>
        <v>1188868.8371487523</v>
      </c>
      <c r="ET86" s="8">
        <f>(ET39*'Assumptions and results'!$K$11)*(1/(1+'Assumptions and results'!$K$5)^ET$73)</f>
        <v>1143143.1126430312</v>
      </c>
      <c r="EU86" s="8">
        <f>(EU39*'Assumptions and results'!$K$11)*(1/(1+'Assumptions and results'!$K$5)^EU$73)</f>
        <v>1099176.0698490683</v>
      </c>
      <c r="EV86" s="8">
        <f>(EV39*'Assumptions and results'!$K$11)*(1/(1+'Assumptions and results'!$K$5)^EV$73)</f>
        <v>1056900.0671625657</v>
      </c>
      <c r="EW86" s="8">
        <f>(EW39*'Assumptions and results'!$K$11)*(1/(1+'Assumptions and results'!$K$5)^EW$73)</f>
        <v>1016250.0645793898</v>
      </c>
      <c r="EX86" s="8">
        <f>(EX39*'Assumptions and results'!$K$11)*(1/(1+'Assumptions and results'!$K$5)^EX$73)</f>
        <v>977163.52363402874</v>
      </c>
      <c r="EY86" s="8">
        <f>(EY39*'Assumptions and results'!$K$11)*(1/(1+'Assumptions and results'!$K$5)^EY$73)</f>
        <v>939580.31118656613</v>
      </c>
      <c r="EZ86" s="8">
        <f>(EZ39*'Assumptions and results'!$K$11)*(1/(1+'Assumptions and results'!$K$5)^EZ$73)</f>
        <v>903442.60691015969</v>
      </c>
      <c r="FA86" s="8">
        <f>(FA39*'Assumptions and results'!$K$11)*(1/(1+'Assumptions and results'!$K$5)^FA$73)</f>
        <v>868694.81433669175</v>
      </c>
      <c r="FB86" s="8">
        <f>(FB39*'Assumptions and results'!$K$11)*(1/(1+'Assumptions and results'!$K$5)^FB$73)</f>
        <v>835283.47532374226</v>
      </c>
      <c r="FC86" s="8">
        <f>(FC39*'Assumptions and results'!$K$11)*(1/(1+'Assumptions and results'!$K$5)^FC$73)</f>
        <v>803157.18781129061</v>
      </c>
      <c r="FD86" s="8">
        <f>(FD39*'Assumptions and results'!$K$11)*(1/(1+'Assumptions and results'!$K$5)^FD$73)</f>
        <v>772266.52674162539</v>
      </c>
      <c r="FE86" s="8">
        <f>(FE39*'Assumptions and results'!$K$11)*(1/(1+'Assumptions and results'!$K$5)^FE$73)</f>
        <v>742563.96802079352</v>
      </c>
      <c r="FF86" s="8">
        <f>(FF39*'Assumptions and results'!$K$11)*(1/(1+'Assumptions and results'!$K$5)^FF$73)</f>
        <v>714003.81540460943</v>
      </c>
      <c r="FG86" s="8">
        <f>(FG39*'Assumptions and results'!$K$11)*(1/(1+'Assumptions and results'!$K$5)^FG$73)</f>
        <v>686542.1301967398</v>
      </c>
      <c r="FH86" s="8">
        <f>(FH39*'Assumptions and results'!$K$11)*(1/(1+'Assumptions and results'!$K$5)^FH$73)</f>
        <v>660136.66365071118</v>
      </c>
      <c r="FI86" s="8">
        <f>(FI39*'Assumptions and results'!$K$11)*(1/(1+'Assumptions and results'!$K$5)^FI$73)</f>
        <v>634746.79197183775</v>
      </c>
      <c r="FJ86" s="8">
        <f>(FJ39*'Assumptions and results'!$K$11)*(1/(1+'Assumptions and results'!$K$5)^FJ$73)</f>
        <v>610333.45381907467</v>
      </c>
      <c r="FK86" s="8">
        <f>(FK39*'Assumptions and results'!$K$11)*(1/(1+'Assumptions and results'!$K$5)^FK$73)</f>
        <v>586859.09021064872</v>
      </c>
      <c r="FL86" s="8">
        <f>(FL39*'Assumptions and results'!$K$11)*(1/(1+'Assumptions and results'!$K$5)^FL$73)</f>
        <v>564287.58674100833</v>
      </c>
      <c r="FM86" s="8">
        <f>(FM39*'Assumptions and results'!$K$11)*(1/(1+'Assumptions and results'!$K$5)^FM$73)</f>
        <v>542584.21802020015</v>
      </c>
      <c r="FN86" s="8">
        <f>(FN39*'Assumptions and results'!$K$11)*(1/(1+'Assumptions and results'!$K$5)^FN$73)</f>
        <v>521715.59425019257</v>
      </c>
      <c r="FO86" s="8">
        <f>(FO39*'Assumptions and results'!$K$11)*(1/(1+'Assumptions and results'!$K$5)^FO$73)</f>
        <v>501649.60985595448</v>
      </c>
      <c r="FP86" s="8">
        <f>(FP39*'Assumptions and results'!$K$11)*(1/(1+'Assumptions and results'!$K$5)^FP$73)</f>
        <v>482355.39409226371</v>
      </c>
      <c r="FQ86" s="8">
        <f>(FQ39*'Assumptions and results'!$K$11)*(1/(1+'Assumptions and results'!$K$5)^FQ$73)</f>
        <v>463803.26355025358</v>
      </c>
      <c r="FR86" s="8">
        <f>(FR39*'Assumptions and results'!$K$11)*(1/(1+'Assumptions and results'!$K$5)^FR$73)</f>
        <v>445964.67649062851</v>
      </c>
      <c r="FS86" s="8">
        <f>(FS39*'Assumptions and results'!$K$11)*(1/(1+'Assumptions and results'!$K$5)^FS$73)</f>
        <v>428812.18893329659</v>
      </c>
      <c r="FT86" s="8">
        <f>(FT39*'Assumptions and results'!$K$11)*(1/(1+'Assumptions and results'!$K$5)^FT$73)</f>
        <v>412319.41243586212</v>
      </c>
      <c r="FU86" s="8">
        <f>(FU39*'Assumptions and results'!$K$11)*(1/(1+'Assumptions and results'!$K$5)^FU$73)</f>
        <v>396460.97349602118</v>
      </c>
      <c r="FV86" s="8">
        <f>(FV39*'Assumptions and results'!$K$11)*(1/(1+'Assumptions and results'!$K$5)^FV$73)</f>
        <v>381212.47451540502</v>
      </c>
      <c r="FW86" s="8">
        <f>(FW39*'Assumptions and results'!$K$11)*(1/(1+'Assumptions and results'!$K$5)^FW$73)</f>
        <v>366550.4562648125</v>
      </c>
      <c r="FX86" s="8">
        <f>(FX39*'Assumptions and results'!$K$11)*(1/(1+'Assumptions and results'!$K$5)^FX$73)</f>
        <v>352452.3617930889</v>
      </c>
      <c r="FY86" s="8">
        <f>(FY39*'Assumptions and results'!$K$11)*(1/(1+'Assumptions and results'!$K$5)^FY$73)</f>
        <v>338896.50172412395</v>
      </c>
      <c r="FZ86" s="8">
        <f>(FZ39*'Assumptions and results'!$K$11)*(1/(1+'Assumptions and results'!$K$5)^FZ$73)</f>
        <v>325862.02088858071</v>
      </c>
      <c r="GA86" s="8">
        <f>(GA39*'Assumptions and results'!$K$11)*(1/(1+'Assumptions and results'!$K$5)^GA$73)</f>
        <v>313328.86623901984</v>
      </c>
      <c r="GB86" s="8">
        <f>(GB39*'Assumptions and results'!$K$11)*(1/(1+'Assumptions and results'!$K$5)^GB$73)</f>
        <v>301277.75599905755</v>
      </c>
      <c r="GC86" s="8">
        <f>(GC39*'Assumptions and results'!$K$11)*(1/(1+'Assumptions and results'!$K$5)^GC$73)</f>
        <v>289690.14999909379</v>
      </c>
      <c r="GD86" s="8">
        <f>(GD39*'Assumptions and results'!$K$11)*(1/(1+'Assumptions and results'!$K$5)^GD$73)</f>
        <v>278548.22115297476</v>
      </c>
      <c r="GE86" s="8">
        <f>(GE39*'Assumptions and results'!$K$11)*(1/(1+'Assumptions and results'!$K$5)^GE$73)</f>
        <v>267834.82803170651</v>
      </c>
      <c r="GF86" s="8">
        <f>(GF39*'Assumptions and results'!$K$11)*(1/(1+'Assumptions and results'!$K$5)^GF$73)</f>
        <v>257533.48849202553</v>
      </c>
      <c r="GG86" s="8">
        <f>(GG39*'Assumptions and results'!$K$11)*(1/(1+'Assumptions and results'!$K$5)^GG$73)</f>
        <v>247628.35431925519</v>
      </c>
      <c r="GH86" s="8">
        <f>(GH39*'Assumptions and results'!$K$11)*(1/(1+'Assumptions and results'!$K$5)^GH$73)</f>
        <v>238104.18684543777</v>
      </c>
      <c r="GI86" s="8">
        <f>(GI39*'Assumptions and results'!$K$11)*(1/(1+'Assumptions and results'!$K$5)^GI$73)</f>
        <v>228946.3335052286</v>
      </c>
      <c r="GJ86" s="8">
        <f>(GJ39*'Assumptions and results'!$K$11)*(1/(1+'Assumptions and results'!$K$5)^GJ$73)</f>
        <v>220140.70529348901</v>
      </c>
      <c r="GK86" s="8">
        <f>(GK39*'Assumptions and results'!$K$11)*(1/(1+'Assumptions and results'!$K$5)^GK$73)</f>
        <v>211673.75508989324</v>
      </c>
      <c r="GL86" s="8">
        <f>(GL39*'Assumptions and results'!$K$11)*(1/(1+'Assumptions and results'!$K$5)^GL$73)</f>
        <v>203532.45681720509</v>
      </c>
      <c r="GM86" s="8">
        <f>(GM39*'Assumptions and results'!$K$11)*(1/(1+'Assumptions and results'!$K$5)^GM$73)</f>
        <v>195704.28540115873</v>
      </c>
      <c r="GN86" s="8">
        <f>(GN39*'Assumptions and results'!$K$11)*(1/(1+'Assumptions and results'!$K$5)^GN$73)</f>
        <v>188177.19750111413</v>
      </c>
      <c r="GO86" s="8">
        <f>(GO39*'Assumptions and results'!$K$11)*(1/(1+'Assumptions and results'!$K$5)^GO$73)</f>
        <v>180939.6129818405</v>
      </c>
      <c r="GP86" s="8">
        <f>(GP39*'Assumptions and results'!$K$11)*(1/(1+'Assumptions and results'!$K$5)^GP$73)</f>
        <v>173980.39709792356</v>
      </c>
      <c r="GQ86" s="8">
        <f>(GQ39*'Assumptions and results'!$K$11)*(1/(1+'Assumptions and results'!$K$5)^GQ$73)</f>
        <v>167288.84336338803</v>
      </c>
      <c r="GR86" s="8">
        <f>(GR39*'Assumptions and results'!$K$11)*(1/(1+'Assumptions and results'!$K$5)^GR$73)</f>
        <v>160854.6570801808</v>
      </c>
      <c r="GS86" s="8">
        <f>(GS39*'Assumptions and results'!$K$11)*(1/(1+'Assumptions and results'!$K$5)^GS$73)</f>
        <v>154667.93950017384</v>
      </c>
      <c r="GT86" s="8">
        <f>(GT39*'Assumptions and results'!$K$11)*(1/(1+'Assumptions and results'!$K$5)^GT$73)</f>
        <v>148719.17259632098</v>
      </c>
      <c r="GU86" s="8">
        <f>(GU39*'Assumptions and results'!$K$11)*(1/(1+'Assumptions and results'!$K$5)^GU$73)</f>
        <v>142999.20441953943</v>
      </c>
      <c r="GV86" s="8">
        <f>(GV39*'Assumptions and results'!$K$11)*(1/(1+'Assumptions and results'!$K$5)^GV$73)</f>
        <v>137499.23501878788</v>
      </c>
      <c r="GW86" s="8">
        <f>(GW39*'Assumptions and results'!$K$11)*(1/(1+'Assumptions and results'!$K$5)^GW$73)</f>
        <v>132210.80290268065</v>
      </c>
      <c r="GX86" s="8">
        <f>(GX39*'Assumptions and results'!$K$11)*(1/(1+'Assumptions and results'!$K$5)^GX$73)</f>
        <v>127125.7720218083</v>
      </c>
      <c r="GY86" s="8">
        <f>(GY39*'Assumptions and results'!$K$11)*(1/(1+'Assumptions and results'!$K$5)^GY$73)</f>
        <v>122236.31925173878</v>
      </c>
      <c r="GZ86" s="8">
        <f>(GZ39*'Assumptions and results'!$K$11)*(1/(1+'Assumptions and results'!$K$5)^GZ$73)</f>
        <v>117534.9223574411</v>
      </c>
      <c r="HA86" s="8">
        <f>(HA39*'Assumptions and results'!$K$11)*(1/(1+'Assumptions and results'!$K$5)^HA$73)</f>
        <v>113014.34842061644</v>
      </c>
      <c r="HB86" s="8">
        <f>(HB39*'Assumptions and results'!$K$11)*(1/(1+'Assumptions and results'!$K$5)^HB$73)</f>
        <v>108667.64271213119</v>
      </c>
      <c r="HC86" s="8">
        <f>(HC39*'Assumptions and results'!$K$11)*(1/(1+'Assumptions and results'!$K$5)^HC$73)</f>
        <v>104488.11799243384</v>
      </c>
      <c r="HD86" s="8">
        <f>(HD39*'Assumptions and results'!$K$11)*(1/(1+'Assumptions and results'!$K$5)^HD$73)</f>
        <v>100469.34422349406</v>
      </c>
      <c r="HE86" s="8">
        <f>(HE39*'Assumptions and results'!$K$11)*(1/(1+'Assumptions and results'!$K$5)^HE$73)</f>
        <v>96605.138676436603</v>
      </c>
      <c r="HF86" s="8">
        <f>(HF39*'Assumptions and results'!$K$11)*(1/(1+'Assumptions and results'!$K$5)^HF$73)</f>
        <v>92889.556419650573</v>
      </c>
      <c r="HG86" s="8">
        <f>(HG39*'Assumptions and results'!$K$11)*(1/(1+'Assumptions and results'!$K$5)^HG$73)</f>
        <v>89316.881172740934</v>
      </c>
      <c r="HH86" s="8">
        <f>(HH39*'Assumptions and results'!$K$11)*(1/(1+'Assumptions and results'!$K$5)^HH$73)</f>
        <v>85881.616512250897</v>
      </c>
      <c r="HI86" s="8">
        <f>(HI39*'Assumptions and results'!$K$11)*(1/(1+'Assumptions and results'!$K$5)^HI$73)</f>
        <v>82578.477415625835</v>
      </c>
      <c r="HJ86" s="8">
        <f>(HJ39*'Assumptions and results'!$K$11)*(1/(1+'Assumptions and results'!$K$5)^HJ$73)</f>
        <v>79402.382130409445</v>
      </c>
      <c r="HK86" s="8">
        <f>(HK39*'Assumptions and results'!$K$11)*(1/(1+'Assumptions and results'!$K$5)^HK$73)</f>
        <v>76348.44435616296</v>
      </c>
      <c r="HL86" s="8">
        <f>(HL39*'Assumptions and results'!$K$11)*(1/(1+'Assumptions and results'!$K$5)^HL$73)</f>
        <v>73411.965727079762</v>
      </c>
      <c r="HM86" s="8">
        <f>(HM39*'Assumptions and results'!$K$11)*(1/(1+'Assumptions and results'!$K$5)^HM$73)</f>
        <v>70588.428583730521</v>
      </c>
      <c r="HN86" s="8">
        <f>(HN39*'Assumptions and results'!$K$11)*(1/(1+'Assumptions and results'!$K$5)^HN$73)</f>
        <v>67873.489022817812</v>
      </c>
      <c r="HO86" s="8">
        <f>(HO39*'Assumptions and results'!$K$11)*(1/(1+'Assumptions and results'!$K$5)^HO$73)</f>
        <v>65262.970214247893</v>
      </c>
      <c r="HP86" s="8">
        <f>(HP39*'Assumptions and results'!$K$11)*(1/(1+'Assumptions and results'!$K$5)^HP$73)</f>
        <v>62752.855975238359</v>
      </c>
      <c r="HQ86" s="8">
        <f>(HQ39*'Assumptions and results'!$K$11)*(1/(1+'Assumptions and results'!$K$5)^HQ$73)</f>
        <v>60339.284591575335</v>
      </c>
      <c r="HR86" s="8">
        <f>(HR39*'Assumptions and results'!$K$11)*(1/(1+'Assumptions and results'!$K$5)^HR$73)</f>
        <v>58018.542876514759</v>
      </c>
      <c r="HS86" s="8">
        <f>(HS39*'Assumptions and results'!$K$11)*(1/(1+'Assumptions and results'!$K$5)^HS$73)</f>
        <v>55787.060458187254</v>
      </c>
      <c r="HT86" s="8">
        <f>(HT39*'Assumptions and results'!$K$11)*(1/(1+'Assumptions and results'!$K$5)^HT$73)</f>
        <v>53641.404286718513</v>
      </c>
      <c r="HU86" s="8">
        <f>(HU39*'Assumptions and results'!$K$11)*(1/(1+'Assumptions and results'!$K$5)^HU$73)</f>
        <v>51578.273352613956</v>
      </c>
      <c r="HV86" s="8">
        <f>(HV39*'Assumptions and results'!$K$11)*(1/(1+'Assumptions and results'!$K$5)^HV$73)</f>
        <v>49594.493608282639</v>
      </c>
      <c r="HW86" s="8">
        <f>(HW39*'Assumptions and results'!$K$11)*(1/(1+'Assumptions and results'!$K$5)^HW$73)</f>
        <v>47687.013084887156</v>
      </c>
      <c r="HX86" s="8">
        <f>(HX39*'Assumptions and results'!$K$11)*(1/(1+'Assumptions and results'!$K$5)^HX$73)</f>
        <v>45852.897197006881</v>
      </c>
      <c r="HY86" s="8">
        <f>(HY39*'Assumptions and results'!$K$11)*(1/(1+'Assumptions and results'!$K$5)^HY$73)</f>
        <v>44089.324227891222</v>
      </c>
      <c r="HZ86" s="8">
        <f>(HZ39*'Assumptions and results'!$K$11)*(1/(1+'Assumptions and results'!$K$5)^HZ$73)</f>
        <v>42393.580988356953</v>
      </c>
      <c r="IA86" s="8">
        <f>(IA39*'Assumptions and results'!$K$11)*(1/(1+'Assumptions and results'!$K$5)^IA$73)</f>
        <v>40763.058642650911</v>
      </c>
      <c r="IB86" s="8">
        <f>(IB39*'Assumptions and results'!$K$11)*(1/(1+'Assumptions and results'!$K$5)^IB$73)</f>
        <v>39195.248694856629</v>
      </c>
      <c r="IC86" s="8">
        <f>(IC39*'Assumptions and results'!$K$11)*(1/(1+'Assumptions and results'!$K$5)^IC$73)</f>
        <v>37687.739129669841</v>
      </c>
      <c r="ID86" s="8">
        <f>(ID39*'Assumptions and results'!$K$11)*(1/(1+'Assumptions and results'!$K$5)^ID$73)</f>
        <v>36238.210701605618</v>
      </c>
      <c r="IE86" s="8">
        <f>(IE39*'Assumptions and results'!$K$11)*(1/(1+'Assumptions and results'!$K$5)^IE$73)</f>
        <v>34844.433366928482</v>
      </c>
      <c r="IF86" s="8">
        <f>(IF39*'Assumptions and results'!$K$11)*(1/(1+'Assumptions and results'!$K$5)^IF$73)</f>
        <v>33504.262852815838</v>
      </c>
      <c r="IG86" s="8">
        <f>(IG39*'Assumptions and results'!$K$11)*(1/(1+'Assumptions and results'!$K$5)^IG$73)</f>
        <v>32215.637358476775</v>
      </c>
      <c r="IH86" s="8">
        <f>(IH39*'Assumptions and results'!$K$11)*(1/(1+'Assumptions and results'!$K$5)^IH$73)</f>
        <v>30976.574383150739</v>
      </c>
      <c r="II86" s="8">
        <f>(II39*'Assumptions and results'!$K$11)*(1/(1+'Assumptions and results'!$K$5)^II$73)</f>
        <v>29785.167676106481</v>
      </c>
      <c r="IJ86" s="8">
        <f>(IJ39*'Assumptions and results'!$K$11)*(1/(1+'Assumptions and results'!$K$5)^IJ$73)</f>
        <v>28639.584303948537</v>
      </c>
      <c r="IK86" s="8">
        <f>(IK39*'Assumptions and results'!$K$11)*(1/(1+'Assumptions and results'!$K$5)^IK$73)</f>
        <v>27538.061830719747</v>
      </c>
      <c r="IL86" s="8">
        <f>(IL39*'Assumptions and results'!$K$11)*(1/(1+'Assumptions and results'!$K$5)^IL$73)</f>
        <v>26478.905606461289</v>
      </c>
      <c r="IM86" s="8">
        <f>(IM39*'Assumptions and results'!$K$11)*(1/(1+'Assumptions and results'!$K$5)^IM$73)</f>
        <v>25460.486160058932</v>
      </c>
      <c r="IN86" s="8">
        <f>(IN39*'Assumptions and results'!$K$11)*(1/(1+'Assumptions and results'!$K$5)^IN$73)</f>
        <v>24481.23669236436</v>
      </c>
      <c r="IO86" s="8">
        <f>(IO39*'Assumptions and results'!$K$11)*(1/(1+'Assumptions and results'!$K$5)^IO$73)</f>
        <v>23539.650665734956</v>
      </c>
      <c r="IP86" s="8">
        <f>(IP39*'Assumptions and results'!$K$11)*(1/(1+'Assumptions and results'!$K$5)^IP$73)</f>
        <v>22634.279486283613</v>
      </c>
      <c r="IQ86" s="8">
        <f>(IQ39*'Assumptions and results'!$K$11)*(1/(1+'Assumptions and results'!$K$5)^IQ$73)</f>
        <v>21763.730275272705</v>
      </c>
      <c r="IR86" s="8">
        <f>(IR39*'Assumptions and results'!$K$11)*(1/(1+'Assumptions and results'!$K$5)^IR$73)</f>
        <v>20926.663726223756</v>
      </c>
      <c r="IS86" s="8">
        <f>(IS39*'Assumptions and results'!$K$11)*(1/(1+'Assumptions and results'!$K$5)^IS$73)</f>
        <v>20121.792044445909</v>
      </c>
      <c r="IT86" s="8">
        <f>(IT39*'Assumptions and results'!$K$11)*(1/(1+'Assumptions and results'!$K$5)^IT$73)</f>
        <v>19347.876965813382</v>
      </c>
      <c r="IU86" s="8">
        <f>(IU39*'Assumptions and results'!$K$11)*(1/(1+'Assumptions and results'!$K$5)^IU$73)</f>
        <v>18603.727851743635</v>
      </c>
      <c r="IV86" s="8">
        <f>(IV39*'Assumptions and results'!$K$11)*(1/(1+'Assumptions and results'!$K$5)^IV$73)</f>
        <v>17888.199857445798</v>
      </c>
      <c r="IW86" s="8">
        <f>(IW39*'Assumptions and results'!$K$11)*(1/(1+'Assumptions and results'!$K$5)^IW$73)</f>
        <v>17200.192170620958</v>
      </c>
      <c r="IX86" s="8">
        <f>(IX39*'Assumptions and results'!$K$11)*(1/(1+'Assumptions and results'!$K$5)^IX$73)</f>
        <v>16538.646317904771</v>
      </c>
      <c r="IY86" s="8">
        <f>(IY39*'Assumptions and results'!$K$11)*(1/(1+'Assumptions and results'!$K$5)^IY$73)</f>
        <v>15902.544536446894</v>
      </c>
      <c r="IZ86" s="8">
        <f>(IZ39*'Assumptions and results'!$K$11)*(1/(1+'Assumptions and results'!$K$5)^IZ$73)</f>
        <v>15290.908208122011</v>
      </c>
      <c r="JA86" s="8">
        <f>(JA39*'Assumptions and results'!$K$11)*(1/(1+'Assumptions and results'!$K$5)^JA$73)</f>
        <v>14702.796353963473</v>
      </c>
      <c r="JB86" s="8">
        <f>(JB39*'Assumptions and results'!$K$11)*(1/(1+'Assumptions and results'!$K$5)^JB$73)</f>
        <v>14137.304186503337</v>
      </c>
      <c r="JC86" s="8">
        <f>(JC39*'Assumptions and results'!$K$11)*(1/(1+'Assumptions and results'!$K$5)^JC$73)</f>
        <v>13593.56171779167</v>
      </c>
      <c r="JD86" s="8">
        <f>(JD39*'Assumptions and results'!$K$11)*(1/(1+'Assumptions and results'!$K$5)^JD$73)</f>
        <v>13070.732420953529</v>
      </c>
      <c r="JE86" s="8">
        <f>(JE39*'Assumptions and results'!$K$11)*(1/(1+'Assumptions and results'!$K$5)^JE$73)</f>
        <v>12568.011943224543</v>
      </c>
    </row>
    <row r="87" spans="3:265" x14ac:dyDescent="0.3">
      <c r="C87">
        <v>14</v>
      </c>
      <c r="D87" s="6">
        <f>'upfront investment module'!J19</f>
        <v>3364346563.8574286</v>
      </c>
      <c r="E87" s="8">
        <f>(E40*'Assumptions and results'!$K$11)*(1/(1+'Assumptions and results'!$K$5)^E$73)</f>
        <v>174306766.78186542</v>
      </c>
      <c r="F87" s="8">
        <f>(F40*'Assumptions and results'!$K$11)*(1/(1+'Assumptions and results'!$K$5)^F$73)</f>
        <v>249485598.49001729</v>
      </c>
      <c r="G87" s="8">
        <f>(G40*'Assumptions and results'!$K$11)*(1/(1+'Assumptions and results'!$K$5)^G$73)</f>
        <v>278355605.35967165</v>
      </c>
      <c r="H87" s="8">
        <f>(H40*'Assumptions and results'!$K$11)*(1/(1+'Assumptions and results'!$K$5)^H$73)</f>
        <v>285719354.49375015</v>
      </c>
      <c r="I87" s="8">
        <f>(I40*'Assumptions and results'!$K$11)*(1/(1+'Assumptions and results'!$K$5)^I$73)</f>
        <v>283218648.07869524</v>
      </c>
      <c r="J87" s="8">
        <f>(J40*'Assumptions and results'!$K$11)*(1/(1+'Assumptions and results'!$K$5)^J$73)</f>
        <v>276313209.4887889</v>
      </c>
      <c r="K87" s="8">
        <f>(K40*'Assumptions and results'!$K$11)*(1/(1+'Assumptions and results'!$K$5)^K$73)</f>
        <v>267559000.44032526</v>
      </c>
      <c r="L87" s="8">
        <f>(L40*'Assumptions and results'!$K$11)*(1/(1+'Assumptions and results'!$K$5)^L$73)</f>
        <v>258148240.81630743</v>
      </c>
      <c r="M87" s="8">
        <f>(M40*'Assumptions and results'!$K$11)*(1/(1+'Assumptions and results'!$K$5)^M$73)</f>
        <v>248632840.56192502</v>
      </c>
      <c r="N87" s="8">
        <f>(N40*'Assumptions and results'!$K$11)*(1/(1+'Assumptions and results'!$K$5)^N$73)</f>
        <v>239264228.9656353</v>
      </c>
      <c r="O87" s="8">
        <f>(O40*'Assumptions and results'!$K$11)*(1/(1+'Assumptions and results'!$K$5)^O$73)</f>
        <v>230152981.95700645</v>
      </c>
      <c r="P87" s="8">
        <f>(P40*'Assumptions and results'!$K$11)*(1/(1+'Assumptions and results'!$K$5)^P$73)</f>
        <v>221343797.57333153</v>
      </c>
      <c r="Q87" s="8">
        <f>(Q40*'Assumptions and results'!$K$11)*(1/(1+'Assumptions and results'!$K$5)^Q$73)</f>
        <v>212850705.54074976</v>
      </c>
      <c r="R87" s="8">
        <f>(R40*'Assumptions and results'!$K$11)*(1/(1+'Assumptions and results'!$K$5)^R$73)</f>
        <v>204673596.7268711</v>
      </c>
      <c r="S87" s="8">
        <f>(S40*'Assumptions and results'!$K$11)*(1/(1+'Assumptions and results'!$K$5)^S$73)</f>
        <v>196805977.76516035</v>
      </c>
      <c r="T87" s="8">
        <f>(T40*'Assumptions and results'!$K$11)*(1/(1+'Assumptions and results'!$K$5)^T$73)</f>
        <v>189238603.98267314</v>
      </c>
      <c r="U87" s="8">
        <f>(U40*'Assumptions and results'!$K$11)*(1/(1+'Assumptions and results'!$K$5)^U$73)</f>
        <v>181961176.48678008</v>
      </c>
      <c r="V87" s="8">
        <f>(V40*'Assumptions and results'!$K$11)*(1/(1+'Assumptions and results'!$K$5)^V$73)</f>
        <v>174963130.2311784</v>
      </c>
      <c r="W87" s="8">
        <f>(W40*'Assumptions and results'!$K$11)*(1/(1+'Assumptions and results'!$K$5)^W$73)</f>
        <v>168233995.4096806</v>
      </c>
      <c r="X87" s="8">
        <f>(X40*'Assumptions and results'!$K$11)*(1/(1+'Assumptions and results'!$K$5)^X$73)</f>
        <v>161763558.75388762</v>
      </c>
      <c r="Y87" s="8">
        <f>(Y40*'Assumptions and results'!$K$11)*(1/(1+'Assumptions and results'!$K$5)^Y$73)</f>
        <v>155541931.15887499</v>
      </c>
      <c r="Z87" s="8">
        <f>(Z40*'Assumptions and results'!$K$11)*(1/(1+'Assumptions and results'!$K$5)^Z$73)</f>
        <v>149559571.61851731</v>
      </c>
      <c r="AA87" s="8">
        <f>(AA40*'Assumptions and results'!$K$11)*(1/(1+'Assumptions and results'!$K$5)^AA$73)</f>
        <v>143807290.93794098</v>
      </c>
      <c r="AB87" s="8">
        <f>(AB40*'Assumptions and results'!$K$11)*(1/(1+'Assumptions and results'!$K$5)^AB$73)</f>
        <v>138276246.23568356</v>
      </c>
      <c r="AC87" s="8">
        <f>(AC40*'Assumptions and results'!$K$11)*(1/(1+'Assumptions and results'!$K$5)^AC$73)</f>
        <v>132957931.39772648</v>
      </c>
      <c r="AD87" s="8">
        <f>(AD40*'Assumptions and results'!$K$11)*(1/(1+'Assumptions and results'!$K$5)^AD$73)</f>
        <v>127844165.89768443</v>
      </c>
      <c r="AE87" s="8">
        <f>(AE40*'Assumptions and results'!$K$11)*(1/(1+'Assumptions and results'!$K$5)^AE$73)</f>
        <v>122927083.10699268</v>
      </c>
      <c r="AF87" s="8">
        <f>(AF40*'Assumptions and results'!$K$11)*(1/(1+'Assumptions and results'!$K$5)^AF$73)</f>
        <v>118199118.61312762</v>
      </c>
      <c r="AG87" s="8">
        <f>(AG40*'Assumptions and results'!$K$11)*(1/(1+'Assumptions and results'!$K$5)^AG$73)</f>
        <v>113652998.77969092</v>
      </c>
      <c r="AH87" s="8">
        <f>(AH40*'Assumptions and results'!$K$11)*(1/(1+'Assumptions and results'!$K$5)^AH$73)</f>
        <v>109281729.64904425</v>
      </c>
      <c r="AI87" s="8">
        <f>(AI40*'Assumptions and results'!$K$11)*(1/(1+'Assumptions and results'!$K$5)^AI$73)</f>
        <v>105078586.22598965</v>
      </c>
      <c r="AJ87" s="8">
        <f>(AJ40*'Assumptions and results'!$K$11)*(1/(1+'Assumptions and results'!$K$5)^AJ$73)</f>
        <v>101037102.15211196</v>
      </c>
      <c r="AK87" s="8">
        <f>(AK40*'Assumptions and results'!$K$11)*(1/(1+'Assumptions and results'!$K$5)^AK$73)</f>
        <v>97151059.767159894</v>
      </c>
      <c r="AL87" s="8">
        <f>(AL40*'Assumptions and results'!$K$11)*(1/(1+'Assumptions and results'!$K$5)^AL$73)</f>
        <v>93414480.547936201</v>
      </c>
      <c r="AM87" s="8">
        <f>(AM40*'Assumptions and results'!$K$11)*(1/(1+'Assumptions and results'!$K$5)^AM$73)</f>
        <v>89821615.912693858</v>
      </c>
      <c r="AN87" s="8">
        <f>(AN40*'Assumptions and results'!$K$11)*(1/(1+'Assumptions and results'!$K$5)^AN$73)</f>
        <v>86366938.378161848</v>
      </c>
      <c r="AO87" s="8">
        <f>(AO40*'Assumptions and results'!$K$11)*(1/(1+'Assumptions and results'!$K$5)^AO$73)</f>
        <v>83045133.056193352</v>
      </c>
      <c r="AP87" s="8">
        <f>(AP40*'Assumptions and results'!$K$11)*(1/(1+'Assumptions and results'!$K$5)^AP$73)</f>
        <v>79851089.477235138</v>
      </c>
      <c r="AQ87" s="8">
        <f>(AQ40*'Assumptions and results'!$K$11)*(1/(1+'Assumptions and results'!$K$5)^AQ$73)</f>
        <v>76779893.728169963</v>
      </c>
      <c r="AR87" s="8">
        <f>(AR40*'Assumptions and results'!$K$11)*(1/(1+'Assumptions and results'!$K$5)^AR$73)</f>
        <v>73826820.892498925</v>
      </c>
      <c r="AS87" s="8">
        <f>(AS40*'Assumptions and results'!$K$11)*(1/(1+'Assumptions and results'!$K$5)^AS$73)</f>
        <v>70987327.781262055</v>
      </c>
      <c r="AT87" s="8">
        <f>(AT40*'Assumptions and results'!$K$11)*(1/(1+'Assumptions and results'!$K$5)^AT$73)</f>
        <v>68257045.943527341</v>
      </c>
      <c r="AU87" s="8">
        <f>(AU40*'Assumptions and results'!$K$11)*(1/(1+'Assumptions and results'!$K$5)^AU$73)</f>
        <v>65631774.945702255</v>
      </c>
      <c r="AV87" s="8">
        <f>(AV40*'Assumptions and results'!$K$11)*(1/(1+'Assumptions and results'!$K$5)^AV$73)</f>
        <v>63107475.909330457</v>
      </c>
      <c r="AW87" s="8">
        <f>(AW40*'Assumptions and results'!$K$11)*(1/(1+'Assumptions and results'!$K$5)^AW$73)</f>
        <v>60680265.297433741</v>
      </c>
      <c r="AX87" s="8">
        <f>(AX40*'Assumptions and results'!$K$11)*(1/(1+'Assumptions and results'!$K$5)^AX$73)</f>
        <v>58346408.939840451</v>
      </c>
      <c r="AY87" s="8">
        <f>(AY40*'Assumptions and results'!$K$11)*(1/(1+'Assumptions and results'!$K$5)^AY$73)</f>
        <v>56102316.288308263</v>
      </c>
      <c r="AZ87" s="8">
        <f>(AZ40*'Assumptions and results'!$K$11)*(1/(1+'Assumptions and results'!$K$5)^AZ$73)</f>
        <v>53944534.892604157</v>
      </c>
      <c r="BA87" s="8">
        <f>(BA40*'Assumptions and results'!$K$11)*(1/(1+'Assumptions and results'!$K$5)^BA$73)</f>
        <v>51869745.089042485</v>
      </c>
      <c r="BB87" s="8">
        <f>(BB40*'Assumptions and results'!$K$11)*(1/(1+'Assumptions and results'!$K$5)^BB$73)</f>
        <v>49874754.8933101</v>
      </c>
      <c r="BC87" s="8">
        <f>(BC40*'Assumptions and results'!$K$11)*(1/(1+'Assumptions and results'!$K$5)^BC$73)</f>
        <v>47956495.089721248</v>
      </c>
      <c r="BD87" s="8">
        <f>(BD40*'Assumptions and results'!$K$11)*(1/(1+'Assumptions and results'!$K$5)^BD$73)</f>
        <v>46112014.509347357</v>
      </c>
      <c r="BE87" s="8">
        <f>(BE40*'Assumptions and results'!$K$11)*(1/(1+'Assumptions and results'!$K$5)^BE$73)</f>
        <v>44338475.489757068</v>
      </c>
      <c r="BF87" s="8">
        <f>(BF40*'Assumptions and results'!$K$11)*(1/(1+'Assumptions and results'!$K$5)^BF$73)</f>
        <v>42633149.509381793</v>
      </c>
      <c r="BG87" s="8">
        <f>(BG40*'Assumptions and results'!$K$11)*(1/(1+'Assumptions and results'!$K$5)^BG$73)</f>
        <v>40993412.989790194</v>
      </c>
      <c r="BH87" s="8">
        <f>(BH40*'Assumptions and results'!$K$11)*(1/(1+'Assumptions and results'!$K$5)^BH$73)</f>
        <v>39416743.259413645</v>
      </c>
      <c r="BI87" s="8">
        <f>(BI40*'Assumptions and results'!$K$11)*(1/(1+'Assumptions and results'!$K$5)^BI$73)</f>
        <v>37900714.672513112</v>
      </c>
      <c r="BJ87" s="8">
        <f>(BJ40*'Assumptions and results'!$K$11)*(1/(1+'Assumptions and results'!$K$5)^BJ$73)</f>
        <v>36442994.877416462</v>
      </c>
      <c r="BK87" s="8">
        <f>(BK40*'Assumptions and results'!$K$11)*(1/(1+'Assumptions and results'!$K$5)^BK$73)</f>
        <v>35041341.228285059</v>
      </c>
      <c r="BL87" s="8">
        <f>(BL40*'Assumptions and results'!$K$11)*(1/(1+'Assumptions and results'!$K$5)^BL$73)</f>
        <v>33693597.334889464</v>
      </c>
      <c r="BM87" s="8">
        <f>(BM40*'Assumptions and results'!$K$11)*(1/(1+'Assumptions and results'!$K$5)^BM$73)</f>
        <v>32397689.745086025</v>
      </c>
      <c r="BN87" s="8">
        <f>(BN40*'Assumptions and results'!$K$11)*(1/(1+'Assumptions and results'!$K$5)^BN$73)</f>
        <v>31151624.754890412</v>
      </c>
      <c r="BO87" s="8">
        <f>(BO40*'Assumptions and results'!$K$11)*(1/(1+'Assumptions and results'!$K$5)^BO$73)</f>
        <v>29953485.341240782</v>
      </c>
      <c r="BP87" s="8">
        <f>(BP40*'Assumptions and results'!$K$11)*(1/(1+'Assumptions and results'!$K$5)^BP$73)</f>
        <v>28801428.212731518</v>
      </c>
      <c r="BQ87" s="8">
        <f>(BQ40*'Assumptions and results'!$K$11)*(1/(1+'Assumptions and results'!$K$5)^BQ$73)</f>
        <v>27693680.973780304</v>
      </c>
      <c r="BR87" s="8">
        <f>(BR40*'Assumptions and results'!$K$11)*(1/(1+'Assumptions and results'!$K$5)^BR$73)</f>
        <v>26628539.397865675</v>
      </c>
      <c r="BS87" s="8">
        <f>(BS40*'Assumptions and results'!$K$11)*(1/(1+'Assumptions and results'!$K$5)^BS$73)</f>
        <v>25604364.805640075</v>
      </c>
      <c r="BT87" s="8">
        <f>(BT40*'Assumptions and results'!$K$11)*(1/(1+'Assumptions and results'!$K$5)^BT$73)</f>
        <v>24619581.54388468</v>
      </c>
      <c r="BU87" s="8">
        <f>(BU40*'Assumptions and results'!$K$11)*(1/(1+'Assumptions and results'!$K$5)^BU$73)</f>
        <v>23672674.561427578</v>
      </c>
      <c r="BV87" s="8">
        <f>(BV40*'Assumptions and results'!$K$11)*(1/(1+'Assumptions and results'!$K$5)^BV$73)</f>
        <v>22762187.078295749</v>
      </c>
      <c r="BW87" s="8">
        <f>(BW40*'Assumptions and results'!$K$11)*(1/(1+'Assumptions and results'!$K$5)^BW$73)</f>
        <v>21886718.344515145</v>
      </c>
      <c r="BX87" s="8">
        <f>(BX40*'Assumptions and results'!$K$11)*(1/(1+'Assumptions and results'!$K$5)^BX$73)</f>
        <v>21044921.485110711</v>
      </c>
      <c r="BY87" s="8">
        <f>(BY40*'Assumptions and results'!$K$11)*(1/(1+'Assumptions and results'!$K$5)^BY$73)</f>
        <v>20235501.42799107</v>
      </c>
      <c r="BZ87" s="8">
        <f>(BZ40*'Assumptions and results'!$K$11)*(1/(1+'Assumptions and results'!$K$5)^BZ$73)</f>
        <v>19457212.911529873</v>
      </c>
      <c r="CA87" s="8">
        <f>(CA40*'Assumptions and results'!$K$11)*(1/(1+'Assumptions and results'!$K$5)^CA$73)</f>
        <v>18708858.568778723</v>
      </c>
      <c r="CB87" s="8">
        <f>(CB40*'Assumptions and results'!$K$11)*(1/(1+'Assumptions and results'!$K$5)^CB$73)</f>
        <v>17989287.085364155</v>
      </c>
      <c r="CC87" s="8">
        <f>(CC40*'Assumptions and results'!$K$11)*(1/(1+'Assumptions and results'!$K$5)^CC$73)</f>
        <v>17297391.428234763</v>
      </c>
      <c r="CD87" s="8">
        <f>(CD40*'Assumptions and results'!$K$11)*(1/(1+'Assumptions and results'!$K$5)^CD$73)</f>
        <v>16632107.142533425</v>
      </c>
      <c r="CE87" s="8">
        <f>(CE40*'Assumptions and results'!$K$11)*(1/(1+'Assumptions and results'!$K$5)^CE$73)</f>
        <v>15992410.71397445</v>
      </c>
      <c r="CF87" s="8">
        <f>(CF40*'Assumptions and results'!$K$11)*(1/(1+'Assumptions and results'!$K$5)^CF$73)</f>
        <v>15377317.994206199</v>
      </c>
      <c r="CG87" s="8">
        <f>(CG40*'Assumptions and results'!$K$11)*(1/(1+'Assumptions and results'!$K$5)^CG$73)</f>
        <v>14785882.686736731</v>
      </c>
      <c r="CH87" s="8">
        <f>(CH40*'Assumptions and results'!$K$11)*(1/(1+'Assumptions and results'!$K$5)^CH$73)</f>
        <v>14217194.891093008</v>
      </c>
      <c r="CI87" s="8">
        <f>(CI40*'Assumptions and results'!$K$11)*(1/(1+'Assumptions and results'!$K$5)^CI$73)</f>
        <v>13670379.702974046</v>
      </c>
      <c r="CJ87" s="8">
        <f>(CJ40*'Assumptions and results'!$K$11)*(1/(1+'Assumptions and results'!$K$5)^CJ$73)</f>
        <v>13144595.868244274</v>
      </c>
      <c r="CK87" s="8">
        <f>(CK40*'Assumptions and results'!$K$11)*(1/(1+'Assumptions and results'!$K$5)^CK$73)</f>
        <v>12639034.488696415</v>
      </c>
      <c r="CL87" s="8">
        <f>(CL40*'Assumptions and results'!$K$11)*(1/(1+'Assumptions and results'!$K$5)^CL$73)</f>
        <v>12152917.777592706</v>
      </c>
      <c r="CM87" s="8">
        <f>(CM40*'Assumptions and results'!$K$11)*(1/(1+'Assumptions and results'!$K$5)^CM$73)</f>
        <v>11685497.863069912</v>
      </c>
      <c r="CN87" s="8">
        <f>(CN40*'Assumptions and results'!$K$11)*(1/(1+'Assumptions and results'!$K$5)^CN$73)</f>
        <v>11236055.637567222</v>
      </c>
      <c r="CO87" s="8">
        <f>(CO40*'Assumptions and results'!$K$11)*(1/(1+'Assumptions and results'!$K$5)^CO$73)</f>
        <v>10803899.651506944</v>
      </c>
      <c r="CP87" s="8">
        <f>(CP40*'Assumptions and results'!$K$11)*(1/(1+'Assumptions and results'!$K$5)^CP$73)</f>
        <v>10388365.049525907</v>
      </c>
      <c r="CQ87" s="8">
        <f>(CQ40*'Assumptions and results'!$K$11)*(1/(1+'Assumptions and results'!$K$5)^CQ$73)</f>
        <v>9988812.5476210639</v>
      </c>
      <c r="CR87" s="8">
        <f>(CR40*'Assumptions and results'!$K$11)*(1/(1+'Assumptions and results'!$K$5)^CR$73)</f>
        <v>9604627.4496356379</v>
      </c>
      <c r="CS87" s="8">
        <f>(CS40*'Assumptions and results'!$K$11)*(1/(1+'Assumptions and results'!$K$5)^CS$73)</f>
        <v>9235218.7015727274</v>
      </c>
      <c r="CT87" s="8">
        <f>(CT40*'Assumptions and results'!$K$11)*(1/(1+'Assumptions and results'!$K$5)^CT$73)</f>
        <v>8880017.9822814707</v>
      </c>
      <c r="CU87" s="8">
        <f>(CU40*'Assumptions and results'!$K$11)*(1/(1+'Assumptions and results'!$K$5)^CU$73)</f>
        <v>8538478.8291167971</v>
      </c>
      <c r="CV87" s="8">
        <f>(CV40*'Assumptions and results'!$K$11)*(1/(1+'Assumptions and results'!$K$5)^CV$73)</f>
        <v>8210075.7972276891</v>
      </c>
      <c r="CW87" s="8">
        <f>(CW40*'Assumptions and results'!$K$11)*(1/(1+'Assumptions and results'!$K$5)^CW$73)</f>
        <v>7894303.6511804704</v>
      </c>
      <c r="CX87" s="8">
        <f>(CX40*'Assumptions and results'!$K$11)*(1/(1+'Assumptions and results'!$K$5)^CX$73)</f>
        <v>7590676.5876735281</v>
      </c>
      <c r="CY87" s="8">
        <f>(CY40*'Assumptions and results'!$K$11)*(1/(1+'Assumptions and results'!$K$5)^CY$73)</f>
        <v>7298727.4881476229</v>
      </c>
      <c r="CZ87" s="8">
        <f>(CZ40*'Assumptions and results'!$K$11)*(1/(1+'Assumptions and results'!$K$5)^CZ$73)</f>
        <v>7018007.2001419459</v>
      </c>
      <c r="DA87" s="8">
        <f>(DA40*'Assumptions and results'!$K$11)*(1/(1+'Assumptions and results'!$K$5)^DA$73)</f>
        <v>6748083.8462903313</v>
      </c>
      <c r="DB87" s="8">
        <f>(DB40*'Assumptions and results'!$K$11)*(1/(1+'Assumptions and results'!$K$5)^DB$73)</f>
        <v>6488542.1598945493</v>
      </c>
      <c r="DC87" s="8">
        <f>(DC40*'Assumptions and results'!$K$11)*(1/(1+'Assumptions and results'!$K$5)^DC$73)</f>
        <v>6238982.846052452</v>
      </c>
      <c r="DD87" s="8">
        <f>(DD40*'Assumptions and results'!$K$11)*(1/(1+'Assumptions and results'!$K$5)^DD$73)</f>
        <v>5999021.9673581244</v>
      </c>
      <c r="DE87" s="8">
        <f>(DE40*'Assumptions and results'!$K$11)*(1/(1+'Assumptions and results'!$K$5)^DE$73)</f>
        <v>5768290.3532289667</v>
      </c>
      <c r="DF87" s="8">
        <f>(DF40*'Assumptions and results'!$K$11)*(1/(1+'Assumptions and results'!$K$5)^DF$73)</f>
        <v>5546433.0319509292</v>
      </c>
      <c r="DG87" s="8">
        <f>(DG40*'Assumptions and results'!$K$11)*(1/(1+'Assumptions and results'!$K$5)^DG$73)</f>
        <v>5333108.6845682012</v>
      </c>
      <c r="DH87" s="8">
        <f>(DH40*'Assumptions and results'!$K$11)*(1/(1+'Assumptions and results'!$K$5)^DH$73)</f>
        <v>5127989.119777116</v>
      </c>
      <c r="DI87" s="8">
        <f>(DI40*'Assumptions and results'!$K$11)*(1/(1+'Assumptions and results'!$K$5)^DI$73)</f>
        <v>4930758.7690164577</v>
      </c>
      <c r="DJ87" s="8">
        <f>(DJ40*'Assumptions and results'!$K$11)*(1/(1+'Assumptions and results'!$K$5)^DJ$73)</f>
        <v>4741114.2009773627</v>
      </c>
      <c r="DK87" s="8">
        <f>(DK40*'Assumptions and results'!$K$11)*(1/(1+'Assumptions and results'!$K$5)^DK$73)</f>
        <v>4558763.6547859255</v>
      </c>
      <c r="DL87" s="8">
        <f>(DL40*'Assumptions and results'!$K$11)*(1/(1+'Assumptions and results'!$K$5)^DL$73)</f>
        <v>4383426.5911403121</v>
      </c>
      <c r="DM87" s="8">
        <f>(DM40*'Assumptions and results'!$K$11)*(1/(1+'Assumptions and results'!$K$5)^DM$73)</f>
        <v>4214833.2607118394</v>
      </c>
      <c r="DN87" s="8">
        <f>(DN40*'Assumptions and results'!$K$11)*(1/(1+'Assumptions and results'!$K$5)^DN$73)</f>
        <v>4052724.2891459982</v>
      </c>
      <c r="DO87" s="8">
        <f>(DO40*'Assumptions and results'!$K$11)*(1/(1+'Assumptions and results'!$K$5)^DO$73)</f>
        <v>3896850.278024999</v>
      </c>
      <c r="DP87" s="8">
        <f>(DP40*'Assumptions and results'!$K$11)*(1/(1+'Assumptions and results'!$K$5)^DP$73)</f>
        <v>3746971.4211778836</v>
      </c>
      <c r="DQ87" s="8">
        <f>(DQ40*'Assumptions and results'!$K$11)*(1/(1+'Assumptions and results'!$K$5)^DQ$73)</f>
        <v>3602857.1357479636</v>
      </c>
      <c r="DR87" s="8">
        <f>(DR40*'Assumptions and results'!$K$11)*(1/(1+'Assumptions and results'!$K$5)^DR$73)</f>
        <v>3464285.7074499652</v>
      </c>
      <c r="DS87" s="8">
        <f>(DS40*'Assumptions and results'!$K$11)*(1/(1+'Assumptions and results'!$K$5)^DS$73)</f>
        <v>3331043.9494711212</v>
      </c>
      <c r="DT87" s="8">
        <f>(DT40*'Assumptions and results'!$K$11)*(1/(1+'Assumptions and results'!$K$5)^DT$73)</f>
        <v>3202926.8744914625</v>
      </c>
      <c r="DU87" s="8">
        <f>(DU40*'Assumptions and results'!$K$11)*(1/(1+'Assumptions and results'!$K$5)^DU$73)</f>
        <v>3079737.3793187127</v>
      </c>
      <c r="DV87" s="8">
        <f>(DV40*'Assumptions and results'!$K$11)*(1/(1+'Assumptions and results'!$K$5)^DV$73)</f>
        <v>2961285.941652609</v>
      </c>
      <c r="DW87" s="8">
        <f>(DW40*'Assumptions and results'!$K$11)*(1/(1+'Assumptions and results'!$K$5)^DW$73)</f>
        <v>2847390.3285121238</v>
      </c>
      <c r="DX87" s="8">
        <f>(DX40*'Assumptions and results'!$K$11)*(1/(1+'Assumptions and results'!$K$5)^DX$73)</f>
        <v>2737875.3158770418</v>
      </c>
      <c r="DY87" s="8">
        <f>(DY40*'Assumptions and results'!$K$11)*(1/(1+'Assumptions and results'!$K$5)^DY$73)</f>
        <v>2632572.4191125399</v>
      </c>
      <c r="DZ87" s="8">
        <f>(DZ40*'Assumptions and results'!$K$11)*(1/(1+'Assumptions and results'!$K$5)^DZ$73)</f>
        <v>2531319.6337620579</v>
      </c>
      <c r="EA87" s="8">
        <f>(EA40*'Assumptions and results'!$K$11)*(1/(1+'Assumptions and results'!$K$5)^EA$73)</f>
        <v>2433961.186309671</v>
      </c>
      <c r="EB87" s="8">
        <f>(EB40*'Assumptions and results'!$K$11)*(1/(1+'Assumptions and results'!$K$5)^EB$73)</f>
        <v>2340347.2945285295</v>
      </c>
      <c r="EC87" s="8">
        <f>(EC40*'Assumptions and results'!$K$11)*(1/(1+'Assumptions and results'!$K$5)^EC$73)</f>
        <v>2250333.9370466624</v>
      </c>
      <c r="ED87" s="8">
        <f>(ED40*'Assumptions and results'!$K$11)*(1/(1+'Assumptions and results'!$K$5)^ED$73)</f>
        <v>2163782.6317756372</v>
      </c>
      <c r="EE87" s="8">
        <f>(EE40*'Assumptions and results'!$K$11)*(1/(1+'Assumptions and results'!$K$5)^EE$73)</f>
        <v>2080560.2228611894</v>
      </c>
      <c r="EF87" s="8">
        <f>(EF40*'Assumptions and results'!$K$11)*(1/(1+'Assumptions and results'!$K$5)^EF$73)</f>
        <v>2000538.6758280669</v>
      </c>
      <c r="EG87" s="8">
        <f>(EG40*'Assumptions and results'!$K$11)*(1/(1+'Assumptions and results'!$K$5)^EG$73)</f>
        <v>1923594.8806039104</v>
      </c>
      <c r="EH87" s="8">
        <f>(EH40*'Assumptions and results'!$K$11)*(1/(1+'Assumptions and results'!$K$5)^EH$73)</f>
        <v>1849610.4621191442</v>
      </c>
      <c r="EI87" s="8">
        <f>(EI40*'Assumptions and results'!$K$11)*(1/(1+'Assumptions and results'!$K$5)^EI$73)</f>
        <v>1778471.5981914853</v>
      </c>
      <c r="EJ87" s="8">
        <f>(EJ40*'Assumptions and results'!$K$11)*(1/(1+'Assumptions and results'!$K$5)^EJ$73)</f>
        <v>1710068.8444148891</v>
      </c>
      <c r="EK87" s="8">
        <f>(EK40*'Assumptions and results'!$K$11)*(1/(1+'Assumptions and results'!$K$5)^EK$73)</f>
        <v>1644296.9657835471</v>
      </c>
      <c r="EL87" s="8">
        <f>(EL40*'Assumptions and results'!$K$11)*(1/(1+'Assumptions and results'!$K$5)^EL$73)</f>
        <v>1581054.7747918721</v>
      </c>
      <c r="EM87" s="8">
        <f>(EM40*'Assumptions and results'!$K$11)*(1/(1+'Assumptions and results'!$K$5)^EM$73)</f>
        <v>1520244.9757614157</v>
      </c>
      <c r="EN87" s="8">
        <f>(EN40*'Assumptions and results'!$K$11)*(1/(1+'Assumptions and results'!$K$5)^EN$73)</f>
        <v>1461774.0151552071</v>
      </c>
      <c r="EO87" s="8">
        <f>(EO40*'Assumptions and results'!$K$11)*(1/(1+'Assumptions and results'!$K$5)^EO$73)</f>
        <v>1405551.9376492377</v>
      </c>
      <c r="EP87" s="8">
        <f>(EP40*'Assumptions and results'!$K$11)*(1/(1+'Assumptions and results'!$K$5)^EP$73)</f>
        <v>1351492.2477396515</v>
      </c>
      <c r="EQ87" s="8">
        <f>(EQ40*'Assumptions and results'!$K$11)*(1/(1+'Assumptions and results'!$K$5)^EQ$73)</f>
        <v>1299511.7766727419</v>
      </c>
      <c r="ER87" s="8">
        <f>(ER40*'Assumptions and results'!$K$11)*(1/(1+'Assumptions and results'!$K$5)^ER$73)</f>
        <v>1249530.554493021</v>
      </c>
      <c r="ES87" s="8">
        <f>(ES40*'Assumptions and results'!$K$11)*(1/(1+'Assumptions and results'!$K$5)^ES$73)</f>
        <v>1201471.6870125202</v>
      </c>
      <c r="ET87" s="8">
        <f>(ET40*'Assumptions and results'!$K$11)*(1/(1+'Assumptions and results'!$K$5)^ET$73)</f>
        <v>1155261.2375120386</v>
      </c>
      <c r="EU87" s="8">
        <f>(EU40*'Assumptions and results'!$K$11)*(1/(1+'Assumptions and results'!$K$5)^EU$73)</f>
        <v>1110828.1129923447</v>
      </c>
      <c r="EV87" s="8">
        <f>(EV40*'Assumptions and results'!$K$11)*(1/(1+'Assumptions and results'!$K$5)^EV$73)</f>
        <v>1068103.9548003315</v>
      </c>
      <c r="EW87" s="8">
        <f>(EW40*'Assumptions and results'!$K$11)*(1/(1+'Assumptions and results'!$K$5)^EW$73)</f>
        <v>1027023.0334618568</v>
      </c>
      <c r="EX87" s="8">
        <f>(EX40*'Assumptions and results'!$K$11)*(1/(1+'Assumptions and results'!$K$5)^EX$73)</f>
        <v>987522.14755947783</v>
      </c>
      <c r="EY87" s="8">
        <f>(EY40*'Assumptions and results'!$K$11)*(1/(1+'Assumptions and results'!$K$5)^EY$73)</f>
        <v>949540.52649949794</v>
      </c>
      <c r="EZ87" s="8">
        <f>(EZ40*'Assumptions and results'!$K$11)*(1/(1+'Assumptions and results'!$K$5)^EZ$73)</f>
        <v>913019.73701874795</v>
      </c>
      <c r="FA87" s="8">
        <f>(FA40*'Assumptions and results'!$K$11)*(1/(1+'Assumptions and results'!$K$5)^FA$73)</f>
        <v>877903.59328725736</v>
      </c>
      <c r="FB87" s="8">
        <f>(FB40*'Assumptions and results'!$K$11)*(1/(1+'Assumptions and results'!$K$5)^FB$73)</f>
        <v>844138.0704685169</v>
      </c>
      <c r="FC87" s="8">
        <f>(FC40*'Assumptions and results'!$K$11)*(1/(1+'Assumptions and results'!$K$5)^FC$73)</f>
        <v>811671.22160434315</v>
      </c>
      <c r="FD87" s="8">
        <f>(FD40*'Assumptions and results'!$K$11)*(1/(1+'Assumptions and results'!$K$5)^FD$73)</f>
        <v>780453.0976964836</v>
      </c>
      <c r="FE87" s="8">
        <f>(FE40*'Assumptions and results'!$K$11)*(1/(1+'Assumptions and results'!$K$5)^FE$73)</f>
        <v>750435.67086200335</v>
      </c>
      <c r="FF87" s="8">
        <f>(FF40*'Assumptions and results'!$K$11)*(1/(1+'Assumptions and results'!$K$5)^FF$73)</f>
        <v>721572.76044423424</v>
      </c>
      <c r="FG87" s="8">
        <f>(FG40*'Assumptions and results'!$K$11)*(1/(1+'Assumptions and results'!$K$5)^FG$73)</f>
        <v>693819.96196560981</v>
      </c>
      <c r="FH87" s="8">
        <f>(FH40*'Assumptions and results'!$K$11)*(1/(1+'Assumptions and results'!$K$5)^FH$73)</f>
        <v>667134.57881308615</v>
      </c>
      <c r="FI87" s="8">
        <f>(FI40*'Assumptions and results'!$K$11)*(1/(1+'Assumptions and results'!$K$5)^FI$73)</f>
        <v>641475.55655104446</v>
      </c>
      <c r="FJ87" s="8">
        <f>(FJ40*'Assumptions and results'!$K$11)*(1/(1+'Assumptions and results'!$K$5)^FJ$73)</f>
        <v>616803.41976061964</v>
      </c>
      <c r="FK87" s="8">
        <f>(FK40*'Assumptions and results'!$K$11)*(1/(1+'Assumptions and results'!$K$5)^FK$73)</f>
        <v>593080.21130828816</v>
      </c>
      <c r="FL87" s="8">
        <f>(FL40*'Assumptions and results'!$K$11)*(1/(1+'Assumptions and results'!$K$5)^FL$73)</f>
        <v>570269.43395027705</v>
      </c>
      <c r="FM87" s="8">
        <f>(FM40*'Assumptions and results'!$K$11)*(1/(1+'Assumptions and results'!$K$5)^FM$73)</f>
        <v>548335.9941829585</v>
      </c>
      <c r="FN87" s="8">
        <f>(FN40*'Assumptions and results'!$K$11)*(1/(1+'Assumptions and results'!$K$5)^FN$73)</f>
        <v>527246.14825284481</v>
      </c>
      <c r="FO87" s="8">
        <f>(FO40*'Assumptions and results'!$K$11)*(1/(1+'Assumptions and results'!$K$5)^FO$73)</f>
        <v>506967.45024312008</v>
      </c>
      <c r="FP87" s="8">
        <f>(FP40*'Assumptions and results'!$K$11)*(1/(1+'Assumptions and results'!$K$5)^FP$73)</f>
        <v>487468.702156846</v>
      </c>
      <c r="FQ87" s="8">
        <f>(FQ40*'Assumptions and results'!$K$11)*(1/(1+'Assumptions and results'!$K$5)^FQ$73)</f>
        <v>468719.90592004429</v>
      </c>
      <c r="FR87" s="8">
        <f>(FR40*'Assumptions and results'!$K$11)*(1/(1+'Assumptions and results'!$K$5)^FR$73)</f>
        <v>450692.21723081183</v>
      </c>
      <c r="FS87" s="8">
        <f>(FS40*'Assumptions and results'!$K$11)*(1/(1+'Assumptions and results'!$K$5)^FS$73)</f>
        <v>433357.90118347289</v>
      </c>
      <c r="FT87" s="8">
        <f>(FT40*'Assumptions and results'!$K$11)*(1/(1+'Assumptions and results'!$K$5)^FT$73)</f>
        <v>416690.28959949315</v>
      </c>
      <c r="FU87" s="8">
        <f>(FU40*'Assumptions and results'!$K$11)*(1/(1+'Assumptions and results'!$K$5)^FU$73)</f>
        <v>400663.73999951256</v>
      </c>
      <c r="FV87" s="8">
        <f>(FV40*'Assumptions and results'!$K$11)*(1/(1+'Assumptions and results'!$K$5)^FV$73)</f>
        <v>385253.59615337756</v>
      </c>
      <c r="FW87" s="8">
        <f>(FW40*'Assumptions and results'!$K$11)*(1/(1+'Assumptions and results'!$K$5)^FW$73)</f>
        <v>370436.15014747833</v>
      </c>
      <c r="FX87" s="8">
        <f>(FX40*'Assumptions and results'!$K$11)*(1/(1+'Assumptions and results'!$K$5)^FX$73)</f>
        <v>356188.60591103684</v>
      </c>
      <c r="FY87" s="8">
        <f>(FY40*'Assumptions and results'!$K$11)*(1/(1+'Assumptions and results'!$K$5)^FY$73)</f>
        <v>342489.04414522776</v>
      </c>
      <c r="FZ87" s="8">
        <f>(FZ40*'Assumptions and results'!$K$11)*(1/(1+'Assumptions and results'!$K$5)^FZ$73)</f>
        <v>329316.38860118046</v>
      </c>
      <c r="GA87" s="8">
        <f>(GA40*'Assumptions and results'!$K$11)*(1/(1+'Assumptions and results'!$K$5)^GA$73)</f>
        <v>316650.3736549812</v>
      </c>
      <c r="GB87" s="8">
        <f>(GB40*'Assumptions and results'!$K$11)*(1/(1+'Assumptions and results'!$K$5)^GB$73)</f>
        <v>304471.51312978962</v>
      </c>
      <c r="GC87" s="8">
        <f>(GC40*'Assumptions and results'!$K$11)*(1/(1+'Assumptions and results'!$K$5)^GC$73)</f>
        <v>292761.07031710539</v>
      </c>
      <c r="GD87" s="8">
        <f>(GD40*'Assumptions and results'!$K$11)*(1/(1+'Assumptions and results'!$K$5)^GD$73)</f>
        <v>281501.02915106283</v>
      </c>
      <c r="GE87" s="8">
        <f>(GE40*'Assumptions and results'!$K$11)*(1/(1+'Assumptions and results'!$K$5)^GE$73)</f>
        <v>270674.06649140659</v>
      </c>
      <c r="GF87" s="8">
        <f>(GF40*'Assumptions and results'!$K$11)*(1/(1+'Assumptions and results'!$K$5)^GF$73)</f>
        <v>260263.52547250636</v>
      </c>
      <c r="GG87" s="8">
        <f>(GG40*'Assumptions and results'!$K$11)*(1/(1+'Assumptions and results'!$K$5)^GG$73)</f>
        <v>250253.38987740985</v>
      </c>
      <c r="GH87" s="8">
        <f>(GH40*'Assumptions and results'!$K$11)*(1/(1+'Assumptions and results'!$K$5)^GH$73)</f>
        <v>240628.25949750954</v>
      </c>
      <c r="GI87" s="8">
        <f>(GI40*'Assumptions and results'!$K$11)*(1/(1+'Assumptions and results'!$K$5)^GI$73)</f>
        <v>231373.32643991298</v>
      </c>
      <c r="GJ87" s="8">
        <f>(GJ40*'Assumptions and results'!$K$11)*(1/(1+'Assumptions and results'!$K$5)^GJ$73)</f>
        <v>222474.35234607017</v>
      </c>
      <c r="GK87" s="8">
        <f>(GK40*'Assumptions and results'!$K$11)*(1/(1+'Assumptions and results'!$K$5)^GK$73)</f>
        <v>213917.6464866059</v>
      </c>
      <c r="GL87" s="8">
        <f>(GL40*'Assumptions and results'!$K$11)*(1/(1+'Assumptions and results'!$K$5)^GL$73)</f>
        <v>205690.04469865956</v>
      </c>
      <c r="GM87" s="8">
        <f>(GM40*'Assumptions and results'!$K$11)*(1/(1+'Assumptions and results'!$K$5)^GM$73)</f>
        <v>197778.88913332651</v>
      </c>
      <c r="GN87" s="8">
        <f>(GN40*'Assumptions and results'!$K$11)*(1/(1+'Assumptions and results'!$K$5)^GN$73)</f>
        <v>190172.00878204466</v>
      </c>
      <c r="GO87" s="8">
        <f>(GO40*'Assumptions and results'!$K$11)*(1/(1+'Assumptions and results'!$K$5)^GO$73)</f>
        <v>182857.70075196601</v>
      </c>
      <c r="GP87" s="8">
        <f>(GP40*'Assumptions and results'!$K$11)*(1/(1+'Assumptions and results'!$K$5)^GP$73)</f>
        <v>175824.71226150577</v>
      </c>
      <c r="GQ87" s="8">
        <f>(GQ40*'Assumptions and results'!$K$11)*(1/(1+'Assumptions and results'!$K$5)^GQ$73)</f>
        <v>169062.22332837095</v>
      </c>
      <c r="GR87" s="8">
        <f>(GR40*'Assumptions and results'!$K$11)*(1/(1+'Assumptions and results'!$K$5)^GR$73)</f>
        <v>162559.83012343361</v>
      </c>
      <c r="GS87" s="8">
        <f>(GS40*'Assumptions and results'!$K$11)*(1/(1+'Assumptions and results'!$K$5)^GS$73)</f>
        <v>156307.52896483999</v>
      </c>
      <c r="GT87" s="8">
        <f>(GT40*'Assumptions and results'!$K$11)*(1/(1+'Assumptions and results'!$K$5)^GT$73)</f>
        <v>150295.70092773074</v>
      </c>
      <c r="GU87" s="8">
        <f>(GU40*'Assumptions and results'!$K$11)*(1/(1+'Assumptions and results'!$K$5)^GU$73)</f>
        <v>144515.09704589497</v>
      </c>
      <c r="GV87" s="8">
        <f>(GV40*'Assumptions and results'!$K$11)*(1/(1+'Assumptions and results'!$K$5)^GV$73)</f>
        <v>138956.82408259128</v>
      </c>
      <c r="GW87" s="8">
        <f>(GW40*'Assumptions and results'!$K$11)*(1/(1+'Assumptions and results'!$K$5)^GW$73)</f>
        <v>133612.33084864545</v>
      </c>
      <c r="GX87" s="8">
        <f>(GX40*'Assumptions and results'!$K$11)*(1/(1+'Assumptions and results'!$K$5)^GX$73)</f>
        <v>128473.39504677447</v>
      </c>
      <c r="GY87" s="8">
        <f>(GY40*'Assumptions and results'!$K$11)*(1/(1+'Assumptions and results'!$K$5)^GY$73)</f>
        <v>123532.11062189855</v>
      </c>
      <c r="GZ87" s="8">
        <f>(GZ40*'Assumptions and results'!$K$11)*(1/(1+'Assumptions and results'!$K$5)^GZ$73)</f>
        <v>118780.87559797935</v>
      </c>
      <c r="HA87" s="8">
        <f>(HA40*'Assumptions and results'!$K$11)*(1/(1+'Assumptions and results'!$K$5)^HA$73)</f>
        <v>114212.38038267245</v>
      </c>
      <c r="HB87" s="8">
        <f>(HB40*'Assumptions and results'!$K$11)*(1/(1+'Assumptions and results'!$K$5)^HB$73)</f>
        <v>109819.59652180043</v>
      </c>
      <c r="HC87" s="8">
        <f>(HC40*'Assumptions and results'!$K$11)*(1/(1+'Assumptions and results'!$K$5)^HC$73)</f>
        <v>105595.76588634656</v>
      </c>
      <c r="HD87" s="8">
        <f>(HD40*'Assumptions and results'!$K$11)*(1/(1+'Assumptions and results'!$K$5)^HD$73)</f>
        <v>101534.39027533321</v>
      </c>
      <c r="HE87" s="8">
        <f>(HE40*'Assumptions and results'!$K$11)*(1/(1+'Assumptions and results'!$K$5)^HE$73)</f>
        <v>97629.221418589645</v>
      </c>
      <c r="HF87" s="8">
        <f>(HF40*'Assumptions and results'!$K$11)*(1/(1+'Assumptions and results'!$K$5)^HF$73)</f>
        <v>93874.251364028503</v>
      </c>
      <c r="HG87" s="8">
        <f>(HG40*'Assumptions and results'!$K$11)*(1/(1+'Assumptions and results'!$K$5)^HG$73)</f>
        <v>90263.703234642773</v>
      </c>
      <c r="HH87" s="8">
        <f>(HH40*'Assumptions and results'!$K$11)*(1/(1+'Assumptions and results'!$K$5)^HH$73)</f>
        <v>86792.022341002667</v>
      </c>
      <c r="HI87" s="8">
        <f>(HI40*'Assumptions and results'!$K$11)*(1/(1+'Assumptions and results'!$K$5)^HI$73)</f>
        <v>83453.86763557946</v>
      </c>
      <c r="HJ87" s="8">
        <f>(HJ40*'Assumptions and results'!$K$11)*(1/(1+'Assumptions and results'!$K$5)^HJ$73)</f>
        <v>80244.103495749485</v>
      </c>
      <c r="HK87" s="8">
        <f>(HK40*'Assumptions and results'!$K$11)*(1/(1+'Assumptions and results'!$K$5)^HK$73)</f>
        <v>77157.791822836065</v>
      </c>
      <c r="HL87" s="8">
        <f>(HL40*'Assumptions and results'!$K$11)*(1/(1+'Assumptions and results'!$K$5)^HL$73)</f>
        <v>74190.184445034669</v>
      </c>
      <c r="HM87" s="8">
        <f>(HM40*'Assumptions and results'!$K$11)*(1/(1+'Assumptions and results'!$K$5)^HM$73)</f>
        <v>71336.715812533308</v>
      </c>
      <c r="HN87" s="8">
        <f>(HN40*'Assumptions and results'!$K$11)*(1/(1+'Assumptions and results'!$K$5)^HN$73)</f>
        <v>68592.995973589728</v>
      </c>
      <c r="HO87" s="8">
        <f>(HO40*'Assumptions and results'!$K$11)*(1/(1+'Assumptions and results'!$K$5)^HO$73)</f>
        <v>65954.803820759349</v>
      </c>
      <c r="HP87" s="8">
        <f>(HP40*'Assumptions and results'!$K$11)*(1/(1+'Assumptions and results'!$K$5)^HP$73)</f>
        <v>63418.080596883992</v>
      </c>
      <c r="HQ87" s="8">
        <f>(HQ40*'Assumptions and results'!$K$11)*(1/(1+'Assumptions and results'!$K$5)^HQ$73)</f>
        <v>60978.923650849989</v>
      </c>
      <c r="HR87" s="8">
        <f>(HR40*'Assumptions and results'!$K$11)*(1/(1+'Assumptions and results'!$K$5)^HR$73)</f>
        <v>58633.580433509618</v>
      </c>
      <c r="HS87" s="8">
        <f>(HS40*'Assumptions and results'!$K$11)*(1/(1+'Assumptions and results'!$K$5)^HS$73)</f>
        <v>56378.442724528461</v>
      </c>
      <c r="HT87" s="8">
        <f>(HT40*'Assumptions and results'!$K$11)*(1/(1+'Assumptions and results'!$K$5)^HT$73)</f>
        <v>54210.041081277363</v>
      </c>
      <c r="HU87" s="8">
        <f>(HU40*'Assumptions and results'!$K$11)*(1/(1+'Assumptions and results'!$K$5)^HU$73)</f>
        <v>52125.039501228239</v>
      </c>
      <c r="HV87" s="8">
        <f>(HV40*'Assumptions and results'!$K$11)*(1/(1+'Assumptions and results'!$K$5)^HV$73)</f>
        <v>50120.230289642532</v>
      </c>
      <c r="HW87" s="8">
        <f>(HW40*'Assumptions and results'!$K$11)*(1/(1+'Assumptions and results'!$K$5)^HW$73)</f>
        <v>48192.529124656277</v>
      </c>
      <c r="HX87" s="8">
        <f>(HX40*'Assumptions and results'!$K$11)*(1/(1+'Assumptions and results'!$K$5)^HX$73)</f>
        <v>46338.970312169498</v>
      </c>
      <c r="HY87" s="8">
        <f>(HY40*'Assumptions and results'!$K$11)*(1/(1+'Assumptions and results'!$K$5)^HY$73)</f>
        <v>44556.702223239889</v>
      </c>
      <c r="HZ87" s="8">
        <f>(HZ40*'Assumptions and results'!$K$11)*(1/(1+'Assumptions and results'!$K$5)^HZ$73)</f>
        <v>42842.982906961442</v>
      </c>
      <c r="IA87" s="8">
        <f>(IA40*'Assumptions and results'!$K$11)*(1/(1+'Assumptions and results'!$K$5)^IA$73)</f>
        <v>41195.175872078304</v>
      </c>
      <c r="IB87" s="8">
        <f>(IB40*'Assumptions and results'!$K$11)*(1/(1+'Assumptions and results'!$K$5)^IB$73)</f>
        <v>39610.746030844515</v>
      </c>
      <c r="IC87" s="8">
        <f>(IC40*'Assumptions and results'!$K$11)*(1/(1+'Assumptions and results'!$K$5)^IC$73)</f>
        <v>38087.255798888953</v>
      </c>
      <c r="ID87" s="8">
        <f>(ID40*'Assumptions and results'!$K$11)*(1/(1+'Assumptions and results'!$K$5)^ID$73)</f>
        <v>36622.361345085541</v>
      </c>
      <c r="IE87" s="8">
        <f>(IE40*'Assumptions and results'!$K$11)*(1/(1+'Assumptions and results'!$K$5)^IE$73)</f>
        <v>35213.808985659169</v>
      </c>
      <c r="IF87" s="8">
        <f>(IF40*'Assumptions and results'!$K$11)*(1/(1+'Assumptions and results'!$K$5)^IF$73)</f>
        <v>33859.431716979969</v>
      </c>
      <c r="IG87" s="8">
        <f>(IG40*'Assumptions and results'!$K$11)*(1/(1+'Assumptions and results'!$K$5)^IG$73)</f>
        <v>32557.145881711509</v>
      </c>
      <c r="IH87" s="8">
        <f>(IH40*'Assumptions and results'!$K$11)*(1/(1+'Assumptions and results'!$K$5)^IH$73)</f>
        <v>31304.947963184139</v>
      </c>
      <c r="II87" s="8">
        <f>(II40*'Assumptions and results'!$K$11)*(1/(1+'Assumptions and results'!$K$5)^II$73)</f>
        <v>30100.911503061674</v>
      </c>
      <c r="IJ87" s="8">
        <f>(IJ40*'Assumptions and results'!$K$11)*(1/(1+'Assumptions and results'!$K$5)^IJ$73)</f>
        <v>28943.184137559296</v>
      </c>
      <c r="IK87" s="8">
        <f>(IK40*'Assumptions and results'!$K$11)*(1/(1+'Assumptions and results'!$K$5)^IK$73)</f>
        <v>27829.984747653172</v>
      </c>
      <c r="IL87" s="8">
        <f>(IL40*'Assumptions and results'!$K$11)*(1/(1+'Assumptions and results'!$K$5)^IL$73)</f>
        <v>26759.600718897273</v>
      </c>
      <c r="IM87" s="8">
        <f>(IM40*'Assumptions and results'!$K$11)*(1/(1+'Assumptions and results'!$K$5)^IM$73)</f>
        <v>25730.385306631997</v>
      </c>
      <c r="IN87" s="8">
        <f>(IN40*'Assumptions and results'!$K$11)*(1/(1+'Assumptions and results'!$K$5)^IN$73)</f>
        <v>24740.755102530766</v>
      </c>
      <c r="IO87" s="8">
        <f>(IO40*'Assumptions and results'!$K$11)*(1/(1+'Assumptions and results'!$K$5)^IO$73)</f>
        <v>23789.187598587268</v>
      </c>
      <c r="IP87" s="8">
        <f>(IP40*'Assumptions and results'!$K$11)*(1/(1+'Assumptions and results'!$K$5)^IP$73)</f>
        <v>22874.218844795454</v>
      </c>
      <c r="IQ87" s="8">
        <f>(IQ40*'Assumptions and results'!$K$11)*(1/(1+'Assumptions and results'!$K$5)^IQ$73)</f>
        <v>21994.441196918706</v>
      </c>
      <c r="IR87" s="8">
        <f>(IR40*'Assumptions and results'!$K$11)*(1/(1+'Assumptions and results'!$K$5)^IR$73)</f>
        <v>21148.50115088337</v>
      </c>
      <c r="IS87" s="8">
        <f>(IS40*'Assumptions and results'!$K$11)*(1/(1+'Assumptions and results'!$K$5)^IS$73)</f>
        <v>20335.097260464769</v>
      </c>
      <c r="IT87" s="8">
        <f>(IT40*'Assumptions and results'!$K$11)*(1/(1+'Assumptions and results'!$K$5)^IT$73)</f>
        <v>19552.978135062287</v>
      </c>
      <c r="IU87" s="8">
        <f>(IU40*'Assumptions and results'!$K$11)*(1/(1+'Assumptions and results'!$K$5)^IU$73)</f>
        <v>18800.940514482965</v>
      </c>
      <c r="IV87" s="8">
        <f>(IV40*'Assumptions and results'!$K$11)*(1/(1+'Assumptions and results'!$K$5)^IV$73)</f>
        <v>18077.827417772078</v>
      </c>
      <c r="IW87" s="8">
        <f>(IW40*'Assumptions and results'!$K$11)*(1/(1+'Assumptions and results'!$K$5)^IW$73)</f>
        <v>17382.526363242381</v>
      </c>
      <c r="IX87" s="8">
        <f>(IX40*'Assumptions and results'!$K$11)*(1/(1+'Assumptions and results'!$K$5)^IX$73)</f>
        <v>16713.967656963832</v>
      </c>
      <c r="IY87" s="8">
        <f>(IY40*'Assumptions and results'!$K$11)*(1/(1+'Assumptions and results'!$K$5)^IY$73)</f>
        <v>16071.122747080606</v>
      </c>
      <c r="IZ87" s="8">
        <f>(IZ40*'Assumptions and results'!$K$11)*(1/(1+'Assumptions and results'!$K$5)^IZ$73)</f>
        <v>15453.002641423658</v>
      </c>
      <c r="JA87" s="8">
        <f>(JA40*'Assumptions and results'!$K$11)*(1/(1+'Assumptions and results'!$K$5)^JA$73)</f>
        <v>14858.656385984286</v>
      </c>
      <c r="JB87" s="8">
        <f>(JB40*'Assumptions and results'!$K$11)*(1/(1+'Assumptions and results'!$K$5)^JB$73)</f>
        <v>14287.169601907966</v>
      </c>
      <c r="JC87" s="8">
        <f>(JC40*'Assumptions and results'!$K$11)*(1/(1+'Assumptions and results'!$K$5)^JC$73)</f>
        <v>13737.66307875766</v>
      </c>
      <c r="JD87" s="8">
        <f>(JD40*'Assumptions and results'!$K$11)*(1/(1+'Assumptions and results'!$K$5)^JD$73)</f>
        <v>13209.291421882364</v>
      </c>
      <c r="JE87" s="8">
        <f>(JE40*'Assumptions and results'!$K$11)*(1/(1+'Assumptions and results'!$K$5)^JE$73)</f>
        <v>12701.241751809963</v>
      </c>
    </row>
    <row r="88" spans="3:265" x14ac:dyDescent="0.3">
      <c r="C88">
        <v>15</v>
      </c>
      <c r="D88" s="6">
        <f>'upfront investment module'!J20</f>
        <v>3441124338.0669875</v>
      </c>
      <c r="E88" s="8">
        <f>(E41*'Assumptions and results'!$K$11)*(1/(1+'Assumptions and results'!$K$5)^E$73)</f>
        <v>176385784.42615971</v>
      </c>
      <c r="F88" s="8">
        <f>(F41*'Assumptions and results'!$K$11)*(1/(1+'Assumptions and results'!$K$5)^F$73)</f>
        <v>252337873.80391949</v>
      </c>
      <c r="G88" s="8">
        <f>(G41*'Assumptions and results'!$K$11)*(1/(1+'Assumptions and results'!$K$5)^G$73)</f>
        <v>281441094.36444998</v>
      </c>
      <c r="H88" s="8">
        <f>(H41*'Assumptions and results'!$K$11)*(1/(1+'Assumptions and results'!$K$5)^H$73)</f>
        <v>288820104.12043566</v>
      </c>
      <c r="I88" s="8">
        <f>(I41*'Assumptions and results'!$K$11)*(1/(1+'Assumptions and results'!$K$5)^I$73)</f>
        <v>286250316.98230326</v>
      </c>
      <c r="J88" s="8">
        <f>(J41*'Assumptions and results'!$K$11)*(1/(1+'Assumptions and results'!$K$5)^J$73)</f>
        <v>279245872.97572219</v>
      </c>
      <c r="K88" s="8">
        <f>(K41*'Assumptions and results'!$K$11)*(1/(1+'Assumptions and results'!$K$5)^K$73)</f>
        <v>270384333.07433081</v>
      </c>
      <c r="L88" s="8">
        <f>(L41*'Assumptions and results'!$K$11)*(1/(1+'Assumptions and results'!$K$5)^L$73)</f>
        <v>260866158.93283793</v>
      </c>
      <c r="M88" s="8">
        <f>(M41*'Assumptions and results'!$K$11)*(1/(1+'Assumptions and results'!$K$5)^M$73)</f>
        <v>251246194.92879432</v>
      </c>
      <c r="N88" s="8">
        <f>(N41*'Assumptions and results'!$K$11)*(1/(1+'Assumptions and results'!$K$5)^N$73)</f>
        <v>241776767.10132438</v>
      </c>
      <c r="O88" s="8">
        <f>(O41*'Assumptions and results'!$K$11)*(1/(1+'Assumptions and results'!$K$5)^O$73)</f>
        <v>232568606.18608129</v>
      </c>
      <c r="P88" s="8">
        <f>(P41*'Assumptions and results'!$K$11)*(1/(1+'Assumptions and results'!$K$5)^P$73)</f>
        <v>223666319.02704298</v>
      </c>
      <c r="Q88" s="8">
        <f>(Q41*'Assumptions and results'!$K$11)*(1/(1+'Assumptions and results'!$K$5)^Q$73)</f>
        <v>215083778.19020075</v>
      </c>
      <c r="R88" s="8">
        <f>(R41*'Assumptions and results'!$K$11)*(1/(1+'Assumptions and results'!$K$5)^R$73)</f>
        <v>206820711.09704578</v>
      </c>
      <c r="S88" s="8">
        <f>(S41*'Assumptions and results'!$K$11)*(1/(1+'Assumptions and results'!$K$5)^S$73)</f>
        <v>198870470.95360076</v>
      </c>
      <c r="T88" s="8">
        <f>(T41*'Assumptions and results'!$K$11)*(1/(1+'Assumptions and results'!$K$5)^T$73)</f>
        <v>191223671.78153902</v>
      </c>
      <c r="U88" s="8">
        <f>(U41*'Assumptions and results'!$K$11)*(1/(1+'Assumptions and results'!$K$5)^U$73)</f>
        <v>183869883.83571389</v>
      </c>
      <c r="V88" s="8">
        <f>(V41*'Assumptions and results'!$K$11)*(1/(1+'Assumptions and results'!$K$5)^V$73)</f>
        <v>176798419.59037584</v>
      </c>
      <c r="W88" s="8">
        <f>(W41*'Assumptions and results'!$K$11)*(1/(1+'Assumptions and results'!$K$5)^W$73)</f>
        <v>169998693.50086525</v>
      </c>
      <c r="X88" s="8">
        <f>(X41*'Assumptions and results'!$K$11)*(1/(1+'Assumptions and results'!$K$5)^X$73)</f>
        <v>163460382.18179497</v>
      </c>
      <c r="Y88" s="8">
        <f>(Y41*'Assumptions and results'!$K$11)*(1/(1+'Assumptions and results'!$K$5)^Y$73)</f>
        <v>157173491.29759413</v>
      </c>
      <c r="Z88" s="8">
        <f>(Z41*'Assumptions and results'!$K$11)*(1/(1+'Assumptions and results'!$K$5)^Z$73)</f>
        <v>151128379.01226002</v>
      </c>
      <c r="AA88" s="8">
        <f>(AA41*'Assumptions and results'!$K$11)*(1/(1+'Assumptions and results'!$K$5)^AA$73)</f>
        <v>145315759.36746547</v>
      </c>
      <c r="AB88" s="8">
        <f>(AB41*'Assumptions and results'!$K$11)*(1/(1+'Assumptions and results'!$K$5)^AB$73)</f>
        <v>139726696.53891665</v>
      </c>
      <c r="AC88" s="8">
        <f>(AC41*'Assumptions and results'!$K$11)*(1/(1+'Assumptions and results'!$K$5)^AC$73)</f>
        <v>134352595.0958823</v>
      </c>
      <c r="AD88" s="8">
        <f>(AD41*'Assumptions and results'!$K$11)*(1/(1+'Assumptions and results'!$K$5)^AD$73)</f>
        <v>129185188.65696943</v>
      </c>
      <c r="AE88" s="8">
        <f>(AE41*'Assumptions and results'!$K$11)*(1/(1+'Assumptions and results'!$K$5)^AE$73)</f>
        <v>124216528.05422547</v>
      </c>
      <c r="AF88" s="8">
        <f>(AF41*'Assumptions and results'!$K$11)*(1/(1+'Assumptions and results'!$K$5)^AF$73)</f>
        <v>119438969.51718163</v>
      </c>
      <c r="AG88" s="8">
        <f>(AG41*'Assumptions and results'!$K$11)*(1/(1+'Assumptions and results'!$K$5)^AG$73)</f>
        <v>114845163.10717873</v>
      </c>
      <c r="AH88" s="8">
        <f>(AH41*'Assumptions and results'!$K$11)*(1/(1+'Assumptions and results'!$K$5)^AH$73)</f>
        <v>110428041.50075512</v>
      </c>
      <c r="AI88" s="8">
        <f>(AI41*'Assumptions and results'!$K$11)*(1/(1+'Assumptions and results'!$K$5)^AI$73)</f>
        <v>106180809.15951926</v>
      </c>
      <c r="AJ88" s="8">
        <f>(AJ41*'Assumptions and results'!$K$11)*(1/(1+'Assumptions and results'!$K$5)^AJ$73)</f>
        <v>102096931.89549404</v>
      </c>
      <c r="AK88" s="8">
        <f>(AK41*'Assumptions and results'!$K$11)*(1/(1+'Assumptions and results'!$K$5)^AK$73)</f>
        <v>98170126.827910051</v>
      </c>
      <c r="AL88" s="8">
        <f>(AL41*'Assumptions and results'!$K$11)*(1/(1+'Assumptions and results'!$K$5)^AL$73)</f>
        <v>94394352.721639499</v>
      </c>
      <c r="AM88" s="8">
        <f>(AM41*'Assumptions and results'!$K$11)*(1/(1+'Assumptions and results'!$K$5)^AM$73)</f>
        <v>90763800.695054546</v>
      </c>
      <c r="AN88" s="8">
        <f>(AN41*'Assumptions and results'!$K$11)*(1/(1+'Assumptions and results'!$K$5)^AN$73)</f>
        <v>87272885.284255326</v>
      </c>
      <c r="AO88" s="8">
        <f>(AO41*'Assumptions and results'!$K$11)*(1/(1+'Assumptions and results'!$K$5)^AO$73)</f>
        <v>83916235.850502998</v>
      </c>
      <c r="AP88" s="8">
        <f>(AP41*'Assumptions and results'!$K$11)*(1/(1+'Assumptions and results'!$K$5)^AP$73)</f>
        <v>80688688.317912146</v>
      </c>
      <c r="AQ88" s="8">
        <f>(AQ41*'Assumptions and results'!$K$11)*(1/(1+'Assumptions and results'!$K$5)^AQ$73)</f>
        <v>77585277.228818342</v>
      </c>
      <c r="AR88" s="8">
        <f>(AR41*'Assumptions and results'!$K$11)*(1/(1+'Assumptions and results'!$K$5)^AR$73)</f>
        <v>74601228.104659572</v>
      </c>
      <c r="AS88" s="8">
        <f>(AS41*'Assumptions and results'!$K$11)*(1/(1+'Assumptions and results'!$K$5)^AS$73)</f>
        <v>71731950.10064666</v>
      </c>
      <c r="AT88" s="8">
        <f>(AT41*'Assumptions and results'!$K$11)*(1/(1+'Assumptions and results'!$K$5)^AT$73)</f>
        <v>68973028.942935362</v>
      </c>
      <c r="AU88" s="8">
        <f>(AU41*'Assumptions and results'!$K$11)*(1/(1+'Assumptions and results'!$K$5)^AU$73)</f>
        <v>66320220.137440577</v>
      </c>
      <c r="AV88" s="8">
        <f>(AV41*'Assumptions and results'!$K$11)*(1/(1+'Assumptions and results'!$K$5)^AV$73)</f>
        <v>63769442.439847976</v>
      </c>
      <c r="AW88" s="8">
        <f>(AW41*'Assumptions and results'!$K$11)*(1/(1+'Assumptions and results'!$K$5)^AW$73)</f>
        <v>61316771.576777503</v>
      </c>
      <c r="AX88" s="8">
        <f>(AX41*'Assumptions and results'!$K$11)*(1/(1+'Assumptions and results'!$K$5)^AX$73)</f>
        <v>58958434.208440199</v>
      </c>
      <c r="AY88" s="8">
        <f>(AY41*'Assumptions and results'!$K$11)*(1/(1+'Assumptions and results'!$K$5)^AY$73)</f>
        <v>56690802.123500332</v>
      </c>
      <c r="AZ88" s="8">
        <f>(AZ41*'Assumptions and results'!$K$11)*(1/(1+'Assumptions and results'!$K$5)^AZ$73)</f>
        <v>54510386.6572119</v>
      </c>
      <c r="BA88" s="8">
        <f>(BA41*'Assumptions and results'!$K$11)*(1/(1+'Assumptions and results'!$K$5)^BA$73)</f>
        <v>52413833.324242227</v>
      </c>
      <c r="BB88" s="8">
        <f>(BB41*'Assumptions and results'!$K$11)*(1/(1+'Assumptions and results'!$K$5)^BB$73)</f>
        <v>50397916.657925241</v>
      </c>
      <c r="BC88" s="8">
        <f>(BC41*'Assumptions and results'!$K$11)*(1/(1+'Assumptions and results'!$K$5)^BC$73)</f>
        <v>48459535.24800504</v>
      </c>
      <c r="BD88" s="8">
        <f>(BD41*'Assumptions and results'!$K$11)*(1/(1+'Assumptions and results'!$K$5)^BD$73)</f>
        <v>46595706.969235621</v>
      </c>
      <c r="BE88" s="8">
        <f>(BE41*'Assumptions and results'!$K$11)*(1/(1+'Assumptions and results'!$K$5)^BE$73)</f>
        <v>44803564.393495776</v>
      </c>
      <c r="BF88" s="8">
        <f>(BF41*'Assumptions and results'!$K$11)*(1/(1+'Assumptions and results'!$K$5)^BF$73)</f>
        <v>43080350.378361329</v>
      </c>
      <c r="BG88" s="8">
        <f>(BG41*'Assumptions and results'!$K$11)*(1/(1+'Assumptions and results'!$K$5)^BG$73)</f>
        <v>41423413.825347431</v>
      </c>
      <c r="BH88" s="8">
        <f>(BH41*'Assumptions and results'!$K$11)*(1/(1+'Assumptions and results'!$K$5)^BH$73)</f>
        <v>39830205.601295613</v>
      </c>
      <c r="BI88" s="8">
        <f>(BI41*'Assumptions and results'!$K$11)*(1/(1+'Assumptions and results'!$K$5)^BI$73)</f>
        <v>38298274.616630383</v>
      </c>
      <c r="BJ88" s="8">
        <f>(BJ41*'Assumptions and results'!$K$11)*(1/(1+'Assumptions and results'!$K$5)^BJ$73)</f>
        <v>36825264.054452293</v>
      </c>
      <c r="BK88" s="8">
        <f>(BK41*'Assumptions and results'!$K$11)*(1/(1+'Assumptions and results'!$K$5)^BK$73)</f>
        <v>35408907.744665667</v>
      </c>
      <c r="BL88" s="8">
        <f>(BL41*'Assumptions and results'!$K$11)*(1/(1+'Assumptions and results'!$K$5)^BL$73)</f>
        <v>34047026.677563131</v>
      </c>
      <c r="BM88" s="8">
        <f>(BM41*'Assumptions and results'!$K$11)*(1/(1+'Assumptions and results'!$K$5)^BM$73)</f>
        <v>32737525.651503012</v>
      </c>
      <c r="BN88" s="8">
        <f>(BN41*'Assumptions and results'!$K$11)*(1/(1+'Assumptions and results'!$K$5)^BN$73)</f>
        <v>31478390.049522132</v>
      </c>
      <c r="BO88" s="8">
        <f>(BO41*'Assumptions and results'!$K$11)*(1/(1+'Assumptions and results'!$K$5)^BO$73)</f>
        <v>30267682.739925127</v>
      </c>
      <c r="BP88" s="8">
        <f>(BP41*'Assumptions and results'!$K$11)*(1/(1+'Assumptions and results'!$K$5)^BP$73)</f>
        <v>29103541.096081845</v>
      </c>
      <c r="BQ88" s="8">
        <f>(BQ41*'Assumptions and results'!$K$11)*(1/(1+'Assumptions and results'!$K$5)^BQ$73)</f>
        <v>27984174.130847927</v>
      </c>
      <c r="BR88" s="8">
        <f>(BR41*'Assumptions and results'!$K$11)*(1/(1+'Assumptions and results'!$K$5)^BR$73)</f>
        <v>26907859.741199929</v>
      </c>
      <c r="BS88" s="8">
        <f>(BS41*'Assumptions and results'!$K$11)*(1/(1+'Assumptions and results'!$K$5)^BS$73)</f>
        <v>25872942.05884609</v>
      </c>
      <c r="BT88" s="8">
        <f>(BT41*'Assumptions and results'!$K$11)*(1/(1+'Assumptions and results'!$K$5)^BT$73)</f>
        <v>24877828.902736619</v>
      </c>
      <c r="BU88" s="8">
        <f>(BU41*'Assumptions and results'!$K$11)*(1/(1+'Assumptions and results'!$K$5)^BU$73)</f>
        <v>23920989.329554442</v>
      </c>
      <c r="BV88" s="8">
        <f>(BV41*'Assumptions and results'!$K$11)*(1/(1+'Assumptions and results'!$K$5)^BV$73)</f>
        <v>23000951.278417733</v>
      </c>
      <c r="BW88" s="8">
        <f>(BW41*'Assumptions and results'!$K$11)*(1/(1+'Assumptions and results'!$K$5)^BW$73)</f>
        <v>22116299.306170896</v>
      </c>
      <c r="BX88" s="8">
        <f>(BX41*'Assumptions and results'!$K$11)*(1/(1+'Assumptions and results'!$K$5)^BX$73)</f>
        <v>21265672.409779705</v>
      </c>
      <c r="BY88" s="8">
        <f>(BY41*'Assumptions and results'!$K$11)*(1/(1+'Assumptions and results'!$K$5)^BY$73)</f>
        <v>20447761.932480484</v>
      </c>
      <c r="BZ88" s="8">
        <f>(BZ41*'Assumptions and results'!$K$11)*(1/(1+'Assumptions and results'!$K$5)^BZ$73)</f>
        <v>19661309.550462004</v>
      </c>
      <c r="CA88" s="8">
        <f>(CA41*'Assumptions and results'!$K$11)*(1/(1+'Assumptions and results'!$K$5)^CA$73)</f>
        <v>18905105.336982697</v>
      </c>
      <c r="CB88" s="8">
        <f>(CB41*'Assumptions and results'!$K$11)*(1/(1+'Assumptions and results'!$K$5)^CB$73)</f>
        <v>18177985.9009449</v>
      </c>
      <c r="CC88" s="8">
        <f>(CC41*'Assumptions and results'!$K$11)*(1/(1+'Assumptions and results'!$K$5)^CC$73)</f>
        <v>17478832.597062401</v>
      </c>
      <c r="CD88" s="8">
        <f>(CD41*'Assumptions and results'!$K$11)*(1/(1+'Assumptions and results'!$K$5)^CD$73)</f>
        <v>16806569.804867692</v>
      </c>
      <c r="CE88" s="8">
        <f>(CE41*'Assumptions and results'!$K$11)*(1/(1+'Assumptions and results'!$K$5)^CE$73)</f>
        <v>16160163.273911245</v>
      </c>
      <c r="CF88" s="8">
        <f>(CF41*'Assumptions and results'!$K$11)*(1/(1+'Assumptions and results'!$K$5)^CF$73)</f>
        <v>15538618.532606963</v>
      </c>
      <c r="CG88" s="8">
        <f>(CG41*'Assumptions and results'!$K$11)*(1/(1+'Assumptions and results'!$K$5)^CG$73)</f>
        <v>14940979.358275928</v>
      </c>
      <c r="CH88" s="8">
        <f>(CH41*'Assumptions and results'!$K$11)*(1/(1+'Assumptions and results'!$K$5)^CH$73)</f>
        <v>14366326.306034544</v>
      </c>
      <c r="CI88" s="8">
        <f>(CI41*'Assumptions and results'!$K$11)*(1/(1+'Assumptions and results'!$K$5)^CI$73)</f>
        <v>13813775.294263983</v>
      </c>
      <c r="CJ88" s="8">
        <f>(CJ41*'Assumptions and results'!$K$11)*(1/(1+'Assumptions and results'!$K$5)^CJ$73)</f>
        <v>13282476.244484598</v>
      </c>
      <c r="CK88" s="8">
        <f>(CK41*'Assumptions and results'!$K$11)*(1/(1+'Assumptions and results'!$K$5)^CK$73)</f>
        <v>12771611.773542879</v>
      </c>
      <c r="CL88" s="8">
        <f>(CL41*'Assumptions and results'!$K$11)*(1/(1+'Assumptions and results'!$K$5)^CL$73)</f>
        <v>12280395.936098924</v>
      </c>
      <c r="CM88" s="8">
        <f>(CM41*'Assumptions and results'!$K$11)*(1/(1+'Assumptions and results'!$K$5)^CM$73)</f>
        <v>11808073.015479738</v>
      </c>
      <c r="CN88" s="8">
        <f>(CN41*'Assumptions and results'!$K$11)*(1/(1+'Assumptions and results'!$K$5)^CN$73)</f>
        <v>11353916.361038206</v>
      </c>
      <c r="CO88" s="8">
        <f>(CO41*'Assumptions and results'!$K$11)*(1/(1+'Assumptions and results'!$K$5)^CO$73)</f>
        <v>10917227.270229043</v>
      </c>
      <c r="CP88" s="8">
        <f>(CP41*'Assumptions and results'!$K$11)*(1/(1+'Assumptions and results'!$K$5)^CP$73)</f>
        <v>10497333.913681773</v>
      </c>
      <c r="CQ88" s="8">
        <f>(CQ41*'Assumptions and results'!$K$11)*(1/(1+'Assumptions and results'!$K$5)^CQ$73)</f>
        <v>10093590.30161709</v>
      </c>
      <c r="CR88" s="8">
        <f>(CR41*'Assumptions and results'!$K$11)*(1/(1+'Assumptions and results'!$K$5)^CR$73)</f>
        <v>9705375.2900164314</v>
      </c>
      <c r="CS88" s="8">
        <f>(CS41*'Assumptions and results'!$K$11)*(1/(1+'Assumptions and results'!$K$5)^CS$73)</f>
        <v>9332091.625015799</v>
      </c>
      <c r="CT88" s="8">
        <f>(CT41*'Assumptions and results'!$K$11)*(1/(1+'Assumptions and results'!$K$5)^CT$73)</f>
        <v>8973165.0240536537</v>
      </c>
      <c r="CU88" s="8">
        <f>(CU41*'Assumptions and results'!$K$11)*(1/(1+'Assumptions and results'!$K$5)^CU$73)</f>
        <v>8628043.2923592813</v>
      </c>
      <c r="CV88" s="8">
        <f>(CV41*'Assumptions and results'!$K$11)*(1/(1+'Assumptions and results'!$K$5)^CV$73)</f>
        <v>8296195.4734223848</v>
      </c>
      <c r="CW88" s="8">
        <f>(CW41*'Assumptions and results'!$K$11)*(1/(1+'Assumptions and results'!$K$5)^CW$73)</f>
        <v>7977111.0321369087</v>
      </c>
      <c r="CX88" s="8">
        <f>(CX41*'Assumptions and results'!$K$11)*(1/(1+'Assumptions and results'!$K$5)^CX$73)</f>
        <v>7670299.0693624113</v>
      </c>
      <c r="CY88" s="8">
        <f>(CY41*'Assumptions and results'!$K$11)*(1/(1+'Assumptions and results'!$K$5)^CY$73)</f>
        <v>7375287.5666946266</v>
      </c>
      <c r="CZ88" s="8">
        <f>(CZ41*'Assumptions and results'!$K$11)*(1/(1+'Assumptions and results'!$K$5)^CZ$73)</f>
        <v>7091622.6602832945</v>
      </c>
      <c r="DA88" s="8">
        <f>(DA41*'Assumptions and results'!$K$11)*(1/(1+'Assumptions and results'!$K$5)^DA$73)</f>
        <v>6818867.9425800899</v>
      </c>
      <c r="DB88" s="8">
        <f>(DB41*'Assumptions and results'!$K$11)*(1/(1+'Assumptions and results'!$K$5)^DB$73)</f>
        <v>6556603.7909423942</v>
      </c>
      <c r="DC88" s="8">
        <f>(DC41*'Assumptions and results'!$K$11)*(1/(1+'Assumptions and results'!$K$5)^DC$73)</f>
        <v>6304426.7220599959</v>
      </c>
      <c r="DD88" s="8">
        <f>(DD41*'Assumptions and results'!$K$11)*(1/(1+'Assumptions and results'!$K$5)^DD$73)</f>
        <v>6061948.7712115319</v>
      </c>
      <c r="DE88" s="8">
        <f>(DE41*'Assumptions and results'!$K$11)*(1/(1+'Assumptions and results'!$K$5)^DE$73)</f>
        <v>5828796.8953957045</v>
      </c>
      <c r="DF88" s="8">
        <f>(DF41*'Assumptions and results'!$K$11)*(1/(1+'Assumptions and results'!$K$5)^DF$73)</f>
        <v>5604612.3994189464</v>
      </c>
      <c r="DG88" s="8">
        <f>(DG41*'Assumptions and results'!$K$11)*(1/(1+'Assumptions and results'!$K$5)^DG$73)</f>
        <v>5389050.384056679</v>
      </c>
      <c r="DH88" s="8">
        <f>(DH41*'Assumptions and results'!$K$11)*(1/(1+'Assumptions and results'!$K$5)^DH$73)</f>
        <v>5181779.2154391138</v>
      </c>
      <c r="DI88" s="8">
        <f>(DI41*'Assumptions and results'!$K$11)*(1/(1+'Assumptions and results'!$K$5)^DI$73)</f>
        <v>4982480.0148453014</v>
      </c>
      <c r="DJ88" s="8">
        <f>(DJ41*'Assumptions and results'!$K$11)*(1/(1+'Assumptions and results'!$K$5)^DJ$73)</f>
        <v>4790846.1681204811</v>
      </c>
      <c r="DK88" s="8">
        <f>(DK41*'Assumptions and results'!$K$11)*(1/(1+'Assumptions and results'!$K$5)^DK$73)</f>
        <v>4606582.8539620014</v>
      </c>
      <c r="DL88" s="8">
        <f>(DL41*'Assumptions and results'!$K$11)*(1/(1+'Assumptions and results'!$K$5)^DL$73)</f>
        <v>4429406.5903480779</v>
      </c>
      <c r="DM88" s="8">
        <f>(DM41*'Assumptions and results'!$K$11)*(1/(1+'Assumptions and results'!$K$5)^DM$73)</f>
        <v>4259044.7984116133</v>
      </c>
      <c r="DN88" s="8">
        <f>(DN41*'Assumptions and results'!$K$11)*(1/(1+'Assumptions and results'!$K$5)^DN$73)</f>
        <v>4095235.3830880891</v>
      </c>
      <c r="DO88" s="8">
        <f>(DO41*'Assumptions and results'!$K$11)*(1/(1+'Assumptions and results'!$K$5)^DO$73)</f>
        <v>3937726.3298923937</v>
      </c>
      <c r="DP88" s="8">
        <f>(DP41*'Assumptions and results'!$K$11)*(1/(1+'Assumptions and results'!$K$5)^DP$73)</f>
        <v>3786275.3172042249</v>
      </c>
      <c r="DQ88" s="8">
        <f>(DQ41*'Assumptions and results'!$K$11)*(1/(1+'Assumptions and results'!$K$5)^DQ$73)</f>
        <v>3640649.3434655997</v>
      </c>
      <c r="DR88" s="8">
        <f>(DR41*'Assumptions and results'!$K$11)*(1/(1+'Assumptions and results'!$K$5)^DR$73)</f>
        <v>3500624.3687169231</v>
      </c>
      <c r="DS88" s="8">
        <f>(DS41*'Assumptions and results'!$K$11)*(1/(1+'Assumptions and results'!$K$5)^DS$73)</f>
        <v>3365984.9699201188</v>
      </c>
      <c r="DT88" s="8">
        <f>(DT41*'Assumptions and results'!$K$11)*(1/(1+'Assumptions and results'!$K$5)^DT$73)</f>
        <v>3236524.0095385755</v>
      </c>
      <c r="DU88" s="8">
        <f>(DU41*'Assumptions and results'!$K$11)*(1/(1+'Assumptions and results'!$K$5)^DU$73)</f>
        <v>3112042.3168640137</v>
      </c>
      <c r="DV88" s="8">
        <f>(DV41*'Assumptions and results'!$K$11)*(1/(1+'Assumptions and results'!$K$5)^DV$73)</f>
        <v>2992348.3816000144</v>
      </c>
      <c r="DW88" s="8">
        <f>(DW41*'Assumptions and results'!$K$11)*(1/(1+'Assumptions and results'!$K$5)^DW$73)</f>
        <v>2877258.0592307826</v>
      </c>
      <c r="DX88" s="8">
        <f>(DX41*'Assumptions and results'!$K$11)*(1/(1+'Assumptions and results'!$K$5)^DX$73)</f>
        <v>2766594.2877219059</v>
      </c>
      <c r="DY88" s="8">
        <f>(DY41*'Assumptions and results'!$K$11)*(1/(1+'Assumptions and results'!$K$5)^DY$73)</f>
        <v>2660186.8151172167</v>
      </c>
      <c r="DZ88" s="8">
        <f>(DZ41*'Assumptions and results'!$K$11)*(1/(1+'Assumptions and results'!$K$5)^DZ$73)</f>
        <v>2557871.9376127091</v>
      </c>
      <c r="EA88" s="8">
        <f>(EA41*'Assumptions and results'!$K$11)*(1/(1+'Assumptions and results'!$K$5)^EA$73)</f>
        <v>2459492.2477045278</v>
      </c>
      <c r="EB88" s="8">
        <f>(EB41*'Assumptions and results'!$K$11)*(1/(1+'Assumptions and results'!$K$5)^EB$73)</f>
        <v>2364896.3920235839</v>
      </c>
      <c r="EC88" s="8">
        <f>(EC41*'Assumptions and results'!$K$11)*(1/(1+'Assumptions and results'!$K$5)^EC$73)</f>
        <v>2273938.8384842151</v>
      </c>
      <c r="ED88" s="8">
        <f>(ED41*'Assumptions and results'!$K$11)*(1/(1+'Assumptions and results'!$K$5)^ED$73)</f>
        <v>2186479.6523886682</v>
      </c>
      <c r="EE88" s="8">
        <f>(EE41*'Assumptions and results'!$K$11)*(1/(1+'Assumptions and results'!$K$5)^EE$73)</f>
        <v>2102384.2811429501</v>
      </c>
      <c r="EF88" s="8">
        <f>(EF41*'Assumptions and results'!$K$11)*(1/(1+'Assumptions and results'!$K$5)^EF$73)</f>
        <v>2021523.3472528369</v>
      </c>
      <c r="EG88" s="8">
        <f>(EG41*'Assumptions and results'!$K$11)*(1/(1+'Assumptions and results'!$K$5)^EG$73)</f>
        <v>1943772.4492815738</v>
      </c>
      <c r="EH88" s="8">
        <f>(EH41*'Assumptions and results'!$K$11)*(1/(1+'Assumptions and results'!$K$5)^EH$73)</f>
        <v>1869011.9704630515</v>
      </c>
      <c r="EI88" s="8">
        <f>(EI41*'Assumptions and results'!$K$11)*(1/(1+'Assumptions and results'!$K$5)^EI$73)</f>
        <v>1797126.8946760113</v>
      </c>
      <c r="EJ88" s="8">
        <f>(EJ41*'Assumptions and results'!$K$11)*(1/(1+'Assumptions and results'!$K$5)^EJ$73)</f>
        <v>1728006.6294961642</v>
      </c>
      <c r="EK88" s="8">
        <f>(EK41*'Assumptions and results'!$K$11)*(1/(1+'Assumptions and results'!$K$5)^EK$73)</f>
        <v>1661544.836054004</v>
      </c>
      <c r="EL88" s="8">
        <f>(EL41*'Assumptions and results'!$K$11)*(1/(1+'Assumptions and results'!$K$5)^EL$73)</f>
        <v>1597639.2654365422</v>
      </c>
      <c r="EM88" s="8">
        <f>(EM41*'Assumptions and results'!$K$11)*(1/(1+'Assumptions and results'!$K$5)^EM$73)</f>
        <v>1536191.6013812907</v>
      </c>
      <c r="EN88" s="8">
        <f>(EN41*'Assumptions and results'!$K$11)*(1/(1+'Assumptions and results'!$K$5)^EN$73)</f>
        <v>1477107.3090204715</v>
      </c>
      <c r="EO88" s="8">
        <f>(EO41*'Assumptions and results'!$K$11)*(1/(1+'Assumptions and results'!$K$5)^EO$73)</f>
        <v>1420295.4894427611</v>
      </c>
      <c r="EP88" s="8">
        <f>(EP41*'Assumptions and results'!$K$11)*(1/(1+'Assumptions and results'!$K$5)^EP$73)</f>
        <v>1365668.7398488086</v>
      </c>
      <c r="EQ88" s="8">
        <f>(EQ41*'Assumptions and results'!$K$11)*(1/(1+'Assumptions and results'!$K$5)^EQ$73)</f>
        <v>1313143.0190853931</v>
      </c>
      <c r="ER88" s="8">
        <f>(ER41*'Assumptions and results'!$K$11)*(1/(1+'Assumptions and results'!$K$5)^ER$73)</f>
        <v>1262637.5183513393</v>
      </c>
      <c r="ES88" s="8">
        <f>(ES41*'Assumptions and results'!$K$11)*(1/(1+'Assumptions and results'!$K$5)^ES$73)</f>
        <v>1214074.5368762878</v>
      </c>
      <c r="ET88" s="8">
        <f>(ET41*'Assumptions and results'!$K$11)*(1/(1+'Assumptions and results'!$K$5)^ET$73)</f>
        <v>1167379.3623810459</v>
      </c>
      <c r="EU88" s="8">
        <f>(EU41*'Assumptions and results'!$K$11)*(1/(1+'Assumptions and results'!$K$5)^EU$73)</f>
        <v>1122480.1561356208</v>
      </c>
      <c r="EV88" s="8">
        <f>(EV41*'Assumptions and results'!$K$11)*(1/(1+'Assumptions and results'!$K$5)^EV$73)</f>
        <v>1079307.8424380971</v>
      </c>
      <c r="EW88" s="8">
        <f>(EW41*'Assumptions and results'!$K$11)*(1/(1+'Assumptions and results'!$K$5)^EW$73)</f>
        <v>1037796.0023443238</v>
      </c>
      <c r="EX88" s="8">
        <f>(EX41*'Assumptions and results'!$K$11)*(1/(1+'Assumptions and results'!$K$5)^EX$73)</f>
        <v>997880.77148492693</v>
      </c>
      <c r="EY88" s="8">
        <f>(EY41*'Assumptions and results'!$K$11)*(1/(1+'Assumptions and results'!$K$5)^EY$73)</f>
        <v>959500.74181242962</v>
      </c>
      <c r="EZ88" s="8">
        <f>(EZ41*'Assumptions and results'!$K$11)*(1/(1+'Assumptions and results'!$K$5)^EZ$73)</f>
        <v>922596.86712733621</v>
      </c>
      <c r="FA88" s="8">
        <f>(FA41*'Assumptions and results'!$K$11)*(1/(1+'Assumptions and results'!$K$5)^FA$73)</f>
        <v>887112.37223782309</v>
      </c>
      <c r="FB88" s="8">
        <f>(FB41*'Assumptions and results'!$K$11)*(1/(1+'Assumptions and results'!$K$5)^FB$73)</f>
        <v>852992.66561329155</v>
      </c>
      <c r="FC88" s="8">
        <f>(FC41*'Assumptions and results'!$K$11)*(1/(1+'Assumptions and results'!$K$5)^FC$73)</f>
        <v>820185.2553973957</v>
      </c>
      <c r="FD88" s="8">
        <f>(FD41*'Assumptions and results'!$K$11)*(1/(1+'Assumptions and results'!$K$5)^FD$73)</f>
        <v>788639.66865134181</v>
      </c>
      <c r="FE88" s="8">
        <f>(FE41*'Assumptions and results'!$K$11)*(1/(1+'Assumptions and results'!$K$5)^FE$73)</f>
        <v>758307.37370321318</v>
      </c>
      <c r="FF88" s="8">
        <f>(FF41*'Assumptions and results'!$K$11)*(1/(1+'Assumptions and results'!$K$5)^FF$73)</f>
        <v>729141.70548385906</v>
      </c>
      <c r="FG88" s="8">
        <f>(FG41*'Assumptions and results'!$K$11)*(1/(1+'Assumptions and results'!$K$5)^FG$73)</f>
        <v>701097.79373447981</v>
      </c>
      <c r="FH88" s="8">
        <f>(FH41*'Assumptions and results'!$K$11)*(1/(1+'Assumptions and results'!$K$5)^FH$73)</f>
        <v>674132.49397546123</v>
      </c>
      <c r="FI88" s="8">
        <f>(FI41*'Assumptions and results'!$K$11)*(1/(1+'Assumptions and results'!$K$5)^FI$73)</f>
        <v>648204.32113025128</v>
      </c>
      <c r="FJ88" s="8">
        <f>(FJ41*'Assumptions and results'!$K$11)*(1/(1+'Assumptions and results'!$K$5)^FJ$73)</f>
        <v>623273.38570216461</v>
      </c>
      <c r="FK88" s="8">
        <f>(FK41*'Assumptions and results'!$K$11)*(1/(1+'Assumptions and results'!$K$5)^FK$73)</f>
        <v>599301.33240592747</v>
      </c>
      <c r="FL88" s="8">
        <f>(FL41*'Assumptions and results'!$K$11)*(1/(1+'Assumptions and results'!$K$5)^FL$73)</f>
        <v>576251.28115954564</v>
      </c>
      <c r="FM88" s="8">
        <f>(FM41*'Assumptions and results'!$K$11)*(1/(1+'Assumptions and results'!$K$5)^FM$73)</f>
        <v>554087.77034571685</v>
      </c>
      <c r="FN88" s="8">
        <f>(FN41*'Assumptions and results'!$K$11)*(1/(1+'Assumptions and results'!$K$5)^FN$73)</f>
        <v>532776.70225549699</v>
      </c>
      <c r="FO88" s="8">
        <f>(FO41*'Assumptions and results'!$K$11)*(1/(1+'Assumptions and results'!$K$5)^FO$73)</f>
        <v>512285.29063028569</v>
      </c>
      <c r="FP88" s="8">
        <f>(FP41*'Assumptions and results'!$K$11)*(1/(1+'Assumptions and results'!$K$5)^FP$73)</f>
        <v>492582.01022142835</v>
      </c>
      <c r="FQ88" s="8">
        <f>(FQ41*'Assumptions and results'!$K$11)*(1/(1+'Assumptions and results'!$K$5)^FQ$73)</f>
        <v>473636.54828983493</v>
      </c>
      <c r="FR88" s="8">
        <f>(FR41*'Assumptions and results'!$K$11)*(1/(1+'Assumptions and results'!$K$5)^FR$73)</f>
        <v>455419.75797099521</v>
      </c>
      <c r="FS88" s="8">
        <f>(FS41*'Assumptions and results'!$K$11)*(1/(1+'Assumptions and results'!$K$5)^FS$73)</f>
        <v>437903.61343364918</v>
      </c>
      <c r="FT88" s="8">
        <f>(FT41*'Assumptions and results'!$K$11)*(1/(1+'Assumptions and results'!$K$5)^FT$73)</f>
        <v>421061.16676312417</v>
      </c>
      <c r="FU88" s="8">
        <f>(FU41*'Assumptions and results'!$K$11)*(1/(1+'Assumptions and results'!$K$5)^FU$73)</f>
        <v>404866.50650300394</v>
      </c>
      <c r="FV88" s="8">
        <f>(FV41*'Assumptions and results'!$K$11)*(1/(1+'Assumptions and results'!$K$5)^FV$73)</f>
        <v>389294.71779135003</v>
      </c>
      <c r="FW88" s="8">
        <f>(FW41*'Assumptions and results'!$K$11)*(1/(1+'Assumptions and results'!$K$5)^FW$73)</f>
        <v>374321.84403014422</v>
      </c>
      <c r="FX88" s="8">
        <f>(FX41*'Assumptions and results'!$K$11)*(1/(1+'Assumptions and results'!$K$5)^FX$73)</f>
        <v>359924.85002898477</v>
      </c>
      <c r="FY88" s="8">
        <f>(FY41*'Assumptions and results'!$K$11)*(1/(1+'Assumptions and results'!$K$5)^FY$73)</f>
        <v>346081.58656633151</v>
      </c>
      <c r="FZ88" s="8">
        <f>(FZ41*'Assumptions and results'!$K$11)*(1/(1+'Assumptions and results'!$K$5)^FZ$73)</f>
        <v>332770.75631378026</v>
      </c>
      <c r="GA88" s="8">
        <f>(GA41*'Assumptions and results'!$K$11)*(1/(1+'Assumptions and results'!$K$5)^GA$73)</f>
        <v>319971.8810709425</v>
      </c>
      <c r="GB88" s="8">
        <f>(GB41*'Assumptions and results'!$K$11)*(1/(1+'Assumptions and results'!$K$5)^GB$73)</f>
        <v>307665.27026052168</v>
      </c>
      <c r="GC88" s="8">
        <f>(GC41*'Assumptions and results'!$K$11)*(1/(1+'Assumptions and results'!$K$5)^GC$73)</f>
        <v>295831.99063511699</v>
      </c>
      <c r="GD88" s="8">
        <f>(GD41*'Assumptions and results'!$K$11)*(1/(1+'Assumptions and results'!$K$5)^GD$73)</f>
        <v>284453.8371491509</v>
      </c>
      <c r="GE88" s="8">
        <f>(GE41*'Assumptions and results'!$K$11)*(1/(1+'Assumptions and results'!$K$5)^GE$73)</f>
        <v>273513.30495110666</v>
      </c>
      <c r="GF88" s="8">
        <f>(GF41*'Assumptions and results'!$K$11)*(1/(1+'Assumptions and results'!$K$5)^GF$73)</f>
        <v>262993.56245298719</v>
      </c>
      <c r="GG88" s="8">
        <f>(GG41*'Assumptions and results'!$K$11)*(1/(1+'Assumptions and results'!$K$5)^GG$73)</f>
        <v>252878.42543556448</v>
      </c>
      <c r="GH88" s="8">
        <f>(GH41*'Assumptions and results'!$K$11)*(1/(1+'Assumptions and results'!$K$5)^GH$73)</f>
        <v>243152.33214958131</v>
      </c>
      <c r="GI88" s="8">
        <f>(GI41*'Assumptions and results'!$K$11)*(1/(1+'Assumptions and results'!$K$5)^GI$73)</f>
        <v>233800.3193745974</v>
      </c>
      <c r="GJ88" s="8">
        <f>(GJ41*'Assumptions and results'!$K$11)*(1/(1+'Assumptions and results'!$K$5)^GJ$73)</f>
        <v>224807.99939865133</v>
      </c>
      <c r="GK88" s="8">
        <f>(GK41*'Assumptions and results'!$K$11)*(1/(1+'Assumptions and results'!$K$5)^GK$73)</f>
        <v>216161.53788331852</v>
      </c>
      <c r="GL88" s="8">
        <f>(GL41*'Assumptions and results'!$K$11)*(1/(1+'Assumptions and results'!$K$5)^GL$73)</f>
        <v>207847.63258011403</v>
      </c>
      <c r="GM88" s="8">
        <f>(GM41*'Assumptions and results'!$K$11)*(1/(1+'Assumptions and results'!$K$5)^GM$73)</f>
        <v>199853.49286549428</v>
      </c>
      <c r="GN88" s="8">
        <f>(GN41*'Assumptions and results'!$K$11)*(1/(1+'Assumptions and results'!$K$5)^GN$73)</f>
        <v>192166.8200629752</v>
      </c>
      <c r="GO88" s="8">
        <f>(GO41*'Assumptions and results'!$K$11)*(1/(1+'Assumptions and results'!$K$5)^GO$73)</f>
        <v>184775.78852209152</v>
      </c>
      <c r="GP88" s="8">
        <f>(GP41*'Assumptions and results'!$K$11)*(1/(1+'Assumptions and results'!$K$5)^GP$73)</f>
        <v>177669.02742508802</v>
      </c>
      <c r="GQ88" s="8">
        <f>(GQ41*'Assumptions and results'!$K$11)*(1/(1+'Assumptions and results'!$K$5)^GQ$73)</f>
        <v>170835.60329335387</v>
      </c>
      <c r="GR88" s="8">
        <f>(GR41*'Assumptions and results'!$K$11)*(1/(1+'Assumptions and results'!$K$5)^GR$73)</f>
        <v>164265.00316668639</v>
      </c>
      <c r="GS88" s="8">
        <f>(GS41*'Assumptions and results'!$K$11)*(1/(1+'Assumptions and results'!$K$5)^GS$73)</f>
        <v>157947.11842950614</v>
      </c>
      <c r="GT88" s="8">
        <f>(GT41*'Assumptions and results'!$K$11)*(1/(1+'Assumptions and results'!$K$5)^GT$73)</f>
        <v>151872.2292591405</v>
      </c>
      <c r="GU88" s="8">
        <f>(GU41*'Assumptions and results'!$K$11)*(1/(1+'Assumptions and results'!$K$5)^GU$73)</f>
        <v>146030.98967225052</v>
      </c>
      <c r="GV88" s="8">
        <f>(GV41*'Assumptions and results'!$K$11)*(1/(1+'Assumptions and results'!$K$5)^GV$73)</f>
        <v>140414.41314639468</v>
      </c>
      <c r="GW88" s="8">
        <f>(GW41*'Assumptions and results'!$K$11)*(1/(1+'Assumptions and results'!$K$5)^GW$73)</f>
        <v>135013.85879461025</v>
      </c>
      <c r="GX88" s="8">
        <f>(GX41*'Assumptions and results'!$K$11)*(1/(1+'Assumptions and results'!$K$5)^GX$73)</f>
        <v>129821.01807174063</v>
      </c>
      <c r="GY88" s="8">
        <f>(GY41*'Assumptions and results'!$K$11)*(1/(1+'Assumptions and results'!$K$5)^GY$73)</f>
        <v>124827.90199205832</v>
      </c>
      <c r="GZ88" s="8">
        <f>(GZ41*'Assumptions and results'!$K$11)*(1/(1+'Assumptions and results'!$K$5)^GZ$73)</f>
        <v>120026.8288385176</v>
      </c>
      <c r="HA88" s="8">
        <f>(HA41*'Assumptions and results'!$K$11)*(1/(1+'Assumptions and results'!$K$5)^HA$73)</f>
        <v>115410.41234472845</v>
      </c>
      <c r="HB88" s="8">
        <f>(HB41*'Assumptions and results'!$K$11)*(1/(1+'Assumptions and results'!$K$5)^HB$73)</f>
        <v>110971.55033146965</v>
      </c>
      <c r="HC88" s="8">
        <f>(HC41*'Assumptions and results'!$K$11)*(1/(1+'Assumptions and results'!$K$5)^HC$73)</f>
        <v>106703.41378025929</v>
      </c>
      <c r="HD88" s="8">
        <f>(HD41*'Assumptions and results'!$K$11)*(1/(1+'Assumptions and results'!$K$5)^HD$73)</f>
        <v>102599.43632717237</v>
      </c>
      <c r="HE88" s="8">
        <f>(HE41*'Assumptions and results'!$K$11)*(1/(1+'Assumptions and results'!$K$5)^HE$73)</f>
        <v>98653.304160742686</v>
      </c>
      <c r="HF88" s="8">
        <f>(HF41*'Assumptions and results'!$K$11)*(1/(1+'Assumptions and results'!$K$5)^HF$73)</f>
        <v>94858.946308406419</v>
      </c>
      <c r="HG88" s="8">
        <f>(HG41*'Assumptions and results'!$K$11)*(1/(1+'Assumptions and results'!$K$5)^HG$73)</f>
        <v>91210.525296544627</v>
      </c>
      <c r="HH88" s="8">
        <f>(HH41*'Assumptions and results'!$K$11)*(1/(1+'Assumptions and results'!$K$5)^HH$73)</f>
        <v>87702.42816975445</v>
      </c>
      <c r="HI88" s="8">
        <f>(HI41*'Assumptions and results'!$K$11)*(1/(1+'Assumptions and results'!$K$5)^HI$73)</f>
        <v>84329.257855533098</v>
      </c>
      <c r="HJ88" s="8">
        <f>(HJ41*'Assumptions and results'!$K$11)*(1/(1+'Assumptions and results'!$K$5)^HJ$73)</f>
        <v>81085.82486108951</v>
      </c>
      <c r="HK88" s="8">
        <f>(HK41*'Assumptions and results'!$K$11)*(1/(1+'Assumptions and results'!$K$5)^HK$73)</f>
        <v>77967.13928950917</v>
      </c>
      <c r="HL88" s="8">
        <f>(HL41*'Assumptions and results'!$K$11)*(1/(1+'Assumptions and results'!$K$5)^HL$73)</f>
        <v>74968.403162989576</v>
      </c>
      <c r="HM88" s="8">
        <f>(HM41*'Assumptions and results'!$K$11)*(1/(1+'Assumptions and results'!$K$5)^HM$73)</f>
        <v>72085.003041336109</v>
      </c>
      <c r="HN88" s="8">
        <f>(HN41*'Assumptions and results'!$K$11)*(1/(1+'Assumptions and results'!$K$5)^HN$73)</f>
        <v>69312.502924361659</v>
      </c>
      <c r="HO88" s="8">
        <f>(HO41*'Assumptions and results'!$K$11)*(1/(1+'Assumptions and results'!$K$5)^HO$73)</f>
        <v>66646.63742727082</v>
      </c>
      <c r="HP88" s="8">
        <f>(HP41*'Assumptions and results'!$K$11)*(1/(1+'Assumptions and results'!$K$5)^HP$73)</f>
        <v>64083.305218529626</v>
      </c>
      <c r="HQ88" s="8">
        <f>(HQ41*'Assumptions and results'!$K$11)*(1/(1+'Assumptions and results'!$K$5)^HQ$73)</f>
        <v>61618.562710124635</v>
      </c>
      <c r="HR88" s="8">
        <f>(HR41*'Assumptions and results'!$K$11)*(1/(1+'Assumptions and results'!$K$5)^HR$73)</f>
        <v>59248.61799050447</v>
      </c>
      <c r="HS88" s="8">
        <f>(HS41*'Assumptions and results'!$K$11)*(1/(1+'Assumptions and results'!$K$5)^HS$73)</f>
        <v>56969.824990869667</v>
      </c>
      <c r="HT88" s="8">
        <f>(HT41*'Assumptions and results'!$K$11)*(1/(1+'Assumptions and results'!$K$5)^HT$73)</f>
        <v>54778.67787583622</v>
      </c>
      <c r="HU88" s="8">
        <f>(HU41*'Assumptions and results'!$K$11)*(1/(1+'Assumptions and results'!$K$5)^HU$73)</f>
        <v>52671.805649842514</v>
      </c>
      <c r="HV88" s="8">
        <f>(HV41*'Assumptions and results'!$K$11)*(1/(1+'Assumptions and results'!$K$5)^HV$73)</f>
        <v>50645.966971002417</v>
      </c>
      <c r="HW88" s="8">
        <f>(HW41*'Assumptions and results'!$K$11)*(1/(1+'Assumptions and results'!$K$5)^HW$73)</f>
        <v>48698.045164425399</v>
      </c>
      <c r="HX88" s="8">
        <f>(HX41*'Assumptions and results'!$K$11)*(1/(1+'Assumptions and results'!$K$5)^HX$73)</f>
        <v>46825.043427332115</v>
      </c>
      <c r="HY88" s="8">
        <f>(HY41*'Assumptions and results'!$K$11)*(1/(1+'Assumptions and results'!$K$5)^HY$73)</f>
        <v>45024.080218588562</v>
      </c>
      <c r="HZ88" s="8">
        <f>(HZ41*'Assumptions and results'!$K$11)*(1/(1+'Assumptions and results'!$K$5)^HZ$73)</f>
        <v>43292.384825565932</v>
      </c>
      <c r="IA88" s="8">
        <f>(IA41*'Assumptions and results'!$K$11)*(1/(1+'Assumptions and results'!$K$5)^IA$73)</f>
        <v>41627.293101505697</v>
      </c>
      <c r="IB88" s="8">
        <f>(IB41*'Assumptions and results'!$K$11)*(1/(1+'Assumptions and results'!$K$5)^IB$73)</f>
        <v>40026.243366832394</v>
      </c>
      <c r="IC88" s="8">
        <f>(IC41*'Assumptions and results'!$K$11)*(1/(1+'Assumptions and results'!$K$5)^IC$73)</f>
        <v>38486.772468108073</v>
      </c>
      <c r="ID88" s="8">
        <f>(ID41*'Assumptions and results'!$K$11)*(1/(1+'Assumptions and results'!$K$5)^ID$73)</f>
        <v>37006.511988565457</v>
      </c>
      <c r="IE88" s="8">
        <f>(IE41*'Assumptions and results'!$K$11)*(1/(1+'Assumptions and results'!$K$5)^IE$73)</f>
        <v>35583.184604389862</v>
      </c>
      <c r="IF88" s="8">
        <f>(IF41*'Assumptions and results'!$K$11)*(1/(1+'Assumptions and results'!$K$5)^IF$73)</f>
        <v>34214.600581144092</v>
      </c>
      <c r="IG88" s="8">
        <f>(IG41*'Assumptions and results'!$K$11)*(1/(1+'Assumptions and results'!$K$5)^IG$73)</f>
        <v>32898.654404946246</v>
      </c>
      <c r="IH88" s="8">
        <f>(IH41*'Assumptions and results'!$K$11)*(1/(1+'Assumptions and results'!$K$5)^IH$73)</f>
        <v>31633.321543217538</v>
      </c>
      <c r="II88" s="8">
        <f>(II41*'Assumptions and results'!$K$11)*(1/(1+'Assumptions and results'!$K$5)^II$73)</f>
        <v>30416.655330016867</v>
      </c>
      <c r="IJ88" s="8">
        <f>(IJ41*'Assumptions and results'!$K$11)*(1/(1+'Assumptions and results'!$K$5)^IJ$73)</f>
        <v>29246.783971170058</v>
      </c>
      <c r="IK88" s="8">
        <f>(IK41*'Assumptions and results'!$K$11)*(1/(1+'Assumptions and results'!$K$5)^IK$73)</f>
        <v>28121.907664586597</v>
      </c>
      <c r="IL88" s="8">
        <f>(IL41*'Assumptions and results'!$K$11)*(1/(1+'Assumptions and results'!$K$5)^IL$73)</f>
        <v>27040.29583133326</v>
      </c>
      <c r="IM88" s="8">
        <f>(IM41*'Assumptions and results'!$K$11)*(1/(1+'Assumptions and results'!$K$5)^IM$73)</f>
        <v>26000.284453205059</v>
      </c>
      <c r="IN88" s="8">
        <f>(IN41*'Assumptions and results'!$K$11)*(1/(1+'Assumptions and results'!$K$5)^IN$73)</f>
        <v>25000.273512697171</v>
      </c>
      <c r="IO88" s="8">
        <f>(IO41*'Assumptions and results'!$K$11)*(1/(1+'Assumptions and results'!$K$5)^IO$73)</f>
        <v>24038.724531439584</v>
      </c>
      <c r="IP88" s="8">
        <f>(IP41*'Assumptions and results'!$K$11)*(1/(1+'Assumptions and results'!$K$5)^IP$73)</f>
        <v>23114.158203307292</v>
      </c>
      <c r="IQ88" s="8">
        <f>(IQ41*'Assumptions and results'!$K$11)*(1/(1+'Assumptions and results'!$K$5)^IQ$73)</f>
        <v>22225.152118564707</v>
      </c>
      <c r="IR88" s="8">
        <f>(IR41*'Assumptions and results'!$K$11)*(1/(1+'Assumptions and results'!$K$5)^IR$73)</f>
        <v>21370.338575542988</v>
      </c>
      <c r="IS88" s="8">
        <f>(IS41*'Assumptions and results'!$K$11)*(1/(1+'Assumptions and results'!$K$5)^IS$73)</f>
        <v>20548.402476483629</v>
      </c>
      <c r="IT88" s="8">
        <f>(IT41*'Assumptions and results'!$K$11)*(1/(1+'Assumptions and results'!$K$5)^IT$73)</f>
        <v>19758.079304311192</v>
      </c>
      <c r="IU88" s="8">
        <f>(IU41*'Assumptions and results'!$K$11)*(1/(1+'Assumptions and results'!$K$5)^IU$73)</f>
        <v>18998.153177222299</v>
      </c>
      <c r="IV88" s="8">
        <f>(IV41*'Assumptions and results'!$K$11)*(1/(1+'Assumptions and results'!$K$5)^IV$73)</f>
        <v>18267.454978098358</v>
      </c>
      <c r="IW88" s="8">
        <f>(IW41*'Assumptions and results'!$K$11)*(1/(1+'Assumptions and results'!$K$5)^IW$73)</f>
        <v>17564.860555863805</v>
      </c>
      <c r="IX88" s="8">
        <f>(IX41*'Assumptions and results'!$K$11)*(1/(1+'Assumptions and results'!$K$5)^IX$73)</f>
        <v>16889.288996022893</v>
      </c>
      <c r="IY88" s="8">
        <f>(IY41*'Assumptions and results'!$K$11)*(1/(1+'Assumptions and results'!$K$5)^IY$73)</f>
        <v>16239.70095771432</v>
      </c>
      <c r="IZ88" s="8">
        <f>(IZ41*'Assumptions and results'!$K$11)*(1/(1+'Assumptions and results'!$K$5)^IZ$73)</f>
        <v>15615.097074725303</v>
      </c>
      <c r="JA88" s="8">
        <f>(JA41*'Assumptions and results'!$K$11)*(1/(1+'Assumptions and results'!$K$5)^JA$73)</f>
        <v>15014.5164180051</v>
      </c>
      <c r="JB88" s="8">
        <f>(JB41*'Assumptions and results'!$K$11)*(1/(1+'Assumptions and results'!$K$5)^JB$73)</f>
        <v>14437.035017312595</v>
      </c>
      <c r="JC88" s="8">
        <f>(JC41*'Assumptions and results'!$K$11)*(1/(1+'Assumptions and results'!$K$5)^JC$73)</f>
        <v>13881.764439723649</v>
      </c>
      <c r="JD88" s="8">
        <f>(JD41*'Assumptions and results'!$K$11)*(1/(1+'Assumptions and results'!$K$5)^JD$73)</f>
        <v>13347.8504228112</v>
      </c>
      <c r="JE88" s="8">
        <f>(JE41*'Assumptions and results'!$K$11)*(1/(1+'Assumptions and results'!$K$5)^JE$73)</f>
        <v>12834.471560395381</v>
      </c>
    </row>
    <row r="89" spans="3:265" x14ac:dyDescent="0.3">
      <c r="C89">
        <v>16</v>
      </c>
      <c r="D89" s="6">
        <f>'upfront investment module'!J21</f>
        <v>3624280956.0608764</v>
      </c>
      <c r="E89" s="8">
        <f>(E42*'Assumptions and results'!$K$11)*(1/(1+'Assumptions and results'!$K$5)^E$73)</f>
        <v>178467018.85182568</v>
      </c>
      <c r="F89" s="8">
        <f>(F42*'Assumptions and results'!$K$11)*(1/(1+'Assumptions and results'!$K$5)^F$73)</f>
        <v>255191882.1446749</v>
      </c>
      <c r="G89" s="8">
        <f>(G42*'Assumptions and results'!$K$11)*(1/(1+'Assumptions and results'!$K$5)^G$73)</f>
        <v>284527558.85373634</v>
      </c>
      <c r="H89" s="8">
        <f>(H42*'Assumptions and results'!$K$11)*(1/(1+'Assumptions and results'!$K$5)^H$73)</f>
        <v>291921311.31378281</v>
      </c>
      <c r="I89" s="8">
        <f>(I42*'Assumptions and results'!$K$11)*(1/(1+'Assumptions and results'!$K$5)^I$73)</f>
        <v>289282164.74346429</v>
      </c>
      <c r="J89" s="8">
        <f>(J42*'Assumptions and results'!$K$11)*(1/(1+'Assumptions and results'!$K$5)^J$73)</f>
        <v>282178586.80029547</v>
      </c>
      <c r="K89" s="8">
        <f>(K42*'Assumptions and results'!$K$11)*(1/(1+'Assumptions and results'!$K$5)^K$73)</f>
        <v>273209665.70833635</v>
      </c>
      <c r="L89" s="8">
        <f>(L42*'Assumptions and results'!$K$11)*(1/(1+'Assumptions and results'!$K$5)^L$73)</f>
        <v>263584062.28208205</v>
      </c>
      <c r="M89" s="8">
        <f>(M42*'Assumptions and results'!$K$11)*(1/(1+'Assumptions and results'!$K$5)^M$73)</f>
        <v>253859533.71026152</v>
      </c>
      <c r="N89" s="8">
        <f>(N42*'Assumptions and results'!$K$11)*(1/(1+'Assumptions and results'!$K$5)^N$73)</f>
        <v>244289293.05268186</v>
      </c>
      <c r="O89" s="8">
        <f>(O42*'Assumptions and results'!$K$11)*(1/(1+'Assumptions and results'!$K$5)^O$73)</f>
        <v>234984222.03275883</v>
      </c>
      <c r="P89" s="8">
        <f>(P42*'Assumptions and results'!$K$11)*(1/(1+'Assumptions and results'!$K$5)^P$73)</f>
        <v>225988835.11905965</v>
      </c>
      <c r="Q89" s="8">
        <f>(Q42*'Assumptions and results'!$K$11)*(1/(1+'Assumptions and results'!$K$5)^Q$73)</f>
        <v>217316847.57015523</v>
      </c>
      <c r="R89" s="8">
        <f>(R42*'Assumptions and results'!$K$11)*(1/(1+'Assumptions and results'!$K$5)^R$73)</f>
        <v>208967823.54037037</v>
      </c>
      <c r="S89" s="8">
        <f>(S42*'Assumptions and results'!$K$11)*(1/(1+'Assumptions and results'!$K$5)^S$73)</f>
        <v>200934963.03531829</v>
      </c>
      <c r="T89" s="8">
        <f>(T42*'Assumptions and results'!$K$11)*(1/(1+'Assumptions and results'!$K$5)^T$73)</f>
        <v>193208738.95745096</v>
      </c>
      <c r="U89" s="8">
        <f>(U42*'Assumptions and results'!$K$11)*(1/(1+'Assumptions and results'!$K$5)^U$73)</f>
        <v>185778590.83967996</v>
      </c>
      <c r="V89" s="8">
        <f>(V42*'Assumptions and results'!$K$11)*(1/(1+'Assumptions and results'!$K$5)^V$73)</f>
        <v>178633708.76110816</v>
      </c>
      <c r="W89" s="8">
        <f>(W42*'Assumptions and results'!$K$11)*(1/(1+'Assumptions and results'!$K$5)^W$73)</f>
        <v>171763391.49025244</v>
      </c>
      <c r="X89" s="8">
        <f>(X42*'Assumptions and results'!$K$11)*(1/(1+'Assumptions and results'!$K$5)^X$73)</f>
        <v>165157205.5552505</v>
      </c>
      <c r="Y89" s="8">
        <f>(Y42*'Assumptions and results'!$K$11)*(1/(1+'Assumptions and results'!$K$5)^Y$73)</f>
        <v>158805051.40743163</v>
      </c>
      <c r="Z89" s="8">
        <f>(Z42*'Assumptions and results'!$K$11)*(1/(1+'Assumptions and results'!$K$5)^Z$73)</f>
        <v>152697186.39079633</v>
      </c>
      <c r="AA89" s="8">
        <f>(AA42*'Assumptions and results'!$K$11)*(1/(1+'Assumptions and results'!$K$5)^AA$73)</f>
        <v>146824227.78903574</v>
      </c>
      <c r="AB89" s="8">
        <f>(AB42*'Assumptions and results'!$K$11)*(1/(1+'Assumptions and results'!$K$5)^AB$73)</f>
        <v>141177146.83801311</v>
      </c>
      <c r="AC89" s="8">
        <f>(AC42*'Assumptions and results'!$K$11)*(1/(1+'Assumptions and results'!$K$5)^AC$73)</f>
        <v>135747258.79189798</v>
      </c>
      <c r="AD89" s="8">
        <f>(AD42*'Assumptions and results'!$K$11)*(1/(1+'Assumptions and results'!$K$5)^AD$73)</f>
        <v>130526211.4151524</v>
      </c>
      <c r="AE89" s="8">
        <f>(AE42*'Assumptions and results'!$K$11)*(1/(1+'Assumptions and results'!$K$5)^AE$73)</f>
        <v>125505973.00089324</v>
      </c>
      <c r="AF89" s="8">
        <f>(AF42*'Assumptions and results'!$K$11)*(1/(1+'Assumptions and results'!$K$5)^AF$73)</f>
        <v>120678820.42094699</v>
      </c>
      <c r="AG89" s="8">
        <f>(AG42*'Assumptions and results'!$K$11)*(1/(1+'Assumptions and results'!$K$5)^AG$73)</f>
        <v>116037327.43451963</v>
      </c>
      <c r="AH89" s="8">
        <f>(AH42*'Assumptions and results'!$K$11)*(1/(1+'Assumptions and results'!$K$5)^AH$73)</f>
        <v>111574353.35239151</v>
      </c>
      <c r="AI89" s="8">
        <f>(AI42*'Assumptions and results'!$K$11)*(1/(1+'Assumptions and results'!$K$5)^AI$73)</f>
        <v>107283032.09301119</v>
      </c>
      <c r="AJ89" s="8">
        <f>(AJ42*'Assumptions and results'!$K$11)*(1/(1+'Assumptions and results'!$K$5)^AJ$73)</f>
        <v>103156761.63885714</v>
      </c>
      <c r="AK89" s="8">
        <f>(AK42*'Assumptions and results'!$K$11)*(1/(1+'Assumptions and results'!$K$5)^AK$73)</f>
        <v>99189193.888650641</v>
      </c>
      <c r="AL89" s="8">
        <f>(AL42*'Assumptions and results'!$K$11)*(1/(1+'Assumptions and results'!$K$5)^AL$73)</f>
        <v>95374224.895338014</v>
      </c>
      <c r="AM89" s="8">
        <f>(AM42*'Assumptions and results'!$K$11)*(1/(1+'Assumptions and results'!$K$5)^AM$73)</f>
        <v>91705985.47741285</v>
      </c>
      <c r="AN89" s="8">
        <f>(AN42*'Assumptions and results'!$K$11)*(1/(1+'Assumptions and results'!$K$5)^AN$73)</f>
        <v>88178832.190347567</v>
      </c>
      <c r="AO89" s="8">
        <f>(AO42*'Assumptions and results'!$K$11)*(1/(1+'Assumptions and results'!$K$5)^AO$73)</f>
        <v>84787338.644812047</v>
      </c>
      <c r="AP89" s="8">
        <f>(AP42*'Assumptions and results'!$K$11)*(1/(1+'Assumptions and results'!$K$5)^AP$73)</f>
        <v>81526287.158588856</v>
      </c>
      <c r="AQ89" s="8">
        <f>(AQ42*'Assumptions and results'!$K$11)*(1/(1+'Assumptions and results'!$K$5)^AQ$73)</f>
        <v>78390660.729466558</v>
      </c>
      <c r="AR89" s="8">
        <f>(AR42*'Assumptions and results'!$K$11)*(1/(1+'Assumptions and results'!$K$5)^AR$73)</f>
        <v>75375635.316820145</v>
      </c>
      <c r="AS89" s="8">
        <f>(AS42*'Assumptions and results'!$K$11)*(1/(1+'Assumptions and results'!$K$5)^AS$73)</f>
        <v>72476572.42003125</v>
      </c>
      <c r="AT89" s="8">
        <f>(AT42*'Assumptions and results'!$K$11)*(1/(1+'Assumptions and results'!$K$5)^AT$73)</f>
        <v>69689011.942343324</v>
      </c>
      <c r="AU89" s="8">
        <f>(AU42*'Assumptions and results'!$K$11)*(1/(1+'Assumptions and results'!$K$5)^AU$73)</f>
        <v>67008665.32917887</v>
      </c>
      <c r="AV89" s="8">
        <f>(AV42*'Assumptions and results'!$K$11)*(1/(1+'Assumptions and results'!$K$5)^AV$73)</f>
        <v>64431408.970365517</v>
      </c>
      <c r="AW89" s="8">
        <f>(AW42*'Assumptions and results'!$K$11)*(1/(1+'Assumptions and results'!$K$5)^AW$73)</f>
        <v>61953277.856121249</v>
      </c>
      <c r="AX89" s="8">
        <f>(AX42*'Assumptions and results'!$K$11)*(1/(1+'Assumptions and results'!$K$5)^AX$73)</f>
        <v>59570459.477039933</v>
      </c>
      <c r="AY89" s="8">
        <f>(AY42*'Assumptions and results'!$K$11)*(1/(1+'Assumptions and results'!$K$5)^AY$73)</f>
        <v>57279287.958692387</v>
      </c>
      <c r="AZ89" s="8">
        <f>(AZ42*'Assumptions and results'!$K$11)*(1/(1+'Assumptions and results'!$K$5)^AZ$73)</f>
        <v>55076238.42181965</v>
      </c>
      <c r="BA89" s="8">
        <f>(BA42*'Assumptions and results'!$K$11)*(1/(1+'Assumptions and results'!$K$5)^BA$73)</f>
        <v>52957921.559441999</v>
      </c>
      <c r="BB89" s="8">
        <f>(BB42*'Assumptions and results'!$K$11)*(1/(1+'Assumptions and results'!$K$5)^BB$73)</f>
        <v>50921078.422540382</v>
      </c>
      <c r="BC89" s="8">
        <f>(BC42*'Assumptions and results'!$K$11)*(1/(1+'Assumptions and results'!$K$5)^BC$73)</f>
        <v>48962575.406288832</v>
      </c>
      <c r="BD89" s="8">
        <f>(BD42*'Assumptions and results'!$K$11)*(1/(1+'Assumptions and results'!$K$5)^BD$73)</f>
        <v>47079399.429123878</v>
      </c>
      <c r="BE89" s="8">
        <f>(BE42*'Assumptions and results'!$K$11)*(1/(1+'Assumptions and results'!$K$5)^BE$73)</f>
        <v>45268653.297234491</v>
      </c>
      <c r="BF89" s="8">
        <f>(BF42*'Assumptions and results'!$K$11)*(1/(1+'Assumptions and results'!$K$5)^BF$73)</f>
        <v>43527551.247340858</v>
      </c>
      <c r="BG89" s="8">
        <f>(BG42*'Assumptions and results'!$K$11)*(1/(1+'Assumptions and results'!$K$5)^BG$73)</f>
        <v>41853414.660904668</v>
      </c>
      <c r="BH89" s="8">
        <f>(BH42*'Assumptions and results'!$K$11)*(1/(1+'Assumptions and results'!$K$5)^BH$73)</f>
        <v>40243667.943177573</v>
      </c>
      <c r="BI89" s="8">
        <f>(BI42*'Assumptions and results'!$K$11)*(1/(1+'Assumptions and results'!$K$5)^BI$73)</f>
        <v>38695834.560747653</v>
      </c>
      <c r="BJ89" s="8">
        <f>(BJ42*'Assumptions and results'!$K$11)*(1/(1+'Assumptions and results'!$K$5)^BJ$73)</f>
        <v>37207533.231488131</v>
      </c>
      <c r="BK89" s="8">
        <f>(BK42*'Assumptions and results'!$K$11)*(1/(1+'Assumptions and results'!$K$5)^BK$73)</f>
        <v>35776474.261046283</v>
      </c>
      <c r="BL89" s="8">
        <f>(BL42*'Assumptions and results'!$K$11)*(1/(1+'Assumptions and results'!$K$5)^BL$73)</f>
        <v>34400456.020236798</v>
      </c>
      <c r="BM89" s="8">
        <f>(BM42*'Assumptions and results'!$K$11)*(1/(1+'Assumptions and results'!$K$5)^BM$73)</f>
        <v>33077361.557919998</v>
      </c>
      <c r="BN89" s="8">
        <f>(BN42*'Assumptions and results'!$K$11)*(1/(1+'Assumptions and results'!$K$5)^BN$73)</f>
        <v>31805155.344153848</v>
      </c>
      <c r="BO89" s="8">
        <f>(BO42*'Assumptions and results'!$K$11)*(1/(1+'Assumptions and results'!$K$5)^BO$73)</f>
        <v>30581880.138609469</v>
      </c>
      <c r="BP89" s="8">
        <f>(BP42*'Assumptions and results'!$K$11)*(1/(1+'Assumptions and results'!$K$5)^BP$73)</f>
        <v>29405653.979432177</v>
      </c>
      <c r="BQ89" s="8">
        <f>(BQ42*'Assumptions and results'!$K$11)*(1/(1+'Assumptions and results'!$K$5)^BQ$73)</f>
        <v>28274667.287915554</v>
      </c>
      <c r="BR89" s="8">
        <f>(BR42*'Assumptions and results'!$K$11)*(1/(1+'Assumptions and results'!$K$5)^BR$73)</f>
        <v>27187180.084534187</v>
      </c>
      <c r="BS89" s="8">
        <f>(BS42*'Assumptions and results'!$K$11)*(1/(1+'Assumptions and results'!$K$5)^BS$73)</f>
        <v>26141519.312052105</v>
      </c>
      <c r="BT89" s="8">
        <f>(BT42*'Assumptions and results'!$K$11)*(1/(1+'Assumptions and results'!$K$5)^BT$73)</f>
        <v>25136076.261588555</v>
      </c>
      <c r="BU89" s="8">
        <f>(BU42*'Assumptions and results'!$K$11)*(1/(1+'Assumptions and results'!$K$5)^BU$73)</f>
        <v>24169304.097681306</v>
      </c>
      <c r="BV89" s="8">
        <f>(BV42*'Assumptions and results'!$K$11)*(1/(1+'Assumptions and results'!$K$5)^BV$73)</f>
        <v>23239715.478539716</v>
      </c>
      <c r="BW89" s="8">
        <f>(BW42*'Assumptions and results'!$K$11)*(1/(1+'Assumptions and results'!$K$5)^BW$73)</f>
        <v>22345880.26782665</v>
      </c>
      <c r="BX89" s="8">
        <f>(BX42*'Assumptions and results'!$K$11)*(1/(1+'Assumptions and results'!$K$5)^BX$73)</f>
        <v>21486423.334448699</v>
      </c>
      <c r="BY89" s="8">
        <f>(BY42*'Assumptions and results'!$K$11)*(1/(1+'Assumptions and results'!$K$5)^BY$73)</f>
        <v>20660022.436969902</v>
      </c>
      <c r="BZ89" s="8">
        <f>(BZ42*'Assumptions and results'!$K$11)*(1/(1+'Assumptions and results'!$K$5)^BZ$73)</f>
        <v>19865406.189394135</v>
      </c>
      <c r="CA89" s="8">
        <f>(CA42*'Assumptions and results'!$K$11)*(1/(1+'Assumptions and results'!$K$5)^CA$73)</f>
        <v>19101352.105186671</v>
      </c>
      <c r="CB89" s="8">
        <f>(CB42*'Assumptions and results'!$K$11)*(1/(1+'Assumptions and results'!$K$5)^CB$73)</f>
        <v>18366684.71652564</v>
      </c>
      <c r="CC89" s="8">
        <f>(CC42*'Assumptions and results'!$K$11)*(1/(1+'Assumptions and results'!$K$5)^CC$73)</f>
        <v>17660273.76589004</v>
      </c>
      <c r="CD89" s="8">
        <f>(CD42*'Assumptions and results'!$K$11)*(1/(1+'Assumptions and results'!$K$5)^CD$73)</f>
        <v>16981032.467201959</v>
      </c>
      <c r="CE89" s="8">
        <f>(CE42*'Assumptions and results'!$K$11)*(1/(1+'Assumptions and results'!$K$5)^CE$73)</f>
        <v>16327915.833848041</v>
      </c>
      <c r="CF89" s="8">
        <f>(CF42*'Assumptions and results'!$K$11)*(1/(1+'Assumptions and results'!$K$5)^CF$73)</f>
        <v>15699919.071007727</v>
      </c>
      <c r="CG89" s="8">
        <f>(CG42*'Assumptions and results'!$K$11)*(1/(1+'Assumptions and results'!$K$5)^CG$73)</f>
        <v>15096076.029815122</v>
      </c>
      <c r="CH89" s="8">
        <f>(CH42*'Assumptions and results'!$K$11)*(1/(1+'Assumptions and results'!$K$5)^CH$73)</f>
        <v>14515457.720976079</v>
      </c>
      <c r="CI89" s="8">
        <f>(CI42*'Assumptions and results'!$K$11)*(1/(1+'Assumptions and results'!$K$5)^CI$73)</f>
        <v>13957170.885553921</v>
      </c>
      <c r="CJ89" s="8">
        <f>(CJ42*'Assumptions and results'!$K$11)*(1/(1+'Assumptions and results'!$K$5)^CJ$73)</f>
        <v>13420356.620724924</v>
      </c>
      <c r="CK89" s="8">
        <f>(CK42*'Assumptions and results'!$K$11)*(1/(1+'Assumptions and results'!$K$5)^CK$73)</f>
        <v>12904189.058389345</v>
      </c>
      <c r="CL89" s="8">
        <f>(CL42*'Assumptions and results'!$K$11)*(1/(1+'Assumptions and results'!$K$5)^CL$73)</f>
        <v>12407874.09460514</v>
      </c>
      <c r="CM89" s="8">
        <f>(CM42*'Assumptions and results'!$K$11)*(1/(1+'Assumptions and results'!$K$5)^CM$73)</f>
        <v>11930648.167889562</v>
      </c>
      <c r="CN89" s="8">
        <f>(CN42*'Assumptions and results'!$K$11)*(1/(1+'Assumptions and results'!$K$5)^CN$73)</f>
        <v>11471777.08450919</v>
      </c>
      <c r="CO89" s="8">
        <f>(CO42*'Assumptions and results'!$K$11)*(1/(1+'Assumptions and results'!$K$5)^CO$73)</f>
        <v>11030554.888951145</v>
      </c>
      <c r="CP89" s="8">
        <f>(CP42*'Assumptions and results'!$K$11)*(1/(1+'Assumptions and results'!$K$5)^CP$73)</f>
        <v>10606302.77783764</v>
      </c>
      <c r="CQ89" s="8">
        <f>(CQ42*'Assumptions and results'!$K$11)*(1/(1+'Assumptions and results'!$K$5)^CQ$73)</f>
        <v>10198368.055613114</v>
      </c>
      <c r="CR89" s="8">
        <f>(CR42*'Assumptions and results'!$K$11)*(1/(1+'Assumptions and results'!$K$5)^CR$73)</f>
        <v>9806123.1303972248</v>
      </c>
      <c r="CS89" s="8">
        <f>(CS42*'Assumptions and results'!$K$11)*(1/(1+'Assumptions and results'!$K$5)^CS$73)</f>
        <v>9428964.5484588686</v>
      </c>
      <c r="CT89" s="8">
        <f>(CT42*'Assumptions and results'!$K$11)*(1/(1+'Assumptions and results'!$K$5)^CT$73)</f>
        <v>9066312.0658258367</v>
      </c>
      <c r="CU89" s="8">
        <f>(CU42*'Assumptions and results'!$K$11)*(1/(1+'Assumptions and results'!$K$5)^CU$73)</f>
        <v>8717607.7556017656</v>
      </c>
      <c r="CV89" s="8">
        <f>(CV42*'Assumptions and results'!$K$11)*(1/(1+'Assumptions and results'!$K$5)^CV$73)</f>
        <v>8382315.1496170806</v>
      </c>
      <c r="CW89" s="8">
        <f>(CW42*'Assumptions and results'!$K$11)*(1/(1+'Assumptions and results'!$K$5)^CW$73)</f>
        <v>8059918.413093348</v>
      </c>
      <c r="CX89" s="8">
        <f>(CX42*'Assumptions and results'!$K$11)*(1/(1+'Assumptions and results'!$K$5)^CX$73)</f>
        <v>7749921.5510512944</v>
      </c>
      <c r="CY89" s="8">
        <f>(CY42*'Assumptions and results'!$K$11)*(1/(1+'Assumptions and results'!$K$5)^CY$73)</f>
        <v>7451847.6452416293</v>
      </c>
      <c r="CZ89" s="8">
        <f>(CZ42*'Assumptions and results'!$K$11)*(1/(1+'Assumptions and results'!$K$5)^CZ$73)</f>
        <v>7165238.1204246432</v>
      </c>
      <c r="DA89" s="8">
        <f>(DA42*'Assumptions and results'!$K$11)*(1/(1+'Assumptions and results'!$K$5)^DA$73)</f>
        <v>6889652.0388698485</v>
      </c>
      <c r="DB89" s="8">
        <f>(DB42*'Assumptions and results'!$K$11)*(1/(1+'Assumptions and results'!$K$5)^DB$73)</f>
        <v>6624665.4219902391</v>
      </c>
      <c r="DC89" s="8">
        <f>(DC42*'Assumptions and results'!$K$11)*(1/(1+'Assumptions and results'!$K$5)^DC$73)</f>
        <v>6369870.5980675388</v>
      </c>
      <c r="DD89" s="8">
        <f>(DD42*'Assumptions and results'!$K$11)*(1/(1+'Assumptions and results'!$K$5)^DD$73)</f>
        <v>6124875.5750649385</v>
      </c>
      <c r="DE89" s="8">
        <f>(DE42*'Assumptions and results'!$K$11)*(1/(1+'Assumptions and results'!$K$5)^DE$73)</f>
        <v>5889303.4375624415</v>
      </c>
      <c r="DF89" s="8">
        <f>(DF42*'Assumptions and results'!$K$11)*(1/(1+'Assumptions and results'!$K$5)^DF$73)</f>
        <v>5662791.7668869626</v>
      </c>
      <c r="DG89" s="8">
        <f>(DG42*'Assumptions and results'!$K$11)*(1/(1+'Assumptions and results'!$K$5)^DG$73)</f>
        <v>5444992.0835451568</v>
      </c>
      <c r="DH89" s="8">
        <f>(DH42*'Assumptions and results'!$K$11)*(1/(1+'Assumptions and results'!$K$5)^DH$73)</f>
        <v>5235569.3111011116</v>
      </c>
      <c r="DI89" s="8">
        <f>(DI42*'Assumptions and results'!$K$11)*(1/(1+'Assumptions and results'!$K$5)^DI$73)</f>
        <v>5034201.260674146</v>
      </c>
      <c r="DJ89" s="8">
        <f>(DJ42*'Assumptions and results'!$K$11)*(1/(1+'Assumptions and results'!$K$5)^DJ$73)</f>
        <v>4840578.1352636004</v>
      </c>
      <c r="DK89" s="8">
        <f>(DK42*'Assumptions and results'!$K$11)*(1/(1+'Assumptions and results'!$K$5)^DK$73)</f>
        <v>4654402.0531380782</v>
      </c>
      <c r="DL89" s="8">
        <f>(DL42*'Assumptions and results'!$K$11)*(1/(1+'Assumptions and results'!$K$5)^DL$73)</f>
        <v>4475386.5895558437</v>
      </c>
      <c r="DM89" s="8">
        <f>(DM42*'Assumptions and results'!$K$11)*(1/(1+'Assumptions and results'!$K$5)^DM$73)</f>
        <v>4303256.3361113882</v>
      </c>
      <c r="DN89" s="8">
        <f>(DN42*'Assumptions and results'!$K$11)*(1/(1+'Assumptions and results'!$K$5)^DN$73)</f>
        <v>4137746.4770301799</v>
      </c>
      <c r="DO89" s="8">
        <f>(DO42*'Assumptions and results'!$K$11)*(1/(1+'Assumptions and results'!$K$5)^DO$73)</f>
        <v>3978602.3817597888</v>
      </c>
      <c r="DP89" s="8">
        <f>(DP42*'Assumptions and results'!$K$11)*(1/(1+'Assumptions and results'!$K$5)^DP$73)</f>
        <v>3825579.2132305661</v>
      </c>
      <c r="DQ89" s="8">
        <f>(DQ42*'Assumptions and results'!$K$11)*(1/(1+'Assumptions and results'!$K$5)^DQ$73)</f>
        <v>3678441.5511832354</v>
      </c>
      <c r="DR89" s="8">
        <f>(DR42*'Assumptions and results'!$K$11)*(1/(1+'Assumptions and results'!$K$5)^DR$73)</f>
        <v>3536963.0299838805</v>
      </c>
      <c r="DS89" s="8">
        <f>(DS42*'Assumptions and results'!$K$11)*(1/(1+'Assumptions and results'!$K$5)^DS$73)</f>
        <v>3400925.9903691169</v>
      </c>
      <c r="DT89" s="8">
        <f>(DT42*'Assumptions and results'!$K$11)*(1/(1+'Assumptions and results'!$K$5)^DT$73)</f>
        <v>3270121.1445856886</v>
      </c>
      <c r="DU89" s="8">
        <f>(DU42*'Assumptions and results'!$K$11)*(1/(1+'Assumptions and results'!$K$5)^DU$73)</f>
        <v>3144347.2544093151</v>
      </c>
      <c r="DV89" s="8">
        <f>(DV42*'Assumptions and results'!$K$11)*(1/(1+'Assumptions and results'!$K$5)^DV$73)</f>
        <v>3023410.8215474193</v>
      </c>
      <c r="DW89" s="8">
        <f>(DW42*'Assumptions and results'!$K$11)*(1/(1+'Assumptions and results'!$K$5)^DW$73)</f>
        <v>2907125.7899494413</v>
      </c>
      <c r="DX89" s="8">
        <f>(DX42*'Assumptions and results'!$K$11)*(1/(1+'Assumptions and results'!$K$5)^DX$73)</f>
        <v>2795313.2595667699</v>
      </c>
      <c r="DY89" s="8">
        <f>(DY42*'Assumptions and results'!$K$11)*(1/(1+'Assumptions and results'!$K$5)^DY$73)</f>
        <v>2687801.211121894</v>
      </c>
      <c r="DZ89" s="8">
        <f>(DZ42*'Assumptions and results'!$K$11)*(1/(1+'Assumptions and results'!$K$5)^DZ$73)</f>
        <v>2584424.2414633599</v>
      </c>
      <c r="EA89" s="8">
        <f>(EA42*'Assumptions and results'!$K$11)*(1/(1+'Assumptions and results'!$K$5)^EA$73)</f>
        <v>2485023.3090993846</v>
      </c>
      <c r="EB89" s="8">
        <f>(EB42*'Assumptions and results'!$K$11)*(1/(1+'Assumptions and results'!$K$5)^EB$73)</f>
        <v>2389445.4895186387</v>
      </c>
      <c r="EC89" s="8">
        <f>(EC42*'Assumptions and results'!$K$11)*(1/(1+'Assumptions and results'!$K$5)^EC$73)</f>
        <v>2297543.7399217673</v>
      </c>
      <c r="ED89" s="8">
        <f>(ED42*'Assumptions and results'!$K$11)*(1/(1+'Assumptions and results'!$K$5)^ED$73)</f>
        <v>2209176.6730016996</v>
      </c>
      <c r="EE89" s="8">
        <f>(EE42*'Assumptions and results'!$K$11)*(1/(1+'Assumptions and results'!$K$5)^EE$73)</f>
        <v>2124208.3394247107</v>
      </c>
      <c r="EF89" s="8">
        <f>(EF42*'Assumptions and results'!$K$11)*(1/(1+'Assumptions and results'!$K$5)^EF$73)</f>
        <v>2042508.0186776067</v>
      </c>
      <c r="EG89" s="8">
        <f>(EG42*'Assumptions and results'!$K$11)*(1/(1+'Assumptions and results'!$K$5)^EG$73)</f>
        <v>1963950.0179592371</v>
      </c>
      <c r="EH89" s="8">
        <f>(EH42*'Assumptions and results'!$K$11)*(1/(1+'Assumptions and results'!$K$5)^EH$73)</f>
        <v>1888413.4788069585</v>
      </c>
      <c r="EI89" s="8">
        <f>(EI42*'Assumptions and results'!$K$11)*(1/(1+'Assumptions and results'!$K$5)^EI$73)</f>
        <v>1815782.1911605373</v>
      </c>
      <c r="EJ89" s="8">
        <f>(EJ42*'Assumptions and results'!$K$11)*(1/(1+'Assumptions and results'!$K$5)^EJ$73)</f>
        <v>1745944.4145774392</v>
      </c>
      <c r="EK89" s="8">
        <f>(EK42*'Assumptions and results'!$K$11)*(1/(1+'Assumptions and results'!$K$5)^EK$73)</f>
        <v>1678792.7063244607</v>
      </c>
      <c r="EL89" s="8">
        <f>(EL42*'Assumptions and results'!$K$11)*(1/(1+'Assumptions and results'!$K$5)^EL$73)</f>
        <v>1614223.7560812121</v>
      </c>
      <c r="EM89" s="8">
        <f>(EM42*'Assumptions and results'!$K$11)*(1/(1+'Assumptions and results'!$K$5)^EM$73)</f>
        <v>1552138.2270011657</v>
      </c>
      <c r="EN89" s="8">
        <f>(EN42*'Assumptions and results'!$K$11)*(1/(1+'Assumptions and results'!$K$5)^EN$73)</f>
        <v>1492440.6028857359</v>
      </c>
      <c r="EO89" s="8">
        <f>(EO42*'Assumptions and results'!$K$11)*(1/(1+'Assumptions and results'!$K$5)^EO$73)</f>
        <v>1435039.0412362847</v>
      </c>
      <c r="EP89" s="8">
        <f>(EP42*'Assumptions and results'!$K$11)*(1/(1+'Assumptions and results'!$K$5)^EP$73)</f>
        <v>1379845.2319579658</v>
      </c>
      <c r="EQ89" s="8">
        <f>(EQ42*'Assumptions and results'!$K$11)*(1/(1+'Assumptions and results'!$K$5)^EQ$73)</f>
        <v>1326774.2614980442</v>
      </c>
      <c r="ER89" s="8">
        <f>(ER42*'Assumptions and results'!$K$11)*(1/(1+'Assumptions and results'!$K$5)^ER$73)</f>
        <v>1275744.4822096578</v>
      </c>
      <c r="ES89" s="8">
        <f>(ES42*'Assumptions and results'!$K$11)*(1/(1+'Assumptions and results'!$K$5)^ES$73)</f>
        <v>1226677.3867400554</v>
      </c>
      <c r="ET89" s="8">
        <f>(ET42*'Assumptions and results'!$K$11)*(1/(1+'Assumptions and results'!$K$5)^ET$73)</f>
        <v>1179497.4872500533</v>
      </c>
      <c r="EU89" s="8">
        <f>(EU42*'Assumptions and results'!$K$11)*(1/(1+'Assumptions and results'!$K$5)^EU$73)</f>
        <v>1134132.1992788971</v>
      </c>
      <c r="EV89" s="8">
        <f>(EV42*'Assumptions and results'!$K$11)*(1/(1+'Assumptions and results'!$K$5)^EV$73)</f>
        <v>1090511.730075863</v>
      </c>
      <c r="EW89" s="8">
        <f>(EW42*'Assumptions and results'!$K$11)*(1/(1+'Assumptions and results'!$K$5)^EW$73)</f>
        <v>1048568.9712267909</v>
      </c>
      <c r="EX89" s="8">
        <f>(EX42*'Assumptions and results'!$K$11)*(1/(1+'Assumptions and results'!$K$5)^EX$73)</f>
        <v>1008239.395410376</v>
      </c>
      <c r="EY89" s="8">
        <f>(EY42*'Assumptions and results'!$K$11)*(1/(1+'Assumptions and results'!$K$5)^EY$73)</f>
        <v>969460.95712536143</v>
      </c>
      <c r="EZ89" s="8">
        <f>(EZ42*'Assumptions and results'!$K$11)*(1/(1+'Assumptions and results'!$K$5)^EZ$73)</f>
        <v>932173.99723592447</v>
      </c>
      <c r="FA89" s="8">
        <f>(FA42*'Assumptions and results'!$K$11)*(1/(1+'Assumptions and results'!$K$5)^FA$73)</f>
        <v>896321.1511883887</v>
      </c>
      <c r="FB89" s="8">
        <f>(FB42*'Assumptions and results'!$K$11)*(1/(1+'Assumptions and results'!$K$5)^FB$73)</f>
        <v>861847.2607580662</v>
      </c>
      <c r="FC89" s="8">
        <f>(FC42*'Assumptions and results'!$K$11)*(1/(1+'Assumptions and results'!$K$5)^FC$73)</f>
        <v>828699.28919044824</v>
      </c>
      <c r="FD89" s="8">
        <f>(FD42*'Assumptions and results'!$K$11)*(1/(1+'Assumptions and results'!$K$5)^FD$73)</f>
        <v>796826.23960620002</v>
      </c>
      <c r="FE89" s="8">
        <f>(FE42*'Assumptions and results'!$K$11)*(1/(1+'Assumptions and results'!$K$5)^FE$73)</f>
        <v>766179.07654442301</v>
      </c>
      <c r="FF89" s="8">
        <f>(FF42*'Assumptions and results'!$K$11)*(1/(1+'Assumptions and results'!$K$5)^FF$73)</f>
        <v>736710.65052348387</v>
      </c>
      <c r="FG89" s="8">
        <f>(FG42*'Assumptions and results'!$K$11)*(1/(1+'Assumptions and results'!$K$5)^FG$73)</f>
        <v>708375.62550334982</v>
      </c>
      <c r="FH89" s="8">
        <f>(FH42*'Assumptions and results'!$K$11)*(1/(1+'Assumptions and results'!$K$5)^FH$73)</f>
        <v>681130.40913783619</v>
      </c>
      <c r="FI89" s="8">
        <f>(FI42*'Assumptions and results'!$K$11)*(1/(1+'Assumptions and results'!$K$5)^FI$73)</f>
        <v>654933.08570945798</v>
      </c>
      <c r="FJ89" s="8">
        <f>(FJ42*'Assumptions and results'!$K$11)*(1/(1+'Assumptions and results'!$K$5)^FJ$73)</f>
        <v>629743.35164370958</v>
      </c>
      <c r="FK89" s="8">
        <f>(FK42*'Assumptions and results'!$K$11)*(1/(1+'Assumptions and results'!$K$5)^FK$73)</f>
        <v>605522.45350356691</v>
      </c>
      <c r="FL89" s="8">
        <f>(FL42*'Assumptions and results'!$K$11)*(1/(1+'Assumptions and results'!$K$5)^FL$73)</f>
        <v>582233.12836881424</v>
      </c>
      <c r="FM89" s="8">
        <f>(FM42*'Assumptions and results'!$K$11)*(1/(1+'Assumptions and results'!$K$5)^FM$73)</f>
        <v>559839.54650847509</v>
      </c>
      <c r="FN89" s="8">
        <f>(FN42*'Assumptions and results'!$K$11)*(1/(1+'Assumptions and results'!$K$5)^FN$73)</f>
        <v>538307.25625814928</v>
      </c>
      <c r="FO89" s="8">
        <f>(FO42*'Assumptions and results'!$K$11)*(1/(1+'Assumptions and results'!$K$5)^FO$73)</f>
        <v>517603.13101745123</v>
      </c>
      <c r="FP89" s="8">
        <f>(FP42*'Assumptions and results'!$K$11)*(1/(1+'Assumptions and results'!$K$5)^FP$73)</f>
        <v>497695.31828601065</v>
      </c>
      <c r="FQ89" s="8">
        <f>(FQ42*'Assumptions and results'!$K$11)*(1/(1+'Assumptions and results'!$K$5)^FQ$73)</f>
        <v>478553.19065962563</v>
      </c>
      <c r="FR89" s="8">
        <f>(FR42*'Assumptions and results'!$K$11)*(1/(1+'Assumptions and results'!$K$5)^FR$73)</f>
        <v>460147.29871117853</v>
      </c>
      <c r="FS89" s="8">
        <f>(FS42*'Assumptions and results'!$K$11)*(1/(1+'Assumptions and results'!$K$5)^FS$73)</f>
        <v>442449.32568382547</v>
      </c>
      <c r="FT89" s="8">
        <f>(FT42*'Assumptions and results'!$K$11)*(1/(1+'Assumptions and results'!$K$5)^FT$73)</f>
        <v>425432.04392675526</v>
      </c>
      <c r="FU89" s="8">
        <f>(FU42*'Assumptions and results'!$K$11)*(1/(1+'Assumptions and results'!$K$5)^FU$73)</f>
        <v>409069.27300649532</v>
      </c>
      <c r="FV89" s="8">
        <f>(FV42*'Assumptions and results'!$K$11)*(1/(1+'Assumptions and results'!$K$5)^FV$73)</f>
        <v>393335.83942932251</v>
      </c>
      <c r="FW89" s="8">
        <f>(FW42*'Assumptions and results'!$K$11)*(1/(1+'Assumptions and results'!$K$5)^FW$73)</f>
        <v>378207.53791281005</v>
      </c>
      <c r="FX89" s="8">
        <f>(FX42*'Assumptions and results'!$K$11)*(1/(1+'Assumptions and results'!$K$5)^FX$73)</f>
        <v>363661.09414693271</v>
      </c>
      <c r="FY89" s="8">
        <f>(FY42*'Assumptions and results'!$K$11)*(1/(1+'Assumptions and results'!$K$5)^FY$73)</f>
        <v>349674.12898743531</v>
      </c>
      <c r="FZ89" s="8">
        <f>(FZ42*'Assumptions and results'!$K$11)*(1/(1+'Assumptions and results'!$K$5)^FZ$73)</f>
        <v>336225.12402638007</v>
      </c>
      <c r="GA89" s="8">
        <f>(GA42*'Assumptions and results'!$K$11)*(1/(1+'Assumptions and results'!$K$5)^GA$73)</f>
        <v>323293.38848690386</v>
      </c>
      <c r="GB89" s="8">
        <f>(GB42*'Assumptions and results'!$K$11)*(1/(1+'Assumptions and results'!$K$5)^GB$73)</f>
        <v>310859.02739125374</v>
      </c>
      <c r="GC89" s="8">
        <f>(GC42*'Assumptions and results'!$K$11)*(1/(1+'Assumptions and results'!$K$5)^GC$73)</f>
        <v>298902.91095312854</v>
      </c>
      <c r="GD89" s="8">
        <f>(GD42*'Assumptions and results'!$K$11)*(1/(1+'Assumptions and results'!$K$5)^GD$73)</f>
        <v>287406.64514723897</v>
      </c>
      <c r="GE89" s="8">
        <f>(GE42*'Assumptions and results'!$K$11)*(1/(1+'Assumptions and results'!$K$5)^GE$73)</f>
        <v>276352.54341080674</v>
      </c>
      <c r="GF89" s="8">
        <f>(GF42*'Assumptions and results'!$K$11)*(1/(1+'Assumptions and results'!$K$5)^GF$73)</f>
        <v>265723.59943346801</v>
      </c>
      <c r="GG89" s="8">
        <f>(GG42*'Assumptions and results'!$K$11)*(1/(1+'Assumptions and results'!$K$5)^GG$73)</f>
        <v>255503.46099371914</v>
      </c>
      <c r="GH89" s="8">
        <f>(GH42*'Assumptions and results'!$K$11)*(1/(1+'Assumptions and results'!$K$5)^GH$73)</f>
        <v>245676.40480165309</v>
      </c>
      <c r="GI89" s="8">
        <f>(GI42*'Assumptions and results'!$K$11)*(1/(1+'Assumptions and results'!$K$5)^GI$73)</f>
        <v>236227.31230928178</v>
      </c>
      <c r="GJ89" s="8">
        <f>(GJ42*'Assumptions and results'!$K$11)*(1/(1+'Assumptions and results'!$K$5)^GJ$73)</f>
        <v>227141.64645123246</v>
      </c>
      <c r="GK89" s="8">
        <f>(GK42*'Assumptions and results'!$K$11)*(1/(1+'Assumptions and results'!$K$5)^GK$73)</f>
        <v>218405.42928003118</v>
      </c>
      <c r="GL89" s="8">
        <f>(GL42*'Assumptions and results'!$K$11)*(1/(1+'Assumptions and results'!$K$5)^GL$73)</f>
        <v>210005.2204615685</v>
      </c>
      <c r="GM89" s="8">
        <f>(GM42*'Assumptions and results'!$K$11)*(1/(1+'Assumptions and results'!$K$5)^GM$73)</f>
        <v>201928.09659766202</v>
      </c>
      <c r="GN89" s="8">
        <f>(GN42*'Assumptions and results'!$K$11)*(1/(1+'Assumptions and results'!$K$5)^GN$73)</f>
        <v>194161.63134390576</v>
      </c>
      <c r="GO89" s="8">
        <f>(GO42*'Assumptions and results'!$K$11)*(1/(1+'Assumptions and results'!$K$5)^GO$73)</f>
        <v>186693.87629221706</v>
      </c>
      <c r="GP89" s="8">
        <f>(GP42*'Assumptions and results'!$K$11)*(1/(1+'Assumptions and results'!$K$5)^GP$73)</f>
        <v>179513.34258867023</v>
      </c>
      <c r="GQ89" s="8">
        <f>(GQ42*'Assumptions and results'!$K$11)*(1/(1+'Assumptions and results'!$K$5)^GQ$73)</f>
        <v>172608.98325833678</v>
      </c>
      <c r="GR89" s="8">
        <f>(GR42*'Assumptions and results'!$K$11)*(1/(1+'Assumptions and results'!$K$5)^GR$73)</f>
        <v>165970.17620993921</v>
      </c>
      <c r="GS89" s="8">
        <f>(GS42*'Assumptions and results'!$K$11)*(1/(1+'Assumptions and results'!$K$5)^GS$73)</f>
        <v>159586.70789417229</v>
      </c>
      <c r="GT89" s="8">
        <f>(GT42*'Assumptions and results'!$K$11)*(1/(1+'Assumptions and results'!$K$5)^GT$73)</f>
        <v>153448.75759055026</v>
      </c>
      <c r="GU89" s="8">
        <f>(GU42*'Assumptions and results'!$K$11)*(1/(1+'Assumptions and results'!$K$5)^GU$73)</f>
        <v>147546.88229860607</v>
      </c>
      <c r="GV89" s="8">
        <f>(GV42*'Assumptions and results'!$K$11)*(1/(1+'Assumptions and results'!$K$5)^GV$73)</f>
        <v>141872.00221019809</v>
      </c>
      <c r="GW89" s="8">
        <f>(GW42*'Assumptions and results'!$K$11)*(1/(1+'Assumptions and results'!$K$5)^GW$73)</f>
        <v>136415.38674057508</v>
      </c>
      <c r="GX89" s="8">
        <f>(GX42*'Assumptions and results'!$K$11)*(1/(1+'Assumptions and results'!$K$5)^GX$73)</f>
        <v>131168.64109670679</v>
      </c>
      <c r="GY89" s="8">
        <f>(GY42*'Assumptions and results'!$K$11)*(1/(1+'Assumptions and results'!$K$5)^GY$73)</f>
        <v>126123.69336221811</v>
      </c>
      <c r="GZ89" s="8">
        <f>(GZ42*'Assumptions and results'!$K$11)*(1/(1+'Assumptions and results'!$K$5)^GZ$73)</f>
        <v>121272.78207905585</v>
      </c>
      <c r="HA89" s="8">
        <f>(HA42*'Assumptions and results'!$K$11)*(1/(1+'Assumptions and results'!$K$5)^HA$73)</f>
        <v>116608.44430678445</v>
      </c>
      <c r="HB89" s="8">
        <f>(HB42*'Assumptions and results'!$K$11)*(1/(1+'Assumptions and results'!$K$5)^HB$73)</f>
        <v>112123.5041411389</v>
      </c>
      <c r="HC89" s="8">
        <f>(HC42*'Assumptions and results'!$K$11)*(1/(1+'Assumptions and results'!$K$5)^HC$73)</f>
        <v>107811.06167417202</v>
      </c>
      <c r="HD89" s="8">
        <f>(HD42*'Assumptions and results'!$K$11)*(1/(1+'Assumptions and results'!$K$5)^HD$73)</f>
        <v>103664.48237901153</v>
      </c>
      <c r="HE89" s="8">
        <f>(HE42*'Assumptions and results'!$K$11)*(1/(1+'Assumptions and results'!$K$5)^HE$73)</f>
        <v>99677.386902895727</v>
      </c>
      <c r="HF89" s="8">
        <f>(HF42*'Assumptions and results'!$K$11)*(1/(1+'Assumptions and results'!$K$5)^HF$73)</f>
        <v>95843.641252784335</v>
      </c>
      <c r="HG89" s="8">
        <f>(HG42*'Assumptions and results'!$K$11)*(1/(1+'Assumptions and results'!$K$5)^HG$73)</f>
        <v>92157.347358446466</v>
      </c>
      <c r="HH89" s="8">
        <f>(HH42*'Assumptions and results'!$K$11)*(1/(1+'Assumptions and results'!$K$5)^HH$73)</f>
        <v>88612.833998506219</v>
      </c>
      <c r="HI89" s="8">
        <f>(HI42*'Assumptions and results'!$K$11)*(1/(1+'Assumptions and results'!$K$5)^HI$73)</f>
        <v>85204.648075486723</v>
      </c>
      <c r="HJ89" s="8">
        <f>(HJ42*'Assumptions and results'!$K$11)*(1/(1+'Assumptions and results'!$K$5)^HJ$73)</f>
        <v>81927.546226429535</v>
      </c>
      <c r="HK89" s="8">
        <f>(HK42*'Assumptions and results'!$K$11)*(1/(1+'Assumptions and results'!$K$5)^HK$73)</f>
        <v>78776.486756182276</v>
      </c>
      <c r="HL89" s="8">
        <f>(HL42*'Assumptions and results'!$K$11)*(1/(1+'Assumptions and results'!$K$5)^HL$73)</f>
        <v>75746.621880944484</v>
      </c>
      <c r="HM89" s="8">
        <f>(HM42*'Assumptions and results'!$K$11)*(1/(1+'Assumptions and results'!$K$5)^HM$73)</f>
        <v>72833.29027013891</v>
      </c>
      <c r="HN89" s="8">
        <f>(HN42*'Assumptions and results'!$K$11)*(1/(1+'Assumptions and results'!$K$5)^HN$73)</f>
        <v>70032.009875133575</v>
      </c>
      <c r="HO89" s="8">
        <f>(HO42*'Assumptions and results'!$K$11)*(1/(1+'Assumptions and results'!$K$5)^HO$73)</f>
        <v>67338.471033782276</v>
      </c>
      <c r="HP89" s="8">
        <f>(HP42*'Assumptions and results'!$K$11)*(1/(1+'Assumptions and results'!$K$5)^HP$73)</f>
        <v>64748.529840175266</v>
      </c>
      <c r="HQ89" s="8">
        <f>(HQ42*'Assumptions and results'!$K$11)*(1/(1+'Assumptions and results'!$K$5)^HQ$73)</f>
        <v>62258.201769399282</v>
      </c>
      <c r="HR89" s="8">
        <f>(HR42*'Assumptions and results'!$K$11)*(1/(1+'Assumptions and results'!$K$5)^HR$73)</f>
        <v>59863.655547499329</v>
      </c>
      <c r="HS89" s="8">
        <f>(HS42*'Assumptions and results'!$K$11)*(1/(1+'Assumptions and results'!$K$5)^HS$73)</f>
        <v>57561.207257210874</v>
      </c>
      <c r="HT89" s="8">
        <f>(HT42*'Assumptions and results'!$K$11)*(1/(1+'Assumptions and results'!$K$5)^HT$73)</f>
        <v>55347.31467039507</v>
      </c>
      <c r="HU89" s="8">
        <f>(HU42*'Assumptions and results'!$K$11)*(1/(1+'Assumptions and results'!$K$5)^HU$73)</f>
        <v>53218.571798456796</v>
      </c>
      <c r="HV89" s="8">
        <f>(HV42*'Assumptions and results'!$K$11)*(1/(1+'Assumptions and results'!$K$5)^HV$73)</f>
        <v>51171.703652362303</v>
      </c>
      <c r="HW89" s="8">
        <f>(HW42*'Assumptions and results'!$K$11)*(1/(1+'Assumptions and results'!$K$5)^HW$73)</f>
        <v>49203.561204194521</v>
      </c>
      <c r="HX89" s="8">
        <f>(HX42*'Assumptions and results'!$K$11)*(1/(1+'Assumptions and results'!$K$5)^HX$73)</f>
        <v>47311.116542494732</v>
      </c>
      <c r="HY89" s="8">
        <f>(HY42*'Assumptions and results'!$K$11)*(1/(1+'Assumptions and results'!$K$5)^HY$73)</f>
        <v>45491.458213937229</v>
      </c>
      <c r="HZ89" s="8">
        <f>(HZ42*'Assumptions and results'!$K$11)*(1/(1+'Assumptions and results'!$K$5)^HZ$73)</f>
        <v>43741.786744170422</v>
      </c>
      <c r="IA89" s="8">
        <f>(IA42*'Assumptions and results'!$K$11)*(1/(1+'Assumptions and results'!$K$5)^IA$73)</f>
        <v>42059.410330933097</v>
      </c>
      <c r="IB89" s="8">
        <f>(IB42*'Assumptions and results'!$K$11)*(1/(1+'Assumptions and results'!$K$5)^IB$73)</f>
        <v>40441.740702820272</v>
      </c>
      <c r="IC89" s="8">
        <f>(IC42*'Assumptions and results'!$K$11)*(1/(1+'Assumptions and results'!$K$5)^IC$73)</f>
        <v>38886.289137327185</v>
      </c>
      <c r="ID89" s="8">
        <f>(ID42*'Assumptions and results'!$K$11)*(1/(1+'Assumptions and results'!$K$5)^ID$73)</f>
        <v>37390.662632045372</v>
      </c>
      <c r="IE89" s="8">
        <f>(IE42*'Assumptions and results'!$K$11)*(1/(1+'Assumptions and results'!$K$5)^IE$73)</f>
        <v>35952.560223120556</v>
      </c>
      <c r="IF89" s="8">
        <f>(IF42*'Assumptions and results'!$K$11)*(1/(1+'Assumptions and results'!$K$5)^IF$73)</f>
        <v>34569.769445308215</v>
      </c>
      <c r="IG89" s="8">
        <f>(IG42*'Assumptions and results'!$K$11)*(1/(1+'Assumptions and results'!$K$5)^IG$73)</f>
        <v>33240.16292818098</v>
      </c>
      <c r="IH89" s="8">
        <f>(IH42*'Assumptions and results'!$K$11)*(1/(1+'Assumptions and results'!$K$5)^IH$73)</f>
        <v>31961.695123250938</v>
      </c>
      <c r="II89" s="8">
        <f>(II42*'Assumptions and results'!$K$11)*(1/(1+'Assumptions and results'!$K$5)^II$73)</f>
        <v>30732.399156972057</v>
      </c>
      <c r="IJ89" s="8">
        <f>(IJ42*'Assumptions and results'!$K$11)*(1/(1+'Assumptions and results'!$K$5)^IJ$73)</f>
        <v>29550.38380478082</v>
      </c>
      <c r="IK89" s="8">
        <f>(IK42*'Assumptions and results'!$K$11)*(1/(1+'Assumptions and results'!$K$5)^IK$73)</f>
        <v>28413.830581520022</v>
      </c>
      <c r="IL89" s="8">
        <f>(IL42*'Assumptions and results'!$K$11)*(1/(1+'Assumptions and results'!$K$5)^IL$73)</f>
        <v>27320.990943769244</v>
      </c>
      <c r="IM89" s="8">
        <f>(IM42*'Assumptions and results'!$K$11)*(1/(1+'Assumptions and results'!$K$5)^IM$73)</f>
        <v>26270.18359977812</v>
      </c>
      <c r="IN89" s="8">
        <f>(IN42*'Assumptions and results'!$K$11)*(1/(1+'Assumptions and results'!$K$5)^IN$73)</f>
        <v>25259.791922863576</v>
      </c>
      <c r="IO89" s="8">
        <f>(IO42*'Assumptions and results'!$K$11)*(1/(1+'Assumptions and results'!$K$5)^IO$73)</f>
        <v>24288.261464291896</v>
      </c>
      <c r="IP89" s="8">
        <f>(IP42*'Assumptions and results'!$K$11)*(1/(1+'Assumptions and results'!$K$5)^IP$73)</f>
        <v>23354.097561819133</v>
      </c>
      <c r="IQ89" s="8">
        <f>(IQ42*'Assumptions and results'!$K$11)*(1/(1+'Assumptions and results'!$K$5)^IQ$73)</f>
        <v>22455.863040210705</v>
      </c>
      <c r="IR89" s="8">
        <f>(IR42*'Assumptions and results'!$K$11)*(1/(1+'Assumptions and results'!$K$5)^IR$73)</f>
        <v>21592.176000202602</v>
      </c>
      <c r="IS89" s="8">
        <f>(IS42*'Assumptions and results'!$K$11)*(1/(1+'Assumptions and results'!$K$5)^IS$73)</f>
        <v>20761.707692502492</v>
      </c>
      <c r="IT89" s="8">
        <f>(IT42*'Assumptions and results'!$K$11)*(1/(1+'Assumptions and results'!$K$5)^IT$73)</f>
        <v>19963.180473560096</v>
      </c>
      <c r="IU89" s="8">
        <f>(IU42*'Assumptions and results'!$K$11)*(1/(1+'Assumptions and results'!$K$5)^IU$73)</f>
        <v>19195.365839961629</v>
      </c>
      <c r="IV89" s="8">
        <f>(IV42*'Assumptions and results'!$K$11)*(1/(1+'Assumptions and results'!$K$5)^IV$73)</f>
        <v>18457.082538424638</v>
      </c>
      <c r="IW89" s="8">
        <f>(IW42*'Assumptions and results'!$K$11)*(1/(1+'Assumptions and results'!$K$5)^IW$73)</f>
        <v>17747.194748485228</v>
      </c>
      <c r="IX89" s="8">
        <f>(IX42*'Assumptions and results'!$K$11)*(1/(1+'Assumptions and results'!$K$5)^IX$73)</f>
        <v>17064.610335081954</v>
      </c>
      <c r="IY89" s="8">
        <f>(IY42*'Assumptions and results'!$K$11)*(1/(1+'Assumptions and results'!$K$5)^IY$73)</f>
        <v>16408.279168348032</v>
      </c>
      <c r="IZ89" s="8">
        <f>(IZ42*'Assumptions and results'!$K$11)*(1/(1+'Assumptions and results'!$K$5)^IZ$73)</f>
        <v>15777.19150802695</v>
      </c>
      <c r="JA89" s="8">
        <f>(JA42*'Assumptions and results'!$K$11)*(1/(1+'Assumptions and results'!$K$5)^JA$73)</f>
        <v>15170.376450025915</v>
      </c>
      <c r="JB89" s="8">
        <f>(JB42*'Assumptions and results'!$K$11)*(1/(1+'Assumptions and results'!$K$5)^JB$73)</f>
        <v>14586.900432717224</v>
      </c>
      <c r="JC89" s="8">
        <f>(JC42*'Assumptions and results'!$K$11)*(1/(1+'Assumptions and results'!$K$5)^JC$73)</f>
        <v>14025.865800689638</v>
      </c>
      <c r="JD89" s="8">
        <f>(JD42*'Assumptions and results'!$K$11)*(1/(1+'Assumptions and results'!$K$5)^JD$73)</f>
        <v>13486.409423740037</v>
      </c>
      <c r="JE89" s="8">
        <f>(JE42*'Assumptions and results'!$K$11)*(1/(1+'Assumptions and results'!$K$5)^JE$73)</f>
        <v>12967.701368980801</v>
      </c>
    </row>
    <row r="90" spans="3:265" x14ac:dyDescent="0.3">
      <c r="C90">
        <v>17</v>
      </c>
      <c r="D90" s="6">
        <f>'upfront investment module'!J22</f>
        <v>3825938242.5389953</v>
      </c>
      <c r="E90" s="8">
        <f>(E43*'Assumptions and results'!$K$11)*(1/(1+'Assumptions and results'!$K$5)^E$73)</f>
        <v>180550444.04829207</v>
      </c>
      <c r="F90" s="8">
        <f>(F43*'Assumptions and results'!$K$11)*(1/(1+'Assumptions and results'!$K$5)^F$73)</f>
        <v>258047600.65280917</v>
      </c>
      <c r="G90" s="8">
        <f>(G43*'Assumptions and results'!$K$11)*(1/(1+'Assumptions and results'!$K$5)^G$73)</f>
        <v>287614984.54121369</v>
      </c>
      <c r="H90" s="8">
        <f>(H43*'Assumptions and results'!$K$11)*(1/(1+'Assumptions and results'!$K$5)^H$73)</f>
        <v>295022968.70784581</v>
      </c>
      <c r="I90" s="8">
        <f>(I43*'Assumptions and results'!$K$11)*(1/(1+'Assumptions and results'!$K$5)^I$73)</f>
        <v>292314188.22346544</v>
      </c>
      <c r="J90" s="8">
        <f>(J43*'Assumptions and results'!$K$11)*(1/(1+'Assumptions and results'!$K$5)^J$73)</f>
        <v>285111350.00623792</v>
      </c>
      <c r="K90" s="8">
        <f>(K43*'Assumptions and results'!$K$11)*(1/(1+'Assumptions and results'!$K$5)^K$73)</f>
        <v>276034998.34234196</v>
      </c>
      <c r="L90" s="8">
        <f>(L43*'Assumptions and results'!$K$11)*(1/(1+'Assumptions and results'!$K$5)^L$73)</f>
        <v>266301951.18726137</v>
      </c>
      <c r="M90" s="8">
        <f>(M43*'Assumptions and results'!$K$11)*(1/(1+'Assumptions and results'!$K$5)^M$73)</f>
        <v>256472857.26993051</v>
      </c>
      <c r="N90" s="8">
        <f>(N43*'Assumptions and results'!$K$11)*(1/(1+'Assumptions and results'!$K$5)^N$73)</f>
        <v>246801807.1215103</v>
      </c>
      <c r="O90" s="8">
        <f>(O43*'Assumptions and results'!$K$11)*(1/(1+'Assumptions and results'!$K$5)^O$73)</f>
        <v>237399829.71672139</v>
      </c>
      <c r="P90" s="8">
        <f>(P43*'Assumptions and results'!$K$11)*(1/(1+'Assumptions and results'!$K$5)^P$73)</f>
        <v>228311345.9975965</v>
      </c>
      <c r="Q90" s="8">
        <f>(Q43*'Assumptions and results'!$K$11)*(1/(1+'Assumptions and results'!$K$5)^Q$73)</f>
        <v>219549913.77568027</v>
      </c>
      <c r="R90" s="8">
        <f>(R43*'Assumptions and results'!$K$11)*(1/(1+'Assumptions and results'!$K$5)^R$73)</f>
        <v>211114934.11563012</v>
      </c>
      <c r="S90" s="8">
        <f>(S43*'Assumptions and results'!$K$11)*(1/(1+'Assumptions and results'!$K$5)^S$73)</f>
        <v>202999454.04565948</v>
      </c>
      <c r="T90" s="8">
        <f>(T43*'Assumptions and results'!$K$11)*(1/(1+'Assumptions and results'!$K$5)^T$73)</f>
        <v>195193805.53119382</v>
      </c>
      <c r="U90" s="8">
        <f>(U43*'Assumptions and results'!$K$11)*(1/(1+'Assumptions and results'!$K$5)^U$73)</f>
        <v>187687297.51067987</v>
      </c>
      <c r="V90" s="8">
        <f>(V43*'Assumptions and results'!$K$11)*(1/(1+'Assumptions and results'!$K$5)^V$73)</f>
        <v>180468997.75020033</v>
      </c>
      <c r="W90" s="8">
        <f>(W43*'Assumptions and results'!$K$11)*(1/(1+'Assumptions and results'!$K$5)^W$73)</f>
        <v>173528089.38167325</v>
      </c>
      <c r="X90" s="8">
        <f>(X43*'Assumptions and results'!$K$11)*(1/(1+'Assumptions and results'!$K$5)^X$73)</f>
        <v>166854028.87638074</v>
      </c>
      <c r="Y90" s="8">
        <f>(Y43*'Assumptions and results'!$K$11)*(1/(1+'Assumptions and results'!$K$5)^Y$73)</f>
        <v>160436611.48955631</v>
      </c>
      <c r="Z90" s="8">
        <f>(Z43*'Assumptions and results'!$K$11)*(1/(1+'Assumptions and results'!$K$5)^Z$73)</f>
        <v>154265993.75476322</v>
      </c>
      <c r="AA90" s="8">
        <f>(AA43*'Assumptions and results'!$K$11)*(1/(1+'Assumptions and results'!$K$5)^AA$73)</f>
        <v>148332696.20299619</v>
      </c>
      <c r="AB90" s="8">
        <f>(AB43*'Assumptions and results'!$K$11)*(1/(1+'Assumptions and results'!$K$5)^AB$73)</f>
        <v>142627597.13315788</v>
      </c>
      <c r="AC90" s="8">
        <f>(AC43*'Assumptions and results'!$K$11)*(1/(1+'Assumptions and results'!$K$5)^AC$73)</f>
        <v>137141922.48587236</v>
      </c>
      <c r="AD90" s="8">
        <f>(AD43*'Assumptions and results'!$K$11)*(1/(1+'Assumptions and results'!$K$5)^AD$73)</f>
        <v>131867234.17228575</v>
      </c>
      <c r="AE90" s="8">
        <f>(AE43*'Assumptions and results'!$K$11)*(1/(1+'Assumptions and results'!$K$5)^AE$73)</f>
        <v>126795417.94702356</v>
      </c>
      <c r="AF90" s="8">
        <f>(AF43*'Assumptions and results'!$K$11)*(1/(1+'Assumptions and results'!$K$5)^AF$73)</f>
        <v>121918671.32443827</v>
      </c>
      <c r="AG90" s="8">
        <f>(AG43*'Assumptions and results'!$K$11)*(1/(1+'Assumptions and results'!$K$5)^AG$73)</f>
        <v>117229491.76172124</v>
      </c>
      <c r="AH90" s="8">
        <f>(AH43*'Assumptions and results'!$K$11)*(1/(1+'Assumptions and results'!$K$5)^AH$73)</f>
        <v>112720665.20395732</v>
      </c>
      <c r="AI90" s="8">
        <f>(AI43*'Assumptions and results'!$K$11)*(1/(1+'Assumptions and results'!$K$5)^AI$73)</f>
        <v>108385255.02646746</v>
      </c>
      <c r="AJ90" s="8">
        <f>(AJ43*'Assumptions and results'!$K$11)*(1/(1+'Assumptions and results'!$K$5)^AJ$73)</f>
        <v>104216591.38220225</v>
      </c>
      <c r="AK90" s="8">
        <f>(AK43*'Assumptions and results'!$K$11)*(1/(1+'Assumptions and results'!$K$5)^AK$73)</f>
        <v>100208260.94938225</v>
      </c>
      <c r="AL90" s="8">
        <f>(AL43*'Assumptions and results'!$K$11)*(1/(1+'Assumptions and results'!$K$5)^AL$73)</f>
        <v>96354097.069032028</v>
      </c>
      <c r="AM90" s="8">
        <f>(AM43*'Assumptions and results'!$K$11)*(1/(1+'Assumptions and results'!$K$5)^AM$73)</f>
        <v>92648170.259768903</v>
      </c>
      <c r="AN90" s="8">
        <f>(AN43*'Assumptions and results'!$K$11)*(1/(1+'Assumptions and results'!$K$5)^AN$73)</f>
        <v>89084779.096438721</v>
      </c>
      <c r="AO90" s="8">
        <f>(AO43*'Assumptions and results'!$K$11)*(1/(1+'Assumptions and results'!$K$5)^AO$73)</f>
        <v>85658441.439120531</v>
      </c>
      <c r="AP90" s="8">
        <f>(AP43*'Assumptions and results'!$K$11)*(1/(1+'Assumptions and results'!$K$5)^AP$73)</f>
        <v>82363885.999265298</v>
      </c>
      <c r="AQ90" s="8">
        <f>(AQ43*'Assumptions and results'!$K$11)*(1/(1+'Assumptions and results'!$K$5)^AQ$73)</f>
        <v>79196044.230114654</v>
      </c>
      <c r="AR90" s="8">
        <f>(AR43*'Assumptions and results'!$K$11)*(1/(1+'Assumptions and results'!$K$5)^AR$73)</f>
        <v>76150042.528980613</v>
      </c>
      <c r="AS90" s="8">
        <f>(AS43*'Assumptions and results'!$K$11)*(1/(1+'Assumptions and results'!$K$5)^AS$73)</f>
        <v>73221194.73941581</v>
      </c>
      <c r="AT90" s="8">
        <f>(AT43*'Assumptions and results'!$K$11)*(1/(1+'Assumptions and results'!$K$5)^AT$73)</f>
        <v>70404994.941751286</v>
      </c>
      <c r="AU90" s="8">
        <f>(AU43*'Assumptions and results'!$K$11)*(1/(1+'Assumptions and results'!$K$5)^AU$73)</f>
        <v>67697110.520917162</v>
      </c>
      <c r="AV90" s="8">
        <f>(AV43*'Assumptions and results'!$K$11)*(1/(1+'Assumptions and results'!$K$5)^AV$73)</f>
        <v>65093375.500883043</v>
      </c>
      <c r="AW90" s="8">
        <f>(AW43*'Assumptions and results'!$K$11)*(1/(1+'Assumptions and results'!$K$5)^AW$73)</f>
        <v>62589784.135464996</v>
      </c>
      <c r="AX90" s="8">
        <f>(AX43*'Assumptions and results'!$K$11)*(1/(1+'Assumptions and results'!$K$5)^AX$73)</f>
        <v>60182484.745639674</v>
      </c>
      <c r="AY90" s="8">
        <f>(AY43*'Assumptions and results'!$K$11)*(1/(1+'Assumptions and results'!$K$5)^AY$73)</f>
        <v>57867773.793884434</v>
      </c>
      <c r="AZ90" s="8">
        <f>(AZ43*'Assumptions and results'!$K$11)*(1/(1+'Assumptions and results'!$K$5)^AZ$73)</f>
        <v>55642090.186427385</v>
      </c>
      <c r="BA90" s="8">
        <f>(BA43*'Assumptions and results'!$K$11)*(1/(1+'Assumptions and results'!$K$5)^BA$73)</f>
        <v>53502009.794641748</v>
      </c>
      <c r="BB90" s="8">
        <f>(BB43*'Assumptions and results'!$K$11)*(1/(1+'Assumptions and results'!$K$5)^BB$73)</f>
        <v>51444240.18715553</v>
      </c>
      <c r="BC90" s="8">
        <f>(BC43*'Assumptions and results'!$K$11)*(1/(1+'Assumptions and results'!$K$5)^BC$73)</f>
        <v>49465615.564572617</v>
      </c>
      <c r="BD90" s="8">
        <f>(BD43*'Assumptions and results'!$K$11)*(1/(1+'Assumptions and results'!$K$5)^BD$73)</f>
        <v>47563091.889012143</v>
      </c>
      <c r="BE90" s="8">
        <f>(BE43*'Assumptions and results'!$K$11)*(1/(1+'Assumptions and results'!$K$5)^BE$73)</f>
        <v>45733742.200973205</v>
      </c>
      <c r="BF90" s="8">
        <f>(BF43*'Assumptions and results'!$K$11)*(1/(1+'Assumptions and results'!$K$5)^BF$73)</f>
        <v>43974752.116320394</v>
      </c>
      <c r="BG90" s="8">
        <f>(BG43*'Assumptions and results'!$K$11)*(1/(1+'Assumptions and results'!$K$5)^BG$73)</f>
        <v>42283415.49646192</v>
      </c>
      <c r="BH90" s="8">
        <f>(BH43*'Assumptions and results'!$K$11)*(1/(1+'Assumptions and results'!$K$5)^BH$73)</f>
        <v>40657130.285059541</v>
      </c>
      <c r="BI90" s="8">
        <f>(BI43*'Assumptions and results'!$K$11)*(1/(1+'Assumptions and results'!$K$5)^BI$73)</f>
        <v>39093394.504864931</v>
      </c>
      <c r="BJ90" s="8">
        <f>(BJ43*'Assumptions and results'!$K$11)*(1/(1+'Assumptions and results'!$K$5)^BJ$73)</f>
        <v>37589802.408523977</v>
      </c>
      <c r="BK90" s="8">
        <f>(BK43*'Assumptions and results'!$K$11)*(1/(1+'Assumptions and results'!$K$5)^BK$73)</f>
        <v>36144040.777426898</v>
      </c>
      <c r="BL90" s="8">
        <f>(BL43*'Assumptions and results'!$K$11)*(1/(1+'Assumptions and results'!$K$5)^BL$73)</f>
        <v>34753885.362910472</v>
      </c>
      <c r="BM90" s="8">
        <f>(BM43*'Assumptions and results'!$K$11)*(1/(1+'Assumptions and results'!$K$5)^BM$73)</f>
        <v>33417197.464336991</v>
      </c>
      <c r="BN90" s="8">
        <f>(BN43*'Assumptions and results'!$K$11)*(1/(1+'Assumptions and results'!$K$5)^BN$73)</f>
        <v>32131920.638785571</v>
      </c>
      <c r="BO90" s="8">
        <f>(BO43*'Assumptions and results'!$K$11)*(1/(1+'Assumptions and results'!$K$5)^BO$73)</f>
        <v>30896077.537293818</v>
      </c>
      <c r="BP90" s="8">
        <f>(BP43*'Assumptions and results'!$K$11)*(1/(1+'Assumptions and results'!$K$5)^BP$73)</f>
        <v>29707766.862782512</v>
      </c>
      <c r="BQ90" s="8">
        <f>(BQ43*'Assumptions and results'!$K$11)*(1/(1+'Assumptions and results'!$K$5)^BQ$73)</f>
        <v>28565160.444983184</v>
      </c>
      <c r="BR90" s="8">
        <f>(BR43*'Assumptions and results'!$K$11)*(1/(1+'Assumptions and results'!$K$5)^BR$73)</f>
        <v>27466500.427868444</v>
      </c>
      <c r="BS90" s="8">
        <f>(BS43*'Assumptions and results'!$K$11)*(1/(1+'Assumptions and results'!$K$5)^BS$73)</f>
        <v>26410096.565258123</v>
      </c>
      <c r="BT90" s="8">
        <f>(BT43*'Assumptions and results'!$K$11)*(1/(1+'Assumptions and results'!$K$5)^BT$73)</f>
        <v>25394323.620440498</v>
      </c>
      <c r="BU90" s="8">
        <f>(BU43*'Assumptions and results'!$K$11)*(1/(1+'Assumptions and results'!$K$5)^BU$73)</f>
        <v>24417618.86580817</v>
      </c>
      <c r="BV90" s="8">
        <f>(BV43*'Assumptions and results'!$K$11)*(1/(1+'Assumptions and results'!$K$5)^BV$73)</f>
        <v>23478479.678661704</v>
      </c>
      <c r="BW90" s="8">
        <f>(BW43*'Assumptions and results'!$K$11)*(1/(1+'Assumptions and results'!$K$5)^BW$73)</f>
        <v>22575461.229482409</v>
      </c>
      <c r="BX90" s="8">
        <f>(BX43*'Assumptions and results'!$K$11)*(1/(1+'Assumptions and results'!$K$5)^BX$73)</f>
        <v>21707174.259117696</v>
      </c>
      <c r="BY90" s="8">
        <f>(BY43*'Assumptions and results'!$K$11)*(1/(1+'Assumptions and results'!$K$5)^BY$73)</f>
        <v>20872282.94145932</v>
      </c>
      <c r="BZ90" s="8">
        <f>(BZ43*'Assumptions and results'!$K$11)*(1/(1+'Assumptions and results'!$K$5)^BZ$73)</f>
        <v>20069502.82832627</v>
      </c>
      <c r="CA90" s="8">
        <f>(CA43*'Assumptions and results'!$K$11)*(1/(1+'Assumptions and results'!$K$5)^CA$73)</f>
        <v>19297598.873390645</v>
      </c>
      <c r="CB90" s="8">
        <f>(CB43*'Assumptions and results'!$K$11)*(1/(1+'Assumptions and results'!$K$5)^CB$73)</f>
        <v>18555383.532106388</v>
      </c>
      <c r="CC90" s="8">
        <f>(CC43*'Assumptions and results'!$K$11)*(1/(1+'Assumptions and results'!$K$5)^CC$73)</f>
        <v>17841714.934717678</v>
      </c>
      <c r="CD90" s="8">
        <f>(CD43*'Assumptions and results'!$K$11)*(1/(1+'Assumptions and results'!$K$5)^CD$73)</f>
        <v>17155495.12953623</v>
      </c>
      <c r="CE90" s="8">
        <f>(CE43*'Assumptions and results'!$K$11)*(1/(1+'Assumptions and results'!$K$5)^CE$73)</f>
        <v>16495668.393784838</v>
      </c>
      <c r="CF90" s="8">
        <f>(CF43*'Assumptions and results'!$K$11)*(1/(1+'Assumptions and results'!$K$5)^CF$73)</f>
        <v>15861219.609408494</v>
      </c>
      <c r="CG90" s="8">
        <f>(CG43*'Assumptions and results'!$K$11)*(1/(1+'Assumptions and results'!$K$5)^CG$73)</f>
        <v>15251172.701354323</v>
      </c>
      <c r="CH90" s="8">
        <f>(CH43*'Assumptions and results'!$K$11)*(1/(1+'Assumptions and results'!$K$5)^CH$73)</f>
        <v>14664589.135917617</v>
      </c>
      <c r="CI90" s="8">
        <f>(CI43*'Assumptions and results'!$K$11)*(1/(1+'Assumptions and results'!$K$5)^CI$73)</f>
        <v>14100566.47684386</v>
      </c>
      <c r="CJ90" s="8">
        <f>(CJ43*'Assumptions and results'!$K$11)*(1/(1+'Assumptions and results'!$K$5)^CJ$73)</f>
        <v>13558236.99696525</v>
      </c>
      <c r="CK90" s="8">
        <f>(CK43*'Assumptions and results'!$K$11)*(1/(1+'Assumptions and results'!$K$5)^CK$73)</f>
        <v>13036766.343235813</v>
      </c>
      <c r="CL90" s="8">
        <f>(CL43*'Assumptions and results'!$K$11)*(1/(1+'Assumptions and results'!$K$5)^CL$73)</f>
        <v>12535352.253111361</v>
      </c>
      <c r="CM90" s="8">
        <f>(CM43*'Assumptions and results'!$K$11)*(1/(1+'Assumptions and results'!$K$5)^CM$73)</f>
        <v>12053223.320299387</v>
      </c>
      <c r="CN90" s="8">
        <f>(CN43*'Assumptions and results'!$K$11)*(1/(1+'Assumptions and results'!$K$5)^CN$73)</f>
        <v>11589637.807980178</v>
      </c>
      <c r="CO90" s="8">
        <f>(CO43*'Assumptions and results'!$K$11)*(1/(1+'Assumptions and results'!$K$5)^CO$73)</f>
        <v>11143882.507673247</v>
      </c>
      <c r="CP90" s="8">
        <f>(CP43*'Assumptions and results'!$K$11)*(1/(1+'Assumptions and results'!$K$5)^CP$73)</f>
        <v>10715271.641993508</v>
      </c>
      <c r="CQ90" s="8">
        <f>(CQ43*'Assumptions and results'!$K$11)*(1/(1+'Assumptions and results'!$K$5)^CQ$73)</f>
        <v>10303145.809609141</v>
      </c>
      <c r="CR90" s="8">
        <f>(CR43*'Assumptions and results'!$K$11)*(1/(1+'Assumptions and results'!$K$5)^CR$73)</f>
        <v>9906870.9707780201</v>
      </c>
      <c r="CS90" s="8">
        <f>(CS43*'Assumptions and results'!$K$11)*(1/(1+'Assumptions and results'!$K$5)^CS$73)</f>
        <v>9525837.4719019402</v>
      </c>
      <c r="CT90" s="8">
        <f>(CT43*'Assumptions and results'!$K$11)*(1/(1+'Assumptions and results'!$K$5)^CT$73)</f>
        <v>9159459.1075980216</v>
      </c>
      <c r="CU90" s="8">
        <f>(CU43*'Assumptions and results'!$K$11)*(1/(1+'Assumptions and results'!$K$5)^CU$73)</f>
        <v>8807172.2188442498</v>
      </c>
      <c r="CV90" s="8">
        <f>(CV43*'Assumptions and results'!$K$11)*(1/(1+'Assumptions and results'!$K$5)^CV$73)</f>
        <v>8468434.8258117791</v>
      </c>
      <c r="CW90" s="8">
        <f>(CW43*'Assumptions and results'!$K$11)*(1/(1+'Assumptions and results'!$K$5)^CW$73)</f>
        <v>8142725.7940497873</v>
      </c>
      <c r="CX90" s="8">
        <f>(CX43*'Assumptions and results'!$K$11)*(1/(1+'Assumptions and results'!$K$5)^CX$73)</f>
        <v>7829544.0327401794</v>
      </c>
      <c r="CY90" s="8">
        <f>(CY43*'Assumptions and results'!$K$11)*(1/(1+'Assumptions and results'!$K$5)^CY$73)</f>
        <v>7528407.7237886339</v>
      </c>
      <c r="CZ90" s="8">
        <f>(CZ43*'Assumptions and results'!$K$11)*(1/(1+'Assumptions and results'!$K$5)^CZ$73)</f>
        <v>7238853.5805659937</v>
      </c>
      <c r="DA90" s="8">
        <f>(DA43*'Assumptions and results'!$K$11)*(1/(1+'Assumptions and results'!$K$5)^DA$73)</f>
        <v>6960436.1351596089</v>
      </c>
      <c r="DB90" s="8">
        <f>(DB43*'Assumptions and results'!$K$11)*(1/(1+'Assumptions and results'!$K$5)^DB$73)</f>
        <v>6692727.0530380849</v>
      </c>
      <c r="DC90" s="8">
        <f>(DC43*'Assumptions and results'!$K$11)*(1/(1+'Assumptions and results'!$K$5)^DC$73)</f>
        <v>6435314.4740750827</v>
      </c>
      <c r="DD90" s="8">
        <f>(DD43*'Assumptions and results'!$K$11)*(1/(1+'Assumptions and results'!$K$5)^DD$73)</f>
        <v>6187802.378918346</v>
      </c>
      <c r="DE90" s="8">
        <f>(DE43*'Assumptions and results'!$K$11)*(1/(1+'Assumptions and results'!$K$5)^DE$73)</f>
        <v>5949809.9797291802</v>
      </c>
      <c r="DF90" s="8">
        <f>(DF43*'Assumptions and results'!$K$11)*(1/(1+'Assumptions and results'!$K$5)^DF$73)</f>
        <v>5720971.1343549807</v>
      </c>
      <c r="DG90" s="8">
        <f>(DG43*'Assumptions and results'!$K$11)*(1/(1+'Assumptions and results'!$K$5)^DG$73)</f>
        <v>5500933.7830336355</v>
      </c>
      <c r="DH90" s="8">
        <f>(DH43*'Assumptions and results'!$K$11)*(1/(1+'Assumptions and results'!$K$5)^DH$73)</f>
        <v>5289359.4067631094</v>
      </c>
      <c r="DI90" s="8">
        <f>(DI43*'Assumptions and results'!$K$11)*(1/(1+'Assumptions and results'!$K$5)^DI$73)</f>
        <v>5085922.5065029906</v>
      </c>
      <c r="DJ90" s="8">
        <f>(DJ43*'Assumptions and results'!$K$11)*(1/(1+'Assumptions and results'!$K$5)^DJ$73)</f>
        <v>4890310.1024067206</v>
      </c>
      <c r="DK90" s="8">
        <f>(DK43*'Assumptions and results'!$K$11)*(1/(1+'Assumptions and results'!$K$5)^DK$73)</f>
        <v>4702221.252314155</v>
      </c>
      <c r="DL90" s="8">
        <f>(DL43*'Assumptions and results'!$K$11)*(1/(1+'Assumptions and results'!$K$5)^DL$73)</f>
        <v>4521366.5887636095</v>
      </c>
      <c r="DM90" s="8">
        <f>(DM43*'Assumptions and results'!$K$11)*(1/(1+'Assumptions and results'!$K$5)^DM$73)</f>
        <v>4347467.8738111639</v>
      </c>
      <c r="DN90" s="8">
        <f>(DN43*'Assumptions and results'!$K$11)*(1/(1+'Assumptions and results'!$K$5)^DN$73)</f>
        <v>4180257.5709722713</v>
      </c>
      <c r="DO90" s="8">
        <f>(DO43*'Assumptions and results'!$K$11)*(1/(1+'Assumptions and results'!$K$5)^DO$73)</f>
        <v>4019478.4336271845</v>
      </c>
      <c r="DP90" s="8">
        <f>(DP43*'Assumptions and results'!$K$11)*(1/(1+'Assumptions and results'!$K$5)^DP$73)</f>
        <v>3864883.1092569083</v>
      </c>
      <c r="DQ90" s="8">
        <f>(DQ43*'Assumptions and results'!$K$11)*(1/(1+'Assumptions and results'!$K$5)^DQ$73)</f>
        <v>3716233.758900872</v>
      </c>
      <c r="DR90" s="8">
        <f>(DR43*'Assumptions and results'!$K$11)*(1/(1+'Assumptions and results'!$K$5)^DR$73)</f>
        <v>3573301.6912508388</v>
      </c>
      <c r="DS90" s="8">
        <f>(DS43*'Assumptions and results'!$K$11)*(1/(1+'Assumptions and results'!$K$5)^DS$73)</f>
        <v>3435867.010818115</v>
      </c>
      <c r="DT90" s="8">
        <f>(DT43*'Assumptions and results'!$K$11)*(1/(1+'Assumptions and results'!$K$5)^DT$73)</f>
        <v>3303718.2796328026</v>
      </c>
      <c r="DU90" s="8">
        <f>(DU43*'Assumptions and results'!$K$11)*(1/(1+'Assumptions and results'!$K$5)^DU$73)</f>
        <v>3176652.1919546165</v>
      </c>
      <c r="DV90" s="8">
        <f>(DV43*'Assumptions and results'!$K$11)*(1/(1+'Assumptions and results'!$K$5)^DV$73)</f>
        <v>3054473.2614948247</v>
      </c>
      <c r="DW90" s="8">
        <f>(DW43*'Assumptions and results'!$K$11)*(1/(1+'Assumptions and results'!$K$5)^DW$73)</f>
        <v>2936993.5206681001</v>
      </c>
      <c r="DX90" s="8">
        <f>(DX43*'Assumptions and results'!$K$11)*(1/(1+'Assumptions and results'!$K$5)^DX$73)</f>
        <v>2824032.2314116345</v>
      </c>
      <c r="DY90" s="8">
        <f>(DY43*'Assumptions and results'!$K$11)*(1/(1+'Assumptions and results'!$K$5)^DY$73)</f>
        <v>2715415.6071265712</v>
      </c>
      <c r="DZ90" s="8">
        <f>(DZ43*'Assumptions and results'!$K$11)*(1/(1+'Assumptions and results'!$K$5)^DZ$73)</f>
        <v>2610976.5453140112</v>
      </c>
      <c r="EA90" s="8">
        <f>(EA43*'Assumptions and results'!$K$11)*(1/(1+'Assumptions and results'!$K$5)^EA$73)</f>
        <v>2510554.3704942418</v>
      </c>
      <c r="EB90" s="8">
        <f>(EB43*'Assumptions and results'!$K$11)*(1/(1+'Assumptions and results'!$K$5)^EB$73)</f>
        <v>2413994.5870136935</v>
      </c>
      <c r="EC90" s="8">
        <f>(EC43*'Assumptions and results'!$K$11)*(1/(1+'Assumptions and results'!$K$5)^EC$73)</f>
        <v>2321148.6413593204</v>
      </c>
      <c r="ED90" s="8">
        <f>(ED43*'Assumptions and results'!$K$11)*(1/(1+'Assumptions and results'!$K$5)^ED$73)</f>
        <v>2231873.6936147311</v>
      </c>
      <c r="EE90" s="8">
        <f>(EE43*'Assumptions and results'!$K$11)*(1/(1+'Assumptions and results'!$K$5)^EE$73)</f>
        <v>2146032.3977064718</v>
      </c>
      <c r="EF90" s="8">
        <f>(EF43*'Assumptions and results'!$K$11)*(1/(1+'Assumptions and results'!$K$5)^EF$73)</f>
        <v>2063492.690102377</v>
      </c>
      <c r="EG90" s="8">
        <f>(EG43*'Assumptions and results'!$K$11)*(1/(1+'Assumptions and results'!$K$5)^EG$73)</f>
        <v>1984127.5866369009</v>
      </c>
      <c r="EH90" s="8">
        <f>(EH43*'Assumptions and results'!$K$11)*(1/(1+'Assumptions and results'!$K$5)^EH$73)</f>
        <v>1907814.9871508658</v>
      </c>
      <c r="EI90" s="8">
        <f>(EI43*'Assumptions and results'!$K$11)*(1/(1+'Assumptions and results'!$K$5)^EI$73)</f>
        <v>1834437.4876450635</v>
      </c>
      <c r="EJ90" s="8">
        <f>(EJ43*'Assumptions and results'!$K$11)*(1/(1+'Assumptions and results'!$K$5)^EJ$73)</f>
        <v>1763882.1996587145</v>
      </c>
      <c r="EK90" s="8">
        <f>(EK43*'Assumptions and results'!$K$11)*(1/(1+'Assumptions and results'!$K$5)^EK$73)</f>
        <v>1696040.5765949178</v>
      </c>
      <c r="EL90" s="8">
        <f>(EL43*'Assumptions and results'!$K$11)*(1/(1+'Assumptions and results'!$K$5)^EL$73)</f>
        <v>1630808.2467258824</v>
      </c>
      <c r="EM90" s="8">
        <f>(EM43*'Assumptions and results'!$K$11)*(1/(1+'Assumptions and results'!$K$5)^EM$73)</f>
        <v>1568084.852621041</v>
      </c>
      <c r="EN90" s="8">
        <f>(EN43*'Assumptions and results'!$K$11)*(1/(1+'Assumptions and results'!$K$5)^EN$73)</f>
        <v>1507773.8967510008</v>
      </c>
      <c r="EO90" s="8">
        <f>(EO43*'Assumptions and results'!$K$11)*(1/(1+'Assumptions and results'!$K$5)^EO$73)</f>
        <v>1449782.5930298083</v>
      </c>
      <c r="EP90" s="8">
        <f>(EP43*'Assumptions and results'!$K$11)*(1/(1+'Assumptions and results'!$K$5)^EP$73)</f>
        <v>1394021.7240671231</v>
      </c>
      <c r="EQ90" s="8">
        <f>(EQ43*'Assumptions and results'!$K$11)*(1/(1+'Assumptions and results'!$K$5)^EQ$73)</f>
        <v>1340405.5039106957</v>
      </c>
      <c r="ER90" s="8">
        <f>(ER43*'Assumptions and results'!$K$11)*(1/(1+'Assumptions and results'!$K$5)^ER$73)</f>
        <v>1288851.4460679763</v>
      </c>
      <c r="ES90" s="8">
        <f>(ES43*'Assumptions and results'!$K$11)*(1/(1+'Assumptions and results'!$K$5)^ES$73)</f>
        <v>1239280.2366038233</v>
      </c>
      <c r="ET90" s="8">
        <f>(ET43*'Assumptions and results'!$K$11)*(1/(1+'Assumptions and results'!$K$5)^ET$73)</f>
        <v>1191615.6121190607</v>
      </c>
      <c r="EU90" s="8">
        <f>(EU43*'Assumptions and results'!$K$11)*(1/(1+'Assumptions and results'!$K$5)^EU$73)</f>
        <v>1145784.2424221737</v>
      </c>
      <c r="EV90" s="8">
        <f>(EV43*'Assumptions and results'!$K$11)*(1/(1+'Assumptions and results'!$K$5)^EV$73)</f>
        <v>1101715.6177136288</v>
      </c>
      <c r="EW90" s="8">
        <f>(EW43*'Assumptions and results'!$K$11)*(1/(1+'Assumptions and results'!$K$5)^EW$73)</f>
        <v>1059341.9401092581</v>
      </c>
      <c r="EX90" s="8">
        <f>(EX43*'Assumptions and results'!$K$11)*(1/(1+'Assumptions and results'!$K$5)^EX$73)</f>
        <v>1018598.0193358252</v>
      </c>
      <c r="EY90" s="8">
        <f>(EY43*'Assumptions and results'!$K$11)*(1/(1+'Assumptions and results'!$K$5)^EY$73)</f>
        <v>979421.17243829346</v>
      </c>
      <c r="EZ90" s="8">
        <f>(EZ43*'Assumptions and results'!$K$11)*(1/(1+'Assumptions and results'!$K$5)^EZ$73)</f>
        <v>941751.12734451296</v>
      </c>
      <c r="FA90" s="8">
        <f>(FA43*'Assumptions and results'!$K$11)*(1/(1+'Assumptions and results'!$K$5)^FA$73)</f>
        <v>905529.93013895443</v>
      </c>
      <c r="FB90" s="8">
        <f>(FB43*'Assumptions and results'!$K$11)*(1/(1+'Assumptions and results'!$K$5)^FB$73)</f>
        <v>870701.85590284097</v>
      </c>
      <c r="FC90" s="8">
        <f>(FC43*'Assumptions and results'!$K$11)*(1/(1+'Assumptions and results'!$K$5)^FC$73)</f>
        <v>837213.32298350101</v>
      </c>
      <c r="FD90" s="8">
        <f>(FD43*'Assumptions and results'!$K$11)*(1/(1+'Assumptions and results'!$K$5)^FD$73)</f>
        <v>805012.81056105834</v>
      </c>
      <c r="FE90" s="8">
        <f>(FE43*'Assumptions and results'!$K$11)*(1/(1+'Assumptions and results'!$K$5)^FE$73)</f>
        <v>774050.77938563295</v>
      </c>
      <c r="FF90" s="8">
        <f>(FF43*'Assumptions and results'!$K$11)*(1/(1+'Assumptions and results'!$K$5)^FF$73)</f>
        <v>744279.5955631088</v>
      </c>
      <c r="FG90" s="8">
        <f>(FG43*'Assumptions and results'!$K$11)*(1/(1+'Assumptions and results'!$K$5)^FG$73)</f>
        <v>715653.45727222005</v>
      </c>
      <c r="FH90" s="8">
        <f>(FH43*'Assumptions and results'!$K$11)*(1/(1+'Assumptions and results'!$K$5)^FH$73)</f>
        <v>688128.32430021139</v>
      </c>
      <c r="FI90" s="8">
        <f>(FI43*'Assumptions and results'!$K$11)*(1/(1+'Assumptions and results'!$K$5)^FI$73)</f>
        <v>661661.85028866481</v>
      </c>
      <c r="FJ90" s="8">
        <f>(FJ43*'Assumptions and results'!$K$11)*(1/(1+'Assumptions and results'!$K$5)^FJ$73)</f>
        <v>636213.31758525467</v>
      </c>
      <c r="FK90" s="8">
        <f>(FK43*'Assumptions and results'!$K$11)*(1/(1+'Assumptions and results'!$K$5)^FK$73)</f>
        <v>611743.57460120635</v>
      </c>
      <c r="FL90" s="8">
        <f>(FL43*'Assumptions and results'!$K$11)*(1/(1+'Assumptions and results'!$K$5)^FL$73)</f>
        <v>588214.97557808307</v>
      </c>
      <c r="FM90" s="8">
        <f>(FM43*'Assumptions and results'!$K$11)*(1/(1+'Assumptions and results'!$K$5)^FM$73)</f>
        <v>565591.32267123344</v>
      </c>
      <c r="FN90" s="8">
        <f>(FN43*'Assumptions and results'!$K$11)*(1/(1+'Assumptions and results'!$K$5)^FN$73)</f>
        <v>543837.81026080158</v>
      </c>
      <c r="FO90" s="8">
        <f>(FO43*'Assumptions and results'!$K$11)*(1/(1+'Assumptions and results'!$K$5)^FO$73)</f>
        <v>522920.97140461695</v>
      </c>
      <c r="FP90" s="8">
        <f>(FP43*'Assumptions and results'!$K$11)*(1/(1+'Assumptions and results'!$K$5)^FP$73)</f>
        <v>502808.626350593</v>
      </c>
      <c r="FQ90" s="8">
        <f>(FQ43*'Assumptions and results'!$K$11)*(1/(1+'Assumptions and results'!$K$5)^FQ$73)</f>
        <v>483469.83302941639</v>
      </c>
      <c r="FR90" s="8">
        <f>(FR43*'Assumptions and results'!$K$11)*(1/(1+'Assumptions and results'!$K$5)^FR$73)</f>
        <v>464874.83945136197</v>
      </c>
      <c r="FS90" s="8">
        <f>(FS43*'Assumptions and results'!$K$11)*(1/(1+'Assumptions and results'!$K$5)^FS$73)</f>
        <v>446995.03793400183</v>
      </c>
      <c r="FT90" s="8">
        <f>(FT43*'Assumptions and results'!$K$11)*(1/(1+'Assumptions and results'!$K$5)^FT$73)</f>
        <v>429802.92109038634</v>
      </c>
      <c r="FU90" s="8">
        <f>(FU43*'Assumptions and results'!$K$11)*(1/(1+'Assumptions and results'!$K$5)^FU$73)</f>
        <v>413272.03950998676</v>
      </c>
      <c r="FV90" s="8">
        <f>(FV43*'Assumptions and results'!$K$11)*(1/(1+'Assumptions and results'!$K$5)^FV$73)</f>
        <v>397376.96106729505</v>
      </c>
      <c r="FW90" s="8">
        <f>(FW43*'Assumptions and results'!$K$11)*(1/(1+'Assumptions and results'!$K$5)^FW$73)</f>
        <v>382093.23179547599</v>
      </c>
      <c r="FX90" s="8">
        <f>(FX43*'Assumptions and results'!$K$11)*(1/(1+'Assumptions and results'!$K$5)^FX$73)</f>
        <v>367397.33826488076</v>
      </c>
      <c r="FY90" s="8">
        <f>(FY43*'Assumptions and results'!$K$11)*(1/(1+'Assumptions and results'!$K$5)^FY$73)</f>
        <v>353266.67140853917</v>
      </c>
      <c r="FZ90" s="8">
        <f>(FZ43*'Assumptions and results'!$K$11)*(1/(1+'Assumptions and results'!$K$5)^FZ$73)</f>
        <v>339679.49173897994</v>
      </c>
      <c r="GA90" s="8">
        <f>(GA43*'Assumptions and results'!$K$11)*(1/(1+'Assumptions and results'!$K$5)^GA$73)</f>
        <v>326614.89590286528</v>
      </c>
      <c r="GB90" s="8">
        <f>(GB43*'Assumptions and results'!$K$11)*(1/(1+'Assumptions and results'!$K$5)^GB$73)</f>
        <v>314052.78452198586</v>
      </c>
      <c r="GC90" s="8">
        <f>(GC43*'Assumptions and results'!$K$11)*(1/(1+'Assumptions and results'!$K$5)^GC$73)</f>
        <v>301973.8312711402</v>
      </c>
      <c r="GD90" s="8">
        <f>(GD43*'Assumptions and results'!$K$11)*(1/(1+'Assumptions and results'!$K$5)^GD$73)</f>
        <v>290359.4531453271</v>
      </c>
      <c r="GE90" s="8">
        <f>(GE43*'Assumptions and results'!$K$11)*(1/(1+'Assumptions and results'!$K$5)^GE$73)</f>
        <v>279191.78187050682</v>
      </c>
      <c r="GF90" s="8">
        <f>(GF43*'Assumptions and results'!$K$11)*(1/(1+'Assumptions and results'!$K$5)^GF$73)</f>
        <v>268453.6364139489</v>
      </c>
      <c r="GG90" s="8">
        <f>(GG43*'Assumptions and results'!$K$11)*(1/(1+'Assumptions and results'!$K$5)^GG$73)</f>
        <v>258128.49655187383</v>
      </c>
      <c r="GH90" s="8">
        <f>(GH43*'Assumptions and results'!$K$11)*(1/(1+'Assumptions and results'!$K$5)^GH$73)</f>
        <v>248200.47745372492</v>
      </c>
      <c r="GI90" s="8">
        <f>(GI43*'Assumptions and results'!$K$11)*(1/(1+'Assumptions and results'!$K$5)^GI$73)</f>
        <v>238654.30524396623</v>
      </c>
      <c r="GJ90" s="8">
        <f>(GJ43*'Assumptions and results'!$K$11)*(1/(1+'Assumptions and results'!$K$5)^GJ$73)</f>
        <v>229475.29350381368</v>
      </c>
      <c r="GK90" s="8">
        <f>(GK43*'Assumptions and results'!$K$11)*(1/(1+'Assumptions and results'!$K$5)^GK$73)</f>
        <v>220649.32067674387</v>
      </c>
      <c r="GL90" s="8">
        <f>(GL43*'Assumptions and results'!$K$11)*(1/(1+'Assumptions and results'!$K$5)^GL$73)</f>
        <v>212162.808343023</v>
      </c>
      <c r="GM90" s="8">
        <f>(GM43*'Assumptions and results'!$K$11)*(1/(1+'Assumptions and results'!$K$5)^GM$73)</f>
        <v>204002.70032982982</v>
      </c>
      <c r="GN90" s="8">
        <f>(GN43*'Assumptions and results'!$K$11)*(1/(1+'Assumptions and results'!$K$5)^GN$73)</f>
        <v>196156.44262483632</v>
      </c>
      <c r="GO90" s="8">
        <f>(GO43*'Assumptions and results'!$K$11)*(1/(1+'Assumptions and results'!$K$5)^GO$73)</f>
        <v>188611.96406234259</v>
      </c>
      <c r="GP90" s="8">
        <f>(GP43*'Assumptions and results'!$K$11)*(1/(1+'Assumptions and results'!$K$5)^GP$73)</f>
        <v>181357.6577522525</v>
      </c>
      <c r="GQ90" s="8">
        <f>(GQ43*'Assumptions and results'!$K$11)*(1/(1+'Assumptions and results'!$K$5)^GQ$73)</f>
        <v>174382.36322331973</v>
      </c>
      <c r="GR90" s="8">
        <f>(GR43*'Assumptions and results'!$K$11)*(1/(1+'Assumptions and results'!$K$5)^GR$73)</f>
        <v>167675.34925319202</v>
      </c>
      <c r="GS90" s="8">
        <f>(GS43*'Assumptions and results'!$K$11)*(1/(1+'Assumptions and results'!$K$5)^GS$73)</f>
        <v>161226.29735883846</v>
      </c>
      <c r="GT90" s="8">
        <f>(GT43*'Assumptions and results'!$K$11)*(1/(1+'Assumptions and results'!$K$5)^GT$73)</f>
        <v>155025.28592196005</v>
      </c>
      <c r="GU90" s="8">
        <f>(GU43*'Assumptions and results'!$K$11)*(1/(1+'Assumptions and results'!$K$5)^GU$73)</f>
        <v>149062.77492496162</v>
      </c>
      <c r="GV90" s="8">
        <f>(GV43*'Assumptions and results'!$K$11)*(1/(1+'Assumptions and results'!$K$5)^GV$73)</f>
        <v>143329.59127400152</v>
      </c>
      <c r="GW90" s="8">
        <f>(GW43*'Assumptions and results'!$K$11)*(1/(1+'Assumptions and results'!$K$5)^GW$73)</f>
        <v>137816.91468653991</v>
      </c>
      <c r="GX90" s="8">
        <f>(GX43*'Assumptions and results'!$K$11)*(1/(1+'Assumptions and results'!$K$5)^GX$73)</f>
        <v>132516.26412167298</v>
      </c>
      <c r="GY90" s="8">
        <f>(GY43*'Assumptions and results'!$K$11)*(1/(1+'Assumptions and results'!$K$5)^GY$73)</f>
        <v>127419.4847323779</v>
      </c>
      <c r="GZ90" s="8">
        <f>(GZ43*'Assumptions and results'!$K$11)*(1/(1+'Assumptions and results'!$K$5)^GZ$73)</f>
        <v>122518.73531959411</v>
      </c>
      <c r="HA90" s="8">
        <f>(HA43*'Assumptions and results'!$K$11)*(1/(1+'Assumptions and results'!$K$5)^HA$73)</f>
        <v>117806.47626884047</v>
      </c>
      <c r="HB90" s="8">
        <f>(HB43*'Assumptions and results'!$K$11)*(1/(1+'Assumptions and results'!$K$5)^HB$73)</f>
        <v>113275.45795080815</v>
      </c>
      <c r="HC90" s="8">
        <f>(HC43*'Assumptions and results'!$K$11)*(1/(1+'Assumptions and results'!$K$5)^HC$73)</f>
        <v>108918.70956808476</v>
      </c>
      <c r="HD90" s="8">
        <f>(HD43*'Assumptions and results'!$K$11)*(1/(1+'Assumptions and results'!$K$5)^HD$73)</f>
        <v>104729.52843085071</v>
      </c>
      <c r="HE90" s="8">
        <f>(HE43*'Assumptions and results'!$K$11)*(1/(1+'Assumptions and results'!$K$5)^HE$73)</f>
        <v>100701.46964504877</v>
      </c>
      <c r="HF90" s="8">
        <f>(HF43*'Assumptions and results'!$K$11)*(1/(1+'Assumptions and results'!$K$5)^HF$73)</f>
        <v>96828.33619716228</v>
      </c>
      <c r="HG90" s="8">
        <f>(HG43*'Assumptions and results'!$K$11)*(1/(1+'Assumptions and results'!$K$5)^HG$73)</f>
        <v>93104.169420348335</v>
      </c>
      <c r="HH90" s="8">
        <f>(HH43*'Assumptions and results'!$K$11)*(1/(1+'Assumptions and results'!$K$5)^HH$73)</f>
        <v>89523.239827258018</v>
      </c>
      <c r="HI90" s="8">
        <f>(HI43*'Assumptions and results'!$K$11)*(1/(1+'Assumptions and results'!$K$5)^HI$73)</f>
        <v>86080.038295440376</v>
      </c>
      <c r="HJ90" s="8">
        <f>(HJ43*'Assumptions and results'!$K$11)*(1/(1+'Assumptions and results'!$K$5)^HJ$73)</f>
        <v>82769.267591769574</v>
      </c>
      <c r="HK90" s="8">
        <f>(HK43*'Assumptions and results'!$K$11)*(1/(1+'Assumptions and results'!$K$5)^HK$73)</f>
        <v>79585.834222855396</v>
      </c>
      <c r="HL90" s="8">
        <f>(HL43*'Assumptions and results'!$K$11)*(1/(1+'Assumptions and results'!$K$5)^HL$73)</f>
        <v>76524.840598899405</v>
      </c>
      <c r="HM90" s="8">
        <f>(HM43*'Assumptions and results'!$K$11)*(1/(1+'Assumptions and results'!$K$5)^HM$73)</f>
        <v>73581.577498941711</v>
      </c>
      <c r="HN90" s="8">
        <f>(HN43*'Assumptions and results'!$K$11)*(1/(1+'Assumptions and results'!$K$5)^HN$73)</f>
        <v>70751.516825905506</v>
      </c>
      <c r="HO90" s="8">
        <f>(HO43*'Assumptions and results'!$K$11)*(1/(1+'Assumptions and results'!$K$5)^HO$73)</f>
        <v>68030.304640293747</v>
      </c>
      <c r="HP90" s="8">
        <f>(HP43*'Assumptions and results'!$K$11)*(1/(1+'Assumptions and results'!$K$5)^HP$73)</f>
        <v>65413.754461820907</v>
      </c>
      <c r="HQ90" s="8">
        <f>(HQ43*'Assumptions and results'!$K$11)*(1/(1+'Assumptions and results'!$K$5)^HQ$73)</f>
        <v>62897.840828673943</v>
      </c>
      <c r="HR90" s="8">
        <f>(HR43*'Assumptions and results'!$K$11)*(1/(1+'Assumptions and results'!$K$5)^HR$73)</f>
        <v>60478.693104494196</v>
      </c>
      <c r="HS90" s="8">
        <f>(HS43*'Assumptions and results'!$K$11)*(1/(1+'Assumptions and results'!$K$5)^HS$73)</f>
        <v>58152.589523552095</v>
      </c>
      <c r="HT90" s="8">
        <f>(HT43*'Assumptions and results'!$K$11)*(1/(1+'Assumptions and results'!$K$5)^HT$73)</f>
        <v>55915.951464953934</v>
      </c>
      <c r="HU90" s="8">
        <f>(HU43*'Assumptions and results'!$K$11)*(1/(1+'Assumptions and results'!$K$5)^HU$73)</f>
        <v>53765.337947071093</v>
      </c>
      <c r="HV90" s="8">
        <f>(HV43*'Assumptions and results'!$K$11)*(1/(1+'Assumptions and results'!$K$5)^HV$73)</f>
        <v>51697.440333722196</v>
      </c>
      <c r="HW90" s="8">
        <f>(HW43*'Assumptions and results'!$K$11)*(1/(1+'Assumptions and results'!$K$5)^HW$73)</f>
        <v>49709.077243963649</v>
      </c>
      <c r="HX90" s="8">
        <f>(HX43*'Assumptions and results'!$K$11)*(1/(1+'Assumptions and results'!$K$5)^HX$73)</f>
        <v>47797.189657657356</v>
      </c>
      <c r="HY90" s="8">
        <f>(HY43*'Assumptions and results'!$K$11)*(1/(1+'Assumptions and results'!$K$5)^HY$73)</f>
        <v>45958.83620928591</v>
      </c>
      <c r="HZ90" s="8">
        <f>(HZ43*'Assumptions and results'!$K$11)*(1/(1+'Assumptions and results'!$K$5)^HZ$73)</f>
        <v>44191.188662774926</v>
      </c>
      <c r="IA90" s="8">
        <f>(IA43*'Assumptions and results'!$K$11)*(1/(1+'Assumptions and results'!$K$5)^IA$73)</f>
        <v>42491.527560360497</v>
      </c>
      <c r="IB90" s="8">
        <f>(IB43*'Assumptions and results'!$K$11)*(1/(1+'Assumptions and results'!$K$5)^IB$73)</f>
        <v>40857.238038808158</v>
      </c>
      <c r="IC90" s="8">
        <f>(IC43*'Assumptions and results'!$K$11)*(1/(1+'Assumptions and results'!$K$5)^IC$73)</f>
        <v>39285.805806546305</v>
      </c>
      <c r="ID90" s="8">
        <f>(ID43*'Assumptions and results'!$K$11)*(1/(1+'Assumptions and results'!$K$5)^ID$73)</f>
        <v>37774.813275525295</v>
      </c>
      <c r="IE90" s="8">
        <f>(IE43*'Assumptions and results'!$K$11)*(1/(1+'Assumptions and results'!$K$5)^IE$73)</f>
        <v>36321.935841851249</v>
      </c>
      <c r="IF90" s="8">
        <f>(IF43*'Assumptions and results'!$K$11)*(1/(1+'Assumptions and results'!$K$5)^IF$73)</f>
        <v>34924.938309472345</v>
      </c>
      <c r="IG90" s="8">
        <f>(IG43*'Assumptions and results'!$K$11)*(1/(1+'Assumptions and results'!$K$5)^IG$73)</f>
        <v>33581.671451415721</v>
      </c>
      <c r="IH90" s="8">
        <f>(IH43*'Assumptions and results'!$K$11)*(1/(1+'Assumptions and results'!$K$5)^IH$73)</f>
        <v>32290.068703284342</v>
      </c>
      <c r="II90" s="8">
        <f>(II43*'Assumptions and results'!$K$11)*(1/(1+'Assumptions and results'!$K$5)^II$73)</f>
        <v>31048.142983927257</v>
      </c>
      <c r="IJ90" s="8">
        <f>(IJ43*'Assumptions and results'!$K$11)*(1/(1+'Assumptions and results'!$K$5)^IJ$73)</f>
        <v>29853.983638391586</v>
      </c>
      <c r="IK90" s="8">
        <f>(IK43*'Assumptions and results'!$K$11)*(1/(1+'Assumptions and results'!$K$5)^IK$73)</f>
        <v>28705.75349845345</v>
      </c>
      <c r="IL90" s="8">
        <f>(IL43*'Assumptions and results'!$K$11)*(1/(1+'Assumptions and results'!$K$5)^IL$73)</f>
        <v>27601.686056205235</v>
      </c>
      <c r="IM90" s="8">
        <f>(IM43*'Assumptions and results'!$K$11)*(1/(1+'Assumptions and results'!$K$5)^IM$73)</f>
        <v>26540.082746351189</v>
      </c>
      <c r="IN90" s="8">
        <f>(IN43*'Assumptions and results'!$K$11)*(1/(1+'Assumptions and results'!$K$5)^IN$73)</f>
        <v>25519.310333029989</v>
      </c>
      <c r="IO90" s="8">
        <f>(IO43*'Assumptions and results'!$K$11)*(1/(1+'Assumptions and results'!$K$5)^IO$73)</f>
        <v>24537.798397144215</v>
      </c>
      <c r="IP90" s="8">
        <f>(IP43*'Assumptions and results'!$K$11)*(1/(1+'Assumptions and results'!$K$5)^IP$73)</f>
        <v>23594.036920330978</v>
      </c>
      <c r="IQ90" s="8">
        <f>(IQ43*'Assumptions and results'!$K$11)*(1/(1+'Assumptions and results'!$K$5)^IQ$73)</f>
        <v>22686.57396185671</v>
      </c>
      <c r="IR90" s="8">
        <f>(IR43*'Assumptions and results'!$K$11)*(1/(1+'Assumptions and results'!$K$5)^IR$73)</f>
        <v>21814.013424862223</v>
      </c>
      <c r="IS90" s="8">
        <f>(IS43*'Assumptions and results'!$K$11)*(1/(1+'Assumptions and results'!$K$5)^IS$73)</f>
        <v>20975.012908521356</v>
      </c>
      <c r="IT90" s="8">
        <f>(IT43*'Assumptions and results'!$K$11)*(1/(1+'Assumptions and results'!$K$5)^IT$73)</f>
        <v>20168.281642809005</v>
      </c>
      <c r="IU90" s="8">
        <f>(IU43*'Assumptions and results'!$K$11)*(1/(1+'Assumptions and results'!$K$5)^IU$73)</f>
        <v>19392.578502700966</v>
      </c>
      <c r="IV90" s="8">
        <f>(IV43*'Assumptions and results'!$K$11)*(1/(1+'Assumptions and results'!$K$5)^IV$73)</f>
        <v>18646.710098750922</v>
      </c>
      <c r="IW90" s="8">
        <f>(IW43*'Assumptions and results'!$K$11)*(1/(1+'Assumptions and results'!$K$5)^IW$73)</f>
        <v>17929.528941106655</v>
      </c>
      <c r="IX90" s="8">
        <f>(IX43*'Assumptions and results'!$K$11)*(1/(1+'Assumptions and results'!$K$5)^IX$73)</f>
        <v>17239.931674141018</v>
      </c>
      <c r="IY90" s="8">
        <f>(IY43*'Assumptions and results'!$K$11)*(1/(1+'Assumptions and results'!$K$5)^IY$73)</f>
        <v>16576.857378981746</v>
      </c>
      <c r="IZ90" s="8">
        <f>(IZ43*'Assumptions and results'!$K$11)*(1/(1+'Assumptions and results'!$K$5)^IZ$73)</f>
        <v>15939.285941328601</v>
      </c>
      <c r="JA90" s="8">
        <f>(JA43*'Assumptions and results'!$K$11)*(1/(1+'Assumptions and results'!$K$5)^JA$73)</f>
        <v>15326.236482046732</v>
      </c>
      <c r="JB90" s="8">
        <f>(JB43*'Assumptions and results'!$K$11)*(1/(1+'Assumptions and results'!$K$5)^JB$73)</f>
        <v>14736.765848121855</v>
      </c>
      <c r="JC90" s="8">
        <f>(JC43*'Assumptions and results'!$K$11)*(1/(1+'Assumptions and results'!$K$5)^JC$73)</f>
        <v>14169.96716165563</v>
      </c>
      <c r="JD90" s="8">
        <f>(JD43*'Assumptions and results'!$K$11)*(1/(1+'Assumptions and results'!$K$5)^JD$73)</f>
        <v>13624.968424668874</v>
      </c>
      <c r="JE90" s="8">
        <f>(JE43*'Assumptions and results'!$K$11)*(1/(1+'Assumptions and results'!$K$5)^JE$73)</f>
        <v>13100.931177566223</v>
      </c>
    </row>
    <row r="91" spans="3:265" x14ac:dyDescent="0.3">
      <c r="C91">
        <v>18</v>
      </c>
      <c r="D91" s="6">
        <f>'upfront investment module'!J23</f>
        <v>4786122936.8705902</v>
      </c>
      <c r="E91" s="8">
        <f>(E44*'Assumptions and results'!$K$11)*(1/(1+'Assumptions and results'!$K$5)^E$73)</f>
        <v>182636034.57142109</v>
      </c>
      <c r="F91" s="8">
        <f>(F44*'Assumptions and results'!$K$11)*(1/(1+'Assumptions and results'!$K$5)^F$73)</f>
        <v>260905006.99946147</v>
      </c>
      <c r="G91" s="8">
        <f>(G44*'Assumptions and results'!$K$11)*(1/(1+'Assumptions and results'!$K$5)^G$73)</f>
        <v>290703357.49264807</v>
      </c>
      <c r="H91" s="8">
        <f>(H44*'Assumptions and results'!$K$11)*(1/(1+'Assumptions and results'!$K$5)^H$73)</f>
        <v>298125069.12874973</v>
      </c>
      <c r="I91" s="8">
        <f>(I44*'Assumptions and results'!$K$11)*(1/(1+'Assumptions and results'!$K$5)^I$73)</f>
        <v>295346384.36992121</v>
      </c>
      <c r="J91" s="8">
        <f>(J44*'Assumptions and results'!$K$11)*(1/(1+'Assumptions and results'!$K$5)^J$73)</f>
        <v>288044161.66494405</v>
      </c>
      <c r="K91" s="8">
        <f>(K44*'Assumptions and results'!$K$11)*(1/(1+'Assumptions and results'!$K$5)^K$73)</f>
        <v>278860330.97634751</v>
      </c>
      <c r="L91" s="8">
        <f>(L44*'Assumptions and results'!$K$11)*(1/(1+'Assumptions and results'!$K$5)^L$73)</f>
        <v>269019825.96132642</v>
      </c>
      <c r="M91" s="8">
        <f>(M44*'Assumptions and results'!$K$11)*(1/(1+'Assumptions and results'!$K$5)^M$73)</f>
        <v>259086165.95933411</v>
      </c>
      <c r="N91" s="8">
        <f>(N44*'Assumptions and results'!$K$11)*(1/(1+'Assumptions and results'!$K$5)^N$73)</f>
        <v>249314309.59916511</v>
      </c>
      <c r="O91" s="8">
        <f>(O44*'Assumptions and results'!$K$11)*(1/(1+'Assumptions and results'!$K$5)^O$73)</f>
        <v>239815429.44973555</v>
      </c>
      <c r="P91" s="8">
        <f>(P44*'Assumptions and results'!$K$11)*(1/(1+'Assumptions and results'!$K$5)^P$73)</f>
        <v>230633851.80531859</v>
      </c>
      <c r="Q91" s="8">
        <f>(Q44*'Assumptions and results'!$K$11)*(1/(1+'Assumptions and results'!$K$5)^Q$73)</f>
        <v>221782976.89814863</v>
      </c>
      <c r="R91" s="8">
        <f>(R44*'Assumptions and results'!$K$11)*(1/(1+'Assumptions and results'!$K$5)^R$73)</f>
        <v>213262042.87924299</v>
      </c>
      <c r="S91" s="8">
        <f>(S44*'Assumptions and results'!$K$11)*(1/(1+'Assumptions and results'!$K$5)^S$73)</f>
        <v>205063944.01849753</v>
      </c>
      <c r="T91" s="8">
        <f>(T44*'Assumptions and results'!$K$11)*(1/(1+'Assumptions and results'!$K$5)^T$73)</f>
        <v>197178871.52265707</v>
      </c>
      <c r="U91" s="8">
        <f>(U44*'Assumptions and results'!$K$11)*(1/(1+'Assumptions and results'!$K$5)^U$73)</f>
        <v>189596003.86018133</v>
      </c>
      <c r="V91" s="8">
        <f>(V44*'Assumptions and results'!$K$11)*(1/(1+'Assumptions and results'!$K$5)^V$73)</f>
        <v>182304286.56416419</v>
      </c>
      <c r="W91" s="8">
        <f>(W44*'Assumptions and results'!$K$11)*(1/(1+'Assumptions and results'!$K$5)^W$73)</f>
        <v>175292787.17877764</v>
      </c>
      <c r="X91" s="8">
        <f>(X44*'Assumptions and results'!$K$11)*(1/(1+'Assumptions and results'!$K$5)^X$73)</f>
        <v>168550852.14720884</v>
      </c>
      <c r="Y91" s="8">
        <f>(Y44*'Assumptions and results'!$K$11)*(1/(1+'Assumptions and results'!$K$5)^Y$73)</f>
        <v>162068171.54507843</v>
      </c>
      <c r="Z91" s="8">
        <f>(Z44*'Assumptions and results'!$K$11)*(1/(1+'Assumptions and results'!$K$5)^Z$73)</f>
        <v>155834801.1047647</v>
      </c>
      <c r="AA91" s="8">
        <f>(AA44*'Assumptions and results'!$K$11)*(1/(1+'Assumptions and results'!$K$5)^AA$73)</f>
        <v>149841164.60967305</v>
      </c>
      <c r="AB91" s="8">
        <f>(AB44*'Assumptions and results'!$K$11)*(1/(1+'Assumptions and results'!$K$5)^AB$73)</f>
        <v>144078047.42452586</v>
      </c>
      <c r="AC91" s="8">
        <f>(AC44*'Assumptions and results'!$K$11)*(1/(1+'Assumptions and results'!$K$5)^AC$73)</f>
        <v>138536586.17789841</v>
      </c>
      <c r="AD91" s="8">
        <f>(AD44*'Assumptions and results'!$K$11)*(1/(1+'Assumptions and results'!$K$5)^AD$73)</f>
        <v>133208256.92841882</v>
      </c>
      <c r="AE91" s="8">
        <f>(AE44*'Assumptions and results'!$K$11)*(1/(1+'Assumptions and results'!$K$5)^AE$73)</f>
        <v>128084862.89264256</v>
      </c>
      <c r="AF91" s="8">
        <f>(AF44*'Assumptions and results'!$K$11)*(1/(1+'Assumptions and results'!$K$5)^AF$73)</f>
        <v>123158522.22766915</v>
      </c>
      <c r="AG91" s="8">
        <f>(AG44*'Assumptions and results'!$K$11)*(1/(1+'Assumptions and results'!$K$5)^AG$73)</f>
        <v>118421656.08879073</v>
      </c>
      <c r="AH91" s="8">
        <f>(AH44*'Assumptions and results'!$K$11)*(1/(1+'Assumptions and results'!$K$5)^AH$73)</f>
        <v>113866977.0554563</v>
      </c>
      <c r="AI91" s="8">
        <f>(AI44*'Assumptions and results'!$K$11)*(1/(1+'Assumptions and results'!$K$5)^AI$73)</f>
        <v>109487477.95989002</v>
      </c>
      <c r="AJ91" s="8">
        <f>(AJ44*'Assumptions and results'!$K$11)*(1/(1+'Assumptions and results'!$K$5)^AJ$73)</f>
        <v>105276421.12553044</v>
      </c>
      <c r="AK91" s="8">
        <f>(AK44*'Assumptions and results'!$K$11)*(1/(1+'Assumptions and results'!$K$5)^AK$73)</f>
        <v>101227328.01010531</v>
      </c>
      <c r="AL91" s="8">
        <f>(AL44*'Assumptions and results'!$K$11)*(1/(1+'Assumptions and results'!$K$5)^AL$73)</f>
        <v>97333969.242721751</v>
      </c>
      <c r="AM91" s="8">
        <f>(AM44*'Assumptions and results'!$K$11)*(1/(1+'Assumptions and results'!$K$5)^AM$73)</f>
        <v>93590355.042122796</v>
      </c>
      <c r="AN91" s="8">
        <f>(AN44*'Assumptions and results'!$K$11)*(1/(1+'Assumptions and results'!$K$5)^AN$73)</f>
        <v>89990726.002528802</v>
      </c>
      <c r="AO91" s="8">
        <f>(AO44*'Assumptions and results'!$K$11)*(1/(1+'Assumptions and results'!$K$5)^AO$73)</f>
        <v>86529544.233428493</v>
      </c>
      <c r="AP91" s="8">
        <f>(AP44*'Assumptions and results'!$K$11)*(1/(1+'Assumptions and results'!$K$5)^AP$73)</f>
        <v>83201484.839941457</v>
      </c>
      <c r="AQ91" s="8">
        <f>(AQ44*'Assumptions and results'!$K$11)*(1/(1+'Assumptions and results'!$K$5)^AQ$73)</f>
        <v>80001427.730762616</v>
      </c>
      <c r="AR91" s="8">
        <f>(AR44*'Assumptions and results'!$K$11)*(1/(1+'Assumptions and results'!$K$5)^AR$73)</f>
        <v>76924449.741141051</v>
      </c>
      <c r="AS91" s="8">
        <f>(AS44*'Assumptions and results'!$K$11)*(1/(1+'Assumptions and results'!$K$5)^AS$73)</f>
        <v>73965817.05880031</v>
      </c>
      <c r="AT91" s="8">
        <f>(AT44*'Assumptions and results'!$K$11)*(1/(1+'Assumptions and results'!$K$5)^AT$73)</f>
        <v>71120977.941159204</v>
      </c>
      <c r="AU91" s="8">
        <f>(AU44*'Assumptions and results'!$K$11)*(1/(1+'Assumptions and results'!$K$5)^AU$73)</f>
        <v>68385555.71265544</v>
      </c>
      <c r="AV91" s="8">
        <f>(AV44*'Assumptions and results'!$K$11)*(1/(1+'Assumptions and results'!$K$5)^AV$73)</f>
        <v>65755342.031400569</v>
      </c>
      <c r="AW91" s="8">
        <f>(AW44*'Assumptions and results'!$K$11)*(1/(1+'Assumptions and results'!$K$5)^AW$73)</f>
        <v>63226290.414808758</v>
      </c>
      <c r="AX91" s="8">
        <f>(AX44*'Assumptions and results'!$K$11)*(1/(1+'Assumptions and results'!$K$5)^AX$73)</f>
        <v>60794510.014239438</v>
      </c>
      <c r="AY91" s="8">
        <f>(AY44*'Assumptions and results'!$K$11)*(1/(1+'Assumptions and results'!$K$5)^AY$73)</f>
        <v>58456259.629076481</v>
      </c>
      <c r="AZ91" s="8">
        <f>(AZ44*'Assumptions and results'!$K$11)*(1/(1+'Assumptions and results'!$K$5)^AZ$73)</f>
        <v>56207941.95103512</v>
      </c>
      <c r="BA91" s="8">
        <f>(BA44*'Assumptions and results'!$K$11)*(1/(1+'Assumptions and results'!$K$5)^BA$73)</f>
        <v>54046098.029841498</v>
      </c>
      <c r="BB91" s="8">
        <f>(BB44*'Assumptions and results'!$K$11)*(1/(1+'Assumptions and results'!$K$5)^BB$73)</f>
        <v>51967401.951770671</v>
      </c>
      <c r="BC91" s="8">
        <f>(BC44*'Assumptions and results'!$K$11)*(1/(1+'Assumptions and results'!$K$5)^BC$73)</f>
        <v>49968655.72285641</v>
      </c>
      <c r="BD91" s="8">
        <f>(BD44*'Assumptions and results'!$K$11)*(1/(1+'Assumptions and results'!$K$5)^BD$73)</f>
        <v>48046784.3489004</v>
      </c>
      <c r="BE91" s="8">
        <f>(BE44*'Assumptions and results'!$K$11)*(1/(1+'Assumptions and results'!$K$5)^BE$73)</f>
        <v>46198831.104711913</v>
      </c>
      <c r="BF91" s="8">
        <f>(BF44*'Assumptions and results'!$K$11)*(1/(1+'Assumptions and results'!$K$5)^BF$73)</f>
        <v>44421952.985299923</v>
      </c>
      <c r="BG91" s="8">
        <f>(BG44*'Assumptions and results'!$K$11)*(1/(1+'Assumptions and results'!$K$5)^BG$73)</f>
        <v>42713416.332019158</v>
      </c>
      <c r="BH91" s="8">
        <f>(BH44*'Assumptions and results'!$K$11)*(1/(1+'Assumptions and results'!$K$5)^BH$73)</f>
        <v>41070592.626941502</v>
      </c>
      <c r="BI91" s="8">
        <f>(BI44*'Assumptions and results'!$K$11)*(1/(1+'Assumptions and results'!$K$5)^BI$73)</f>
        <v>39490954.448982202</v>
      </c>
      <c r="BJ91" s="8">
        <f>(BJ44*'Assumptions and results'!$K$11)*(1/(1+'Assumptions and results'!$K$5)^BJ$73)</f>
        <v>37972071.585559815</v>
      </c>
      <c r="BK91" s="8">
        <f>(BK44*'Assumptions and results'!$K$11)*(1/(1+'Assumptions and results'!$K$5)^BK$73)</f>
        <v>36511607.293807514</v>
      </c>
      <c r="BL91" s="8">
        <f>(BL44*'Assumptions and results'!$K$11)*(1/(1+'Assumptions and results'!$K$5)^BL$73)</f>
        <v>35107314.705584131</v>
      </c>
      <c r="BM91" s="8">
        <f>(BM44*'Assumptions and results'!$K$11)*(1/(1+'Assumptions and results'!$K$5)^BM$73)</f>
        <v>33757033.370753974</v>
      </c>
      <c r="BN91" s="8">
        <f>(BN44*'Assumptions and results'!$K$11)*(1/(1+'Assumptions and results'!$K$5)^BN$73)</f>
        <v>32458685.933417287</v>
      </c>
      <c r="BO91" s="8">
        <f>(BO44*'Assumptions and results'!$K$11)*(1/(1+'Assumptions and results'!$K$5)^BO$73)</f>
        <v>31210274.935978163</v>
      </c>
      <c r="BP91" s="8">
        <f>(BP44*'Assumptions and results'!$K$11)*(1/(1+'Assumptions and results'!$K$5)^BP$73)</f>
        <v>30009879.746132843</v>
      </c>
      <c r="BQ91" s="8">
        <f>(BQ44*'Assumptions and results'!$K$11)*(1/(1+'Assumptions and results'!$K$5)^BQ$73)</f>
        <v>28855653.602050807</v>
      </c>
      <c r="BR91" s="8">
        <f>(BR44*'Assumptions and results'!$K$11)*(1/(1+'Assumptions and results'!$K$5)^BR$73)</f>
        <v>27745820.771202702</v>
      </c>
      <c r="BS91" s="8">
        <f>(BS44*'Assumptions and results'!$K$11)*(1/(1+'Assumptions and results'!$K$5)^BS$73)</f>
        <v>26678673.818464138</v>
      </c>
      <c r="BT91" s="8">
        <f>(BT44*'Assumptions and results'!$K$11)*(1/(1+'Assumptions and results'!$K$5)^BT$73)</f>
        <v>25652570.979292434</v>
      </c>
      <c r="BU91" s="8">
        <f>(BU44*'Assumptions and results'!$K$11)*(1/(1+'Assumptions and results'!$K$5)^BU$73)</f>
        <v>24665933.633935034</v>
      </c>
      <c r="BV91" s="8">
        <f>(BV44*'Assumptions and results'!$K$11)*(1/(1+'Assumptions and results'!$K$5)^BV$73)</f>
        <v>23717243.878783688</v>
      </c>
      <c r="BW91" s="8">
        <f>(BW44*'Assumptions and results'!$K$11)*(1/(1+'Assumptions and results'!$K$5)^BW$73)</f>
        <v>22805042.191138159</v>
      </c>
      <c r="BX91" s="8">
        <f>(BX44*'Assumptions and results'!$K$11)*(1/(1+'Assumptions and results'!$K$5)^BX$73)</f>
        <v>21927925.18378669</v>
      </c>
      <c r="BY91" s="8">
        <f>(BY44*'Assumptions and results'!$K$11)*(1/(1+'Assumptions and results'!$K$5)^BY$73)</f>
        <v>21084543.445948739</v>
      </c>
      <c r="BZ91" s="8">
        <f>(BZ44*'Assumptions and results'!$K$11)*(1/(1+'Assumptions and results'!$K$5)^BZ$73)</f>
        <v>20273599.467258401</v>
      </c>
      <c r="CA91" s="8">
        <f>(CA44*'Assumptions and results'!$K$11)*(1/(1+'Assumptions and results'!$K$5)^CA$73)</f>
        <v>19493845.641594619</v>
      </c>
      <c r="CB91" s="8">
        <f>(CB44*'Assumptions and results'!$K$11)*(1/(1+'Assumptions and results'!$K$5)^CB$73)</f>
        <v>18744082.347687129</v>
      </c>
      <c r="CC91" s="8">
        <f>(CC44*'Assumptions and results'!$K$11)*(1/(1+'Assumptions and results'!$K$5)^CC$73)</f>
        <v>18023156.103545316</v>
      </c>
      <c r="CD91" s="8">
        <f>(CD44*'Assumptions and results'!$K$11)*(1/(1+'Assumptions and results'!$K$5)^CD$73)</f>
        <v>17329957.791870497</v>
      </c>
      <c r="CE91" s="8">
        <f>(CE44*'Assumptions and results'!$K$11)*(1/(1+'Assumptions and results'!$K$5)^CE$73)</f>
        <v>16663420.953721631</v>
      </c>
      <c r="CF91" s="8">
        <f>(CF44*'Assumptions and results'!$K$11)*(1/(1+'Assumptions and results'!$K$5)^CF$73)</f>
        <v>16022520.147809258</v>
      </c>
      <c r="CG91" s="8">
        <f>(CG44*'Assumptions and results'!$K$11)*(1/(1+'Assumptions and results'!$K$5)^CG$73)</f>
        <v>15406269.372893518</v>
      </c>
      <c r="CH91" s="8">
        <f>(CH44*'Assumptions and results'!$K$11)*(1/(1+'Assumptions and results'!$K$5)^CH$73)</f>
        <v>14813720.550859151</v>
      </c>
      <c r="CI91" s="8">
        <f>(CI44*'Assumptions and results'!$K$11)*(1/(1+'Assumptions and results'!$K$5)^CI$73)</f>
        <v>14243962.068133797</v>
      </c>
      <c r="CJ91" s="8">
        <f>(CJ44*'Assumptions and results'!$K$11)*(1/(1+'Assumptions and results'!$K$5)^CJ$73)</f>
        <v>13696117.373205574</v>
      </c>
      <c r="CK91" s="8">
        <f>(CK44*'Assumptions and results'!$K$11)*(1/(1+'Assumptions and results'!$K$5)^CK$73)</f>
        <v>13169343.628082279</v>
      </c>
      <c r="CL91" s="8">
        <f>(CL44*'Assumptions and results'!$K$11)*(1/(1+'Assumptions and results'!$K$5)^CL$73)</f>
        <v>12662830.411617577</v>
      </c>
      <c r="CM91" s="8">
        <f>(CM44*'Assumptions and results'!$K$11)*(1/(1+'Assumptions and results'!$K$5)^CM$73)</f>
        <v>12175798.472709212</v>
      </c>
      <c r="CN91" s="8">
        <f>(CN44*'Assumptions and results'!$K$11)*(1/(1+'Assumptions and results'!$K$5)^CN$73)</f>
        <v>11707498.531451162</v>
      </c>
      <c r="CO91" s="8">
        <f>(CO44*'Assumptions and results'!$K$11)*(1/(1+'Assumptions and results'!$K$5)^CO$73)</f>
        <v>11257210.126395348</v>
      </c>
      <c r="CP91" s="8">
        <f>(CP44*'Assumptions and results'!$K$11)*(1/(1+'Assumptions and results'!$K$5)^CP$73)</f>
        <v>10824240.506149374</v>
      </c>
      <c r="CQ91" s="8">
        <f>(CQ44*'Assumptions and results'!$K$11)*(1/(1+'Assumptions and results'!$K$5)^CQ$73)</f>
        <v>10407923.563605165</v>
      </c>
      <c r="CR91" s="8">
        <f>(CR44*'Assumptions and results'!$K$11)*(1/(1+'Assumptions and results'!$K$5)^CR$73)</f>
        <v>10007618.811158814</v>
      </c>
      <c r="CS91" s="8">
        <f>(CS44*'Assumptions and results'!$K$11)*(1/(1+'Assumptions and results'!$K$5)^CS$73)</f>
        <v>9622710.3953450117</v>
      </c>
      <c r="CT91" s="8">
        <f>(CT44*'Assumptions and results'!$K$11)*(1/(1+'Assumptions and results'!$K$5)^CT$73)</f>
        <v>9252606.1493702047</v>
      </c>
      <c r="CU91" s="8">
        <f>(CU44*'Assumptions and results'!$K$11)*(1/(1+'Assumptions and results'!$K$5)^CU$73)</f>
        <v>8896736.6820867341</v>
      </c>
      <c r="CV91" s="8">
        <f>(CV44*'Assumptions and results'!$K$11)*(1/(1+'Assumptions and results'!$K$5)^CV$73)</f>
        <v>8554554.5020064749</v>
      </c>
      <c r="CW91" s="8">
        <f>(CW44*'Assumptions and results'!$K$11)*(1/(1+'Assumptions and results'!$K$5)^CW$73)</f>
        <v>8225533.1750062257</v>
      </c>
      <c r="CX91" s="8">
        <f>(CX44*'Assumptions and results'!$K$11)*(1/(1+'Assumptions and results'!$K$5)^CX$73)</f>
        <v>7909166.5144290626</v>
      </c>
      <c r="CY91" s="8">
        <f>(CY44*'Assumptions and results'!$K$11)*(1/(1+'Assumptions and results'!$K$5)^CY$73)</f>
        <v>7604967.8023356367</v>
      </c>
      <c r="CZ91" s="8">
        <f>(CZ44*'Assumptions and results'!$K$11)*(1/(1+'Assumptions and results'!$K$5)^CZ$73)</f>
        <v>7312469.0407073433</v>
      </c>
      <c r="DA91" s="8">
        <f>(DA44*'Assumptions and results'!$K$11)*(1/(1+'Assumptions and results'!$K$5)^DA$73)</f>
        <v>7031220.2314493675</v>
      </c>
      <c r="DB91" s="8">
        <f>(DB44*'Assumptions and results'!$K$11)*(1/(1+'Assumptions and results'!$K$5)^DB$73)</f>
        <v>6760788.6840859298</v>
      </c>
      <c r="DC91" s="8">
        <f>(DC44*'Assumptions and results'!$K$11)*(1/(1+'Assumptions and results'!$K$5)^DC$73)</f>
        <v>6500758.3500826256</v>
      </c>
      <c r="DD91" s="8">
        <f>(DD44*'Assumptions and results'!$K$11)*(1/(1+'Assumptions and results'!$K$5)^DD$73)</f>
        <v>6250729.1827717535</v>
      </c>
      <c r="DE91" s="8">
        <f>(DE44*'Assumptions and results'!$K$11)*(1/(1+'Assumptions and results'!$K$5)^DE$73)</f>
        <v>6010316.5218959181</v>
      </c>
      <c r="DF91" s="8">
        <f>(DF44*'Assumptions and results'!$K$11)*(1/(1+'Assumptions and results'!$K$5)^DF$73)</f>
        <v>5779150.5018229969</v>
      </c>
      <c r="DG91" s="8">
        <f>(DG44*'Assumptions and results'!$K$11)*(1/(1+'Assumptions and results'!$K$5)^DG$73)</f>
        <v>5556875.4825221123</v>
      </c>
      <c r="DH91" s="8">
        <f>(DH44*'Assumptions and results'!$K$11)*(1/(1+'Assumptions and results'!$K$5)^DH$73)</f>
        <v>5343149.5024251072</v>
      </c>
      <c r="DI91" s="8">
        <f>(DI44*'Assumptions and results'!$K$11)*(1/(1+'Assumptions and results'!$K$5)^DI$73)</f>
        <v>5137643.7523318343</v>
      </c>
      <c r="DJ91" s="8">
        <f>(DJ44*'Assumptions and results'!$K$11)*(1/(1+'Assumptions and results'!$K$5)^DJ$73)</f>
        <v>4940042.0695498399</v>
      </c>
      <c r="DK91" s="8">
        <f>(DK44*'Assumptions and results'!$K$11)*(1/(1+'Assumptions and results'!$K$5)^DK$73)</f>
        <v>4750040.4514902309</v>
      </c>
      <c r="DL91" s="8">
        <f>(DL44*'Assumptions and results'!$K$11)*(1/(1+'Assumptions and results'!$K$5)^DL$73)</f>
        <v>4567346.5879713753</v>
      </c>
      <c r="DM91" s="8">
        <f>(DM44*'Assumptions and results'!$K$11)*(1/(1+'Assumptions and results'!$K$5)^DM$73)</f>
        <v>4391679.4115109378</v>
      </c>
      <c r="DN91" s="8">
        <f>(DN44*'Assumptions and results'!$K$11)*(1/(1+'Assumptions and results'!$K$5)^DN$73)</f>
        <v>4222768.6649143621</v>
      </c>
      <c r="DO91" s="8">
        <f>(DO44*'Assumptions and results'!$K$11)*(1/(1+'Assumptions and results'!$K$5)^DO$73)</f>
        <v>4060354.4854945797</v>
      </c>
      <c r="DP91" s="8">
        <f>(DP44*'Assumptions and results'!$K$11)*(1/(1+'Assumptions and results'!$K$5)^DP$73)</f>
        <v>3904187.00528325</v>
      </c>
      <c r="DQ91" s="8">
        <f>(DQ44*'Assumptions and results'!$K$11)*(1/(1+'Assumptions and results'!$K$5)^DQ$73)</f>
        <v>3754025.9666185081</v>
      </c>
      <c r="DR91" s="8">
        <f>(DR44*'Assumptions and results'!$K$11)*(1/(1+'Assumptions and results'!$K$5)^DR$73)</f>
        <v>3609640.3525177967</v>
      </c>
      <c r="DS91" s="8">
        <f>(DS44*'Assumptions and results'!$K$11)*(1/(1+'Assumptions and results'!$K$5)^DS$73)</f>
        <v>3470808.0312671126</v>
      </c>
      <c r="DT91" s="8">
        <f>(DT44*'Assumptions and results'!$K$11)*(1/(1+'Assumptions and results'!$K$5)^DT$73)</f>
        <v>3337315.4146799156</v>
      </c>
      <c r="DU91" s="8">
        <f>(DU44*'Assumptions and results'!$K$11)*(1/(1+'Assumptions and results'!$K$5)^DU$73)</f>
        <v>3208957.1294999178</v>
      </c>
      <c r="DV91" s="8">
        <f>(DV44*'Assumptions and results'!$K$11)*(1/(1+'Assumptions and results'!$K$5)^DV$73)</f>
        <v>3085535.7014422296</v>
      </c>
      <c r="DW91" s="8">
        <f>(DW44*'Assumptions and results'!$K$11)*(1/(1+'Assumptions and results'!$K$5)^DW$73)</f>
        <v>2966861.2513867589</v>
      </c>
      <c r="DX91" s="8">
        <f>(DX44*'Assumptions and results'!$K$11)*(1/(1+'Assumptions and results'!$K$5)^DX$73)</f>
        <v>2852751.2032564986</v>
      </c>
      <c r="DY91" s="8">
        <f>(DY44*'Assumptions and results'!$K$11)*(1/(1+'Assumptions and results'!$K$5)^DY$73)</f>
        <v>2743030.0031312481</v>
      </c>
      <c r="DZ91" s="8">
        <f>(DZ44*'Assumptions and results'!$K$11)*(1/(1+'Assumptions and results'!$K$5)^DZ$73)</f>
        <v>2637528.8491646624</v>
      </c>
      <c r="EA91" s="8">
        <f>(EA44*'Assumptions and results'!$K$11)*(1/(1+'Assumptions and results'!$K$5)^EA$73)</f>
        <v>2536085.4318890981</v>
      </c>
      <c r="EB91" s="8">
        <f>(EB44*'Assumptions and results'!$K$11)*(1/(1+'Assumptions and results'!$K$5)^EB$73)</f>
        <v>2438543.6845087479</v>
      </c>
      <c r="EC91" s="8">
        <f>(EC44*'Assumptions and results'!$K$11)*(1/(1+'Assumptions and results'!$K$5)^EC$73)</f>
        <v>2344753.5427968726</v>
      </c>
      <c r="ED91" s="8">
        <f>(ED44*'Assumptions and results'!$K$11)*(1/(1+'Assumptions and results'!$K$5)^ED$73)</f>
        <v>2254570.7142277621</v>
      </c>
      <c r="EE91" s="8">
        <f>(EE44*'Assumptions and results'!$K$11)*(1/(1+'Assumptions and results'!$K$5)^EE$73)</f>
        <v>2167856.4559882325</v>
      </c>
      <c r="EF91" s="8">
        <f>(EF44*'Assumptions and results'!$K$11)*(1/(1+'Assumptions and results'!$K$5)^EF$73)</f>
        <v>2084477.361527147</v>
      </c>
      <c r="EG91" s="8">
        <f>(EG44*'Assumptions and results'!$K$11)*(1/(1+'Assumptions and results'!$K$5)^EG$73)</f>
        <v>2004305.1553145642</v>
      </c>
      <c r="EH91" s="8">
        <f>(EH44*'Assumptions and results'!$K$11)*(1/(1+'Assumptions and results'!$K$5)^EH$73)</f>
        <v>1927216.4954947729</v>
      </c>
      <c r="EI91" s="8">
        <f>(EI44*'Assumptions and results'!$K$11)*(1/(1+'Assumptions and results'!$K$5)^EI$73)</f>
        <v>1853092.7841295898</v>
      </c>
      <c r="EJ91" s="8">
        <f>(EJ44*'Assumptions and results'!$K$11)*(1/(1+'Assumptions and results'!$K$5)^EJ$73)</f>
        <v>1781819.9847399895</v>
      </c>
      <c r="EK91" s="8">
        <f>(EK44*'Assumptions and results'!$K$11)*(1/(1+'Assumptions and results'!$K$5)^EK$73)</f>
        <v>1713288.4468653747</v>
      </c>
      <c r="EL91" s="8">
        <f>(EL44*'Assumptions and results'!$K$11)*(1/(1+'Assumptions and results'!$K$5)^EL$73)</f>
        <v>1647392.7373705523</v>
      </c>
      <c r="EM91" s="8">
        <f>(EM44*'Assumptions and results'!$K$11)*(1/(1+'Assumptions and results'!$K$5)^EM$73)</f>
        <v>1584031.4782409158</v>
      </c>
      <c r="EN91" s="8">
        <f>(EN44*'Assumptions and results'!$K$11)*(1/(1+'Assumptions and results'!$K$5)^EN$73)</f>
        <v>1523107.1906162652</v>
      </c>
      <c r="EO91" s="8">
        <f>(EO44*'Assumptions and results'!$K$11)*(1/(1+'Assumptions and results'!$K$5)^EO$73)</f>
        <v>1464526.1448233316</v>
      </c>
      <c r="EP91" s="8">
        <f>(EP44*'Assumptions and results'!$K$11)*(1/(1+'Assumptions and results'!$K$5)^EP$73)</f>
        <v>1408198.2161762803</v>
      </c>
      <c r="EQ91" s="8">
        <f>(EQ44*'Assumptions and results'!$K$11)*(1/(1+'Assumptions and results'!$K$5)^EQ$73)</f>
        <v>1354036.7463233466</v>
      </c>
      <c r="ER91" s="8">
        <f>(ER44*'Assumptions and results'!$K$11)*(1/(1+'Assumptions and results'!$K$5)^ER$73)</f>
        <v>1301958.4099262948</v>
      </c>
      <c r="ES91" s="8">
        <f>(ES44*'Assumptions and results'!$K$11)*(1/(1+'Assumptions and results'!$K$5)^ES$73)</f>
        <v>1251883.0864675911</v>
      </c>
      <c r="ET91" s="8">
        <f>(ET44*'Assumptions and results'!$K$11)*(1/(1+'Assumptions and results'!$K$5)^ET$73)</f>
        <v>1203733.7369880683</v>
      </c>
      <c r="EU91" s="8">
        <f>(EU44*'Assumptions and results'!$K$11)*(1/(1+'Assumptions and results'!$K$5)^EU$73)</f>
        <v>1157436.2855654501</v>
      </c>
      <c r="EV91" s="8">
        <f>(EV44*'Assumptions and results'!$K$11)*(1/(1+'Assumptions and results'!$K$5)^EV$73)</f>
        <v>1112919.5053513944</v>
      </c>
      <c r="EW91" s="8">
        <f>(EW44*'Assumptions and results'!$K$11)*(1/(1+'Assumptions and results'!$K$5)^EW$73)</f>
        <v>1070114.9089917252</v>
      </c>
      <c r="EX91" s="8">
        <f>(EX44*'Assumptions and results'!$K$11)*(1/(1+'Assumptions and results'!$K$5)^EX$73)</f>
        <v>1028956.6432612743</v>
      </c>
      <c r="EY91" s="8">
        <f>(EY44*'Assumptions and results'!$K$11)*(1/(1+'Assumptions and results'!$K$5)^EY$73)</f>
        <v>989381.38775122515</v>
      </c>
      <c r="EZ91" s="8">
        <f>(EZ44*'Assumptions and results'!$K$11)*(1/(1+'Assumptions and results'!$K$5)^EZ$73)</f>
        <v>951328.25745310122</v>
      </c>
      <c r="FA91" s="8">
        <f>(FA44*'Assumptions and results'!$K$11)*(1/(1+'Assumptions and results'!$K$5)^FA$73)</f>
        <v>914738.70908952004</v>
      </c>
      <c r="FB91" s="8">
        <f>(FB44*'Assumptions and results'!$K$11)*(1/(1+'Assumptions and results'!$K$5)^FB$73)</f>
        <v>879556.45104761561</v>
      </c>
      <c r="FC91" s="8">
        <f>(FC44*'Assumptions and results'!$K$11)*(1/(1+'Assumptions and results'!$K$5)^FC$73)</f>
        <v>845727.35677655356</v>
      </c>
      <c r="FD91" s="8">
        <f>(FD44*'Assumptions and results'!$K$11)*(1/(1+'Assumptions and results'!$K$5)^FD$73)</f>
        <v>813199.38151591655</v>
      </c>
      <c r="FE91" s="8">
        <f>(FE44*'Assumptions and results'!$K$11)*(1/(1+'Assumptions and results'!$K$5)^FE$73)</f>
        <v>781922.48222684278</v>
      </c>
      <c r="FF91" s="8">
        <f>(FF44*'Assumptions and results'!$K$11)*(1/(1+'Assumptions and results'!$K$5)^FF$73)</f>
        <v>751848.54060273373</v>
      </c>
      <c r="FG91" s="8">
        <f>(FG44*'Assumptions and results'!$K$11)*(1/(1+'Assumptions and results'!$K$5)^FG$73)</f>
        <v>722931.28904109006</v>
      </c>
      <c r="FH91" s="8">
        <f>(FH44*'Assumptions and results'!$K$11)*(1/(1+'Assumptions and results'!$K$5)^FH$73)</f>
        <v>695126.23946258635</v>
      </c>
      <c r="FI91" s="8">
        <f>(FI44*'Assumptions and results'!$K$11)*(1/(1+'Assumptions and results'!$K$5)^FI$73)</f>
        <v>668390.61486787163</v>
      </c>
      <c r="FJ91" s="8">
        <f>(FJ44*'Assumptions and results'!$K$11)*(1/(1+'Assumptions and results'!$K$5)^FJ$73)</f>
        <v>642683.28352679964</v>
      </c>
      <c r="FK91" s="8">
        <f>(FK44*'Assumptions and results'!$K$11)*(1/(1+'Assumptions and results'!$K$5)^FK$73)</f>
        <v>617964.69569884578</v>
      </c>
      <c r="FL91" s="8">
        <f>(FL44*'Assumptions and results'!$K$11)*(1/(1+'Assumptions and results'!$K$5)^FL$73)</f>
        <v>594196.82278735167</v>
      </c>
      <c r="FM91" s="8">
        <f>(FM44*'Assumptions and results'!$K$11)*(1/(1+'Assumptions and results'!$K$5)^FM$73)</f>
        <v>571343.0988339918</v>
      </c>
      <c r="FN91" s="8">
        <f>(FN44*'Assumptions and results'!$K$11)*(1/(1+'Assumptions and results'!$K$5)^FN$73)</f>
        <v>549368.36426345375</v>
      </c>
      <c r="FO91" s="8">
        <f>(FO44*'Assumptions and results'!$K$11)*(1/(1+'Assumptions and results'!$K$5)^FO$73)</f>
        <v>528238.8117917825</v>
      </c>
      <c r="FP91" s="8">
        <f>(FP44*'Assumptions and results'!$K$11)*(1/(1+'Assumptions and results'!$K$5)^FP$73)</f>
        <v>507921.93441517529</v>
      </c>
      <c r="FQ91" s="8">
        <f>(FQ44*'Assumptions and results'!$K$11)*(1/(1+'Assumptions and results'!$K$5)^FQ$73)</f>
        <v>488386.47539920703</v>
      </c>
      <c r="FR91" s="8">
        <f>(FR44*'Assumptions and results'!$K$11)*(1/(1+'Assumptions and results'!$K$5)^FR$73)</f>
        <v>469602.38019154529</v>
      </c>
      <c r="FS91" s="8">
        <f>(FS44*'Assumptions and results'!$K$11)*(1/(1+'Assumptions and results'!$K$5)^FS$73)</f>
        <v>451540.75018417812</v>
      </c>
      <c r="FT91" s="8">
        <f>(FT44*'Assumptions and results'!$K$11)*(1/(1+'Assumptions and results'!$K$5)^FT$73)</f>
        <v>434173.79825401743</v>
      </c>
      <c r="FU91" s="8">
        <f>(FU44*'Assumptions and results'!$K$11)*(1/(1+'Assumptions and results'!$K$5)^FU$73)</f>
        <v>417474.8060134782</v>
      </c>
      <c r="FV91" s="8">
        <f>(FV44*'Assumptions and results'!$K$11)*(1/(1+'Assumptions and results'!$K$5)^FV$73)</f>
        <v>401418.08270526753</v>
      </c>
      <c r="FW91" s="8">
        <f>(FW44*'Assumptions and results'!$K$11)*(1/(1+'Assumptions and results'!$K$5)^FW$73)</f>
        <v>385978.92567814182</v>
      </c>
      <c r="FX91" s="8">
        <f>(FX44*'Assumptions and results'!$K$11)*(1/(1+'Assumptions and results'!$K$5)^FX$73)</f>
        <v>371133.5823828287</v>
      </c>
      <c r="FY91" s="8">
        <f>(FY44*'Assumptions and results'!$K$11)*(1/(1+'Assumptions and results'!$K$5)^FY$73)</f>
        <v>356859.21382964292</v>
      </c>
      <c r="FZ91" s="8">
        <f>(FZ44*'Assumptions and results'!$K$11)*(1/(1+'Assumptions and results'!$K$5)^FZ$73)</f>
        <v>343133.85945157969</v>
      </c>
      <c r="GA91" s="8">
        <f>(GA44*'Assumptions and results'!$K$11)*(1/(1+'Assumptions and results'!$K$5)^GA$73)</f>
        <v>329936.40331882657</v>
      </c>
      <c r="GB91" s="8">
        <f>(GB44*'Assumptions and results'!$K$11)*(1/(1+'Assumptions and results'!$K$5)^GB$73)</f>
        <v>317246.54165271792</v>
      </c>
      <c r="GC91" s="8">
        <f>(GC44*'Assumptions and results'!$K$11)*(1/(1+'Assumptions and results'!$K$5)^GC$73)</f>
        <v>305044.7515891518</v>
      </c>
      <c r="GD91" s="8">
        <f>(GD44*'Assumptions and results'!$K$11)*(1/(1+'Assumptions and results'!$K$5)^GD$73)</f>
        <v>293312.26114341518</v>
      </c>
      <c r="GE91" s="8">
        <f>(GE44*'Assumptions and results'!$K$11)*(1/(1+'Assumptions and results'!$K$5)^GE$73)</f>
        <v>282031.0203302069</v>
      </c>
      <c r="GF91" s="8">
        <f>(GF44*'Assumptions and results'!$K$11)*(1/(1+'Assumptions and results'!$K$5)^GF$73)</f>
        <v>271183.67339442973</v>
      </c>
      <c r="GG91" s="8">
        <f>(GG44*'Assumptions and results'!$K$11)*(1/(1+'Assumptions and results'!$K$5)^GG$73)</f>
        <v>260753.53211002846</v>
      </c>
      <c r="GH91" s="8">
        <f>(GH44*'Assumptions and results'!$K$11)*(1/(1+'Assumptions and results'!$K$5)^GH$73)</f>
        <v>250724.55010579669</v>
      </c>
      <c r="GI91" s="8">
        <f>(GI44*'Assumptions and results'!$K$11)*(1/(1+'Assumptions and results'!$K$5)^GI$73)</f>
        <v>241081.29817865064</v>
      </c>
      <c r="GJ91" s="8">
        <f>(GJ44*'Assumptions and results'!$K$11)*(1/(1+'Assumptions and results'!$K$5)^GJ$73)</f>
        <v>231808.94055639481</v>
      </c>
      <c r="GK91" s="8">
        <f>(GK44*'Assumptions and results'!$K$11)*(1/(1+'Assumptions and results'!$K$5)^GK$73)</f>
        <v>222893.21207345653</v>
      </c>
      <c r="GL91" s="8">
        <f>(GL44*'Assumptions and results'!$K$11)*(1/(1+'Assumptions and results'!$K$5)^GL$73)</f>
        <v>214320.39622447747</v>
      </c>
      <c r="GM91" s="8">
        <f>(GM44*'Assumptions and results'!$K$11)*(1/(1+'Assumptions and results'!$K$5)^GM$73)</f>
        <v>206077.30406199757</v>
      </c>
      <c r="GN91" s="8">
        <f>(GN44*'Assumptions and results'!$K$11)*(1/(1+'Assumptions and results'!$K$5)^GN$73)</f>
        <v>198151.25390576685</v>
      </c>
      <c r="GO91" s="8">
        <f>(GO44*'Assumptions and results'!$K$11)*(1/(1+'Assumptions and results'!$K$5)^GO$73)</f>
        <v>190530.0518324681</v>
      </c>
      <c r="GP91" s="8">
        <f>(GP44*'Assumptions and results'!$K$11)*(1/(1+'Assumptions and results'!$K$5)^GP$73)</f>
        <v>183201.97291583472</v>
      </c>
      <c r="GQ91" s="8">
        <f>(GQ44*'Assumptions and results'!$K$11)*(1/(1+'Assumptions and results'!$K$5)^GQ$73)</f>
        <v>176155.74318830261</v>
      </c>
      <c r="GR91" s="8">
        <f>(GR44*'Assumptions and results'!$K$11)*(1/(1+'Assumptions and results'!$K$5)^GR$73)</f>
        <v>169380.52229644483</v>
      </c>
      <c r="GS91" s="8">
        <f>(GS44*'Assumptions and results'!$K$11)*(1/(1+'Assumptions and results'!$K$5)^GS$73)</f>
        <v>162865.88682350461</v>
      </c>
      <c r="GT91" s="8">
        <f>(GT44*'Assumptions and results'!$K$11)*(1/(1+'Assumptions and results'!$K$5)^GT$73)</f>
        <v>156601.81425336981</v>
      </c>
      <c r="GU91" s="8">
        <f>(GU44*'Assumptions and results'!$K$11)*(1/(1+'Assumptions and results'!$K$5)^GU$73)</f>
        <v>150578.66755131716</v>
      </c>
      <c r="GV91" s="8">
        <f>(GV44*'Assumptions and results'!$K$11)*(1/(1+'Assumptions and results'!$K$5)^GV$73)</f>
        <v>144787.18033780492</v>
      </c>
      <c r="GW91" s="8">
        <f>(GW44*'Assumptions and results'!$K$11)*(1/(1+'Assumptions and results'!$K$5)^GW$73)</f>
        <v>139218.44263250471</v>
      </c>
      <c r="GX91" s="8">
        <f>(GX44*'Assumptions and results'!$K$11)*(1/(1+'Assumptions and results'!$K$5)^GX$73)</f>
        <v>133863.88714663914</v>
      </c>
      <c r="GY91" s="8">
        <f>(GY44*'Assumptions and results'!$K$11)*(1/(1+'Assumptions and results'!$K$5)^GY$73)</f>
        <v>128715.27610253767</v>
      </c>
      <c r="GZ91" s="8">
        <f>(GZ44*'Assumptions and results'!$K$11)*(1/(1+'Assumptions and results'!$K$5)^GZ$73)</f>
        <v>123764.68856013234</v>
      </c>
      <c r="HA91" s="8">
        <f>(HA44*'Assumptions and results'!$K$11)*(1/(1+'Assumptions and results'!$K$5)^HA$73)</f>
        <v>119004.50823089648</v>
      </c>
      <c r="HB91" s="8">
        <f>(HB44*'Assumptions and results'!$K$11)*(1/(1+'Assumptions and results'!$K$5)^HB$73)</f>
        <v>114427.41176047738</v>
      </c>
      <c r="HC91" s="8">
        <f>(HC44*'Assumptions and results'!$K$11)*(1/(1+'Assumptions and results'!$K$5)^HC$73)</f>
        <v>110026.35746199748</v>
      </c>
      <c r="HD91" s="8">
        <f>(HD44*'Assumptions and results'!$K$11)*(1/(1+'Assumptions and results'!$K$5)^HD$73)</f>
        <v>105794.57448268987</v>
      </c>
      <c r="HE91" s="8">
        <f>(HE44*'Assumptions and results'!$K$11)*(1/(1+'Assumptions and results'!$K$5)^HE$73)</f>
        <v>101725.55238720181</v>
      </c>
      <c r="HF91" s="8">
        <f>(HF44*'Assumptions and results'!$K$11)*(1/(1+'Assumptions and results'!$K$5)^HF$73)</f>
        <v>97813.031141540196</v>
      </c>
      <c r="HG91" s="8">
        <f>(HG44*'Assumptions and results'!$K$11)*(1/(1+'Assumptions and results'!$K$5)^HG$73)</f>
        <v>94050.991482250174</v>
      </c>
      <c r="HH91" s="8">
        <f>(HH44*'Assumptions and results'!$K$11)*(1/(1+'Assumptions and results'!$K$5)^HH$73)</f>
        <v>90433.645656009787</v>
      </c>
      <c r="HI91" s="8">
        <f>(HI44*'Assumptions and results'!$K$11)*(1/(1+'Assumptions and results'!$K$5)^HI$73)</f>
        <v>86955.428515394</v>
      </c>
      <c r="HJ91" s="8">
        <f>(HJ44*'Assumptions and results'!$K$11)*(1/(1+'Assumptions and results'!$K$5)^HJ$73)</f>
        <v>83610.988957109614</v>
      </c>
      <c r="HK91" s="8">
        <f>(HK44*'Assumptions and results'!$K$11)*(1/(1+'Assumptions and results'!$K$5)^HK$73)</f>
        <v>80395.181689528501</v>
      </c>
      <c r="HL91" s="8">
        <f>(HL44*'Assumptions and results'!$K$11)*(1/(1+'Assumptions and results'!$K$5)^HL$73)</f>
        <v>77303.059316854313</v>
      </c>
      <c r="HM91" s="8">
        <f>(HM44*'Assumptions and results'!$K$11)*(1/(1+'Assumptions and results'!$K$5)^HM$73)</f>
        <v>74329.864727744512</v>
      </c>
      <c r="HN91" s="8">
        <f>(HN44*'Assumptions and results'!$K$11)*(1/(1+'Assumptions and results'!$K$5)^HN$73)</f>
        <v>71471.023776677423</v>
      </c>
      <c r="HO91" s="8">
        <f>(HO44*'Assumptions and results'!$K$11)*(1/(1+'Assumptions and results'!$K$5)^HO$73)</f>
        <v>68722.138246805218</v>
      </c>
      <c r="HP91" s="8">
        <f>(HP44*'Assumptions and results'!$K$11)*(1/(1+'Assumptions and results'!$K$5)^HP$73)</f>
        <v>66078.979083466547</v>
      </c>
      <c r="HQ91" s="8">
        <f>(HQ44*'Assumptions and results'!$K$11)*(1/(1+'Assumptions and results'!$K$5)^HQ$73)</f>
        <v>63537.479887948597</v>
      </c>
      <c r="HR91" s="8">
        <f>(HR44*'Assumptions and results'!$K$11)*(1/(1+'Assumptions and results'!$K$5)^HR$73)</f>
        <v>61093.730661489048</v>
      </c>
      <c r="HS91" s="8">
        <f>(HS44*'Assumptions and results'!$K$11)*(1/(1+'Assumptions and results'!$K$5)^HS$73)</f>
        <v>58743.971789893301</v>
      </c>
      <c r="HT91" s="8">
        <f>(HT44*'Assumptions and results'!$K$11)*(1/(1+'Assumptions and results'!$K$5)^HT$73)</f>
        <v>56484.588259512784</v>
      </c>
      <c r="HU91" s="8">
        <f>(HU44*'Assumptions and results'!$K$11)*(1/(1+'Assumptions and results'!$K$5)^HU$73)</f>
        <v>54312.104095685369</v>
      </c>
      <c r="HV91" s="8">
        <f>(HV44*'Assumptions and results'!$K$11)*(1/(1+'Assumptions and results'!$K$5)^HV$73)</f>
        <v>52223.177015082081</v>
      </c>
      <c r="HW91" s="8">
        <f>(HW44*'Assumptions and results'!$K$11)*(1/(1+'Assumptions and results'!$K$5)^HW$73)</f>
        <v>50214.593283732771</v>
      </c>
      <c r="HX91" s="8">
        <f>(HX44*'Assumptions and results'!$K$11)*(1/(1+'Assumptions and results'!$K$5)^HX$73)</f>
        <v>48283.262772819973</v>
      </c>
      <c r="HY91" s="8">
        <f>(HY44*'Assumptions and results'!$K$11)*(1/(1+'Assumptions and results'!$K$5)^HY$73)</f>
        <v>46426.214204634576</v>
      </c>
      <c r="HZ91" s="8">
        <f>(HZ44*'Assumptions and results'!$K$11)*(1/(1+'Assumptions and results'!$K$5)^HZ$73)</f>
        <v>44640.590581379416</v>
      </c>
      <c r="IA91" s="8">
        <f>(IA44*'Assumptions and results'!$K$11)*(1/(1+'Assumptions and results'!$K$5)^IA$73)</f>
        <v>42923.64478978789</v>
      </c>
      <c r="IB91" s="8">
        <f>(IB44*'Assumptions and results'!$K$11)*(1/(1+'Assumptions and results'!$K$5)^IB$73)</f>
        <v>41272.735374796037</v>
      </c>
      <c r="IC91" s="8">
        <f>(IC44*'Assumptions and results'!$K$11)*(1/(1+'Assumptions and results'!$K$5)^IC$73)</f>
        <v>39685.322475765424</v>
      </c>
      <c r="ID91" s="8">
        <f>(ID44*'Assumptions and results'!$K$11)*(1/(1+'Assumptions and results'!$K$5)^ID$73)</f>
        <v>38158.963919005218</v>
      </c>
      <c r="IE91" s="8">
        <f>(IE44*'Assumptions and results'!$K$11)*(1/(1+'Assumptions and results'!$K$5)^IE$73)</f>
        <v>36691.311460581943</v>
      </c>
      <c r="IF91" s="8">
        <f>(IF44*'Assumptions and results'!$K$11)*(1/(1+'Assumptions and results'!$K$5)^IF$73)</f>
        <v>35280.107173636476</v>
      </c>
      <c r="IG91" s="8">
        <f>(IG44*'Assumptions and results'!$K$11)*(1/(1+'Assumptions and results'!$K$5)^IG$73)</f>
        <v>33923.179974650462</v>
      </c>
      <c r="IH91" s="8">
        <f>(IH44*'Assumptions and results'!$K$11)*(1/(1+'Assumptions and results'!$K$5)^IH$73)</f>
        <v>32618.442283317741</v>
      </c>
      <c r="II91" s="8">
        <f>(II44*'Assumptions and results'!$K$11)*(1/(1+'Assumptions and results'!$K$5)^II$73)</f>
        <v>31363.886810882446</v>
      </c>
      <c r="IJ91" s="8">
        <f>(IJ44*'Assumptions and results'!$K$11)*(1/(1+'Assumptions and results'!$K$5)^IJ$73)</f>
        <v>30157.583472002349</v>
      </c>
      <c r="IK91" s="8">
        <f>(IK44*'Assumptions and results'!$K$11)*(1/(1+'Assumptions and results'!$K$5)^IK$73)</f>
        <v>28997.676415386875</v>
      </c>
      <c r="IL91" s="8">
        <f>(IL44*'Assumptions and results'!$K$11)*(1/(1+'Assumptions and results'!$K$5)^IL$73)</f>
        <v>27882.381168641219</v>
      </c>
      <c r="IM91" s="8">
        <f>(IM44*'Assumptions and results'!$K$11)*(1/(1+'Assumptions and results'!$K$5)^IM$73)</f>
        <v>26809.98189292425</v>
      </c>
      <c r="IN91" s="8">
        <f>(IN44*'Assumptions and results'!$K$11)*(1/(1+'Assumptions and results'!$K$5)^IN$73)</f>
        <v>25778.828743196394</v>
      </c>
      <c r="IO91" s="8">
        <f>(IO44*'Assumptions and results'!$K$11)*(1/(1+'Assumptions and results'!$K$5)^IO$73)</f>
        <v>24787.335329996527</v>
      </c>
      <c r="IP91" s="8">
        <f>(IP44*'Assumptions and results'!$K$11)*(1/(1+'Assumptions and results'!$K$5)^IP$73)</f>
        <v>23833.976278842816</v>
      </c>
      <c r="IQ91" s="8">
        <f>(IQ44*'Assumptions and results'!$K$11)*(1/(1+'Assumptions and results'!$K$5)^IQ$73)</f>
        <v>22917.284883502711</v>
      </c>
      <c r="IR91" s="8">
        <f>(IR44*'Assumptions and results'!$K$11)*(1/(1+'Assumptions and results'!$K$5)^IR$73)</f>
        <v>22035.850849521838</v>
      </c>
      <c r="IS91" s="8">
        <f>(IS44*'Assumptions and results'!$K$11)*(1/(1+'Assumptions and results'!$K$5)^IS$73)</f>
        <v>21188.318124540216</v>
      </c>
      <c r="IT91" s="8">
        <f>(IT44*'Assumptions and results'!$K$11)*(1/(1+'Assumptions and results'!$K$5)^IT$73)</f>
        <v>20373.382812057913</v>
      </c>
      <c r="IU91" s="8">
        <f>(IU44*'Assumptions and results'!$K$11)*(1/(1+'Assumptions and results'!$K$5)^IU$73)</f>
        <v>19589.791165440296</v>
      </c>
      <c r="IV91" s="8">
        <f>(IV44*'Assumptions and results'!$K$11)*(1/(1+'Assumptions and results'!$K$5)^IV$73)</f>
        <v>18836.337659077202</v>
      </c>
      <c r="IW91" s="8">
        <f>(IW44*'Assumptions and results'!$K$11)*(1/(1+'Assumptions and results'!$K$5)^IW$73)</f>
        <v>18111.863133728079</v>
      </c>
      <c r="IX91" s="8">
        <f>(IX44*'Assumptions and results'!$K$11)*(1/(1+'Assumptions and results'!$K$5)^IX$73)</f>
        <v>17415.253013200079</v>
      </c>
      <c r="IY91" s="8">
        <f>(IY44*'Assumptions and results'!$K$11)*(1/(1+'Assumptions and results'!$K$5)^IY$73)</f>
        <v>16745.435589615459</v>
      </c>
      <c r="IZ91" s="8">
        <f>(IZ44*'Assumptions and results'!$K$11)*(1/(1+'Assumptions and results'!$K$5)^IZ$73)</f>
        <v>16101.380374630247</v>
      </c>
      <c r="JA91" s="8">
        <f>(JA44*'Assumptions and results'!$K$11)*(1/(1+'Assumptions and results'!$K$5)^JA$73)</f>
        <v>15482.096514067545</v>
      </c>
      <c r="JB91" s="8">
        <f>(JB44*'Assumptions and results'!$K$11)*(1/(1+'Assumptions and results'!$K$5)^JB$73)</f>
        <v>14886.631263526484</v>
      </c>
      <c r="JC91" s="8">
        <f>(JC44*'Assumptions and results'!$K$11)*(1/(1+'Assumptions and results'!$K$5)^JC$73)</f>
        <v>14314.068522621619</v>
      </c>
      <c r="JD91" s="8">
        <f>(JD44*'Assumptions and results'!$K$11)*(1/(1+'Assumptions and results'!$K$5)^JD$73)</f>
        <v>13763.527425597711</v>
      </c>
      <c r="JE91" s="8">
        <f>(JE44*'Assumptions and results'!$K$11)*(1/(1+'Assumptions and results'!$K$5)^JE$73)</f>
        <v>13234.160986151641</v>
      </c>
    </row>
    <row r="92" spans="3:265" x14ac:dyDescent="0.3">
      <c r="C92">
        <v>19</v>
      </c>
      <c r="D92" s="6">
        <f>'upfront investment module'!J24</f>
        <v>5992366522.0424595</v>
      </c>
      <c r="E92" s="8">
        <f>(E45*'Assumptions and results'!$K$11)*(1/(1+'Assumptions and results'!$K$5)^E$73)</f>
        <v>184723765.52559879</v>
      </c>
      <c r="F92" s="8">
        <f>(F45*'Assumptions and results'!$K$11)*(1/(1+'Assumptions and results'!$K$5)^F$73)</f>
        <v>263764079.36885685</v>
      </c>
      <c r="G92" s="8">
        <f>(G45*'Assumptions and results'!$K$11)*(1/(1+'Assumptions and results'!$K$5)^G$73)</f>
        <v>293792664.11376166</v>
      </c>
      <c r="H92" s="8">
        <f>(H45*'Assumptions and results'!$K$11)*(1/(1+'Assumptions and results'!$K$5)^H$73)</f>
        <v>301227605.58780426</v>
      </c>
      <c r="I92" s="8">
        <f>(I45*'Assumptions and results'!$K$11)*(1/(1+'Assumptions and results'!$K$5)^I$73)</f>
        <v>298378750.21355718</v>
      </c>
      <c r="J92" s="8">
        <f>(J45*'Assumptions and results'!$K$11)*(1/(1+'Assumptions and results'!$K$5)^J$73)</f>
        <v>290977020.87440431</v>
      </c>
      <c r="K92" s="8">
        <f>(K45*'Assumptions and results'!$K$11)*(1/(1+'Assumptions and results'!$K$5)^K$73)</f>
        <v>281685663.61035305</v>
      </c>
      <c r="L92" s="8">
        <f>(L45*'Assumptions and results'!$K$11)*(1/(1+'Assumptions and results'!$K$5)^L$73)</f>
        <v>271737686.90738213</v>
      </c>
      <c r="M92" s="8">
        <f>(M45*'Assumptions and results'!$K$11)*(1/(1+'Assumptions and results'!$K$5)^M$73)</f>
        <v>261699460.11845174</v>
      </c>
      <c r="N92" s="8">
        <f>(N45*'Assumptions and results'!$K$11)*(1/(1+'Assumptions and results'!$K$5)^N$73)</f>
        <v>251826800.76701686</v>
      </c>
      <c r="O92" s="8">
        <f>(O45*'Assumptions and results'!$K$11)*(1/(1+'Assumptions and results'!$K$5)^O$73)</f>
        <v>242231021.43601403</v>
      </c>
      <c r="P92" s="8">
        <f>(P45*'Assumptions and results'!$K$11)*(1/(1+'Assumptions and results'!$K$5)^P$73)</f>
        <v>232956352.67960176</v>
      </c>
      <c r="Q92" s="8">
        <f>(Q45*'Assumptions and results'!$K$11)*(1/(1+'Assumptions and results'!$K$5)^Q$73)</f>
        <v>224016037.02541795</v>
      </c>
      <c r="R92" s="8">
        <f>(R45*'Assumptions and results'!$K$11)*(1/(1+'Assumptions and results'!$K$5)^R$73)</f>
        <v>215409149.88537794</v>
      </c>
      <c r="S92" s="8">
        <f>(S45*'Assumptions and results'!$K$11)*(1/(1+'Assumptions and results'!$K$5)^S$73)</f>
        <v>207128432.98630813</v>
      </c>
      <c r="T92" s="8">
        <f>(T45*'Assumptions and results'!$K$11)*(1/(1+'Assumptions and results'!$K$5)^T$73)</f>
        <v>199163936.95088208</v>
      </c>
      <c r="U92" s="8">
        <f>(U45*'Assumptions and results'!$K$11)*(1/(1+'Assumptions and results'!$K$5)^U$73)</f>
        <v>191504709.89914683</v>
      </c>
      <c r="V92" s="8">
        <f>(V45*'Assumptions and results'!$K$11)*(1/(1+'Assumptions and results'!$K$5)^V$73)</f>
        <v>184139575.20921567</v>
      </c>
      <c r="W92" s="8">
        <f>(W45*'Assumptions and results'!$K$11)*(1/(1+'Assumptions and results'!$K$5)^W$73)</f>
        <v>177057484.88504463</v>
      </c>
      <c r="X92" s="8">
        <f>(X45*'Assumptions and results'!$K$11)*(1/(1+'Assumptions and results'!$K$5)^X$73)</f>
        <v>170247675.36966011</v>
      </c>
      <c r="Y92" s="8">
        <f>(Y45*'Assumptions and results'!$K$11)*(1/(1+'Assumptions and results'!$K$5)^Y$73)</f>
        <v>163699731.57505324</v>
      </c>
      <c r="Z92" s="8">
        <f>(Z45*'Assumptions and results'!$K$11)*(1/(1+'Assumptions and results'!$K$5)^Z$73)</f>
        <v>157403608.44137427</v>
      </c>
      <c r="AA92" s="8">
        <f>(AA45*'Assumptions and results'!$K$11)*(1/(1+'Assumptions and results'!$K$5)^AA$73)</f>
        <v>151349633.00937539</v>
      </c>
      <c r="AB92" s="8">
        <f>(AB45*'Assumptions and results'!$K$11)*(1/(1+'Assumptions and results'!$K$5)^AB$73)</f>
        <v>145528497.7122826</v>
      </c>
      <c r="AC92" s="8">
        <f>(AC45*'Assumptions and results'!$K$11)*(1/(1+'Assumptions and results'!$K$5)^AC$73)</f>
        <v>139931249.86806437</v>
      </c>
      <c r="AD92" s="8">
        <f>(AD45*'Assumptions and results'!$K$11)*(1/(1+'Assumptions and results'!$K$5)^AD$73)</f>
        <v>134549279.68359822</v>
      </c>
      <c r="AE92" s="8">
        <f>(AE45*'Assumptions and results'!$K$11)*(1/(1+'Assumptions and results'!$K$5)^AE$73)</f>
        <v>129374307.83777466</v>
      </c>
      <c r="AF92" s="8">
        <f>(AF45*'Assumptions and results'!$K$11)*(1/(1+'Assumptions and results'!$K$5)^AF$73)</f>
        <v>124398373.13065241</v>
      </c>
      <c r="AG92" s="8">
        <f>(AG45*'Assumptions and results'!$K$11)*(1/(1+'Assumptions and results'!$K$5)^AG$73)</f>
        <v>119613820.41573472</v>
      </c>
      <c r="AH92" s="8">
        <f>(AH45*'Assumptions and results'!$K$11)*(1/(1+'Assumptions and results'!$K$5)^AH$73)</f>
        <v>115013288.90689187</v>
      </c>
      <c r="AI92" s="8">
        <f>(AI45*'Assumptions and results'!$K$11)*(1/(1+'Assumptions and results'!$K$5)^AI$73)</f>
        <v>110589700.89328068</v>
      </c>
      <c r="AJ92" s="8">
        <f>(AJ45*'Assumptions and results'!$K$11)*(1/(1+'Assumptions and results'!$K$5)^AJ$73)</f>
        <v>106336250.86884259</v>
      </c>
      <c r="AK92" s="8">
        <f>(AK45*'Assumptions and results'!$K$11)*(1/(1+'Assumptions and results'!$K$5)^AK$73)</f>
        <v>102246395.07082038</v>
      </c>
      <c r="AL92" s="8">
        <f>(AL45*'Assumptions and results'!$K$11)*(1/(1+'Assumptions and results'!$K$5)^AL$73)</f>
        <v>98313841.416407496</v>
      </c>
      <c r="AM92" s="8">
        <f>(AM45*'Assumptions and results'!$K$11)*(1/(1+'Assumptions and results'!$K$5)^AM$73)</f>
        <v>94532539.824474692</v>
      </c>
      <c r="AN92" s="8">
        <f>(AN45*'Assumptions and results'!$K$11)*(1/(1+'Assumptions and results'!$K$5)^AN$73)</f>
        <v>90896672.908617899</v>
      </c>
      <c r="AO92" s="8">
        <f>(AO45*'Assumptions and results'!$K$11)*(1/(1+'Assumptions and results'!$K$5)^AO$73)</f>
        <v>87400647.027735963</v>
      </c>
      <c r="AP92" s="8">
        <f>(AP45*'Assumptions and results'!$K$11)*(1/(1+'Assumptions and results'!$K$5)^AP$73)</f>
        <v>84039083.680617362</v>
      </c>
      <c r="AQ92" s="8">
        <f>(AQ45*'Assumptions and results'!$K$11)*(1/(1+'Assumptions and results'!$K$5)^AQ$73)</f>
        <v>80806811.231410429</v>
      </c>
      <c r="AR92" s="8">
        <f>(AR45*'Assumptions and results'!$K$11)*(1/(1+'Assumptions and results'!$K$5)^AR$73)</f>
        <v>77698856.953301445</v>
      </c>
      <c r="AS92" s="8">
        <f>(AS45*'Assumptions and results'!$K$11)*(1/(1+'Assumptions and results'!$K$5)^AS$73)</f>
        <v>74710439.37818481</v>
      </c>
      <c r="AT92" s="8">
        <f>(AT45*'Assumptions and results'!$K$11)*(1/(1+'Assumptions and results'!$K$5)^AT$73)</f>
        <v>71836960.940567151</v>
      </c>
      <c r="AU92" s="8">
        <f>(AU45*'Assumptions and results'!$K$11)*(1/(1+'Assumptions and results'!$K$5)^AU$73)</f>
        <v>69074000.904393718</v>
      </c>
      <c r="AV92" s="8">
        <f>(AV45*'Assumptions and results'!$K$11)*(1/(1+'Assumptions and results'!$K$5)^AV$73)</f>
        <v>66417308.561918087</v>
      </c>
      <c r="AW92" s="8">
        <f>(AW45*'Assumptions and results'!$K$11)*(1/(1+'Assumptions and results'!$K$5)^AW$73)</f>
        <v>63862796.694152489</v>
      </c>
      <c r="AX92" s="8">
        <f>(AX45*'Assumptions and results'!$K$11)*(1/(1+'Assumptions and results'!$K$5)^AX$73)</f>
        <v>61406535.282839179</v>
      </c>
      <c r="AY92" s="8">
        <f>(AY45*'Assumptions and results'!$K$11)*(1/(1+'Assumptions and results'!$K$5)^AY$73)</f>
        <v>59044745.464268535</v>
      </c>
      <c r="AZ92" s="8">
        <f>(AZ45*'Assumptions and results'!$K$11)*(1/(1+'Assumptions and results'!$K$5)^AZ$73)</f>
        <v>56773793.715642855</v>
      </c>
      <c r="BA92" s="8">
        <f>(BA45*'Assumptions and results'!$K$11)*(1/(1+'Assumptions and results'!$K$5)^BA$73)</f>
        <v>54590186.26504124</v>
      </c>
      <c r="BB92" s="8">
        <f>(BB45*'Assumptions and results'!$K$11)*(1/(1+'Assumptions and results'!$K$5)^BB$73)</f>
        <v>52490563.716385812</v>
      </c>
      <c r="BC92" s="8">
        <f>(BC45*'Assumptions and results'!$K$11)*(1/(1+'Assumptions and results'!$K$5)^BC$73)</f>
        <v>50471695.881140195</v>
      </c>
      <c r="BD92" s="8">
        <f>(BD45*'Assumptions and results'!$K$11)*(1/(1+'Assumptions and results'!$K$5)^BD$73)</f>
        <v>48530476.808788657</v>
      </c>
      <c r="BE92" s="8">
        <f>(BE45*'Assumptions and results'!$K$11)*(1/(1+'Assumptions and results'!$K$5)^BE$73)</f>
        <v>46663920.008450627</v>
      </c>
      <c r="BF92" s="8">
        <f>(BF45*'Assumptions and results'!$K$11)*(1/(1+'Assumptions and results'!$K$5)^BF$73)</f>
        <v>44869153.854279451</v>
      </c>
      <c r="BG92" s="8">
        <f>(BG45*'Assumptions and results'!$K$11)*(1/(1+'Assumptions and results'!$K$5)^BG$73)</f>
        <v>43143417.167576395</v>
      </c>
      <c r="BH92" s="8">
        <f>(BH45*'Assumptions and results'!$K$11)*(1/(1+'Assumptions and results'!$K$5)^BH$73)</f>
        <v>41484054.968823463</v>
      </c>
      <c r="BI92" s="8">
        <f>(BI45*'Assumptions and results'!$K$11)*(1/(1+'Assumptions and results'!$K$5)^BI$73)</f>
        <v>39888514.393099472</v>
      </c>
      <c r="BJ92" s="8">
        <f>(BJ45*'Assumptions and results'!$K$11)*(1/(1+'Assumptions and results'!$K$5)^BJ$73)</f>
        <v>38354340.762595646</v>
      </c>
      <c r="BK92" s="8">
        <f>(BK45*'Assumptions and results'!$K$11)*(1/(1+'Assumptions and results'!$K$5)^BK$73)</f>
        <v>36879173.810188122</v>
      </c>
      <c r="BL92" s="8">
        <f>(BL45*'Assumptions and results'!$K$11)*(1/(1+'Assumptions and results'!$K$5)^BL$73)</f>
        <v>35460744.048257798</v>
      </c>
      <c r="BM92" s="8">
        <f>(BM45*'Assumptions and results'!$K$11)*(1/(1+'Assumptions and results'!$K$5)^BM$73)</f>
        <v>34096869.277170964</v>
      </c>
      <c r="BN92" s="8">
        <f>(BN45*'Assumptions and results'!$K$11)*(1/(1+'Assumptions and results'!$K$5)^BN$73)</f>
        <v>32785451.228049006</v>
      </c>
      <c r="BO92" s="8">
        <f>(BO45*'Assumptions and results'!$K$11)*(1/(1+'Assumptions and results'!$K$5)^BO$73)</f>
        <v>31524472.334662508</v>
      </c>
      <c r="BP92" s="8">
        <f>(BP45*'Assumptions and results'!$K$11)*(1/(1+'Assumptions and results'!$K$5)^BP$73)</f>
        <v>30311992.629483175</v>
      </c>
      <c r="BQ92" s="8">
        <f>(BQ45*'Assumptions and results'!$K$11)*(1/(1+'Assumptions and results'!$K$5)^BQ$73)</f>
        <v>29146146.759118434</v>
      </c>
      <c r="BR92" s="8">
        <f>(BR45*'Assumptions and results'!$K$11)*(1/(1+'Assumptions and results'!$K$5)^BR$73)</f>
        <v>28025141.114536956</v>
      </c>
      <c r="BS92" s="8">
        <f>(BS45*'Assumptions and results'!$K$11)*(1/(1+'Assumptions and results'!$K$5)^BS$73)</f>
        <v>26947251.071670152</v>
      </c>
      <c r="BT92" s="8">
        <f>(BT45*'Assumptions and results'!$K$11)*(1/(1+'Assumptions and results'!$K$5)^BT$73)</f>
        <v>25910818.338144369</v>
      </c>
      <c r="BU92" s="8">
        <f>(BU45*'Assumptions and results'!$K$11)*(1/(1+'Assumptions and results'!$K$5)^BU$73)</f>
        <v>24914248.402061898</v>
      </c>
      <c r="BV92" s="8">
        <f>(BV45*'Assumptions and results'!$K$11)*(1/(1+'Assumptions and results'!$K$5)^BV$73)</f>
        <v>23956008.078905668</v>
      </c>
      <c r="BW92" s="8">
        <f>(BW45*'Assumptions and results'!$K$11)*(1/(1+'Assumptions and results'!$K$5)^BW$73)</f>
        <v>23034623.152793914</v>
      </c>
      <c r="BX92" s="8">
        <f>(BX45*'Assumptions and results'!$K$11)*(1/(1+'Assumptions and results'!$K$5)^BX$73)</f>
        <v>22148676.10845568</v>
      </c>
      <c r="BY92" s="8">
        <f>(BY45*'Assumptions and results'!$K$11)*(1/(1+'Assumptions and results'!$K$5)^BY$73)</f>
        <v>21296803.950438157</v>
      </c>
      <c r="BZ92" s="8">
        <f>(BZ45*'Assumptions and results'!$K$11)*(1/(1+'Assumptions and results'!$K$5)^BZ$73)</f>
        <v>20477696.106190532</v>
      </c>
      <c r="CA92" s="8">
        <f>(CA45*'Assumptions and results'!$K$11)*(1/(1+'Assumptions and results'!$K$5)^CA$73)</f>
        <v>19690092.409798592</v>
      </c>
      <c r="CB92" s="8">
        <f>(CB45*'Assumptions and results'!$K$11)*(1/(1+'Assumptions and results'!$K$5)^CB$73)</f>
        <v>18932781.163267873</v>
      </c>
      <c r="CC92" s="8">
        <f>(CC45*'Assumptions and results'!$K$11)*(1/(1+'Assumptions and results'!$K$5)^CC$73)</f>
        <v>18204597.272372954</v>
      </c>
      <c r="CD92" s="8">
        <f>(CD45*'Assumptions and results'!$K$11)*(1/(1+'Assumptions and results'!$K$5)^CD$73)</f>
        <v>17504420.45420476</v>
      </c>
      <c r="CE92" s="8">
        <f>(CE45*'Assumptions and results'!$K$11)*(1/(1+'Assumptions and results'!$K$5)^CE$73)</f>
        <v>16831173.513658427</v>
      </c>
      <c r="CF92" s="8">
        <f>(CF45*'Assumptions and results'!$K$11)*(1/(1+'Assumptions and results'!$K$5)^CF$73)</f>
        <v>16183820.686210023</v>
      </c>
      <c r="CG92" s="8">
        <f>(CG45*'Assumptions and results'!$K$11)*(1/(1+'Assumptions and results'!$K$5)^CG$73)</f>
        <v>15561366.044432715</v>
      </c>
      <c r="CH92" s="8">
        <f>(CH45*'Assumptions and results'!$K$11)*(1/(1+'Assumptions and results'!$K$5)^CH$73)</f>
        <v>14962851.965800686</v>
      </c>
      <c r="CI92" s="8">
        <f>(CI45*'Assumptions and results'!$K$11)*(1/(1+'Assumptions and results'!$K$5)^CI$73)</f>
        <v>14387357.659423735</v>
      </c>
      <c r="CJ92" s="8">
        <f>(CJ45*'Assumptions and results'!$K$11)*(1/(1+'Assumptions and results'!$K$5)^CJ$73)</f>
        <v>13833997.749445898</v>
      </c>
      <c r="CK92" s="8">
        <f>(CK45*'Assumptions and results'!$K$11)*(1/(1+'Assumptions and results'!$K$5)^CK$73)</f>
        <v>13301920.912928745</v>
      </c>
      <c r="CL92" s="8">
        <f>(CL45*'Assumptions and results'!$K$11)*(1/(1+'Assumptions and results'!$K$5)^CL$73)</f>
        <v>12790308.570123794</v>
      </c>
      <c r="CM92" s="8">
        <f>(CM45*'Assumptions and results'!$K$11)*(1/(1+'Assumptions and results'!$K$5)^CM$73)</f>
        <v>12298373.625119036</v>
      </c>
      <c r="CN92" s="8">
        <f>(CN45*'Assumptions and results'!$K$11)*(1/(1+'Assumptions and results'!$K$5)^CN$73)</f>
        <v>11825359.254922148</v>
      </c>
      <c r="CO92" s="8">
        <f>(CO45*'Assumptions and results'!$K$11)*(1/(1+'Assumptions and results'!$K$5)^CO$73)</f>
        <v>11370537.745117448</v>
      </c>
      <c r="CP92" s="8">
        <f>(CP45*'Assumptions and results'!$K$11)*(1/(1+'Assumptions and results'!$K$5)^CP$73)</f>
        <v>10933209.37030524</v>
      </c>
      <c r="CQ92" s="8">
        <f>(CQ45*'Assumptions and results'!$K$11)*(1/(1+'Assumptions and results'!$K$5)^CQ$73)</f>
        <v>10512701.317601191</v>
      </c>
      <c r="CR92" s="8">
        <f>(CR45*'Assumptions and results'!$K$11)*(1/(1+'Assumptions and results'!$K$5)^CR$73)</f>
        <v>10108366.651539607</v>
      </c>
      <c r="CS92" s="8">
        <f>(CS45*'Assumptions and results'!$K$11)*(1/(1+'Assumptions and results'!$K$5)^CS$73)</f>
        <v>9719583.3187880814</v>
      </c>
      <c r="CT92" s="8">
        <f>(CT45*'Assumptions and results'!$K$11)*(1/(1+'Assumptions and results'!$K$5)^CT$73)</f>
        <v>9345753.1911423877</v>
      </c>
      <c r="CU92" s="8">
        <f>(CU45*'Assumptions and results'!$K$11)*(1/(1+'Assumptions and results'!$K$5)^CU$73)</f>
        <v>8986301.1453292184</v>
      </c>
      <c r="CV92" s="8">
        <f>(CV45*'Assumptions and results'!$K$11)*(1/(1+'Assumptions and results'!$K$5)^CV$73)</f>
        <v>8640674.1782011706</v>
      </c>
      <c r="CW92" s="8">
        <f>(CW45*'Assumptions and results'!$K$11)*(1/(1+'Assumptions and results'!$K$5)^CW$73)</f>
        <v>8308340.5559626641</v>
      </c>
      <c r="CX92" s="8">
        <f>(CX45*'Assumptions and results'!$K$11)*(1/(1+'Assumptions and results'!$K$5)^CX$73)</f>
        <v>7988788.9961179458</v>
      </c>
      <c r="CY92" s="8">
        <f>(CY45*'Assumptions and results'!$K$11)*(1/(1+'Assumptions and results'!$K$5)^CY$73)</f>
        <v>7681527.8808826394</v>
      </c>
      <c r="CZ92" s="8">
        <f>(CZ45*'Assumptions and results'!$K$11)*(1/(1+'Assumptions and results'!$K$5)^CZ$73)</f>
        <v>7386084.5008486919</v>
      </c>
      <c r="DA92" s="8">
        <f>(DA45*'Assumptions and results'!$K$11)*(1/(1+'Assumptions and results'!$K$5)^DA$73)</f>
        <v>7102004.327739126</v>
      </c>
      <c r="DB92" s="8">
        <f>(DB45*'Assumptions and results'!$K$11)*(1/(1+'Assumptions and results'!$K$5)^DB$73)</f>
        <v>6828850.3151337747</v>
      </c>
      <c r="DC92" s="8">
        <f>(DC45*'Assumptions and results'!$K$11)*(1/(1+'Assumptions and results'!$K$5)^DC$73)</f>
        <v>6566202.2260901695</v>
      </c>
      <c r="DD92" s="8">
        <f>(DD45*'Assumptions and results'!$K$11)*(1/(1+'Assumptions and results'!$K$5)^DD$73)</f>
        <v>6313655.9866251601</v>
      </c>
      <c r="DE92" s="8">
        <f>(DE45*'Assumptions and results'!$K$11)*(1/(1+'Assumptions and results'!$K$5)^DE$73)</f>
        <v>6070823.064062655</v>
      </c>
      <c r="DF92" s="8">
        <f>(DF45*'Assumptions and results'!$K$11)*(1/(1+'Assumptions and results'!$K$5)^DF$73)</f>
        <v>5837329.869291014</v>
      </c>
      <c r="DG92" s="8">
        <f>(DG45*'Assumptions and results'!$K$11)*(1/(1+'Assumptions and results'!$K$5)^DG$73)</f>
        <v>5612817.1820105901</v>
      </c>
      <c r="DH92" s="8">
        <f>(DH45*'Assumptions and results'!$K$11)*(1/(1+'Assumptions and results'!$K$5)^DH$73)</f>
        <v>5396939.598087105</v>
      </c>
      <c r="DI92" s="8">
        <f>(DI45*'Assumptions and results'!$K$11)*(1/(1+'Assumptions and results'!$K$5)^DI$73)</f>
        <v>5189364.998160678</v>
      </c>
      <c r="DJ92" s="8">
        <f>(DJ45*'Assumptions and results'!$K$11)*(1/(1+'Assumptions and results'!$K$5)^DJ$73)</f>
        <v>4989774.0366929593</v>
      </c>
      <c r="DK92" s="8">
        <f>(DK45*'Assumptions and results'!$K$11)*(1/(1+'Assumptions and results'!$K$5)^DK$73)</f>
        <v>4797859.6506663067</v>
      </c>
      <c r="DL92" s="8">
        <f>(DL45*'Assumptions and results'!$K$11)*(1/(1+'Assumptions and results'!$K$5)^DL$73)</f>
        <v>4613326.5871791402</v>
      </c>
      <c r="DM92" s="8">
        <f>(DM45*'Assumptions and results'!$K$11)*(1/(1+'Assumptions and results'!$K$5)^DM$73)</f>
        <v>4435890.9492107127</v>
      </c>
      <c r="DN92" s="8">
        <f>(DN45*'Assumptions and results'!$K$11)*(1/(1+'Assumptions and results'!$K$5)^DN$73)</f>
        <v>4265279.758856453</v>
      </c>
      <c r="DO92" s="8">
        <f>(DO45*'Assumptions and results'!$K$11)*(1/(1+'Assumptions and results'!$K$5)^DO$73)</f>
        <v>4101230.5373619748</v>
      </c>
      <c r="DP92" s="8">
        <f>(DP45*'Assumptions and results'!$K$11)*(1/(1+'Assumptions and results'!$K$5)^DP$73)</f>
        <v>3943490.9013095913</v>
      </c>
      <c r="DQ92" s="8">
        <f>(DQ45*'Assumptions and results'!$K$11)*(1/(1+'Assumptions and results'!$K$5)^DQ$73)</f>
        <v>3791818.1743361442</v>
      </c>
      <c r="DR92" s="8">
        <f>(DR45*'Assumptions and results'!$K$11)*(1/(1+'Assumptions and results'!$K$5)^DR$73)</f>
        <v>3645979.0137847541</v>
      </c>
      <c r="DS92" s="8">
        <f>(DS45*'Assumptions and results'!$K$11)*(1/(1+'Assumptions and results'!$K$5)^DS$73)</f>
        <v>3505749.0517161107</v>
      </c>
      <c r="DT92" s="8">
        <f>(DT45*'Assumptions and results'!$K$11)*(1/(1+'Assumptions and results'!$K$5)^DT$73)</f>
        <v>3370912.5497270292</v>
      </c>
      <c r="DU92" s="8">
        <f>(DU45*'Assumptions and results'!$K$11)*(1/(1+'Assumptions and results'!$K$5)^DU$73)</f>
        <v>3241262.0670452188</v>
      </c>
      <c r="DV92" s="8">
        <f>(DV45*'Assumptions and results'!$K$11)*(1/(1+'Assumptions and results'!$K$5)^DV$73)</f>
        <v>3116598.1413896345</v>
      </c>
      <c r="DW92" s="8">
        <f>(DW45*'Assumptions and results'!$K$11)*(1/(1+'Assumptions and results'!$K$5)^DW$73)</f>
        <v>2996728.9821054176</v>
      </c>
      <c r="DX92" s="8">
        <f>(DX45*'Assumptions and results'!$K$11)*(1/(1+'Assumptions and results'!$K$5)^DX$73)</f>
        <v>2881470.1751013626</v>
      </c>
      <c r="DY92" s="8">
        <f>(DY45*'Assumptions and results'!$K$11)*(1/(1+'Assumptions and results'!$K$5)^DY$73)</f>
        <v>2770644.3991359253</v>
      </c>
      <c r="DZ92" s="8">
        <f>(DZ45*'Assumptions and results'!$K$11)*(1/(1+'Assumptions and results'!$K$5)^DZ$73)</f>
        <v>2664081.1530153132</v>
      </c>
      <c r="EA92" s="8">
        <f>(EA45*'Assumptions and results'!$K$11)*(1/(1+'Assumptions and results'!$K$5)^EA$73)</f>
        <v>2561616.4932839549</v>
      </c>
      <c r="EB92" s="8">
        <f>(EB45*'Assumptions and results'!$K$11)*(1/(1+'Assumptions and results'!$K$5)^EB$73)</f>
        <v>2463092.7820038022</v>
      </c>
      <c r="EC92" s="8">
        <f>(EC45*'Assumptions and results'!$K$11)*(1/(1+'Assumptions and results'!$K$5)^EC$73)</f>
        <v>2368358.4442344247</v>
      </c>
      <c r="ED92" s="8">
        <f>(ED45*'Assumptions and results'!$K$11)*(1/(1+'Assumptions and results'!$K$5)^ED$73)</f>
        <v>2277267.7348407935</v>
      </c>
      <c r="EE92" s="8">
        <f>(EE45*'Assumptions and results'!$K$11)*(1/(1+'Assumptions and results'!$K$5)^EE$73)</f>
        <v>2189680.5142699936</v>
      </c>
      <c r="EF92" s="8">
        <f>(EF45*'Assumptions and results'!$K$11)*(1/(1+'Assumptions and results'!$K$5)^EF$73)</f>
        <v>2105462.032951917</v>
      </c>
      <c r="EG92" s="8">
        <f>(EG45*'Assumptions and results'!$K$11)*(1/(1+'Assumptions and results'!$K$5)^EG$73)</f>
        <v>2024482.7239922276</v>
      </c>
      <c r="EH92" s="8">
        <f>(EH45*'Assumptions and results'!$K$11)*(1/(1+'Assumptions and results'!$K$5)^EH$73)</f>
        <v>1946618.00383868</v>
      </c>
      <c r="EI92" s="8">
        <f>(EI45*'Assumptions and results'!$K$11)*(1/(1+'Assumptions and results'!$K$5)^EI$73)</f>
        <v>1871748.0806141158</v>
      </c>
      <c r="EJ92" s="8">
        <f>(EJ45*'Assumptions and results'!$K$11)*(1/(1+'Assumptions and results'!$K$5)^EJ$73)</f>
        <v>1799757.7698212645</v>
      </c>
      <c r="EK92" s="8">
        <f>(EK45*'Assumptions and results'!$K$11)*(1/(1+'Assumptions and results'!$K$5)^EK$73)</f>
        <v>1730536.3171358313</v>
      </c>
      <c r="EL92" s="8">
        <f>(EL45*'Assumptions and results'!$K$11)*(1/(1+'Assumptions and results'!$K$5)^EL$73)</f>
        <v>1663977.2280152224</v>
      </c>
      <c r="EM92" s="8">
        <f>(EM45*'Assumptions and results'!$K$11)*(1/(1+'Assumptions and results'!$K$5)^EM$73)</f>
        <v>1599978.1038607908</v>
      </c>
      <c r="EN92" s="8">
        <f>(EN45*'Assumptions and results'!$K$11)*(1/(1+'Assumptions and results'!$K$5)^EN$73)</f>
        <v>1538440.4844815296</v>
      </c>
      <c r="EO92" s="8">
        <f>(EO45*'Assumptions and results'!$K$11)*(1/(1+'Assumptions and results'!$K$5)^EO$73)</f>
        <v>1479269.6966168552</v>
      </c>
      <c r="EP92" s="8">
        <f>(EP45*'Assumptions and results'!$K$11)*(1/(1+'Assumptions and results'!$K$5)^EP$73)</f>
        <v>1422374.7082854377</v>
      </c>
      <c r="EQ92" s="8">
        <f>(EQ45*'Assumptions and results'!$K$11)*(1/(1+'Assumptions and results'!$K$5)^EQ$73)</f>
        <v>1367667.9887359978</v>
      </c>
      <c r="ER92" s="8">
        <f>(ER45*'Assumptions and results'!$K$11)*(1/(1+'Assumptions and results'!$K$5)^ER$73)</f>
        <v>1315065.3737846131</v>
      </c>
      <c r="ES92" s="8">
        <f>(ES45*'Assumptions and results'!$K$11)*(1/(1+'Assumptions and results'!$K$5)^ES$73)</f>
        <v>1264485.9363313587</v>
      </c>
      <c r="ET92" s="8">
        <f>(ET45*'Assumptions and results'!$K$11)*(1/(1+'Assumptions and results'!$K$5)^ET$73)</f>
        <v>1215851.8618570757</v>
      </c>
      <c r="EU92" s="8">
        <f>(EU45*'Assumptions and results'!$K$11)*(1/(1+'Assumptions and results'!$K$5)^EU$73)</f>
        <v>1169088.3287087264</v>
      </c>
      <c r="EV92" s="8">
        <f>(EV45*'Assumptions and results'!$K$11)*(1/(1+'Assumptions and results'!$K$5)^EV$73)</f>
        <v>1124123.3929891603</v>
      </c>
      <c r="EW92" s="8">
        <f>(EW45*'Assumptions and results'!$K$11)*(1/(1+'Assumptions and results'!$K$5)^EW$73)</f>
        <v>1080887.8778741921</v>
      </c>
      <c r="EX92" s="8">
        <f>(EX45*'Assumptions and results'!$K$11)*(1/(1+'Assumptions and results'!$K$5)^EX$73)</f>
        <v>1039315.2671867233</v>
      </c>
      <c r="EY92" s="8">
        <f>(EY45*'Assumptions and results'!$K$11)*(1/(1+'Assumptions and results'!$K$5)^EY$73)</f>
        <v>999341.60306415695</v>
      </c>
      <c r="EZ92" s="8">
        <f>(EZ45*'Assumptions and results'!$K$11)*(1/(1+'Assumptions and results'!$K$5)^EZ$73)</f>
        <v>960905.38756168948</v>
      </c>
      <c r="FA92" s="8">
        <f>(FA45*'Assumptions and results'!$K$11)*(1/(1+'Assumptions and results'!$K$5)^FA$73)</f>
        <v>923947.48804008577</v>
      </c>
      <c r="FB92" s="8">
        <f>(FB45*'Assumptions and results'!$K$11)*(1/(1+'Assumptions and results'!$K$5)^FB$73)</f>
        <v>888411.04619239026</v>
      </c>
      <c r="FC92" s="8">
        <f>(FC45*'Assumptions and results'!$K$11)*(1/(1+'Assumptions and results'!$K$5)^FC$73)</f>
        <v>854241.3905696061</v>
      </c>
      <c r="FD92" s="8">
        <f>(FD45*'Assumptions and results'!$K$11)*(1/(1+'Assumptions and results'!$K$5)^FD$73)</f>
        <v>821385.95247077476</v>
      </c>
      <c r="FE92" s="8">
        <f>(FE45*'Assumptions and results'!$K$11)*(1/(1+'Assumptions and results'!$K$5)^FE$73)</f>
        <v>789794.18506805261</v>
      </c>
      <c r="FF92" s="8">
        <f>(FF45*'Assumptions and results'!$K$11)*(1/(1+'Assumptions and results'!$K$5)^FF$73)</f>
        <v>759417.48564235854</v>
      </c>
      <c r="FG92" s="8">
        <f>(FG45*'Assumptions and results'!$K$11)*(1/(1+'Assumptions and results'!$K$5)^FG$73)</f>
        <v>730209.12080996006</v>
      </c>
      <c r="FH92" s="8">
        <f>(FH45*'Assumptions and results'!$K$11)*(1/(1+'Assumptions and results'!$K$5)^FH$73)</f>
        <v>702124.15462496143</v>
      </c>
      <c r="FI92" s="8">
        <f>(FI45*'Assumptions and results'!$K$11)*(1/(1+'Assumptions and results'!$K$5)^FI$73)</f>
        <v>675119.37944707833</v>
      </c>
      <c r="FJ92" s="8">
        <f>(FJ45*'Assumptions and results'!$K$11)*(1/(1+'Assumptions and results'!$K$5)^FJ$73)</f>
        <v>649153.24946834461</v>
      </c>
      <c r="FK92" s="8">
        <f>(FK45*'Assumptions and results'!$K$11)*(1/(1+'Assumptions and results'!$K$5)^FK$73)</f>
        <v>624185.8167964851</v>
      </c>
      <c r="FL92" s="8">
        <f>(FL45*'Assumptions and results'!$K$11)*(1/(1+'Assumptions and results'!$K$5)^FL$73)</f>
        <v>600178.66999662027</v>
      </c>
      <c r="FM92" s="8">
        <f>(FM45*'Assumptions and results'!$K$11)*(1/(1+'Assumptions and results'!$K$5)^FM$73)</f>
        <v>577094.87499675015</v>
      </c>
      <c r="FN92" s="8">
        <f>(FN45*'Assumptions and results'!$K$11)*(1/(1+'Assumptions and results'!$K$5)^FN$73)</f>
        <v>554898.91826610593</v>
      </c>
      <c r="FO92" s="8">
        <f>(FO45*'Assumptions and results'!$K$11)*(1/(1+'Assumptions and results'!$K$5)^FO$73)</f>
        <v>533556.65217894816</v>
      </c>
      <c r="FP92" s="8">
        <f>(FP45*'Assumptions and results'!$K$11)*(1/(1+'Assumptions and results'!$K$5)^FP$73)</f>
        <v>513035.24247975758</v>
      </c>
      <c r="FQ92" s="8">
        <f>(FQ45*'Assumptions and results'!$K$11)*(1/(1+'Assumptions and results'!$K$5)^FQ$73)</f>
        <v>493303.11776899773</v>
      </c>
      <c r="FR92" s="8">
        <f>(FR45*'Assumptions and results'!$K$11)*(1/(1+'Assumptions and results'!$K$5)^FR$73)</f>
        <v>474329.92093172861</v>
      </c>
      <c r="FS92" s="8">
        <f>(FS45*'Assumptions and results'!$K$11)*(1/(1+'Assumptions and results'!$K$5)^FS$73)</f>
        <v>456086.46243435441</v>
      </c>
      <c r="FT92" s="8">
        <f>(FT45*'Assumptions and results'!$K$11)*(1/(1+'Assumptions and results'!$K$5)^FT$73)</f>
        <v>438544.67541764845</v>
      </c>
      <c r="FU92" s="8">
        <f>(FU45*'Assumptions and results'!$K$11)*(1/(1+'Assumptions and results'!$K$5)^FU$73)</f>
        <v>421677.57251696958</v>
      </c>
      <c r="FV92" s="8">
        <f>(FV45*'Assumptions and results'!$K$11)*(1/(1+'Assumptions and results'!$K$5)^FV$73)</f>
        <v>405459.20434324007</v>
      </c>
      <c r="FW92" s="8">
        <f>(FW45*'Assumptions and results'!$K$11)*(1/(1+'Assumptions and results'!$K$5)^FW$73)</f>
        <v>389864.61956080771</v>
      </c>
      <c r="FX92" s="8">
        <f>(FX45*'Assumptions and results'!$K$11)*(1/(1+'Assumptions and results'!$K$5)^FX$73)</f>
        <v>374869.82650077663</v>
      </c>
      <c r="FY92" s="8">
        <f>(FY45*'Assumptions and results'!$K$11)*(1/(1+'Assumptions and results'!$K$5)^FY$73)</f>
        <v>360451.75625074672</v>
      </c>
      <c r="FZ92" s="8">
        <f>(FZ45*'Assumptions and results'!$K$11)*(1/(1+'Assumptions and results'!$K$5)^FZ$73)</f>
        <v>346588.22716417949</v>
      </c>
      <c r="GA92" s="8">
        <f>(GA45*'Assumptions and results'!$K$11)*(1/(1+'Assumptions and results'!$K$5)^GA$73)</f>
        <v>333257.91073478793</v>
      </c>
      <c r="GB92" s="8">
        <f>(GB45*'Assumptions and results'!$K$11)*(1/(1+'Assumptions and results'!$K$5)^GB$73)</f>
        <v>320440.29878344998</v>
      </c>
      <c r="GC92" s="8">
        <f>(GC45*'Assumptions and results'!$K$11)*(1/(1+'Assumptions and results'!$K$5)^GC$73)</f>
        <v>308115.6719071634</v>
      </c>
      <c r="GD92" s="8">
        <f>(GD45*'Assumptions and results'!$K$11)*(1/(1+'Assumptions and results'!$K$5)^GD$73)</f>
        <v>296265.06914150319</v>
      </c>
      <c r="GE92" s="8">
        <f>(GE45*'Assumptions and results'!$K$11)*(1/(1+'Assumptions and results'!$K$5)^GE$73)</f>
        <v>284870.25878990698</v>
      </c>
      <c r="GF92" s="8">
        <f>(GF45*'Assumptions and results'!$K$11)*(1/(1+'Assumptions and results'!$K$5)^GF$73)</f>
        <v>273913.71037491056</v>
      </c>
      <c r="GG92" s="8">
        <f>(GG45*'Assumptions and results'!$K$11)*(1/(1+'Assumptions and results'!$K$5)^GG$73)</f>
        <v>263378.56766818312</v>
      </c>
      <c r="GH92" s="8">
        <f>(GH45*'Assumptions and results'!$K$11)*(1/(1+'Assumptions and results'!$K$5)^GH$73)</f>
        <v>253248.62275786846</v>
      </c>
      <c r="GI92" s="8">
        <f>(GI45*'Assumptions and results'!$K$11)*(1/(1+'Assumptions and results'!$K$5)^GI$73)</f>
        <v>243508.29111333503</v>
      </c>
      <c r="GJ92" s="8">
        <f>(GJ45*'Assumptions and results'!$K$11)*(1/(1+'Assumptions and results'!$K$5)^GJ$73)</f>
        <v>234142.58760897597</v>
      </c>
      <c r="GK92" s="8">
        <f>(GK45*'Assumptions and results'!$K$11)*(1/(1+'Assumptions and results'!$K$5)^GK$73)</f>
        <v>225137.10347016915</v>
      </c>
      <c r="GL92" s="8">
        <f>(GL45*'Assumptions and results'!$K$11)*(1/(1+'Assumptions and results'!$K$5)^GL$73)</f>
        <v>216477.98410593194</v>
      </c>
      <c r="GM92" s="8">
        <f>(GM45*'Assumptions and results'!$K$11)*(1/(1+'Assumptions and results'!$K$5)^GM$73)</f>
        <v>208151.90779416534</v>
      </c>
      <c r="GN92" s="8">
        <f>(GN45*'Assumptions and results'!$K$11)*(1/(1+'Assumptions and results'!$K$5)^GN$73)</f>
        <v>200146.06518669738</v>
      </c>
      <c r="GO92" s="8">
        <f>(GO45*'Assumptions and results'!$K$11)*(1/(1+'Assumptions and results'!$K$5)^GO$73)</f>
        <v>192448.13960259361</v>
      </c>
      <c r="GP92" s="8">
        <f>(GP45*'Assumptions and results'!$K$11)*(1/(1+'Assumptions and results'!$K$5)^GP$73)</f>
        <v>185046.28807941696</v>
      </c>
      <c r="GQ92" s="8">
        <f>(GQ45*'Assumptions and results'!$K$11)*(1/(1+'Assumptions and results'!$K$5)^GQ$73)</f>
        <v>177929.12315328553</v>
      </c>
      <c r="GR92" s="8">
        <f>(GR45*'Assumptions and results'!$K$11)*(1/(1+'Assumptions and results'!$K$5)^GR$73)</f>
        <v>171085.69533969762</v>
      </c>
      <c r="GS92" s="8">
        <f>(GS45*'Assumptions and results'!$K$11)*(1/(1+'Assumptions and results'!$K$5)^GS$73)</f>
        <v>164505.47628817079</v>
      </c>
      <c r="GT92" s="8">
        <f>(GT45*'Assumptions and results'!$K$11)*(1/(1+'Assumptions and results'!$K$5)^GT$73)</f>
        <v>158178.34258477957</v>
      </c>
      <c r="GU92" s="8">
        <f>(GU45*'Assumptions and results'!$K$11)*(1/(1+'Assumptions and results'!$K$5)^GU$73)</f>
        <v>152094.56017767271</v>
      </c>
      <c r="GV92" s="8">
        <f>(GV45*'Assumptions and results'!$K$11)*(1/(1+'Assumptions and results'!$K$5)^GV$73)</f>
        <v>146244.76940160833</v>
      </c>
      <c r="GW92" s="8">
        <f>(GW45*'Assumptions and results'!$K$11)*(1/(1+'Assumptions and results'!$K$5)^GW$73)</f>
        <v>140619.97057846954</v>
      </c>
      <c r="GX92" s="8">
        <f>(GX45*'Assumptions and results'!$K$11)*(1/(1+'Assumptions and results'!$K$5)^GX$73)</f>
        <v>135211.5101716053</v>
      </c>
      <c r="GY92" s="8">
        <f>(GY45*'Assumptions and results'!$K$11)*(1/(1+'Assumptions and results'!$K$5)^GY$73)</f>
        <v>130011.06747269744</v>
      </c>
      <c r="GZ92" s="8">
        <f>(GZ45*'Assumptions and results'!$K$11)*(1/(1+'Assumptions and results'!$K$5)^GZ$73)</f>
        <v>125010.64180067059</v>
      </c>
      <c r="HA92" s="8">
        <f>(HA45*'Assumptions and results'!$K$11)*(1/(1+'Assumptions and results'!$K$5)^HA$73)</f>
        <v>120202.54019295248</v>
      </c>
      <c r="HB92" s="8">
        <f>(HB45*'Assumptions and results'!$K$11)*(1/(1+'Assumptions and results'!$K$5)^HB$73)</f>
        <v>115579.36557014662</v>
      </c>
      <c r="HC92" s="8">
        <f>(HC45*'Assumptions and results'!$K$11)*(1/(1+'Assumptions and results'!$K$5)^HC$73)</f>
        <v>111134.00535591021</v>
      </c>
      <c r="HD92" s="8">
        <f>(HD45*'Assumptions and results'!$K$11)*(1/(1+'Assumptions and results'!$K$5)^HD$73)</f>
        <v>106859.62053452902</v>
      </c>
      <c r="HE92" s="8">
        <f>(HE45*'Assumptions and results'!$K$11)*(1/(1+'Assumptions and results'!$K$5)^HE$73)</f>
        <v>102749.63512935485</v>
      </c>
      <c r="HF92" s="8">
        <f>(HF45*'Assumptions and results'!$K$11)*(1/(1+'Assumptions and results'!$K$5)^HF$73)</f>
        <v>98797.726085918126</v>
      </c>
      <c r="HG92" s="8">
        <f>(HG45*'Assumptions and results'!$K$11)*(1/(1+'Assumptions and results'!$K$5)^HG$73)</f>
        <v>94997.813544152028</v>
      </c>
      <c r="HH92" s="8">
        <f>(HH45*'Assumptions and results'!$K$11)*(1/(1+'Assumptions and results'!$K$5)^HH$73)</f>
        <v>91344.05148476157</v>
      </c>
      <c r="HI92" s="8">
        <f>(HI45*'Assumptions and results'!$K$11)*(1/(1+'Assumptions and results'!$K$5)^HI$73)</f>
        <v>87830.818735347624</v>
      </c>
      <c r="HJ92" s="8">
        <f>(HJ45*'Assumptions and results'!$K$11)*(1/(1+'Assumptions and results'!$K$5)^HJ$73)</f>
        <v>84452.710322449639</v>
      </c>
      <c r="HK92" s="8">
        <f>(HK45*'Assumptions and results'!$K$11)*(1/(1+'Assumptions and results'!$K$5)^HK$73)</f>
        <v>81204.529156201606</v>
      </c>
      <c r="HL92" s="8">
        <f>(HL45*'Assumptions and results'!$K$11)*(1/(1+'Assumptions and results'!$K$5)^HL$73)</f>
        <v>78081.27803480922</v>
      </c>
      <c r="HM92" s="8">
        <f>(HM45*'Assumptions and results'!$K$11)*(1/(1+'Assumptions and results'!$K$5)^HM$73)</f>
        <v>75078.151956547314</v>
      </c>
      <c r="HN92" s="8">
        <f>(HN45*'Assumptions and results'!$K$11)*(1/(1+'Assumptions and results'!$K$5)^HN$73)</f>
        <v>72190.530727449353</v>
      </c>
      <c r="HO92" s="8">
        <f>(HO45*'Assumptions and results'!$K$11)*(1/(1+'Assumptions and results'!$K$5)^HO$73)</f>
        <v>69413.971853316674</v>
      </c>
      <c r="HP92" s="8">
        <f>(HP45*'Assumptions and results'!$K$11)*(1/(1+'Assumptions and results'!$K$5)^HP$73)</f>
        <v>66744.203705112188</v>
      </c>
      <c r="HQ92" s="8">
        <f>(HQ45*'Assumptions and results'!$K$11)*(1/(1+'Assumptions and results'!$K$5)^HQ$73)</f>
        <v>64177.118947223244</v>
      </c>
      <c r="HR92" s="8">
        <f>(HR45*'Assumptions and results'!$K$11)*(1/(1+'Assumptions and results'!$K$5)^HR$73)</f>
        <v>61708.768218483907</v>
      </c>
      <c r="HS92" s="8">
        <f>(HS45*'Assumptions and results'!$K$11)*(1/(1+'Assumptions and results'!$K$5)^HS$73)</f>
        <v>59335.354056234508</v>
      </c>
      <c r="HT92" s="8">
        <f>(HT45*'Assumptions and results'!$K$11)*(1/(1+'Assumptions and results'!$K$5)^HT$73)</f>
        <v>57053.225054071641</v>
      </c>
      <c r="HU92" s="8">
        <f>(HU45*'Assumptions and results'!$K$11)*(1/(1+'Assumptions and results'!$K$5)^HU$73)</f>
        <v>54858.870244299651</v>
      </c>
      <c r="HV92" s="8">
        <f>(HV45*'Assumptions and results'!$K$11)*(1/(1+'Assumptions and results'!$K$5)^HV$73)</f>
        <v>52748.913696441967</v>
      </c>
      <c r="HW92" s="8">
        <f>(HW45*'Assumptions and results'!$K$11)*(1/(1+'Assumptions and results'!$K$5)^HW$73)</f>
        <v>50720.109323501893</v>
      </c>
      <c r="HX92" s="8">
        <f>(HX45*'Assumptions and results'!$K$11)*(1/(1+'Assumptions and results'!$K$5)^HX$73)</f>
        <v>48769.33588798259</v>
      </c>
      <c r="HY92" s="8">
        <f>(HY45*'Assumptions and results'!$K$11)*(1/(1+'Assumptions and results'!$K$5)^HY$73)</f>
        <v>46893.59219998325</v>
      </c>
      <c r="HZ92" s="8">
        <f>(HZ45*'Assumptions and results'!$K$11)*(1/(1+'Assumptions and results'!$K$5)^HZ$73)</f>
        <v>45089.992499983906</v>
      </c>
      <c r="IA92" s="8">
        <f>(IA45*'Assumptions and results'!$K$11)*(1/(1+'Assumptions and results'!$K$5)^IA$73)</f>
        <v>43355.762019215283</v>
      </c>
      <c r="IB92" s="8">
        <f>(IB45*'Assumptions and results'!$K$11)*(1/(1+'Assumptions and results'!$K$5)^IB$73)</f>
        <v>41688.232710783916</v>
      </c>
      <c r="IC92" s="8">
        <f>(IC45*'Assumptions and results'!$K$11)*(1/(1+'Assumptions and results'!$K$5)^IC$73)</f>
        <v>40084.839144984537</v>
      </c>
      <c r="ID92" s="8">
        <f>(ID45*'Assumptions and results'!$K$11)*(1/(1+'Assumptions and results'!$K$5)^ID$73)</f>
        <v>38543.114562485134</v>
      </c>
      <c r="IE92" s="8">
        <f>(IE45*'Assumptions and results'!$K$11)*(1/(1+'Assumptions and results'!$K$5)^IE$73)</f>
        <v>37060.687079312629</v>
      </c>
      <c r="IF92" s="8">
        <f>(IF45*'Assumptions and results'!$K$11)*(1/(1+'Assumptions and results'!$K$5)^IF$73)</f>
        <v>35635.276037800599</v>
      </c>
      <c r="IG92" s="8">
        <f>(IG45*'Assumptions and results'!$K$11)*(1/(1+'Assumptions and results'!$K$5)^IG$73)</f>
        <v>34264.688497885196</v>
      </c>
      <c r="IH92" s="8">
        <f>(IH45*'Assumptions and results'!$K$11)*(1/(1+'Assumptions and results'!$K$5)^IH$73)</f>
        <v>32946.815863351141</v>
      </c>
      <c r="II92" s="8">
        <f>(II45*'Assumptions and results'!$K$11)*(1/(1+'Assumptions and results'!$K$5)^II$73)</f>
        <v>31679.630637837639</v>
      </c>
      <c r="IJ92" s="8">
        <f>(IJ45*'Assumptions and results'!$K$11)*(1/(1+'Assumptions and results'!$K$5)^IJ$73)</f>
        <v>30461.183305613111</v>
      </c>
      <c r="IK92" s="8">
        <f>(IK45*'Assumptions and results'!$K$11)*(1/(1+'Assumptions and results'!$K$5)^IK$73)</f>
        <v>29289.5993323203</v>
      </c>
      <c r="IL92" s="8">
        <f>(IL45*'Assumptions and results'!$K$11)*(1/(1+'Assumptions and results'!$K$5)^IL$73)</f>
        <v>28163.076281077203</v>
      </c>
      <c r="IM92" s="8">
        <f>(IM45*'Assumptions and results'!$K$11)*(1/(1+'Assumptions and results'!$K$5)^IM$73)</f>
        <v>27079.881039497315</v>
      </c>
      <c r="IN92" s="8">
        <f>(IN45*'Assumptions and results'!$K$11)*(1/(1+'Assumptions and results'!$K$5)^IN$73)</f>
        <v>26038.347153362804</v>
      </c>
      <c r="IO92" s="8">
        <f>(IO45*'Assumptions and results'!$K$11)*(1/(1+'Assumptions and results'!$K$5)^IO$73)</f>
        <v>25036.872262848843</v>
      </c>
      <c r="IP92" s="8">
        <f>(IP45*'Assumptions and results'!$K$11)*(1/(1+'Assumptions and results'!$K$5)^IP$73)</f>
        <v>24073.915637354658</v>
      </c>
      <c r="IQ92" s="8">
        <f>(IQ45*'Assumptions and results'!$K$11)*(1/(1+'Assumptions and results'!$K$5)^IQ$73)</f>
        <v>23147.995805148712</v>
      </c>
      <c r="IR92" s="8">
        <f>(IR45*'Assumptions and results'!$K$11)*(1/(1+'Assumptions and results'!$K$5)^IR$73)</f>
        <v>22257.688274181452</v>
      </c>
      <c r="IS92" s="8">
        <f>(IS45*'Assumptions and results'!$K$11)*(1/(1+'Assumptions and results'!$K$5)^IS$73)</f>
        <v>21401.623340559079</v>
      </c>
      <c r="IT92" s="8">
        <f>(IT45*'Assumptions and results'!$K$11)*(1/(1+'Assumptions and results'!$K$5)^IT$73)</f>
        <v>20578.483981306817</v>
      </c>
      <c r="IU92" s="8">
        <f>(IU45*'Assumptions and results'!$K$11)*(1/(1+'Assumptions and results'!$K$5)^IU$73)</f>
        <v>19787.00382817963</v>
      </c>
      <c r="IV92" s="8">
        <f>(IV45*'Assumptions and results'!$K$11)*(1/(1+'Assumptions and results'!$K$5)^IV$73)</f>
        <v>19025.965219403482</v>
      </c>
      <c r="IW92" s="8">
        <f>(IW45*'Assumptions and results'!$K$11)*(1/(1+'Assumptions and results'!$K$5)^IW$73)</f>
        <v>18294.197326349502</v>
      </c>
      <c r="IX92" s="8">
        <f>(IX45*'Assumptions and results'!$K$11)*(1/(1+'Assumptions and results'!$K$5)^IX$73)</f>
        <v>17590.57435225914</v>
      </c>
      <c r="IY92" s="8">
        <f>(IY45*'Assumptions and results'!$K$11)*(1/(1+'Assumptions and results'!$K$5)^IY$73)</f>
        <v>16914.013800249173</v>
      </c>
      <c r="IZ92" s="8">
        <f>(IZ45*'Assumptions and results'!$K$11)*(1/(1+'Assumptions and results'!$K$5)^IZ$73)</f>
        <v>16263.474807931894</v>
      </c>
      <c r="JA92" s="8">
        <f>(JA45*'Assumptions and results'!$K$11)*(1/(1+'Assumptions and results'!$K$5)^JA$73)</f>
        <v>15637.956546088359</v>
      </c>
      <c r="JB92" s="8">
        <f>(JB45*'Assumptions and results'!$K$11)*(1/(1+'Assumptions and results'!$K$5)^JB$73)</f>
        <v>15036.496678931113</v>
      </c>
      <c r="JC92" s="8">
        <f>(JC45*'Assumptions and results'!$K$11)*(1/(1+'Assumptions and results'!$K$5)^JC$73)</f>
        <v>14458.169883587609</v>
      </c>
      <c r="JD92" s="8">
        <f>(JD45*'Assumptions and results'!$K$11)*(1/(1+'Assumptions and results'!$K$5)^JD$73)</f>
        <v>13902.086426526546</v>
      </c>
      <c r="JE92" s="8">
        <f>(JE45*'Assumptions and results'!$K$11)*(1/(1+'Assumptions and results'!$K$5)^JE$73)</f>
        <v>13367.390794737061</v>
      </c>
    </row>
    <row r="93" spans="3:265" x14ac:dyDescent="0.3">
      <c r="C93">
        <v>20</v>
      </c>
      <c r="D93" s="6">
        <f>'upfront investment module'!J25</f>
        <v>7814682367.7392244</v>
      </c>
      <c r="E93" s="8">
        <f>(E46*'Assumptions and results'!$K$11)*(1/(1+'Assumptions and results'!$K$5)^E$73)</f>
        <v>186813612.54656371</v>
      </c>
      <c r="F93" s="8">
        <f>(F46*'Assumptions and results'!$K$11)*(1/(1+'Assumptions and results'!$K$5)^F$73)</f>
        <v>266624796.44152668</v>
      </c>
      <c r="G93" s="8">
        <f>(G46*'Assumptions and results'!$K$11)*(1/(1+'Assumptions and results'!$K$5)^G$73)</f>
        <v>296882891.13864052</v>
      </c>
      <c r="H93" s="8">
        <f>(H46*'Assumptions and results'!$K$11)*(1/(1+'Assumptions and results'!$K$5)^H$73)</f>
        <v>304330571.27492982</v>
      </c>
      <c r="I93" s="8">
        <f>(I46*'Assumptions and results'!$K$11)*(1/(1+'Assumptions and results'!$K$5)^I$73)</f>
        <v>301411282.86514401</v>
      </c>
      <c r="J93" s="8">
        <f>(J46*'Assumptions and results'!$K$11)*(1/(1+'Assumptions and results'!$K$5)^J$73)</f>
        <v>293909926.75818682</v>
      </c>
      <c r="K93" s="8">
        <f>(K46*'Assumptions and results'!$K$11)*(1/(1+'Assumptions and results'!$K$5)^K$73)</f>
        <v>284510996.24435848</v>
      </c>
      <c r="L93" s="8">
        <f>(L46*'Assumptions and results'!$K$11)*(1/(1+'Assumptions and results'!$K$5)^L$73)</f>
        <v>274455534.31909269</v>
      </c>
      <c r="M93" s="8">
        <f>(M46*'Assumptions and results'!$K$11)*(1/(1+'Assumptions and results'!$K$5)^M$73)</f>
        <v>264312740.07619971</v>
      </c>
      <c r="N93" s="8">
        <f>(N46*'Assumptions and results'!$K$11)*(1/(1+'Assumptions and results'!$K$5)^N$73)</f>
        <v>254339280.89688879</v>
      </c>
      <c r="O93" s="8">
        <f>(O46*'Assumptions and results'!$K$11)*(1/(1+'Assumptions and results'!$K$5)^O$73)</f>
        <v>244646605.87255627</v>
      </c>
      <c r="P93" s="8">
        <f>(P46*'Assumptions and results'!$K$11)*(1/(1+'Assumptions and results'!$K$5)^P$73)</f>
        <v>235278848.75277942</v>
      </c>
      <c r="Q93" s="8">
        <f>(Q46*'Assumptions and results'!$K$11)*(1/(1+'Assumptions and results'!$K$5)^Q$73)</f>
        <v>226249094.24199924</v>
      </c>
      <c r="R93" s="8">
        <f>(R46*'Assumptions and results'!$K$11)*(1/(1+'Assumptions and results'!$K$5)^R$73)</f>
        <v>217556255.18606547</v>
      </c>
      <c r="S93" s="8">
        <f>(S46*'Assumptions and results'!$K$11)*(1/(1+'Assumptions and results'!$K$5)^S$73)</f>
        <v>209192920.98023993</v>
      </c>
      <c r="T93" s="8">
        <f>(T46*'Assumptions and results'!$K$11)*(1/(1+'Assumptions and results'!$K$5)^T$73)</f>
        <v>201149001.83410561</v>
      </c>
      <c r="U93" s="8">
        <f>(U46*'Assumptions and results'!$K$11)*(1/(1+'Assumptions and results'!$K$5)^U$73)</f>
        <v>193413415.63806078</v>
      </c>
      <c r="V93" s="8">
        <f>(V46*'Assumptions and results'!$K$11)*(1/(1+'Assumptions and results'!$K$5)^V$73)</f>
        <v>185974863.69129109</v>
      </c>
      <c r="W93" s="8">
        <f>(W46*'Assumptions and results'!$K$11)*(1/(1+'Assumptions and results'!$K$5)^W$73)</f>
        <v>178822182.50379196</v>
      </c>
      <c r="X93" s="8">
        <f>(X46*'Assumptions and results'!$K$11)*(1/(1+'Assumptions and results'!$K$5)^X$73)</f>
        <v>171944498.54556814</v>
      </c>
      <c r="Y93" s="8">
        <f>(Y46*'Assumptions and results'!$K$11)*(1/(1+'Assumptions and results'!$K$5)^Y$73)</f>
        <v>165331291.58048421</v>
      </c>
      <c r="Z93" s="8">
        <f>(Z46*'Assumptions and results'!$K$11)*(1/(1+'Assumptions and results'!$K$5)^Z$73)</f>
        <v>158972415.76513612</v>
      </c>
      <c r="AA93" s="8">
        <f>(AA46*'Assumptions and results'!$K$11)*(1/(1+'Assumptions and results'!$K$5)^AA$73)</f>
        <v>152858101.40239632</v>
      </c>
      <c r="AB93" s="8">
        <f>(AB46*'Assumptions and results'!$K$11)*(1/(1+'Assumptions and results'!$K$5)^AB$73)</f>
        <v>146978947.99658471</v>
      </c>
      <c r="AC93" s="8">
        <f>(AC46*'Assumptions and results'!$K$11)*(1/(1+'Assumptions and results'!$K$5)^AC$73)</f>
        <v>141325913.55645338</v>
      </c>
      <c r="AD93" s="8">
        <f>(AD46*'Assumptions and results'!$K$11)*(1/(1+'Assumptions and results'!$K$5)^AD$73)</f>
        <v>135890302.43786791</v>
      </c>
      <c r="AE93" s="8">
        <f>(AE46*'Assumptions and results'!$K$11)*(1/(1+'Assumptions and results'!$K$5)^AE$73)</f>
        <v>130663752.78244296</v>
      </c>
      <c r="AF93" s="8">
        <f>(AF46*'Assumptions and results'!$K$11)*(1/(1+'Assumptions and results'!$K$5)^AF$73)</f>
        <v>125638224.0334001</v>
      </c>
      <c r="AG93" s="8">
        <f>(AG46*'Assumptions and results'!$K$11)*(1/(1+'Assumptions and results'!$K$5)^AG$73)</f>
        <v>120805984.74255949</v>
      </c>
      <c r="AH93" s="8">
        <f>(AH46*'Assumptions and results'!$K$11)*(1/(1+'Assumptions and results'!$K$5)^AH$73)</f>
        <v>116159600.7582673</v>
      </c>
      <c r="AI93" s="8">
        <f>(AI46*'Assumptions and results'!$K$11)*(1/(1+'Assumptions and results'!$K$5)^AI$73)</f>
        <v>111691923.82664107</v>
      </c>
      <c r="AJ93" s="8">
        <f>(AJ46*'Assumptions and results'!$K$11)*(1/(1+'Assumptions and results'!$K$5)^AJ$73)</f>
        <v>107396080.61213951</v>
      </c>
      <c r="AK93" s="8">
        <f>(AK46*'Assumptions and results'!$K$11)*(1/(1+'Assumptions and results'!$K$5)^AK$73)</f>
        <v>103265462.13152778</v>
      </c>
      <c r="AL93" s="8">
        <f>(AL46*'Assumptions and results'!$K$11)*(1/(1+'Assumptions and results'!$K$5)^AL$73)</f>
        <v>99293713.590089366</v>
      </c>
      <c r="AM93" s="8">
        <f>(AM46*'Assumptions and results'!$K$11)*(1/(1+'Assumptions and results'!$K$5)^AM$73)</f>
        <v>95474724.606824666</v>
      </c>
      <c r="AN93" s="8">
        <f>(AN46*'Assumptions and results'!$K$11)*(1/(1+'Assumptions and results'!$K$5)^AN$73)</f>
        <v>91802619.814705998</v>
      </c>
      <c r="AO93" s="8">
        <f>(AO46*'Assumptions and results'!$K$11)*(1/(1+'Assumptions and results'!$K$5)^AO$73)</f>
        <v>88271749.822042897</v>
      </c>
      <c r="AP93" s="8">
        <f>(AP46*'Assumptions and results'!$K$11)*(1/(1+'Assumptions and results'!$K$5)^AP$73)</f>
        <v>84876682.521293014</v>
      </c>
      <c r="AQ93" s="8">
        <f>(AQ46*'Assumptions and results'!$K$11)*(1/(1+'Assumptions and results'!$K$5)^AQ$73)</f>
        <v>81612194.732058123</v>
      </c>
      <c r="AR93" s="8">
        <f>(AR46*'Assumptions and results'!$K$11)*(1/(1+'Assumptions and results'!$K$5)^AR$73)</f>
        <v>78473264.165461704</v>
      </c>
      <c r="AS93" s="8">
        <f>(AS46*'Assumptions and results'!$K$11)*(1/(1+'Assumptions and results'!$K$5)^AS$73)</f>
        <v>75455061.697569221</v>
      </c>
      <c r="AT93" s="8">
        <f>(AT46*'Assumptions and results'!$K$11)*(1/(1+'Assumptions and results'!$K$5)^AT$73)</f>
        <v>72552943.939975008</v>
      </c>
      <c r="AU93" s="8">
        <f>(AU46*'Assumptions and results'!$K$11)*(1/(1+'Assumptions and results'!$K$5)^AU$73)</f>
        <v>69762446.096131951</v>
      </c>
      <c r="AV93" s="8">
        <f>(AV46*'Assumptions and results'!$K$11)*(1/(1+'Assumptions and results'!$K$5)^AV$73)</f>
        <v>67079275.092435576</v>
      </c>
      <c r="AW93" s="8">
        <f>(AW46*'Assumptions and results'!$K$11)*(1/(1+'Assumptions and results'!$K$5)^AW$73)</f>
        <v>64499302.973496206</v>
      </c>
      <c r="AX93" s="8">
        <f>(AX46*'Assumptions and results'!$K$11)*(1/(1+'Assumptions and results'!$K$5)^AX$73)</f>
        <v>62018560.551438875</v>
      </c>
      <c r="AY93" s="8">
        <f>(AY46*'Assumptions and results'!$K$11)*(1/(1+'Assumptions and results'!$K$5)^AY$73)</f>
        <v>59633231.299460568</v>
      </c>
      <c r="AZ93" s="8">
        <f>(AZ46*'Assumptions and results'!$K$11)*(1/(1+'Assumptions and results'!$K$5)^AZ$73)</f>
        <v>57339645.480250575</v>
      </c>
      <c r="BA93" s="8">
        <f>(BA46*'Assumptions and results'!$K$11)*(1/(1+'Assumptions and results'!$K$5)^BA$73)</f>
        <v>55134274.500240952</v>
      </c>
      <c r="BB93" s="8">
        <f>(BB46*'Assumptions and results'!$K$11)*(1/(1+'Assumptions and results'!$K$5)^BB$73)</f>
        <v>53013725.481000923</v>
      </c>
      <c r="BC93" s="8">
        <f>(BC46*'Assumptions and results'!$K$11)*(1/(1+'Assumptions and results'!$K$5)^BC$73)</f>
        <v>50974736.03942395</v>
      </c>
      <c r="BD93" s="8">
        <f>(BD46*'Assumptions and results'!$K$11)*(1/(1+'Assumptions and results'!$K$5)^BD$73)</f>
        <v>49014169.268676899</v>
      </c>
      <c r="BE93" s="8">
        <f>(BE46*'Assumptions and results'!$K$11)*(1/(1+'Assumptions and results'!$K$5)^BE$73)</f>
        <v>47129008.912189312</v>
      </c>
      <c r="BF93" s="8">
        <f>(BF46*'Assumptions and results'!$K$11)*(1/(1+'Assumptions and results'!$K$5)^BF$73)</f>
        <v>45316354.723258957</v>
      </c>
      <c r="BG93" s="8">
        <f>(BG46*'Assumptions and results'!$K$11)*(1/(1+'Assumptions and results'!$K$5)^BG$73)</f>
        <v>43573418.003133617</v>
      </c>
      <c r="BH93" s="8">
        <f>(BH46*'Assumptions and results'!$K$11)*(1/(1+'Assumptions and results'!$K$5)^BH$73)</f>
        <v>41897517.310705401</v>
      </c>
      <c r="BI93" s="8">
        <f>(BI46*'Assumptions and results'!$K$11)*(1/(1+'Assumptions and results'!$K$5)^BI$73)</f>
        <v>40286074.33721672</v>
      </c>
      <c r="BJ93" s="8">
        <f>(BJ46*'Assumptions and results'!$K$11)*(1/(1+'Assumptions and results'!$K$5)^BJ$73)</f>
        <v>38736609.93963147</v>
      </c>
      <c r="BK93" s="8">
        <f>(BK46*'Assumptions and results'!$K$11)*(1/(1+'Assumptions and results'!$K$5)^BK$73)</f>
        <v>37246740.326568715</v>
      </c>
      <c r="BL93" s="8">
        <f>(BL46*'Assumptions and results'!$K$11)*(1/(1+'Assumptions and results'!$K$5)^BL$73)</f>
        <v>35814173.39093145</v>
      </c>
      <c r="BM93" s="8">
        <f>(BM46*'Assumptions and results'!$K$11)*(1/(1+'Assumptions and results'!$K$5)^BM$73)</f>
        <v>34436705.183587931</v>
      </c>
      <c r="BN93" s="8">
        <f>(BN46*'Assumptions and results'!$K$11)*(1/(1+'Assumptions and results'!$K$5)^BN$73)</f>
        <v>33112216.522680707</v>
      </c>
      <c r="BO93" s="8">
        <f>(BO46*'Assumptions and results'!$K$11)*(1/(1+'Assumptions and results'!$K$5)^BO$73)</f>
        <v>31838669.733346835</v>
      </c>
      <c r="BP93" s="8">
        <f>(BP46*'Assumptions and results'!$K$11)*(1/(1+'Assumptions and results'!$K$5)^BP$73)</f>
        <v>30614105.512833491</v>
      </c>
      <c r="BQ93" s="8">
        <f>(BQ46*'Assumptions and results'!$K$11)*(1/(1+'Assumptions and results'!$K$5)^BQ$73)</f>
        <v>29436639.916186046</v>
      </c>
      <c r="BR93" s="8">
        <f>(BR46*'Assumptions and results'!$K$11)*(1/(1+'Assumptions and results'!$K$5)^BR$73)</f>
        <v>28304461.457871199</v>
      </c>
      <c r="BS93" s="8">
        <f>(BS46*'Assumptions and results'!$K$11)*(1/(1+'Assumptions and results'!$K$5)^BS$73)</f>
        <v>27215828.324876156</v>
      </c>
      <c r="BT93" s="8">
        <f>(BT46*'Assumptions and results'!$K$11)*(1/(1+'Assumptions and results'!$K$5)^BT$73)</f>
        <v>26169065.696996294</v>
      </c>
      <c r="BU93" s="8">
        <f>(BU46*'Assumptions and results'!$K$11)*(1/(1+'Assumptions and results'!$K$5)^BU$73)</f>
        <v>25162563.170188747</v>
      </c>
      <c r="BV93" s="8">
        <f>(BV46*'Assumptions and results'!$K$11)*(1/(1+'Assumptions and results'!$K$5)^BV$73)</f>
        <v>24194772.279027641</v>
      </c>
      <c r="BW93" s="8">
        <f>(BW46*'Assumptions and results'!$K$11)*(1/(1+'Assumptions and results'!$K$5)^BW$73)</f>
        <v>23264204.114449654</v>
      </c>
      <c r="BX93" s="8">
        <f>(BX46*'Assumptions and results'!$K$11)*(1/(1+'Assumptions and results'!$K$5)^BX$73)</f>
        <v>22369427.033124663</v>
      </c>
      <c r="BY93" s="8">
        <f>(BY46*'Assumptions and results'!$K$11)*(1/(1+'Assumptions and results'!$K$5)^BY$73)</f>
        <v>21509064.45492756</v>
      </c>
      <c r="BZ93" s="8">
        <f>(BZ46*'Assumptions and results'!$K$11)*(1/(1+'Assumptions and results'!$K$5)^BZ$73)</f>
        <v>20681792.745122653</v>
      </c>
      <c r="CA93" s="8">
        <f>(CA46*'Assumptions and results'!$K$11)*(1/(1+'Assumptions and results'!$K$5)^CA$73)</f>
        <v>19886339.178002555</v>
      </c>
      <c r="CB93" s="8">
        <f>(CB46*'Assumptions and results'!$K$11)*(1/(1+'Assumptions and results'!$K$5)^CB$73)</f>
        <v>19121479.978848606</v>
      </c>
      <c r="CC93" s="8">
        <f>(CC46*'Assumptions and results'!$K$11)*(1/(1+'Assumptions and results'!$K$5)^CC$73)</f>
        <v>18386038.44120058</v>
      </c>
      <c r="CD93" s="8">
        <f>(CD46*'Assumptions and results'!$K$11)*(1/(1+'Assumptions and results'!$K$5)^CD$73)</f>
        <v>17678883.11653902</v>
      </c>
      <c r="CE93" s="8">
        <f>(CE46*'Assumptions and results'!$K$11)*(1/(1+'Assumptions and results'!$K$5)^CE$73)</f>
        <v>16998926.073595215</v>
      </c>
      <c r="CF93" s="8">
        <f>(CF46*'Assumptions and results'!$K$11)*(1/(1+'Assumptions and results'!$K$5)^CF$73)</f>
        <v>16345121.224610779</v>
      </c>
      <c r="CG93" s="8">
        <f>(CG46*'Assumptions and results'!$K$11)*(1/(1+'Assumptions and results'!$K$5)^CG$73)</f>
        <v>15716462.715971904</v>
      </c>
      <c r="CH93" s="8">
        <f>(CH46*'Assumptions and results'!$K$11)*(1/(1+'Assumptions and results'!$K$5)^CH$73)</f>
        <v>15111983.380742215</v>
      </c>
      <c r="CI93" s="8">
        <f>(CI46*'Assumptions and results'!$K$11)*(1/(1+'Assumptions and results'!$K$5)^CI$73)</f>
        <v>14530753.250713665</v>
      </c>
      <c r="CJ93" s="8">
        <f>(CJ46*'Assumptions and results'!$K$11)*(1/(1+'Assumptions and results'!$K$5)^CJ$73)</f>
        <v>13971878.125686217</v>
      </c>
      <c r="CK93" s="8">
        <f>(CK46*'Assumptions and results'!$K$11)*(1/(1+'Assumptions and results'!$K$5)^CK$73)</f>
        <v>13434498.197775206</v>
      </c>
      <c r="CL93" s="8">
        <f>(CL46*'Assumptions and results'!$K$11)*(1/(1+'Assumptions and results'!$K$5)^CL$73)</f>
        <v>12917786.728630004</v>
      </c>
      <c r="CM93" s="8">
        <f>(CM46*'Assumptions and results'!$K$11)*(1/(1+'Assumptions and results'!$K$5)^CM$73)</f>
        <v>12420948.777528854</v>
      </c>
      <c r="CN93" s="8">
        <f>(CN46*'Assumptions and results'!$K$11)*(1/(1+'Assumptions and results'!$K$5)^CN$73)</f>
        <v>11943219.978393126</v>
      </c>
      <c r="CO93" s="8">
        <f>(CO46*'Assumptions and results'!$K$11)*(1/(1+'Assumptions and results'!$K$5)^CO$73)</f>
        <v>11483865.363839544</v>
      </c>
      <c r="CP93" s="8">
        <f>(CP46*'Assumptions and results'!$K$11)*(1/(1+'Assumptions and results'!$K$5)^CP$73)</f>
        <v>11042178.234461101</v>
      </c>
      <c r="CQ93" s="8">
        <f>(CQ46*'Assumptions and results'!$K$11)*(1/(1+'Assumptions and results'!$K$5)^CQ$73)</f>
        <v>10617479.071597211</v>
      </c>
      <c r="CR93" s="8">
        <f>(CR46*'Assumptions and results'!$K$11)*(1/(1+'Assumptions and results'!$K$5)^CR$73)</f>
        <v>10209114.491920395</v>
      </c>
      <c r="CS93" s="8">
        <f>(CS46*'Assumptions and results'!$K$11)*(1/(1+'Assumptions and results'!$K$5)^CS$73)</f>
        <v>9816456.2422311474</v>
      </c>
      <c r="CT93" s="8">
        <f>(CT46*'Assumptions and results'!$K$11)*(1/(1+'Assumptions and results'!$K$5)^CT$73)</f>
        <v>9438900.232914567</v>
      </c>
      <c r="CU93" s="8">
        <f>(CU46*'Assumptions and results'!$K$11)*(1/(1+'Assumptions and results'!$K$5)^CU$73)</f>
        <v>9075865.608571697</v>
      </c>
      <c r="CV93" s="8">
        <f>(CV46*'Assumptions and results'!$K$11)*(1/(1+'Assumptions and results'!$K$5)^CV$73)</f>
        <v>8726793.8543958627</v>
      </c>
      <c r="CW93" s="8">
        <f>(CW46*'Assumptions and results'!$K$11)*(1/(1+'Assumptions and results'!$K$5)^CW$73)</f>
        <v>8391147.9369190987</v>
      </c>
      <c r="CX93" s="8">
        <f>(CX46*'Assumptions and results'!$K$11)*(1/(1+'Assumptions and results'!$K$5)^CX$73)</f>
        <v>8068411.4778068252</v>
      </c>
      <c r="CY93" s="8">
        <f>(CY46*'Assumptions and results'!$K$11)*(1/(1+'Assumptions and results'!$K$5)^CY$73)</f>
        <v>7758087.9594296385</v>
      </c>
      <c r="CZ93" s="8">
        <f>(CZ46*'Assumptions and results'!$K$11)*(1/(1+'Assumptions and results'!$K$5)^CZ$73)</f>
        <v>7459699.9609900378</v>
      </c>
      <c r="DA93" s="8">
        <f>(DA46*'Assumptions and results'!$K$11)*(1/(1+'Assumptions and results'!$K$5)^DA$73)</f>
        <v>7172788.4240288809</v>
      </c>
      <c r="DB93" s="8">
        <f>(DB46*'Assumptions and results'!$K$11)*(1/(1+'Assumptions and results'!$K$5)^DB$73)</f>
        <v>6896911.9461816158</v>
      </c>
      <c r="DC93" s="8">
        <f>(DC46*'Assumptions and results'!$K$11)*(1/(1+'Assumptions and results'!$K$5)^DC$73)</f>
        <v>6631646.1020977087</v>
      </c>
      <c r="DD93" s="8">
        <f>(DD46*'Assumptions and results'!$K$11)*(1/(1+'Assumptions and results'!$K$5)^DD$73)</f>
        <v>6376582.7904785639</v>
      </c>
      <c r="DE93" s="8">
        <f>(DE46*'Assumptions and results'!$K$11)*(1/(1+'Assumptions and results'!$K$5)^DE$73)</f>
        <v>6131329.6062293891</v>
      </c>
      <c r="DF93" s="8">
        <f>(DF46*'Assumptions and results'!$K$11)*(1/(1+'Assumptions and results'!$K$5)^DF$73)</f>
        <v>5895509.2367590275</v>
      </c>
      <c r="DG93" s="8">
        <f>(DG46*'Assumptions and results'!$K$11)*(1/(1+'Assumptions and results'!$K$5)^DG$73)</f>
        <v>5668758.8814990651</v>
      </c>
      <c r="DH93" s="8">
        <f>(DH46*'Assumptions and results'!$K$11)*(1/(1+'Assumptions and results'!$K$5)^DH$73)</f>
        <v>5450729.6937491</v>
      </c>
      <c r="DI93" s="8">
        <f>(DI46*'Assumptions and results'!$K$11)*(1/(1+'Assumptions and results'!$K$5)^DI$73)</f>
        <v>5241086.2439895198</v>
      </c>
      <c r="DJ93" s="8">
        <f>(DJ46*'Assumptions and results'!$K$11)*(1/(1+'Assumptions and results'!$K$5)^DJ$73)</f>
        <v>5039506.0038360758</v>
      </c>
      <c r="DK93" s="8">
        <f>(DK46*'Assumptions and results'!$K$11)*(1/(1+'Assumptions and results'!$K$5)^DK$73)</f>
        <v>4845678.8498423807</v>
      </c>
      <c r="DL93" s="8">
        <f>(DL46*'Assumptions and results'!$K$11)*(1/(1+'Assumptions and results'!$K$5)^DL$73)</f>
        <v>4659306.5863869041</v>
      </c>
      <c r="DM93" s="8">
        <f>(DM46*'Assumptions and results'!$K$11)*(1/(1+'Assumptions and results'!$K$5)^DM$73)</f>
        <v>4480102.4869104847</v>
      </c>
      <c r="DN93" s="8">
        <f>(DN46*'Assumptions and results'!$K$11)*(1/(1+'Assumptions and results'!$K$5)^DN$73)</f>
        <v>4307790.852798542</v>
      </c>
      <c r="DO93" s="8">
        <f>(DO46*'Assumptions and results'!$K$11)*(1/(1+'Assumptions and results'!$K$5)^DO$73)</f>
        <v>4142106.5892293677</v>
      </c>
      <c r="DP93" s="8">
        <f>(DP46*'Assumptions and results'!$K$11)*(1/(1+'Assumptions and results'!$K$5)^DP$73)</f>
        <v>3982794.7973359306</v>
      </c>
      <c r="DQ93" s="8">
        <f>(DQ46*'Assumptions and results'!$K$11)*(1/(1+'Assumptions and results'!$K$5)^DQ$73)</f>
        <v>3829610.382053778</v>
      </c>
      <c r="DR93" s="8">
        <f>(DR46*'Assumptions and results'!$K$11)*(1/(1+'Assumptions and results'!$K$5)^DR$73)</f>
        <v>3682317.6750517101</v>
      </c>
      <c r="DS93" s="8">
        <f>(DS46*'Assumptions and results'!$K$11)*(1/(1+'Assumptions and results'!$K$5)^DS$73)</f>
        <v>3540690.0721651064</v>
      </c>
      <c r="DT93" s="8">
        <f>(DT46*'Assumptions and results'!$K$11)*(1/(1+'Assumptions and results'!$K$5)^DT$73)</f>
        <v>3404509.6847741408</v>
      </c>
      <c r="DU93" s="8">
        <f>(DU46*'Assumptions and results'!$K$11)*(1/(1+'Assumptions and results'!$K$5)^DU$73)</f>
        <v>3273567.0045905183</v>
      </c>
      <c r="DV93" s="8">
        <f>(DV46*'Assumptions and results'!$K$11)*(1/(1+'Assumptions and results'!$K$5)^DV$73)</f>
        <v>3147660.581337038</v>
      </c>
      <c r="DW93" s="8">
        <f>(DW46*'Assumptions and results'!$K$11)*(1/(1+'Assumptions and results'!$K$5)^DW$73)</f>
        <v>3026596.7128240746</v>
      </c>
      <c r="DX93" s="8">
        <f>(DX46*'Assumptions and results'!$K$11)*(1/(1+'Assumptions and results'!$K$5)^DX$73)</f>
        <v>2910189.1469462253</v>
      </c>
      <c r="DY93" s="8">
        <f>(DY46*'Assumptions and results'!$K$11)*(1/(1+'Assumptions and results'!$K$5)^DY$73)</f>
        <v>2798258.7951406008</v>
      </c>
      <c r="DZ93" s="8">
        <f>(DZ46*'Assumptions and results'!$K$11)*(1/(1+'Assumptions and results'!$K$5)^DZ$73)</f>
        <v>2690633.4568659626</v>
      </c>
      <c r="EA93" s="8">
        <f>(EA46*'Assumptions and results'!$K$11)*(1/(1+'Assumptions and results'!$K$5)^EA$73)</f>
        <v>2587147.5546788103</v>
      </c>
      <c r="EB93" s="8">
        <f>(EB46*'Assumptions and results'!$K$11)*(1/(1+'Assumptions and results'!$K$5)^EB$73)</f>
        <v>2487641.8794988557</v>
      </c>
      <c r="EC93" s="8">
        <f>(EC46*'Assumptions and results'!$K$11)*(1/(1+'Assumptions and results'!$K$5)^EC$73)</f>
        <v>2391963.3456719765</v>
      </c>
      <c r="ED93" s="8">
        <f>(ED46*'Assumptions and results'!$K$11)*(1/(1+'Assumptions and results'!$K$5)^ED$73)</f>
        <v>2299964.7554538236</v>
      </c>
      <c r="EE93" s="8">
        <f>(EE46*'Assumptions and results'!$K$11)*(1/(1+'Assumptions and results'!$K$5)^EE$73)</f>
        <v>2211504.5725517529</v>
      </c>
      <c r="EF93" s="8">
        <f>(EF46*'Assumptions and results'!$K$11)*(1/(1+'Assumptions and results'!$K$5)^EF$73)</f>
        <v>2126446.7043766859</v>
      </c>
      <c r="EG93" s="8">
        <f>(EG46*'Assumptions and results'!$K$11)*(1/(1+'Assumptions and results'!$K$5)^EG$73)</f>
        <v>2044660.29266989</v>
      </c>
      <c r="EH93" s="8">
        <f>(EH46*'Assumptions and results'!$K$11)*(1/(1+'Assumptions and results'!$K$5)^EH$73)</f>
        <v>1966019.5121825861</v>
      </c>
      <c r="EI93" s="8">
        <f>(EI46*'Assumptions and results'!$K$11)*(1/(1+'Assumptions and results'!$K$5)^EI$73)</f>
        <v>1890403.3770986409</v>
      </c>
      <c r="EJ93" s="8">
        <f>(EJ46*'Assumptions and results'!$K$11)*(1/(1+'Assumptions and results'!$K$5)^EJ$73)</f>
        <v>1817695.5549025389</v>
      </c>
      <c r="EK93" s="8">
        <f>(EK46*'Assumptions and results'!$K$11)*(1/(1+'Assumptions and results'!$K$5)^EK$73)</f>
        <v>1747784.1874062873</v>
      </c>
      <c r="EL93" s="8">
        <f>(EL46*'Assumptions and results'!$K$11)*(1/(1+'Assumptions and results'!$K$5)^EL$73)</f>
        <v>1680561.7186598915</v>
      </c>
      <c r="EM93" s="8">
        <f>(EM46*'Assumptions and results'!$K$11)*(1/(1+'Assumptions and results'!$K$5)^EM$73)</f>
        <v>1615924.7294806652</v>
      </c>
      <c r="EN93" s="8">
        <f>(EN46*'Assumptions and results'!$K$11)*(1/(1+'Assumptions and results'!$K$5)^EN$73)</f>
        <v>1553773.778346793</v>
      </c>
      <c r="EO93" s="8">
        <f>(EO46*'Assumptions and results'!$K$11)*(1/(1+'Assumptions and results'!$K$5)^EO$73)</f>
        <v>1494013.2484103779</v>
      </c>
      <c r="EP93" s="8">
        <f>(EP46*'Assumptions and results'!$K$11)*(1/(1+'Assumptions and results'!$K$5)^EP$73)</f>
        <v>1436551.2003945941</v>
      </c>
      <c r="EQ93" s="8">
        <f>(EQ46*'Assumptions and results'!$K$11)*(1/(1+'Assumptions and results'!$K$5)^EQ$73)</f>
        <v>1381299.2311486483</v>
      </c>
      <c r="ER93" s="8">
        <f>(ER46*'Assumptions and results'!$K$11)*(1/(1+'Assumptions and results'!$K$5)^ER$73)</f>
        <v>1328172.3376429309</v>
      </c>
      <c r="ES93" s="8">
        <f>(ES46*'Assumptions and results'!$K$11)*(1/(1+'Assumptions and results'!$K$5)^ES$73)</f>
        <v>1277088.7861951257</v>
      </c>
      <c r="ET93" s="8">
        <f>(ET46*'Assumptions and results'!$K$11)*(1/(1+'Assumptions and results'!$K$5)^ET$73)</f>
        <v>1227969.9867260824</v>
      </c>
      <c r="EU93" s="8">
        <f>(EU46*'Assumptions and results'!$K$11)*(1/(1+'Assumptions and results'!$K$5)^EU$73)</f>
        <v>1180740.3718520021</v>
      </c>
      <c r="EV93" s="8">
        <f>(EV46*'Assumptions and results'!$K$11)*(1/(1+'Assumptions and results'!$K$5)^EV$73)</f>
        <v>1135327.2806269254</v>
      </c>
      <c r="EW93" s="8">
        <f>(EW46*'Assumptions and results'!$K$11)*(1/(1+'Assumptions and results'!$K$5)^EW$73)</f>
        <v>1091660.8467566585</v>
      </c>
      <c r="EX93" s="8">
        <f>(EX46*'Assumptions and results'!$K$11)*(1/(1+'Assumptions and results'!$K$5)^EX$73)</f>
        <v>1049673.8911121718</v>
      </c>
      <c r="EY93" s="8">
        <f>(EY46*'Assumptions and results'!$K$11)*(1/(1+'Assumptions and results'!$K$5)^EY$73)</f>
        <v>1009301.8183770883</v>
      </c>
      <c r="EZ93" s="8">
        <f>(EZ46*'Assumptions and results'!$K$11)*(1/(1+'Assumptions and results'!$K$5)^EZ$73)</f>
        <v>970482.51767027727</v>
      </c>
      <c r="FA93" s="8">
        <f>(FA46*'Assumptions and results'!$K$11)*(1/(1+'Assumptions and results'!$K$5)^FA$73)</f>
        <v>933156.26699065091</v>
      </c>
      <c r="FB93" s="8">
        <f>(FB46*'Assumptions and results'!$K$11)*(1/(1+'Assumptions and results'!$K$5)^FB$73)</f>
        <v>897265.64133716444</v>
      </c>
      <c r="FC93" s="8">
        <f>(FC46*'Assumptions and results'!$K$11)*(1/(1+'Assumptions and results'!$K$5)^FC$73)</f>
        <v>862755.42436265817</v>
      </c>
      <c r="FD93" s="8">
        <f>(FD46*'Assumptions and results'!$K$11)*(1/(1+'Assumptions and results'!$K$5)^FD$73)</f>
        <v>829572.52342563262</v>
      </c>
      <c r="FE93" s="8">
        <f>(FE46*'Assumptions and results'!$K$11)*(1/(1+'Assumptions and results'!$K$5)^FE$73)</f>
        <v>797665.88790926209</v>
      </c>
      <c r="FF93" s="8">
        <f>(FF46*'Assumptions and results'!$K$11)*(1/(1+'Assumptions and results'!$K$5)^FF$73)</f>
        <v>766986.43068198301</v>
      </c>
      <c r="FG93" s="8">
        <f>(FG46*'Assumptions and results'!$K$11)*(1/(1+'Assumptions and results'!$K$5)^FG$73)</f>
        <v>737486.95257882972</v>
      </c>
      <c r="FH93" s="8">
        <f>(FH46*'Assumptions and results'!$K$11)*(1/(1+'Assumptions and results'!$K$5)^FH$73)</f>
        <v>709122.06978733616</v>
      </c>
      <c r="FI93" s="8">
        <f>(FI46*'Assumptions and results'!$K$11)*(1/(1+'Assumptions and results'!$K$5)^FI$73)</f>
        <v>681848.1440262848</v>
      </c>
      <c r="FJ93" s="8">
        <f>(FJ46*'Assumptions and results'!$K$11)*(1/(1+'Assumptions and results'!$K$5)^FJ$73)</f>
        <v>655623.21540988924</v>
      </c>
      <c r="FK93" s="8">
        <f>(FK46*'Assumptions and results'!$K$11)*(1/(1+'Assumptions and results'!$K$5)^FK$73)</f>
        <v>630406.93789412419</v>
      </c>
      <c r="FL93" s="8">
        <f>(FL46*'Assumptions and results'!$K$11)*(1/(1+'Assumptions and results'!$K$5)^FL$73)</f>
        <v>606160.51720588864</v>
      </c>
      <c r="FM93" s="8">
        <f>(FM46*'Assumptions and results'!$K$11)*(1/(1+'Assumptions and results'!$K$5)^FM$73)</f>
        <v>582846.65115950815</v>
      </c>
      <c r="FN93" s="8">
        <f>(FN46*'Assumptions and results'!$K$11)*(1/(1+'Assumptions and results'!$K$5)^FN$73)</f>
        <v>560429.47226875799</v>
      </c>
      <c r="FO93" s="8">
        <f>(FO46*'Assumptions and results'!$K$11)*(1/(1+'Assumptions and results'!$K$5)^FO$73)</f>
        <v>538874.49256611348</v>
      </c>
      <c r="FP93" s="8">
        <f>(FP46*'Assumptions and results'!$K$11)*(1/(1+'Assumptions and results'!$K$5)^FP$73)</f>
        <v>518148.55054433964</v>
      </c>
      <c r="FQ93" s="8">
        <f>(FQ46*'Assumptions and results'!$K$11)*(1/(1+'Assumptions and results'!$K$5)^FQ$73)</f>
        <v>498219.76013878814</v>
      </c>
      <c r="FR93" s="8">
        <f>(FR46*'Assumptions and results'!$K$11)*(1/(1+'Assumptions and results'!$K$5)^FR$73)</f>
        <v>479057.46167191176</v>
      </c>
      <c r="FS93" s="8">
        <f>(FS46*'Assumptions and results'!$K$11)*(1/(1+'Assumptions and results'!$K$5)^FS$73)</f>
        <v>460632.17468453047</v>
      </c>
      <c r="FT93" s="8">
        <f>(FT46*'Assumptions and results'!$K$11)*(1/(1+'Assumptions and results'!$K$5)^FT$73)</f>
        <v>442915.55258127931</v>
      </c>
      <c r="FU93" s="8">
        <f>(FU46*'Assumptions and results'!$K$11)*(1/(1+'Assumptions and results'!$K$5)^FU$73)</f>
        <v>425880.33902046073</v>
      </c>
      <c r="FV93" s="8">
        <f>(FV46*'Assumptions and results'!$K$11)*(1/(1+'Assumptions and results'!$K$5)^FV$73)</f>
        <v>409500.32598121231</v>
      </c>
      <c r="FW93" s="8">
        <f>(FW46*'Assumptions and results'!$K$11)*(1/(1+'Assumptions and results'!$K$5)^FW$73)</f>
        <v>393750.31344347337</v>
      </c>
      <c r="FX93" s="8">
        <f>(FX46*'Assumptions and results'!$K$11)*(1/(1+'Assumptions and results'!$K$5)^FX$73)</f>
        <v>378606.07061872439</v>
      </c>
      <c r="FY93" s="8">
        <f>(FY46*'Assumptions and results'!$K$11)*(1/(1+'Assumptions and results'!$K$5)^FY$73)</f>
        <v>364044.29867185035</v>
      </c>
      <c r="FZ93" s="8">
        <f>(FZ46*'Assumptions and results'!$K$11)*(1/(1+'Assumptions and results'!$K$5)^FZ$73)</f>
        <v>350042.59487677913</v>
      </c>
      <c r="GA93" s="8">
        <f>(GA46*'Assumptions and results'!$K$11)*(1/(1+'Assumptions and results'!$K$5)^GA$73)</f>
        <v>336579.41815074912</v>
      </c>
      <c r="GB93" s="8">
        <f>(GB46*'Assumptions and results'!$K$11)*(1/(1+'Assumptions and results'!$K$5)^GB$73)</f>
        <v>323634.05591418187</v>
      </c>
      <c r="GC93" s="8">
        <f>(GC46*'Assumptions and results'!$K$11)*(1/(1+'Assumptions and results'!$K$5)^GC$73)</f>
        <v>311186.59222517483</v>
      </c>
      <c r="GD93" s="8">
        <f>(GD46*'Assumptions and results'!$K$11)*(1/(1+'Assumptions and results'!$K$5)^GD$73)</f>
        <v>299217.87713959115</v>
      </c>
      <c r="GE93" s="8">
        <f>(GE46*'Assumptions and results'!$K$11)*(1/(1+'Assumptions and results'!$K$5)^GE$73)</f>
        <v>287709.49724960688</v>
      </c>
      <c r="GF93" s="8">
        <f>(GF46*'Assumptions and results'!$K$11)*(1/(1+'Assumptions and results'!$K$5)^GF$73)</f>
        <v>276643.74735539127</v>
      </c>
      <c r="GG93" s="8">
        <f>(GG46*'Assumptions and results'!$K$11)*(1/(1+'Assumptions and results'!$K$5)^GG$73)</f>
        <v>266003.60322633764</v>
      </c>
      <c r="GH93" s="8">
        <f>(GH46*'Assumptions and results'!$K$11)*(1/(1+'Assumptions and results'!$K$5)^GH$73)</f>
        <v>255772.69540994012</v>
      </c>
      <c r="GI93" s="8">
        <f>(GI46*'Assumptions and results'!$K$11)*(1/(1+'Assumptions and results'!$K$5)^GI$73)</f>
        <v>245935.28404801933</v>
      </c>
      <c r="GJ93" s="8">
        <f>(GJ46*'Assumptions and results'!$K$11)*(1/(1+'Assumptions and results'!$K$5)^GJ$73)</f>
        <v>236476.23466155701</v>
      </c>
      <c r="GK93" s="8">
        <f>(GK46*'Assumptions and results'!$K$11)*(1/(1+'Assumptions and results'!$K$5)^GK$73)</f>
        <v>227380.99486688169</v>
      </c>
      <c r="GL93" s="8">
        <f>(GL46*'Assumptions and results'!$K$11)*(1/(1+'Assumptions and results'!$K$5)^GL$73)</f>
        <v>218635.57198738633</v>
      </c>
      <c r="GM93" s="8">
        <f>(GM46*'Assumptions and results'!$K$11)*(1/(1+'Assumptions and results'!$K$5)^GM$73)</f>
        <v>210226.51152633299</v>
      </c>
      <c r="GN93" s="8">
        <f>(GN46*'Assumptions and results'!$K$11)*(1/(1+'Assumptions and results'!$K$5)^GN$73)</f>
        <v>202140.87646762782</v>
      </c>
      <c r="GO93" s="8">
        <f>(GO46*'Assumptions and results'!$K$11)*(1/(1+'Assumptions and results'!$K$5)^GO$73)</f>
        <v>194366.22737271903</v>
      </c>
      <c r="GP93" s="8">
        <f>(GP46*'Assumptions and results'!$K$11)*(1/(1+'Assumptions and results'!$K$5)^GP$73)</f>
        <v>186890.60324299909</v>
      </c>
      <c r="GQ93" s="8">
        <f>(GQ46*'Assumptions and results'!$K$11)*(1/(1+'Assumptions and results'!$K$5)^GQ$73)</f>
        <v>179702.50311826836</v>
      </c>
      <c r="GR93" s="8">
        <f>(GR46*'Assumptions and results'!$K$11)*(1/(1+'Assumptions and results'!$K$5)^GR$73)</f>
        <v>172790.86838295034</v>
      </c>
      <c r="GS93" s="8">
        <f>(GS46*'Assumptions and results'!$K$11)*(1/(1+'Assumptions and results'!$K$5)^GS$73)</f>
        <v>166145.06575283685</v>
      </c>
      <c r="GT93" s="8">
        <f>(GT46*'Assumptions and results'!$K$11)*(1/(1+'Assumptions and results'!$K$5)^GT$73)</f>
        <v>159754.87091618928</v>
      </c>
      <c r="GU93" s="8">
        <f>(GU46*'Assumptions and results'!$K$11)*(1/(1+'Assumptions and results'!$K$5)^GU$73)</f>
        <v>153610.45280402817</v>
      </c>
      <c r="GV93" s="8">
        <f>(GV46*'Assumptions and results'!$K$11)*(1/(1+'Assumptions and results'!$K$5)^GV$73)</f>
        <v>147702.35846541167</v>
      </c>
      <c r="GW93" s="8">
        <f>(GW46*'Assumptions and results'!$K$11)*(1/(1+'Assumptions and results'!$K$5)^GW$73)</f>
        <v>142021.49852443428</v>
      </c>
      <c r="GX93" s="8">
        <f>(GX46*'Assumptions and results'!$K$11)*(1/(1+'Assumptions and results'!$K$5)^GX$73)</f>
        <v>136559.13319657141</v>
      </c>
      <c r="GY93" s="8">
        <f>(GY46*'Assumptions and results'!$K$11)*(1/(1+'Assumptions and results'!$K$5)^GY$73)</f>
        <v>131306.85884285715</v>
      </c>
      <c r="GZ93" s="8">
        <f>(GZ46*'Assumptions and results'!$K$11)*(1/(1+'Assumptions and results'!$K$5)^GZ$73)</f>
        <v>126256.59504120878</v>
      </c>
      <c r="HA93" s="8">
        <f>(HA46*'Assumptions and results'!$K$11)*(1/(1+'Assumptions and results'!$K$5)^HA$73)</f>
        <v>121400.57215500843</v>
      </c>
      <c r="HB93" s="8">
        <f>(HB46*'Assumptions and results'!$K$11)*(1/(1+'Assumptions and results'!$K$5)^HB$73)</f>
        <v>116731.3193798158</v>
      </c>
      <c r="HC93" s="8">
        <f>(HC46*'Assumptions and results'!$K$11)*(1/(1+'Assumptions and results'!$K$5)^HC$73)</f>
        <v>112241.65324982288</v>
      </c>
      <c r="HD93" s="8">
        <f>(HD46*'Assumptions and results'!$K$11)*(1/(1+'Assumptions and results'!$K$5)^HD$73)</f>
        <v>107924.66658636814</v>
      </c>
      <c r="HE93" s="8">
        <f>(HE46*'Assumptions and results'!$K$11)*(1/(1+'Assumptions and results'!$K$5)^HE$73)</f>
        <v>103773.71787150783</v>
      </c>
      <c r="HF93" s="8">
        <f>(HF46*'Assumptions and results'!$K$11)*(1/(1+'Assumptions and results'!$K$5)^HF$73)</f>
        <v>99782.421030295998</v>
      </c>
      <c r="HG93" s="8">
        <f>(HG46*'Assumptions and results'!$K$11)*(1/(1+'Assumptions and results'!$K$5)^HG$73)</f>
        <v>95944.635606053824</v>
      </c>
      <c r="HH93" s="8">
        <f>(HH46*'Assumptions and results'!$K$11)*(1/(1+'Assumptions and results'!$K$5)^HH$73)</f>
        <v>92254.457313513296</v>
      </c>
      <c r="HI93" s="8">
        <f>(HI46*'Assumptions and results'!$K$11)*(1/(1+'Assumptions and results'!$K$5)^HI$73)</f>
        <v>88706.208955301219</v>
      </c>
      <c r="HJ93" s="8">
        <f>(HJ46*'Assumptions and results'!$K$11)*(1/(1+'Assumptions and results'!$K$5)^HJ$73)</f>
        <v>85294.431687789634</v>
      </c>
      <c r="HK93" s="8">
        <f>(HK46*'Assumptions and results'!$K$11)*(1/(1+'Assumptions and results'!$K$5)^HK$73)</f>
        <v>82013.876622874668</v>
      </c>
      <c r="HL93" s="8">
        <f>(HL46*'Assumptions and results'!$K$11)*(1/(1+'Assumptions and results'!$K$5)^HL$73)</f>
        <v>78859.496752764098</v>
      </c>
      <c r="HM93" s="8">
        <f>(HM46*'Assumptions and results'!$K$11)*(1/(1+'Assumptions and results'!$K$5)^HM$73)</f>
        <v>75826.439185350071</v>
      </c>
      <c r="HN93" s="8">
        <f>(HN46*'Assumptions and results'!$K$11)*(1/(1+'Assumptions and results'!$K$5)^HN$73)</f>
        <v>72910.037678221226</v>
      </c>
      <c r="HO93" s="8">
        <f>(HO46*'Assumptions and results'!$K$11)*(1/(1+'Assumptions and results'!$K$5)^HO$73)</f>
        <v>70105.805459828101</v>
      </c>
      <c r="HP93" s="8">
        <f>(HP46*'Assumptions and results'!$K$11)*(1/(1+'Assumptions and results'!$K$5)^HP$73)</f>
        <v>67409.428326757785</v>
      </c>
      <c r="HQ93" s="8">
        <f>(HQ46*'Assumptions and results'!$K$11)*(1/(1+'Assumptions and results'!$K$5)^HQ$73)</f>
        <v>64816.758006497861</v>
      </c>
      <c r="HR93" s="8">
        <f>(HR46*'Assumptions and results'!$K$11)*(1/(1+'Assumptions and results'!$K$5)^HR$73)</f>
        <v>62323.80577547873</v>
      </c>
      <c r="HS93" s="8">
        <f>(HS46*'Assumptions and results'!$K$11)*(1/(1+'Assumptions and results'!$K$5)^HS$73)</f>
        <v>59926.736322575685</v>
      </c>
      <c r="HT93" s="8">
        <f>(HT46*'Assumptions and results'!$K$11)*(1/(1+'Assumptions and results'!$K$5)^HT$73)</f>
        <v>57621.861848630462</v>
      </c>
      <c r="HU93" s="8">
        <f>(HU46*'Assumptions and results'!$K$11)*(1/(1+'Assumptions and results'!$K$5)^HU$73)</f>
        <v>55405.636392913912</v>
      </c>
      <c r="HV93" s="8">
        <f>(HV46*'Assumptions and results'!$K$11)*(1/(1+'Assumptions and results'!$K$5)^HV$73)</f>
        <v>53274.65037780183</v>
      </c>
      <c r="HW93" s="8">
        <f>(HW46*'Assumptions and results'!$K$11)*(1/(1+'Assumptions and results'!$K$5)^HW$73)</f>
        <v>51225.625363270992</v>
      </c>
      <c r="HX93" s="8">
        <f>(HX46*'Assumptions and results'!$K$11)*(1/(1+'Assumptions and results'!$K$5)^HX$73)</f>
        <v>49255.409003145185</v>
      </c>
      <c r="HY93" s="8">
        <f>(HY46*'Assumptions and results'!$K$11)*(1/(1+'Assumptions and results'!$K$5)^HY$73)</f>
        <v>47360.970195331895</v>
      </c>
      <c r="HZ93" s="8">
        <f>(HZ46*'Assumptions and results'!$K$11)*(1/(1+'Assumptions and results'!$K$5)^HZ$73)</f>
        <v>45539.394418588374</v>
      </c>
      <c r="IA93" s="8">
        <f>(IA46*'Assumptions and results'!$K$11)*(1/(1+'Assumptions and results'!$K$5)^IA$73)</f>
        <v>43787.879248642661</v>
      </c>
      <c r="IB93" s="8">
        <f>(IB46*'Assumptions and results'!$K$11)*(1/(1+'Assumptions and results'!$K$5)^IB$73)</f>
        <v>42103.730046771772</v>
      </c>
      <c r="IC93" s="8">
        <f>(IC46*'Assumptions and results'!$K$11)*(1/(1+'Assumptions and results'!$K$5)^IC$73)</f>
        <v>40484.355814203635</v>
      </c>
      <c r="ID93" s="8">
        <f>(ID46*'Assumptions and results'!$K$11)*(1/(1+'Assumptions and results'!$K$5)^ID$73)</f>
        <v>38927.265205965035</v>
      </c>
      <c r="IE93" s="8">
        <f>(IE46*'Assumptions and results'!$K$11)*(1/(1+'Assumptions and results'!$K$5)^IE$73)</f>
        <v>37430.062698043301</v>
      </c>
      <c r="IF93" s="8">
        <f>(IF46*'Assumptions and results'!$K$11)*(1/(1+'Assumptions and results'!$K$5)^IF$73)</f>
        <v>35990.444901964707</v>
      </c>
      <c r="IG93" s="8">
        <f>(IG46*'Assumptions and results'!$K$11)*(1/(1+'Assumptions and results'!$K$5)^IG$73)</f>
        <v>34606.197021119915</v>
      </c>
      <c r="IH93" s="8">
        <f>(IH46*'Assumptions and results'!$K$11)*(1/(1+'Assumptions and results'!$K$5)^IH$73)</f>
        <v>33275.18944338453</v>
      </c>
      <c r="II93" s="8">
        <f>(II46*'Assumptions and results'!$K$11)*(1/(1+'Assumptions and results'!$K$5)^II$73)</f>
        <v>31995.374464792818</v>
      </c>
      <c r="IJ93" s="8">
        <f>(IJ46*'Assumptions and results'!$K$11)*(1/(1+'Assumptions and results'!$K$5)^IJ$73)</f>
        <v>30764.783139223859</v>
      </c>
      <c r="IK93" s="8">
        <f>(IK46*'Assumptions and results'!$K$11)*(1/(1+'Assumptions and results'!$K$5)^IK$73)</f>
        <v>29581.52224925371</v>
      </c>
      <c r="IL93" s="8">
        <f>(IL46*'Assumptions and results'!$K$11)*(1/(1+'Assumptions and results'!$K$5)^IL$73)</f>
        <v>28443.771393513176</v>
      </c>
      <c r="IM93" s="8">
        <f>(IM46*'Assumptions and results'!$K$11)*(1/(1+'Assumptions and results'!$K$5)^IM$73)</f>
        <v>27349.780186070366</v>
      </c>
      <c r="IN93" s="8">
        <f>(IN46*'Assumptions and results'!$K$11)*(1/(1+'Assumptions and results'!$K$5)^IN$73)</f>
        <v>26297.865563529194</v>
      </c>
      <c r="IO93" s="8">
        <f>(IO46*'Assumptions and results'!$K$11)*(1/(1+'Assumptions and results'!$K$5)^IO$73)</f>
        <v>25286.409195701144</v>
      </c>
      <c r="IP93" s="8">
        <f>(IP46*'Assumptions and results'!$K$11)*(1/(1+'Assumptions and results'!$K$5)^IP$73)</f>
        <v>24313.854995866488</v>
      </c>
      <c r="IQ93" s="8">
        <f>(IQ46*'Assumptions and results'!$K$11)*(1/(1+'Assumptions and results'!$K$5)^IQ$73)</f>
        <v>23378.706726794699</v>
      </c>
      <c r="IR93" s="8">
        <f>(IR46*'Assumptions and results'!$K$11)*(1/(1+'Assumptions and results'!$K$5)^IR$73)</f>
        <v>22479.525698841058</v>
      </c>
      <c r="IS93" s="8">
        <f>(IS46*'Assumptions and results'!$K$11)*(1/(1+'Assumptions and results'!$K$5)^IS$73)</f>
        <v>21614.928556577928</v>
      </c>
      <c r="IT93" s="8">
        <f>(IT46*'Assumptions and results'!$K$11)*(1/(1+'Assumptions and results'!$K$5)^IT$73)</f>
        <v>20783.585150555711</v>
      </c>
      <c r="IU93" s="8">
        <f>(IU46*'Assumptions and results'!$K$11)*(1/(1+'Assumptions and results'!$K$5)^IU$73)</f>
        <v>19984.216490918952</v>
      </c>
      <c r="IV93" s="8">
        <f>(IV46*'Assumptions and results'!$K$11)*(1/(1+'Assumptions and results'!$K$5)^IV$73)</f>
        <v>19215.592779729755</v>
      </c>
      <c r="IW93" s="8">
        <f>(IW46*'Assumptions and results'!$K$11)*(1/(1+'Assumptions and results'!$K$5)^IW$73)</f>
        <v>18476.531518970918</v>
      </c>
      <c r="IX93" s="8">
        <f>(IX46*'Assumptions and results'!$K$11)*(1/(1+'Assumptions and results'!$K$5)^IX$73)</f>
        <v>17765.895691318194</v>
      </c>
      <c r="IY93" s="8">
        <f>(IY46*'Assumptions and results'!$K$11)*(1/(1+'Assumptions and results'!$K$5)^IY$73)</f>
        <v>17082.592010882876</v>
      </c>
      <c r="IZ93" s="8">
        <f>(IZ46*'Assumptions and results'!$K$11)*(1/(1+'Assumptions and results'!$K$5)^IZ$73)</f>
        <v>16425.569241233534</v>
      </c>
      <c r="JA93" s="8">
        <f>(JA46*'Assumptions and results'!$K$11)*(1/(1+'Assumptions and results'!$K$5)^JA$73)</f>
        <v>15793.816578109167</v>
      </c>
      <c r="JB93" s="8">
        <f>(JB46*'Assumptions and results'!$K$11)*(1/(1+'Assumptions and results'!$K$5)^JB$73)</f>
        <v>15186.362094335735</v>
      </c>
      <c r="JC93" s="8">
        <f>(JC46*'Assumptions and results'!$K$11)*(1/(1+'Assumptions and results'!$K$5)^JC$73)</f>
        <v>14602.271244553591</v>
      </c>
      <c r="JD93" s="8">
        <f>(JD46*'Assumptions and results'!$K$11)*(1/(1+'Assumptions and results'!$K$5)^JD$73)</f>
        <v>14040.645427455376</v>
      </c>
      <c r="JE93" s="8">
        <f>(JE46*'Assumptions and results'!$K$11)*(1/(1+'Assumptions and results'!$K$5)^JE$73)</f>
        <v>13500.620603322473</v>
      </c>
    </row>
    <row r="97" spans="2:265" x14ac:dyDescent="0.3">
      <c r="B97" t="s">
        <v>25</v>
      </c>
      <c r="C97" t="s">
        <v>28</v>
      </c>
    </row>
    <row r="98" spans="2:265" x14ac:dyDescent="0.3">
      <c r="C98" t="s">
        <v>0</v>
      </c>
      <c r="D98" t="s">
        <v>19</v>
      </c>
      <c r="E98">
        <v>1</v>
      </c>
      <c r="F98">
        <v>2</v>
      </c>
      <c r="G98">
        <v>3</v>
      </c>
      <c r="H98">
        <v>4</v>
      </c>
      <c r="I98">
        <v>5</v>
      </c>
      <c r="J98">
        <v>6</v>
      </c>
      <c r="K98">
        <v>7</v>
      </c>
      <c r="L98">
        <v>8</v>
      </c>
      <c r="M98">
        <v>9</v>
      </c>
      <c r="N98">
        <v>10</v>
      </c>
      <c r="O98">
        <v>11</v>
      </c>
      <c r="P98">
        <v>12</v>
      </c>
      <c r="Q98">
        <v>13</v>
      </c>
      <c r="R98">
        <v>14</v>
      </c>
      <c r="S98">
        <v>15</v>
      </c>
      <c r="T98">
        <v>16</v>
      </c>
      <c r="U98">
        <v>17</v>
      </c>
      <c r="V98">
        <v>18</v>
      </c>
      <c r="W98">
        <v>19</v>
      </c>
      <c r="X98">
        <v>20</v>
      </c>
      <c r="Y98">
        <v>21</v>
      </c>
      <c r="Z98">
        <v>22</v>
      </c>
      <c r="AA98">
        <v>23</v>
      </c>
      <c r="AB98">
        <v>24</v>
      </c>
      <c r="AC98">
        <v>25</v>
      </c>
      <c r="AD98">
        <v>26</v>
      </c>
      <c r="AE98">
        <v>27</v>
      </c>
      <c r="AF98">
        <v>28</v>
      </c>
      <c r="AG98">
        <v>29</v>
      </c>
      <c r="AH98">
        <v>30</v>
      </c>
      <c r="AI98">
        <v>31</v>
      </c>
      <c r="AJ98">
        <v>32</v>
      </c>
      <c r="AK98">
        <v>33</v>
      </c>
      <c r="AL98">
        <v>34</v>
      </c>
      <c r="AM98">
        <v>35</v>
      </c>
      <c r="AN98">
        <v>36</v>
      </c>
      <c r="AO98">
        <v>37</v>
      </c>
      <c r="AP98">
        <v>38</v>
      </c>
      <c r="AQ98">
        <v>39</v>
      </c>
      <c r="AR98">
        <v>40</v>
      </c>
      <c r="AS98">
        <v>41</v>
      </c>
      <c r="AT98">
        <v>42</v>
      </c>
      <c r="AU98">
        <v>43</v>
      </c>
      <c r="AV98">
        <v>44</v>
      </c>
      <c r="AW98">
        <v>45</v>
      </c>
      <c r="AX98">
        <v>46</v>
      </c>
      <c r="AY98">
        <v>47</v>
      </c>
      <c r="AZ98">
        <v>48</v>
      </c>
      <c r="BA98">
        <v>49</v>
      </c>
      <c r="BB98">
        <v>50</v>
      </c>
      <c r="BC98">
        <v>51</v>
      </c>
      <c r="BD98">
        <v>52</v>
      </c>
      <c r="BE98">
        <v>53</v>
      </c>
      <c r="BF98">
        <v>54</v>
      </c>
      <c r="BG98">
        <v>55</v>
      </c>
      <c r="BH98">
        <v>56</v>
      </c>
      <c r="BI98">
        <v>57</v>
      </c>
      <c r="BJ98">
        <v>58</v>
      </c>
      <c r="BK98">
        <v>59</v>
      </c>
      <c r="BL98">
        <v>60</v>
      </c>
      <c r="BM98">
        <v>61</v>
      </c>
      <c r="BN98">
        <v>62</v>
      </c>
      <c r="BO98">
        <v>63</v>
      </c>
      <c r="BP98">
        <v>64</v>
      </c>
      <c r="BQ98">
        <v>65</v>
      </c>
      <c r="BR98">
        <v>66</v>
      </c>
      <c r="BS98">
        <v>67</v>
      </c>
      <c r="BT98">
        <v>68</v>
      </c>
      <c r="BU98">
        <v>69</v>
      </c>
      <c r="BV98">
        <v>70</v>
      </c>
      <c r="BW98">
        <v>71</v>
      </c>
      <c r="BX98">
        <v>72</v>
      </c>
      <c r="BY98">
        <v>73</v>
      </c>
      <c r="BZ98">
        <v>74</v>
      </c>
      <c r="CA98">
        <v>75</v>
      </c>
      <c r="CB98">
        <v>76</v>
      </c>
      <c r="CC98">
        <v>77</v>
      </c>
      <c r="CD98">
        <v>78</v>
      </c>
      <c r="CE98">
        <v>79</v>
      </c>
      <c r="CF98">
        <v>80</v>
      </c>
      <c r="CG98">
        <v>81</v>
      </c>
      <c r="CH98">
        <v>82</v>
      </c>
      <c r="CI98">
        <v>83</v>
      </c>
      <c r="CJ98">
        <v>84</v>
      </c>
      <c r="CK98">
        <v>85</v>
      </c>
      <c r="CL98">
        <v>86</v>
      </c>
      <c r="CM98">
        <v>87</v>
      </c>
      <c r="CN98">
        <v>88</v>
      </c>
      <c r="CO98">
        <v>89</v>
      </c>
      <c r="CP98">
        <v>90</v>
      </c>
      <c r="CQ98">
        <v>91</v>
      </c>
      <c r="CR98">
        <v>92</v>
      </c>
      <c r="CS98">
        <v>93</v>
      </c>
      <c r="CT98">
        <v>94</v>
      </c>
      <c r="CU98">
        <v>95</v>
      </c>
      <c r="CV98">
        <v>96</v>
      </c>
      <c r="CW98">
        <v>97</v>
      </c>
      <c r="CX98">
        <v>98</v>
      </c>
      <c r="CY98">
        <v>99</v>
      </c>
      <c r="CZ98">
        <v>100</v>
      </c>
      <c r="DA98">
        <v>101</v>
      </c>
      <c r="DB98">
        <v>102</v>
      </c>
      <c r="DC98">
        <v>103</v>
      </c>
      <c r="DD98">
        <v>104</v>
      </c>
      <c r="DE98">
        <v>105</v>
      </c>
      <c r="DF98">
        <v>106</v>
      </c>
      <c r="DG98">
        <v>107</v>
      </c>
      <c r="DH98">
        <v>108</v>
      </c>
      <c r="DI98">
        <v>109</v>
      </c>
      <c r="DJ98">
        <v>110</v>
      </c>
      <c r="DK98">
        <v>111</v>
      </c>
      <c r="DL98">
        <v>112</v>
      </c>
      <c r="DM98">
        <v>113</v>
      </c>
      <c r="DN98">
        <v>114</v>
      </c>
      <c r="DO98">
        <v>115</v>
      </c>
      <c r="DP98">
        <v>116</v>
      </c>
      <c r="DQ98">
        <v>117</v>
      </c>
      <c r="DR98">
        <v>118</v>
      </c>
      <c r="DS98">
        <v>119</v>
      </c>
      <c r="DT98">
        <v>120</v>
      </c>
      <c r="DU98">
        <v>121</v>
      </c>
      <c r="DV98">
        <v>122</v>
      </c>
      <c r="DW98">
        <v>123</v>
      </c>
      <c r="DX98">
        <v>124</v>
      </c>
      <c r="DY98">
        <v>125</v>
      </c>
      <c r="DZ98">
        <v>126</v>
      </c>
      <c r="EA98">
        <v>127</v>
      </c>
      <c r="EB98">
        <v>128</v>
      </c>
      <c r="EC98">
        <v>129</v>
      </c>
      <c r="ED98">
        <v>130</v>
      </c>
      <c r="EE98">
        <v>131</v>
      </c>
      <c r="EF98">
        <v>132</v>
      </c>
      <c r="EG98">
        <v>133</v>
      </c>
      <c r="EH98">
        <v>134</v>
      </c>
      <c r="EI98">
        <v>135</v>
      </c>
      <c r="EJ98">
        <v>136</v>
      </c>
      <c r="EK98">
        <v>137</v>
      </c>
      <c r="EL98">
        <v>138</v>
      </c>
      <c r="EM98">
        <v>139</v>
      </c>
      <c r="EN98">
        <v>140</v>
      </c>
      <c r="EO98">
        <v>141</v>
      </c>
      <c r="EP98">
        <v>142</v>
      </c>
      <c r="EQ98">
        <v>143</v>
      </c>
      <c r="ER98">
        <v>144</v>
      </c>
      <c r="ES98">
        <v>145</v>
      </c>
      <c r="ET98">
        <v>146</v>
      </c>
      <c r="EU98">
        <v>147</v>
      </c>
      <c r="EV98">
        <v>148</v>
      </c>
      <c r="EW98">
        <v>149</v>
      </c>
      <c r="EX98">
        <v>150</v>
      </c>
      <c r="EY98">
        <v>151</v>
      </c>
      <c r="EZ98">
        <v>152</v>
      </c>
      <c r="FA98">
        <v>153</v>
      </c>
      <c r="FB98">
        <v>154</v>
      </c>
      <c r="FC98">
        <v>155</v>
      </c>
      <c r="FD98">
        <v>156</v>
      </c>
      <c r="FE98">
        <v>157</v>
      </c>
      <c r="FF98">
        <v>158</v>
      </c>
      <c r="FG98">
        <v>159</v>
      </c>
      <c r="FH98">
        <v>160</v>
      </c>
      <c r="FI98">
        <v>161</v>
      </c>
      <c r="FJ98">
        <v>162</v>
      </c>
      <c r="FK98">
        <v>163</v>
      </c>
      <c r="FL98">
        <v>164</v>
      </c>
      <c r="FM98">
        <v>165</v>
      </c>
      <c r="FN98">
        <v>166</v>
      </c>
      <c r="FO98">
        <v>167</v>
      </c>
      <c r="FP98">
        <v>168</v>
      </c>
      <c r="FQ98">
        <v>169</v>
      </c>
      <c r="FR98">
        <v>170</v>
      </c>
      <c r="FS98">
        <v>171</v>
      </c>
      <c r="FT98">
        <v>172</v>
      </c>
      <c r="FU98">
        <v>173</v>
      </c>
      <c r="FV98">
        <v>174</v>
      </c>
      <c r="FW98">
        <v>175</v>
      </c>
      <c r="FX98">
        <v>176</v>
      </c>
      <c r="FY98">
        <v>177</v>
      </c>
      <c r="FZ98">
        <v>178</v>
      </c>
      <c r="GA98">
        <v>179</v>
      </c>
      <c r="GB98">
        <v>180</v>
      </c>
      <c r="GC98">
        <v>181</v>
      </c>
      <c r="GD98">
        <v>182</v>
      </c>
      <c r="GE98">
        <v>183</v>
      </c>
      <c r="GF98">
        <v>184</v>
      </c>
      <c r="GG98">
        <v>185</v>
      </c>
      <c r="GH98">
        <v>186</v>
      </c>
      <c r="GI98">
        <v>187</v>
      </c>
      <c r="GJ98">
        <v>188</v>
      </c>
      <c r="GK98">
        <v>189</v>
      </c>
      <c r="GL98">
        <v>190</v>
      </c>
      <c r="GM98">
        <v>191</v>
      </c>
      <c r="GN98">
        <v>192</v>
      </c>
      <c r="GO98">
        <v>193</v>
      </c>
      <c r="GP98">
        <v>194</v>
      </c>
      <c r="GQ98">
        <v>195</v>
      </c>
      <c r="GR98">
        <v>196</v>
      </c>
      <c r="GS98">
        <v>197</v>
      </c>
      <c r="GT98">
        <v>198</v>
      </c>
      <c r="GU98">
        <v>199</v>
      </c>
      <c r="GV98">
        <v>200</v>
      </c>
      <c r="GW98">
        <v>201</v>
      </c>
      <c r="GX98">
        <v>202</v>
      </c>
      <c r="GY98">
        <v>203</v>
      </c>
      <c r="GZ98">
        <v>204</v>
      </c>
      <c r="HA98">
        <v>205</v>
      </c>
      <c r="HB98">
        <v>206</v>
      </c>
      <c r="HC98">
        <v>207</v>
      </c>
      <c r="HD98">
        <v>208</v>
      </c>
      <c r="HE98">
        <v>209</v>
      </c>
      <c r="HF98">
        <v>210</v>
      </c>
      <c r="HG98">
        <v>211</v>
      </c>
      <c r="HH98">
        <v>212</v>
      </c>
      <c r="HI98">
        <v>213</v>
      </c>
      <c r="HJ98">
        <v>214</v>
      </c>
      <c r="HK98">
        <v>215</v>
      </c>
      <c r="HL98">
        <v>216</v>
      </c>
      <c r="HM98">
        <v>217</v>
      </c>
      <c r="HN98">
        <v>218</v>
      </c>
      <c r="HO98">
        <v>219</v>
      </c>
      <c r="HP98">
        <v>220</v>
      </c>
      <c r="HQ98">
        <v>221</v>
      </c>
      <c r="HR98">
        <v>222</v>
      </c>
      <c r="HS98">
        <v>223</v>
      </c>
      <c r="HT98">
        <v>224</v>
      </c>
      <c r="HU98">
        <v>225</v>
      </c>
      <c r="HV98">
        <v>226</v>
      </c>
      <c r="HW98">
        <v>227</v>
      </c>
      <c r="HX98">
        <v>228</v>
      </c>
      <c r="HY98">
        <v>229</v>
      </c>
      <c r="HZ98">
        <v>230</v>
      </c>
      <c r="IA98">
        <v>231</v>
      </c>
      <c r="IB98">
        <v>232</v>
      </c>
      <c r="IC98">
        <v>233</v>
      </c>
      <c r="ID98">
        <v>234</v>
      </c>
      <c r="IE98">
        <v>235</v>
      </c>
      <c r="IF98">
        <v>236</v>
      </c>
      <c r="IG98">
        <v>237</v>
      </c>
      <c r="IH98">
        <v>238</v>
      </c>
      <c r="II98">
        <v>239</v>
      </c>
      <c r="IJ98">
        <v>240</v>
      </c>
      <c r="IK98">
        <v>241</v>
      </c>
      <c r="IL98">
        <v>242</v>
      </c>
      <c r="IM98">
        <v>243</v>
      </c>
      <c r="IN98">
        <v>244</v>
      </c>
      <c r="IO98">
        <v>245</v>
      </c>
      <c r="IP98">
        <v>246</v>
      </c>
      <c r="IQ98">
        <v>247</v>
      </c>
      <c r="IR98">
        <v>248</v>
      </c>
      <c r="IS98">
        <v>249</v>
      </c>
      <c r="IT98">
        <v>250</v>
      </c>
      <c r="IU98">
        <v>251</v>
      </c>
      <c r="IV98">
        <v>252</v>
      </c>
      <c r="IW98">
        <v>253</v>
      </c>
      <c r="IX98">
        <v>254</v>
      </c>
      <c r="IY98">
        <v>255</v>
      </c>
      <c r="IZ98">
        <v>256</v>
      </c>
      <c r="JA98">
        <v>257</v>
      </c>
      <c r="JB98">
        <v>258</v>
      </c>
      <c r="JC98">
        <v>259</v>
      </c>
      <c r="JD98">
        <v>260</v>
      </c>
      <c r="JE98">
        <v>261</v>
      </c>
    </row>
    <row r="99" spans="2:265" x14ac:dyDescent="0.3">
      <c r="B99" t="s">
        <v>25</v>
      </c>
      <c r="C99">
        <v>1</v>
      </c>
      <c r="D99" s="6">
        <f>D50</f>
        <v>1583179315.1310408</v>
      </c>
      <c r="E99" s="8">
        <f>-D99+E50</f>
        <v>-1467168092.7161198</v>
      </c>
      <c r="F99" s="8">
        <f>E99+F50</f>
        <v>-1295285703.240551</v>
      </c>
      <c r="G99" s="8">
        <f t="shared" ref="G99:X113" si="0">F99+G50</f>
        <v>-1099096429.6860173</v>
      </c>
      <c r="H99" s="8">
        <f t="shared" si="0"/>
        <v>-895054198.86235499</v>
      </c>
      <c r="I99" s="8">
        <f t="shared" si="0"/>
        <v>-691628158.47155511</v>
      </c>
      <c r="J99" s="8">
        <f t="shared" si="0"/>
        <v>-493073110.07538509</v>
      </c>
      <c r="K99" s="8">
        <f t="shared" si="0"/>
        <v>-301424358.25745153</v>
      </c>
      <c r="L99" s="8">
        <f t="shared" si="0"/>
        <v>-117552910.29466248</v>
      </c>
      <c r="M99" s="8">
        <f t="shared" si="0"/>
        <v>58276581.356962264</v>
      </c>
      <c r="N99" s="8">
        <f t="shared" si="0"/>
        <v>226111011.87721917</v>
      </c>
      <c r="O99" s="8">
        <f t="shared" si="0"/>
        <v>386153251.22162306</v>
      </c>
      <c r="P99" s="8">
        <f t="shared" si="0"/>
        <v>538680235.71633637</v>
      </c>
      <c r="Q99" s="8">
        <f t="shared" si="0"/>
        <v>684000024.20160818</v>
      </c>
      <c r="R99" s="8">
        <f t="shared" si="0"/>
        <v>822429455.78498495</v>
      </c>
      <c r="S99" s="8">
        <f t="shared" si="0"/>
        <v>954282692.07716799</v>
      </c>
      <c r="T99" s="8">
        <f t="shared" si="0"/>
        <v>1079865502.2800879</v>
      </c>
      <c r="U99" s="8">
        <f t="shared" si="0"/>
        <v>1199472570.9016449</v>
      </c>
      <c r="V99" s="8">
        <f t="shared" si="0"/>
        <v>1313386389.2890019</v>
      </c>
      <c r="W99" s="8">
        <f t="shared" si="0"/>
        <v>1421876970.2869568</v>
      </c>
      <c r="X99" s="8">
        <f t="shared" si="0"/>
        <v>1525201984.1641946</v>
      </c>
      <c r="Y99" s="8">
        <f t="shared" ref="Y99:AF113" si="1">X99+Y50</f>
        <v>1623607103.8195498</v>
      </c>
      <c r="Z99" s="8">
        <f t="shared" si="1"/>
        <v>1717326447.7306094</v>
      </c>
      <c r="AA99" s="8">
        <f t="shared" si="1"/>
        <v>1806583062.2363043</v>
      </c>
      <c r="AB99" s="8">
        <f t="shared" si="1"/>
        <v>1891589412.8327503</v>
      </c>
      <c r="AC99" s="8">
        <f t="shared" ref="AC99:AD99" si="2">AB99+AC50</f>
        <v>1972547868.9980359</v>
      </c>
      <c r="AD99" s="8">
        <f t="shared" si="2"/>
        <v>2049651174.8866351</v>
      </c>
      <c r="AE99" s="8">
        <f t="shared" si="1"/>
        <v>2123082902.3497741</v>
      </c>
      <c r="AF99" s="8">
        <f t="shared" si="1"/>
        <v>2193017884.891891</v>
      </c>
      <c r="AG99" s="8">
        <f t="shared" ref="AG99:AY113" si="3">AF99+AG50</f>
        <v>2259622632.2900457</v>
      </c>
      <c r="AH99" s="8">
        <f t="shared" si="3"/>
        <v>2323055726.1721129</v>
      </c>
      <c r="AI99" s="8">
        <f t="shared" si="3"/>
        <v>2383468197.1297293</v>
      </c>
      <c r="AJ99" s="8">
        <f t="shared" si="3"/>
        <v>2441003884.0702515</v>
      </c>
      <c r="AK99" s="8">
        <f t="shared" si="3"/>
        <v>2495799776.5608506</v>
      </c>
      <c r="AL99" s="8">
        <f t="shared" si="3"/>
        <v>2547986340.9256167</v>
      </c>
      <c r="AM99" s="8">
        <f t="shared" si="3"/>
        <v>2597687830.8433967</v>
      </c>
      <c r="AN99" s="8">
        <f t="shared" si="3"/>
        <v>2645022583.1706924</v>
      </c>
      <c r="AO99" s="8">
        <f t="shared" si="3"/>
        <v>2690103299.6859231</v>
      </c>
      <c r="AP99" s="8">
        <f t="shared" si="3"/>
        <v>2733037315.4216175</v>
      </c>
      <c r="AQ99" s="8">
        <f t="shared" si="3"/>
        <v>2773926854.2211704</v>
      </c>
      <c r="AR99" s="8">
        <f t="shared" si="3"/>
        <v>2812869272.12744</v>
      </c>
      <c r="AS99" s="8">
        <f t="shared" ref="AS99:AT99" si="4">AR99+AS50</f>
        <v>2849957289.1820531</v>
      </c>
      <c r="AT99" s="8">
        <f t="shared" si="4"/>
        <v>2885279210.1869879</v>
      </c>
      <c r="AU99" s="8">
        <f t="shared" si="3"/>
        <v>2918919134.9538794</v>
      </c>
      <c r="AV99" s="8">
        <f t="shared" si="3"/>
        <v>2950957158.5415463</v>
      </c>
      <c r="AW99" s="8">
        <f t="shared" si="3"/>
        <v>2981469561.9584522</v>
      </c>
      <c r="AX99" s="8">
        <f t="shared" si="3"/>
        <v>3010528993.7841196</v>
      </c>
      <c r="AY99" s="8">
        <f t="shared" si="3"/>
        <v>3038204643.1419206</v>
      </c>
      <c r="AZ99" s="8">
        <f t="shared" ref="AZ99:BO113" si="5">AY99+AZ50</f>
        <v>3064562404.4350762</v>
      </c>
      <c r="BA99" s="8">
        <f t="shared" si="5"/>
        <v>3089665034.2380877</v>
      </c>
      <c r="BB99" s="8">
        <f t="shared" si="5"/>
        <v>3113572300.7171497</v>
      </c>
      <c r="BC99" s="8">
        <f t="shared" si="5"/>
        <v>3136341125.9353056</v>
      </c>
      <c r="BD99" s="8">
        <f t="shared" si="5"/>
        <v>3158025721.3811693</v>
      </c>
      <c r="BE99" s="8">
        <f t="shared" si="5"/>
        <v>3178677717.0438972</v>
      </c>
      <c r="BF99" s="8">
        <f t="shared" si="5"/>
        <v>3198346284.3417335</v>
      </c>
      <c r="BG99" s="8">
        <f t="shared" si="5"/>
        <v>3217078253.196816</v>
      </c>
      <c r="BH99" s="8">
        <f t="shared" si="5"/>
        <v>3234918223.5349898</v>
      </c>
      <c r="BI99" s="8">
        <f t="shared" si="5"/>
        <v>3251908671.4761076</v>
      </c>
      <c r="BJ99" s="8">
        <f t="shared" si="5"/>
        <v>3268090050.4676485</v>
      </c>
      <c r="BK99" s="8">
        <f t="shared" si="5"/>
        <v>3283500887.6024494</v>
      </c>
      <c r="BL99" s="8">
        <f t="shared" si="5"/>
        <v>3298177875.3498788</v>
      </c>
      <c r="BM99" s="8">
        <f t="shared" si="5"/>
        <v>3312155958.918859</v>
      </c>
      <c r="BN99" s="8">
        <f t="shared" si="5"/>
        <v>3325468419.4607453</v>
      </c>
      <c r="BO99" s="8">
        <f t="shared" si="5"/>
        <v>3338146953.3101606</v>
      </c>
      <c r="BP99" s="8">
        <f t="shared" ref="BP99:CA113" si="6">BO99+BP50</f>
        <v>3350221747.4524608</v>
      </c>
      <c r="BQ99" s="8">
        <f t="shared" si="6"/>
        <v>3361721551.3975086</v>
      </c>
      <c r="BR99" s="8">
        <f t="shared" si="6"/>
        <v>3372673745.6308875</v>
      </c>
      <c r="BS99" s="8">
        <f t="shared" si="6"/>
        <v>3383104406.8055344</v>
      </c>
      <c r="BT99" s="8">
        <f t="shared" si="6"/>
        <v>3393038369.8290071</v>
      </c>
      <c r="BU99" s="8">
        <f t="shared" si="6"/>
        <v>3402499286.9942198</v>
      </c>
      <c r="BV99" s="8">
        <f t="shared" si="6"/>
        <v>3411509684.2944221</v>
      </c>
      <c r="BW99" s="8">
        <f t="shared" si="6"/>
        <v>3420091015.0565195</v>
      </c>
      <c r="BX99" s="8">
        <f t="shared" si="6"/>
        <v>3428263711.020422</v>
      </c>
      <c r="BY99" s="8">
        <f t="shared" ref="BY99:CS99" si="7">BX99+BY50</f>
        <v>3436047230.9860435</v>
      </c>
      <c r="BZ99" s="8">
        <f t="shared" si="7"/>
        <v>3443460107.1437778</v>
      </c>
      <c r="CA99" s="8">
        <f t="shared" si="7"/>
        <v>3450519989.1987629</v>
      </c>
      <c r="CB99" s="8">
        <f t="shared" si="7"/>
        <v>3457243686.3939867</v>
      </c>
      <c r="CC99" s="8">
        <f t="shared" si="7"/>
        <v>3463647207.5322952</v>
      </c>
      <c r="CD99" s="8">
        <f t="shared" si="7"/>
        <v>3469745799.0925894</v>
      </c>
      <c r="CE99" s="8">
        <f t="shared" si="7"/>
        <v>3475553981.5309644</v>
      </c>
      <c r="CF99" s="8">
        <f t="shared" si="7"/>
        <v>3481085583.8532267</v>
      </c>
      <c r="CG99" s="8">
        <f t="shared" si="7"/>
        <v>3486353776.5410953</v>
      </c>
      <c r="CH99" s="8">
        <f t="shared" si="7"/>
        <v>3491371102.9104939</v>
      </c>
      <c r="CI99" s="8">
        <f t="shared" si="7"/>
        <v>3496149508.9765878</v>
      </c>
      <c r="CJ99" s="8">
        <f t="shared" si="7"/>
        <v>3500700371.8966775</v>
      </c>
      <c r="CK99" s="8">
        <f t="shared" si="7"/>
        <v>3505034527.0586677</v>
      </c>
      <c r="CL99" s="8">
        <f t="shared" si="7"/>
        <v>3509162293.8796105</v>
      </c>
      <c r="CM99" s="8">
        <f t="shared" si="7"/>
        <v>3513093500.3757467</v>
      </c>
      <c r="CN99" s="8">
        <f t="shared" si="7"/>
        <v>3516837506.5625429</v>
      </c>
      <c r="CO99" s="8">
        <f t="shared" si="7"/>
        <v>3520403226.7404442</v>
      </c>
      <c r="CP99" s="8">
        <f t="shared" si="7"/>
        <v>3523799150.7193975</v>
      </c>
      <c r="CQ99" s="8">
        <f t="shared" si="7"/>
        <v>3527033364.0326867</v>
      </c>
      <c r="CR99" s="8">
        <f t="shared" si="7"/>
        <v>3530113567.1882</v>
      </c>
      <c r="CS99" s="8">
        <f t="shared" si="7"/>
        <v>3533047094.0029745</v>
      </c>
      <c r="CT99" s="8">
        <f t="shared" ref="CT99:EN99" si="8">CS99+CT50</f>
        <v>3535840929.0646648</v>
      </c>
      <c r="CU99" s="8">
        <f t="shared" si="8"/>
        <v>3538501724.3615127</v>
      </c>
      <c r="CV99" s="8">
        <f t="shared" si="8"/>
        <v>3541035815.1204152</v>
      </c>
      <c r="CW99" s="8">
        <f t="shared" si="8"/>
        <v>3543449234.8907986</v>
      </c>
      <c r="CX99" s="8">
        <f t="shared" si="8"/>
        <v>3545747729.9102116</v>
      </c>
      <c r="CY99" s="8">
        <f t="shared" si="8"/>
        <v>3547936772.7858429</v>
      </c>
      <c r="CZ99" s="8">
        <f t="shared" si="8"/>
        <v>3550021575.5245395</v>
      </c>
      <c r="DA99" s="8">
        <f t="shared" si="8"/>
        <v>3552007101.9423456</v>
      </c>
      <c r="DB99" s="8">
        <f t="shared" si="8"/>
        <v>3553898079.4831133</v>
      </c>
      <c r="DC99" s="8">
        <f t="shared" si="8"/>
        <v>3555699010.4743209</v>
      </c>
      <c r="DD99" s="8">
        <f t="shared" si="8"/>
        <v>3557414182.8468995</v>
      </c>
      <c r="DE99" s="8">
        <f t="shared" si="8"/>
        <v>3559047680.344593</v>
      </c>
      <c r="DF99" s="8">
        <f t="shared" si="8"/>
        <v>3560603392.2471585</v>
      </c>
      <c r="DG99" s="8">
        <f t="shared" si="8"/>
        <v>3562085022.6305542</v>
      </c>
      <c r="DH99" s="8">
        <f t="shared" si="8"/>
        <v>3563496099.1861691</v>
      </c>
      <c r="DI99" s="8">
        <f t="shared" si="8"/>
        <v>3564839981.6200881</v>
      </c>
      <c r="DJ99" s="8">
        <f t="shared" si="8"/>
        <v>3566119869.6523919</v>
      </c>
      <c r="DK99" s="8">
        <f t="shared" si="8"/>
        <v>3567338810.6355386</v>
      </c>
      <c r="DL99" s="8">
        <f t="shared" si="8"/>
        <v>3568499706.8099637</v>
      </c>
      <c r="DM99" s="8">
        <f t="shared" si="8"/>
        <v>3569605322.2141781</v>
      </c>
      <c r="DN99" s="8">
        <f t="shared" si="8"/>
        <v>3570658289.265811</v>
      </c>
      <c r="DO99" s="8">
        <f t="shared" si="8"/>
        <v>3571661115.0292706</v>
      </c>
      <c r="DP99" s="8">
        <f t="shared" si="8"/>
        <v>3572616187.1849465</v>
      </c>
      <c r="DQ99" s="8">
        <f t="shared" si="8"/>
        <v>3573525779.7141619</v>
      </c>
      <c r="DR99" s="8">
        <f t="shared" si="8"/>
        <v>3574392058.3134146</v>
      </c>
      <c r="DS99" s="8">
        <f t="shared" si="8"/>
        <v>3575217085.5507979</v>
      </c>
      <c r="DT99" s="8">
        <f t="shared" si="8"/>
        <v>3576002825.7768774</v>
      </c>
      <c r="DU99" s="8">
        <f t="shared" si="8"/>
        <v>3576751149.8017149</v>
      </c>
      <c r="DV99" s="8">
        <f t="shared" si="8"/>
        <v>3577463839.3491793</v>
      </c>
      <c r="DW99" s="8">
        <f t="shared" si="8"/>
        <v>3578142591.2991452</v>
      </c>
      <c r="DX99" s="8">
        <f t="shared" si="8"/>
        <v>3578789021.7276845</v>
      </c>
      <c r="DY99" s="8">
        <f t="shared" si="8"/>
        <v>3579404669.7548647</v>
      </c>
      <c r="DZ99" s="8">
        <f t="shared" si="8"/>
        <v>3579991001.209322</v>
      </c>
      <c r="EA99" s="8">
        <f t="shared" si="8"/>
        <v>3580549412.118329</v>
      </c>
      <c r="EB99" s="8">
        <f t="shared" si="8"/>
        <v>3581081232.0316691</v>
      </c>
      <c r="EC99" s="8">
        <f t="shared" si="8"/>
        <v>3581587727.1872311</v>
      </c>
      <c r="ED99" s="8">
        <f t="shared" si="8"/>
        <v>3582070103.5258613</v>
      </c>
      <c r="EE99" s="8">
        <f t="shared" si="8"/>
        <v>3582529509.5626521</v>
      </c>
      <c r="EF99" s="8">
        <f t="shared" si="8"/>
        <v>3582967039.1215005</v>
      </c>
      <c r="EG99" s="8">
        <f t="shared" si="8"/>
        <v>3583383733.9394512</v>
      </c>
      <c r="EH99" s="8">
        <f t="shared" si="8"/>
        <v>3583780586.1470232</v>
      </c>
      <c r="EI99" s="8">
        <f t="shared" si="8"/>
        <v>3584158540.6304255</v>
      </c>
      <c r="EJ99" s="8">
        <f t="shared" si="8"/>
        <v>3584518497.2812848</v>
      </c>
      <c r="EK99" s="8">
        <f t="shared" si="8"/>
        <v>3584861313.139246</v>
      </c>
      <c r="EL99" s="8">
        <f t="shared" si="8"/>
        <v>3585187804.4325423</v>
      </c>
      <c r="EM99" s="8">
        <f t="shared" si="8"/>
        <v>3585498748.5213962</v>
      </c>
      <c r="EN99" s="8">
        <f t="shared" si="8"/>
        <v>3585794885.7488756</v>
      </c>
      <c r="EO99" s="8">
        <f t="shared" ref="EO99:GC99" si="9">EN99+EO50</f>
        <v>3586076921.203618</v>
      </c>
      <c r="EP99" s="8">
        <f t="shared" si="9"/>
        <v>3586345526.3986111</v>
      </c>
      <c r="EQ99" s="8">
        <f t="shared" si="9"/>
        <v>3586601340.8700328</v>
      </c>
      <c r="ER99" s="8">
        <f t="shared" si="9"/>
        <v>3586844973.6999583</v>
      </c>
      <c r="ES99" s="8">
        <f t="shared" si="9"/>
        <v>3587077004.9665542</v>
      </c>
      <c r="ET99" s="8">
        <f t="shared" si="9"/>
        <v>3587297987.125217</v>
      </c>
      <c r="EU99" s="8">
        <f t="shared" si="9"/>
        <v>3587508446.3239431</v>
      </c>
      <c r="EV99" s="8">
        <f t="shared" si="9"/>
        <v>3587708883.6560636</v>
      </c>
      <c r="EW99" s="8">
        <f t="shared" si="9"/>
        <v>3587899776.3533211</v>
      </c>
      <c r="EX99" s="8">
        <f t="shared" si="9"/>
        <v>3588081578.9221377</v>
      </c>
      <c r="EY99" s="8">
        <f t="shared" si="9"/>
        <v>3588254724.2257724</v>
      </c>
      <c r="EZ99" s="8">
        <f t="shared" si="9"/>
        <v>3588419624.5149484</v>
      </c>
      <c r="FA99" s="8">
        <f t="shared" si="9"/>
        <v>3588576672.4094019</v>
      </c>
      <c r="FB99" s="8">
        <f t="shared" si="9"/>
        <v>3588726241.8326907</v>
      </c>
      <c r="FC99" s="8">
        <f t="shared" si="9"/>
        <v>3588868688.9024897</v>
      </c>
      <c r="FD99" s="8">
        <f t="shared" si="9"/>
        <v>3589004352.7784886</v>
      </c>
      <c r="FE99" s="8">
        <f t="shared" si="9"/>
        <v>3589133556.4699163</v>
      </c>
      <c r="FF99" s="8">
        <f t="shared" si="9"/>
        <v>3589256607.6046095</v>
      </c>
      <c r="FG99" s="8">
        <f t="shared" si="9"/>
        <v>3589373799.1614599</v>
      </c>
      <c r="FH99" s="8">
        <f t="shared" si="9"/>
        <v>3589485410.167984</v>
      </c>
      <c r="FI99" s="8">
        <f t="shared" si="9"/>
        <v>3589591706.3646736</v>
      </c>
      <c r="FJ99" s="8">
        <f t="shared" si="9"/>
        <v>3589692940.8377113</v>
      </c>
      <c r="FK99" s="8">
        <f t="shared" si="9"/>
        <v>3589789354.6215568</v>
      </c>
      <c r="FL99" s="8">
        <f t="shared" si="9"/>
        <v>3589881177.2728381</v>
      </c>
      <c r="FM99" s="8">
        <f t="shared" si="9"/>
        <v>3589968627.4169159</v>
      </c>
      <c r="FN99" s="8">
        <f t="shared" si="9"/>
        <v>3590051913.2684183</v>
      </c>
      <c r="FO99" s="8">
        <f t="shared" si="9"/>
        <v>3590131233.1269922</v>
      </c>
      <c r="FP99" s="8">
        <f t="shared" si="9"/>
        <v>3590206775.8494434</v>
      </c>
      <c r="FQ99" s="8">
        <f t="shared" si="9"/>
        <v>3590278721.299397</v>
      </c>
      <c r="FR99" s="8">
        <f t="shared" si="9"/>
        <v>3590347240.7755432</v>
      </c>
      <c r="FS99" s="8">
        <f t="shared" si="9"/>
        <v>3590412497.4194922</v>
      </c>
      <c r="FT99" s="8">
        <f t="shared" si="9"/>
        <v>3590474646.6042056</v>
      </c>
      <c r="FU99" s="8">
        <f t="shared" si="9"/>
        <v>3590533836.3039322</v>
      </c>
      <c r="FV99" s="8">
        <f t="shared" si="9"/>
        <v>3590590207.4465294</v>
      </c>
      <c r="FW99" s="8">
        <f t="shared" si="9"/>
        <v>3590643894.2490025</v>
      </c>
      <c r="FX99" s="8">
        <f t="shared" si="9"/>
        <v>3590695024.5370722</v>
      </c>
      <c r="FY99" s="8">
        <f t="shared" si="9"/>
        <v>3590743720.0495195</v>
      </c>
      <c r="FZ99" s="8">
        <f t="shared" si="9"/>
        <v>3590790096.7280407</v>
      </c>
      <c r="GA99" s="8">
        <f t="shared" si="9"/>
        <v>3590834264.993299</v>
      </c>
      <c r="GB99" s="8">
        <f t="shared" si="9"/>
        <v>3590876330.0078311</v>
      </c>
      <c r="GC99" s="8">
        <f t="shared" si="9"/>
        <v>3590916391.9264331</v>
      </c>
      <c r="GD99" s="8">
        <f t="shared" ref="GD99:IO99" si="10">GC99+GD50</f>
        <v>3590954546.1346254</v>
      </c>
      <c r="GE99" s="8">
        <f t="shared" si="10"/>
        <v>3590990883.4757609</v>
      </c>
      <c r="GF99" s="8">
        <f t="shared" si="10"/>
        <v>3591025490.4673185</v>
      </c>
      <c r="GG99" s="8">
        <f t="shared" si="10"/>
        <v>3591058449.506897</v>
      </c>
      <c r="GH99" s="8">
        <f t="shared" si="10"/>
        <v>3591089839.0684004</v>
      </c>
      <c r="GI99" s="8">
        <f t="shared" si="10"/>
        <v>3591119733.8888798</v>
      </c>
      <c r="GJ99" s="8">
        <f t="shared" si="10"/>
        <v>3591148205.1464791</v>
      </c>
      <c r="GK99" s="8">
        <f t="shared" si="10"/>
        <v>3591175320.6299071</v>
      </c>
      <c r="GL99" s="8">
        <f t="shared" si="10"/>
        <v>3591201144.8998384</v>
      </c>
      <c r="GM99" s="8">
        <f t="shared" si="10"/>
        <v>3591225739.4426303</v>
      </c>
      <c r="GN99" s="8">
        <f t="shared" si="10"/>
        <v>3591249162.8167176</v>
      </c>
      <c r="GO99" s="8">
        <f t="shared" si="10"/>
        <v>3591271470.7920389</v>
      </c>
      <c r="GP99" s="8">
        <f t="shared" si="10"/>
        <v>3591292716.4828215</v>
      </c>
      <c r="GQ99" s="8">
        <f t="shared" si="10"/>
        <v>3591312950.4740429</v>
      </c>
      <c r="GR99" s="8">
        <f t="shared" si="10"/>
        <v>3591332220.9418726</v>
      </c>
      <c r="GS99" s="8">
        <f t="shared" si="10"/>
        <v>3591350573.7683773</v>
      </c>
      <c r="GT99" s="8">
        <f t="shared" si="10"/>
        <v>3591368052.6507626</v>
      </c>
      <c r="GU99" s="8">
        <f t="shared" si="10"/>
        <v>3591384699.2054152</v>
      </c>
      <c r="GV99" s="8">
        <f t="shared" si="10"/>
        <v>3591400553.0669894</v>
      </c>
      <c r="GW99" s="8">
        <f t="shared" si="10"/>
        <v>3591415651.9827743</v>
      </c>
      <c r="GX99" s="8">
        <f t="shared" si="10"/>
        <v>3591430031.9025693</v>
      </c>
      <c r="GY99" s="8">
        <f t="shared" si="10"/>
        <v>3591443727.0642786</v>
      </c>
      <c r="GZ99" s="8">
        <f t="shared" si="10"/>
        <v>3591456770.0754304</v>
      </c>
      <c r="HA99" s="8">
        <f t="shared" si="10"/>
        <v>3591469191.9908133</v>
      </c>
      <c r="HB99" s="8">
        <f t="shared" si="10"/>
        <v>3591481022.386416</v>
      </c>
      <c r="HC99" s="8">
        <f t="shared" si="10"/>
        <v>3591492289.4298472</v>
      </c>
      <c r="HD99" s="8">
        <f t="shared" si="10"/>
        <v>3591503019.9474006</v>
      </c>
      <c r="HE99" s="8">
        <f t="shared" si="10"/>
        <v>3591513239.4879274</v>
      </c>
      <c r="HF99" s="8">
        <f t="shared" si="10"/>
        <v>3591522972.3836675</v>
      </c>
      <c r="HG99" s="8">
        <f t="shared" si="10"/>
        <v>3591532241.8081818</v>
      </c>
      <c r="HH99" s="8">
        <f t="shared" si="10"/>
        <v>3591541069.8315287</v>
      </c>
      <c r="HI99" s="8">
        <f t="shared" si="10"/>
        <v>3591549477.4728117</v>
      </c>
      <c r="HJ99" s="8">
        <f t="shared" si="10"/>
        <v>3591557484.7502241</v>
      </c>
      <c r="HK99" s="8">
        <f t="shared" si="10"/>
        <v>3591565110.7287121</v>
      </c>
      <c r="HL99" s="8">
        <f t="shared" si="10"/>
        <v>3591572373.5653672</v>
      </c>
      <c r="HM99" s="8">
        <f t="shared" si="10"/>
        <v>3591579290.5526576</v>
      </c>
      <c r="HN99" s="8">
        <f t="shared" si="10"/>
        <v>3591585878.1596012</v>
      </c>
      <c r="HO99" s="8">
        <f t="shared" si="10"/>
        <v>3591592152.0709758</v>
      </c>
      <c r="HP99" s="8">
        <f t="shared" si="10"/>
        <v>3591598127.2246661</v>
      </c>
      <c r="HQ99" s="8">
        <f t="shared" si="10"/>
        <v>3591603817.8472281</v>
      </c>
      <c r="HR99" s="8">
        <f t="shared" si="10"/>
        <v>3591609237.4877634</v>
      </c>
      <c r="HS99" s="8">
        <f t="shared" si="10"/>
        <v>3591614399.0501781</v>
      </c>
      <c r="HT99" s="8">
        <f t="shared" si="10"/>
        <v>3591619314.8239064</v>
      </c>
      <c r="HU99" s="8">
        <f t="shared" si="10"/>
        <v>3591623996.5131712</v>
      </c>
      <c r="HV99" s="8">
        <f t="shared" si="10"/>
        <v>3591628455.264852</v>
      </c>
      <c r="HW99" s="8">
        <f t="shared" si="10"/>
        <v>3591632701.6950245</v>
      </c>
      <c r="HX99" s="8">
        <f t="shared" si="10"/>
        <v>3591636745.9142361</v>
      </c>
      <c r="HY99" s="8">
        <f t="shared" si="10"/>
        <v>3591640597.5515804</v>
      </c>
      <c r="HZ99" s="8">
        <f t="shared" si="10"/>
        <v>3591644265.7776227</v>
      </c>
      <c r="IA99" s="8">
        <f t="shared" si="10"/>
        <v>3591647759.3262343</v>
      </c>
      <c r="IB99" s="8">
        <f t="shared" si="10"/>
        <v>3591651086.5153885</v>
      </c>
      <c r="IC99" s="8">
        <f t="shared" si="10"/>
        <v>3591654255.266964</v>
      </c>
      <c r="ID99" s="8">
        <f t="shared" si="10"/>
        <v>3591657273.125607</v>
      </c>
      <c r="IE99" s="8">
        <f t="shared" si="10"/>
        <v>3591660147.2766957</v>
      </c>
      <c r="IF99" s="8">
        <f t="shared" si="10"/>
        <v>3591662884.563447</v>
      </c>
      <c r="IG99" s="8">
        <f t="shared" si="10"/>
        <v>3591665491.5032101</v>
      </c>
      <c r="IH99" s="8">
        <f t="shared" si="10"/>
        <v>3591667974.3029842</v>
      </c>
      <c r="II99" s="8">
        <f t="shared" si="10"/>
        <v>3591670338.874198</v>
      </c>
      <c r="IJ99" s="8">
        <f t="shared" si="10"/>
        <v>3591672590.8467822</v>
      </c>
      <c r="IK99" s="8">
        <f t="shared" si="10"/>
        <v>3591674735.5825768</v>
      </c>
      <c r="IL99" s="8">
        <f t="shared" si="10"/>
        <v>3591676778.1880956</v>
      </c>
      <c r="IM99" s="8">
        <f t="shared" si="10"/>
        <v>3591678723.5266848</v>
      </c>
      <c r="IN99" s="8">
        <f t="shared" si="10"/>
        <v>3591680576.230103</v>
      </c>
      <c r="IO99" s="8">
        <f t="shared" si="10"/>
        <v>3591682340.709549</v>
      </c>
      <c r="IP99" s="8">
        <f t="shared" ref="IP99:JE99" si="11">IO99+IP50</f>
        <v>3591684021.1661644</v>
      </c>
      <c r="IQ99" s="8">
        <f t="shared" si="11"/>
        <v>3591685621.6010361</v>
      </c>
      <c r="IR99" s="8">
        <f t="shared" si="11"/>
        <v>3591687145.8247232</v>
      </c>
      <c r="IS99" s="8">
        <f t="shared" si="11"/>
        <v>3591688597.4663301</v>
      </c>
      <c r="IT99" s="8">
        <f t="shared" si="11"/>
        <v>3591689979.9821463</v>
      </c>
      <c r="IU99" s="8">
        <f t="shared" si="11"/>
        <v>3591691296.6638761</v>
      </c>
      <c r="IV99" s="8">
        <f t="shared" si="11"/>
        <v>3591692550.6464758</v>
      </c>
      <c r="IW99" s="8">
        <f t="shared" si="11"/>
        <v>3591693744.9156184</v>
      </c>
      <c r="IX99" s="8">
        <f t="shared" si="11"/>
        <v>3591694882.3148017</v>
      </c>
      <c r="IY99" s="8">
        <f t="shared" si="11"/>
        <v>3591695965.5521193</v>
      </c>
      <c r="IZ99" s="8">
        <f t="shared" si="11"/>
        <v>3591696997.2067075</v>
      </c>
      <c r="JA99" s="8">
        <f t="shared" si="11"/>
        <v>3591697979.7348866</v>
      </c>
      <c r="JB99" s="8">
        <f t="shared" si="11"/>
        <v>3591698915.4760098</v>
      </c>
      <c r="JC99" s="8">
        <f t="shared" si="11"/>
        <v>3591699806.6580319</v>
      </c>
      <c r="JD99" s="8">
        <f t="shared" si="11"/>
        <v>3591700655.4028149</v>
      </c>
      <c r="JE99" s="8">
        <f t="shared" si="11"/>
        <v>3591701463.7311792</v>
      </c>
    </row>
    <row r="100" spans="2:265" x14ac:dyDescent="0.3">
      <c r="C100">
        <v>2</v>
      </c>
      <c r="D100" s="6">
        <f t="shared" ref="D100:D118" si="12">D51</f>
        <v>1780173088.3608165</v>
      </c>
      <c r="E100" s="8">
        <f t="shared" ref="E100:E118" si="13">-D100+E51</f>
        <v>-1660948101.3226051</v>
      </c>
      <c r="F100" s="8">
        <f t="shared" ref="F100:U118" si="14">E100+F51</f>
        <v>-1484490381.9092801</v>
      </c>
      <c r="G100" s="8">
        <f t="shared" si="14"/>
        <v>-1283240336.9233971</v>
      </c>
      <c r="H100" s="8">
        <f t="shared" si="14"/>
        <v>-1074057954.6841519</v>
      </c>
      <c r="I100" s="8">
        <f t="shared" si="14"/>
        <v>-865594339.54184115</v>
      </c>
      <c r="J100" s="8">
        <f t="shared" si="14"/>
        <v>-662180783.03013635</v>
      </c>
      <c r="K100" s="8">
        <f t="shared" si="14"/>
        <v>-465880310.40768385</v>
      </c>
      <c r="L100" s="8">
        <f t="shared" si="14"/>
        <v>-277569667.66066515</v>
      </c>
      <c r="M100" s="8">
        <f t="shared" si="14"/>
        <v>-97509737.107168049</v>
      </c>
      <c r="N100" s="8">
        <f t="shared" si="14"/>
        <v>74353958.128032476</v>
      </c>
      <c r="O100" s="8">
        <f t="shared" si="14"/>
        <v>238233147.7463831</v>
      </c>
      <c r="P100" s="8">
        <f t="shared" si="14"/>
        <v>394413823.73816729</v>
      </c>
      <c r="Q100" s="8">
        <f t="shared" si="14"/>
        <v>543212864.62658727</v>
      </c>
      <c r="R100" s="8">
        <f t="shared" si="14"/>
        <v>684955543.04099417</v>
      </c>
      <c r="S100" s="8">
        <f t="shared" si="14"/>
        <v>819964033.74463546</v>
      </c>
      <c r="T100" s="8">
        <f t="shared" si="14"/>
        <v>948551708.22731066</v>
      </c>
      <c r="U100" s="8">
        <f t="shared" si="14"/>
        <v>1071020465.5616461</v>
      </c>
      <c r="V100" s="8">
        <f t="shared" si="0"/>
        <v>1187659649.115109</v>
      </c>
      <c r="W100" s="8">
        <f t="shared" si="0"/>
        <v>1298745784.5713553</v>
      </c>
      <c r="X100" s="8">
        <f t="shared" si="0"/>
        <v>1404542736.5784903</v>
      </c>
      <c r="Y100" s="8">
        <f t="shared" si="1"/>
        <v>1505302072.2474227</v>
      </c>
      <c r="Z100" s="8">
        <f t="shared" si="1"/>
        <v>1601263520.4230862</v>
      </c>
      <c r="AA100" s="8">
        <f t="shared" si="1"/>
        <v>1692655468.754477</v>
      </c>
      <c r="AB100" s="8">
        <f t="shared" si="1"/>
        <v>1779695468.5794976</v>
      </c>
      <c r="AC100" s="8">
        <f t="shared" ref="AC100:AD100" si="15">AB100+AC51</f>
        <v>1862590732.3808978</v>
      </c>
      <c r="AD100" s="8">
        <f t="shared" si="15"/>
        <v>1941538616.3199611</v>
      </c>
      <c r="AE100" s="8">
        <f t="shared" si="1"/>
        <v>2016727084.417913</v>
      </c>
      <c r="AF100" s="8">
        <f t="shared" si="1"/>
        <v>2088335153.0741513</v>
      </c>
      <c r="AG100" s="8">
        <f t="shared" ref="AG100:AH100" si="16">AF100+AG51</f>
        <v>2156533315.7047954</v>
      </c>
      <c r="AH100" s="8">
        <f t="shared" si="16"/>
        <v>2221483947.839901</v>
      </c>
      <c r="AI100" s="8">
        <f t="shared" si="3"/>
        <v>2283341693.2888999</v>
      </c>
      <c r="AJ100" s="8">
        <f t="shared" si="3"/>
        <v>2342253832.1064124</v>
      </c>
      <c r="AK100" s="8">
        <f t="shared" si="3"/>
        <v>2398360631.1357121</v>
      </c>
      <c r="AL100" s="8">
        <f t="shared" si="3"/>
        <v>2451795677.9123225</v>
      </c>
      <c r="AM100" s="8">
        <f t="shared" si="3"/>
        <v>2502686198.69524</v>
      </c>
      <c r="AN100" s="8">
        <f t="shared" si="3"/>
        <v>2551153361.3684797</v>
      </c>
      <c r="AO100" s="8">
        <f t="shared" si="3"/>
        <v>2597312563.9264746</v>
      </c>
      <c r="AP100" s="8">
        <f t="shared" si="3"/>
        <v>2641273709.2261629</v>
      </c>
      <c r="AQ100" s="8">
        <f t="shared" si="3"/>
        <v>2683141466.657793</v>
      </c>
      <c r="AR100" s="8">
        <f t="shared" si="3"/>
        <v>2723015521.3563547</v>
      </c>
      <c r="AS100" s="8">
        <f t="shared" si="3"/>
        <v>2760990811.5463953</v>
      </c>
      <c r="AT100" s="8">
        <f t="shared" si="3"/>
        <v>2797157754.585022</v>
      </c>
      <c r="AU100" s="8">
        <f t="shared" si="3"/>
        <v>2831602462.241117</v>
      </c>
      <c r="AV100" s="8">
        <f t="shared" si="3"/>
        <v>2864406945.7232494</v>
      </c>
      <c r="AW100" s="8">
        <f t="shared" si="3"/>
        <v>2895649310.9444008</v>
      </c>
      <c r="AX100" s="8">
        <f t="shared" si="3"/>
        <v>2925403944.4883924</v>
      </c>
      <c r="AY100" s="8">
        <f t="shared" si="3"/>
        <v>2953741690.7207856</v>
      </c>
      <c r="AZ100" s="8">
        <f t="shared" si="5"/>
        <v>2980730020.4659328</v>
      </c>
      <c r="BA100" s="8">
        <f t="shared" si="5"/>
        <v>3006433191.6517925</v>
      </c>
      <c r="BB100" s="8">
        <f t="shared" si="5"/>
        <v>3030912402.3049955</v>
      </c>
      <c r="BC100" s="8">
        <f t="shared" si="5"/>
        <v>3054225936.2604284</v>
      </c>
      <c r="BD100" s="8">
        <f t="shared" si="5"/>
        <v>3076429301.9322701</v>
      </c>
      <c r="BE100" s="8">
        <f t="shared" si="5"/>
        <v>3097575364.4768815</v>
      </c>
      <c r="BF100" s="8">
        <f t="shared" si="5"/>
        <v>3117714471.6622262</v>
      </c>
      <c r="BG100" s="8">
        <f t="shared" si="5"/>
        <v>3136894573.7435069</v>
      </c>
      <c r="BH100" s="8">
        <f t="shared" si="5"/>
        <v>3155161337.6304407</v>
      </c>
      <c r="BI100" s="8">
        <f t="shared" si="5"/>
        <v>3172558255.6179972</v>
      </c>
      <c r="BJ100" s="8">
        <f t="shared" si="5"/>
        <v>3189126748.9394794</v>
      </c>
      <c r="BK100" s="8">
        <f t="shared" si="5"/>
        <v>3204906266.3885098</v>
      </c>
      <c r="BL100" s="8">
        <f t="shared" si="5"/>
        <v>3219934378.2447295</v>
      </c>
      <c r="BM100" s="8">
        <f t="shared" si="5"/>
        <v>3234246865.7268434</v>
      </c>
      <c r="BN100" s="8">
        <f t="shared" si="5"/>
        <v>3247877806.1859994</v>
      </c>
      <c r="BO100" s="8">
        <f t="shared" si="5"/>
        <v>3260859654.2423387</v>
      </c>
      <c r="BP100" s="8">
        <f t="shared" ref="BP100:BR100" si="17">BO100+BP51</f>
        <v>3273223319.0579</v>
      </c>
      <c r="BQ100" s="8">
        <f t="shared" si="17"/>
        <v>3284998237.929863</v>
      </c>
      <c r="BR100" s="8">
        <f t="shared" si="17"/>
        <v>3296212446.3793516</v>
      </c>
      <c r="BS100" s="8">
        <f t="shared" si="6"/>
        <v>3306892644.9026742</v>
      </c>
      <c r="BT100" s="8">
        <f t="shared" si="6"/>
        <v>3317064262.5439339</v>
      </c>
      <c r="BU100" s="8">
        <f t="shared" si="6"/>
        <v>3326751517.4403715</v>
      </c>
      <c r="BV100" s="8">
        <f t="shared" si="6"/>
        <v>3335977474.4845977</v>
      </c>
      <c r="BW100" s="8">
        <f t="shared" si="6"/>
        <v>3344764100.2410035</v>
      </c>
      <c r="BX100" s="8">
        <f t="shared" si="6"/>
        <v>3353132315.2471046</v>
      </c>
      <c r="BY100" s="8">
        <f t="shared" si="6"/>
        <v>3361102043.8243437</v>
      </c>
      <c r="BZ100" s="8">
        <f t="shared" si="6"/>
        <v>3368692261.516952</v>
      </c>
      <c r="CA100" s="8">
        <f t="shared" si="6"/>
        <v>3375921040.2718172</v>
      </c>
      <c r="CB100" s="8">
        <f t="shared" ref="CB100:CV100" si="18">CA100+CB51</f>
        <v>3382805591.4669271</v>
      </c>
      <c r="CC100" s="8">
        <f t="shared" si="18"/>
        <v>3389362306.890841</v>
      </c>
      <c r="CD100" s="8">
        <f t="shared" si="18"/>
        <v>3395606797.7707591</v>
      </c>
      <c r="CE100" s="8">
        <f t="shared" si="18"/>
        <v>3401553931.9421096</v>
      </c>
      <c r="CF100" s="8">
        <f t="shared" si="18"/>
        <v>3407217869.248158</v>
      </c>
      <c r="CG100" s="8">
        <f t="shared" si="18"/>
        <v>3412612095.2539182</v>
      </c>
      <c r="CH100" s="8">
        <f t="shared" si="18"/>
        <v>3417749453.3546424</v>
      </c>
      <c r="CI100" s="8">
        <f t="shared" si="18"/>
        <v>3422642175.3553319</v>
      </c>
      <c r="CJ100" s="8">
        <f t="shared" si="18"/>
        <v>3427301910.5940838</v>
      </c>
      <c r="CK100" s="8">
        <f t="shared" si="18"/>
        <v>3431739753.6786094</v>
      </c>
      <c r="CL100" s="8">
        <f t="shared" si="18"/>
        <v>3435966270.901967</v>
      </c>
      <c r="CM100" s="8">
        <f t="shared" si="18"/>
        <v>3439991525.400403</v>
      </c>
      <c r="CN100" s="8">
        <f t="shared" si="18"/>
        <v>3443825101.1131992</v>
      </c>
      <c r="CO100" s="8">
        <f t="shared" si="18"/>
        <v>3447476125.6015763</v>
      </c>
      <c r="CP100" s="8">
        <f t="shared" si="18"/>
        <v>3450953291.7809834</v>
      </c>
      <c r="CQ100" s="8">
        <f t="shared" si="18"/>
        <v>3454264878.6185141</v>
      </c>
      <c r="CR100" s="8">
        <f t="shared" si="18"/>
        <v>3457418770.8447337</v>
      </c>
      <c r="CS100" s="8">
        <f t="shared" si="18"/>
        <v>3460422477.7268476</v>
      </c>
      <c r="CT100" s="8">
        <f t="shared" si="18"/>
        <v>3463283150.9479084</v>
      </c>
      <c r="CU100" s="8">
        <f t="shared" si="18"/>
        <v>3466007601.6346331</v>
      </c>
      <c r="CV100" s="8">
        <f t="shared" si="18"/>
        <v>3468602316.5743709</v>
      </c>
      <c r="CW100" s="8">
        <f t="shared" ref="CW100:EN100" si="19">CV100+CW51</f>
        <v>3471073473.6598353</v>
      </c>
      <c r="CX100" s="8">
        <f t="shared" si="19"/>
        <v>3473426956.5983729</v>
      </c>
      <c r="CY100" s="8">
        <f t="shared" si="19"/>
        <v>3475668368.9207897</v>
      </c>
      <c r="CZ100" s="8">
        <f t="shared" si="19"/>
        <v>3477803047.3230915</v>
      </c>
      <c r="DA100" s="8">
        <f t="shared" si="19"/>
        <v>3479836074.3729024</v>
      </c>
      <c r="DB100" s="8">
        <f t="shared" si="19"/>
        <v>3481772290.6108179</v>
      </c>
      <c r="DC100" s="8">
        <f t="shared" si="19"/>
        <v>3483616306.0754991</v>
      </c>
      <c r="DD100" s="8">
        <f t="shared" si="19"/>
        <v>3485372511.2799573</v>
      </c>
      <c r="DE100" s="8">
        <f t="shared" si="19"/>
        <v>3487045087.6651559</v>
      </c>
      <c r="DF100" s="8">
        <f t="shared" si="19"/>
        <v>3488638017.5558209</v>
      </c>
      <c r="DG100" s="8">
        <f t="shared" si="19"/>
        <v>3490155093.6421685</v>
      </c>
      <c r="DH100" s="8">
        <f t="shared" si="19"/>
        <v>3491599928.010119</v>
      </c>
      <c r="DI100" s="8">
        <f t="shared" si="19"/>
        <v>3492975960.7415004</v>
      </c>
      <c r="DJ100" s="8">
        <f t="shared" si="19"/>
        <v>3494286468.1047206</v>
      </c>
      <c r="DK100" s="8">
        <f t="shared" si="19"/>
        <v>3495534570.3554063</v>
      </c>
      <c r="DL100" s="8">
        <f t="shared" si="19"/>
        <v>3496723239.1655831</v>
      </c>
      <c r="DM100" s="8">
        <f t="shared" si="19"/>
        <v>3497855304.6990852</v>
      </c>
      <c r="DN100" s="8">
        <f t="shared" si="19"/>
        <v>3498933462.3500395</v>
      </c>
      <c r="DO100" s="8">
        <f t="shared" si="19"/>
        <v>3499960279.1604719</v>
      </c>
      <c r="DP100" s="8">
        <f t="shared" si="19"/>
        <v>3500938199.9323125</v>
      </c>
      <c r="DQ100" s="8">
        <f t="shared" si="19"/>
        <v>3501869553.0483513</v>
      </c>
      <c r="DR100" s="8">
        <f t="shared" si="19"/>
        <v>3502756556.0160069</v>
      </c>
      <c r="DS100" s="8">
        <f t="shared" si="19"/>
        <v>3503601320.747108</v>
      </c>
      <c r="DT100" s="8">
        <f t="shared" si="19"/>
        <v>3504405858.5862517</v>
      </c>
      <c r="DU100" s="8">
        <f t="shared" si="19"/>
        <v>3505172085.0997219</v>
      </c>
      <c r="DV100" s="8">
        <f t="shared" si="19"/>
        <v>3505901824.6363602</v>
      </c>
      <c r="DW100" s="8">
        <f t="shared" si="19"/>
        <v>3506596814.6712537</v>
      </c>
      <c r="DX100" s="8">
        <f t="shared" si="19"/>
        <v>3507258709.9425807</v>
      </c>
      <c r="DY100" s="8">
        <f t="shared" si="19"/>
        <v>3507889086.3914638</v>
      </c>
      <c r="DZ100" s="8">
        <f t="shared" si="19"/>
        <v>3508489444.9142094</v>
      </c>
      <c r="EA100" s="8">
        <f t="shared" si="19"/>
        <v>3509061214.9358721</v>
      </c>
      <c r="EB100" s="8">
        <f t="shared" si="19"/>
        <v>3509605757.8136458</v>
      </c>
      <c r="EC100" s="8">
        <f t="shared" si="19"/>
        <v>3510124370.0781922</v>
      </c>
      <c r="ED100" s="8">
        <f t="shared" si="19"/>
        <v>3510618286.5206175</v>
      </c>
      <c r="EE100" s="8">
        <f t="shared" si="19"/>
        <v>3511088683.1324511</v>
      </c>
      <c r="EF100" s="8">
        <f t="shared" si="19"/>
        <v>3511536679.9056258</v>
      </c>
      <c r="EG100" s="8">
        <f t="shared" si="19"/>
        <v>3511963343.4991255</v>
      </c>
      <c r="EH100" s="8">
        <f t="shared" si="19"/>
        <v>3512369689.7786493</v>
      </c>
      <c r="EI100" s="8">
        <f t="shared" si="19"/>
        <v>3512756686.2353387</v>
      </c>
      <c r="EJ100" s="8">
        <f t="shared" si="19"/>
        <v>3513125254.2893286</v>
      </c>
      <c r="EK100" s="8">
        <f t="shared" si="19"/>
        <v>3513476271.4836044</v>
      </c>
      <c r="EL100" s="8">
        <f t="shared" si="19"/>
        <v>3513810573.573391</v>
      </c>
      <c r="EM100" s="8">
        <f t="shared" si="19"/>
        <v>3514128956.5160451</v>
      </c>
      <c r="EN100" s="8">
        <f t="shared" si="19"/>
        <v>3514432178.3661919</v>
      </c>
      <c r="EO100" s="8">
        <f t="shared" ref="EO100:GC100" si="20">EN100+EO51</f>
        <v>3514720961.0806174</v>
      </c>
      <c r="EP100" s="8">
        <f t="shared" si="20"/>
        <v>3514995992.2372131</v>
      </c>
      <c r="EQ100" s="8">
        <f t="shared" si="20"/>
        <v>3515257926.6720662</v>
      </c>
      <c r="ER100" s="8">
        <f t="shared" si="20"/>
        <v>3515507388.0385928</v>
      </c>
      <c r="ES100" s="8">
        <f t="shared" si="20"/>
        <v>3515744970.2924275</v>
      </c>
      <c r="ET100" s="8">
        <f t="shared" si="20"/>
        <v>3515971239.1056037</v>
      </c>
      <c r="EU100" s="8">
        <f t="shared" si="20"/>
        <v>3516186733.2133904</v>
      </c>
      <c r="EV100" s="8">
        <f t="shared" si="20"/>
        <v>3516391965.6969967</v>
      </c>
      <c r="EW100" s="8">
        <f t="shared" si="20"/>
        <v>3516587425.205193</v>
      </c>
      <c r="EX100" s="8">
        <f t="shared" si="20"/>
        <v>3516773577.1177611</v>
      </c>
      <c r="EY100" s="8">
        <f t="shared" si="20"/>
        <v>3516950864.6535401</v>
      </c>
      <c r="EZ100" s="8">
        <f t="shared" si="20"/>
        <v>3517119709.9257107</v>
      </c>
      <c r="FA100" s="8">
        <f t="shared" si="20"/>
        <v>3517280514.9468255</v>
      </c>
      <c r="FB100" s="8">
        <f t="shared" si="20"/>
        <v>3517433662.5859828</v>
      </c>
      <c r="FC100" s="8">
        <f t="shared" si="20"/>
        <v>3517579517.4804182</v>
      </c>
      <c r="FD100" s="8">
        <f t="shared" si="20"/>
        <v>3517718426.9036899</v>
      </c>
      <c r="FE100" s="8">
        <f t="shared" si="20"/>
        <v>3517850721.5925202</v>
      </c>
      <c r="FF100" s="8">
        <f t="shared" si="20"/>
        <v>3517976716.5342631</v>
      </c>
      <c r="FG100" s="8">
        <f t="shared" si="20"/>
        <v>3518096711.7168756</v>
      </c>
      <c r="FH100" s="8">
        <f t="shared" si="20"/>
        <v>3518210992.843173</v>
      </c>
      <c r="FI100" s="8">
        <f t="shared" si="20"/>
        <v>3518319832.0110755</v>
      </c>
      <c r="FJ100" s="8">
        <f t="shared" si="20"/>
        <v>3518423488.3614588</v>
      </c>
      <c r="FK100" s="8">
        <f t="shared" si="20"/>
        <v>3518522208.6951571</v>
      </c>
      <c r="FL100" s="8">
        <f t="shared" si="20"/>
        <v>3518616228.0605841</v>
      </c>
      <c r="FM100" s="8">
        <f t="shared" si="20"/>
        <v>3518705770.3133717</v>
      </c>
      <c r="FN100" s="8">
        <f t="shared" si="20"/>
        <v>3518791048.6493597</v>
      </c>
      <c r="FO100" s="8">
        <f t="shared" si="20"/>
        <v>3518872266.1122055</v>
      </c>
      <c r="FP100" s="8">
        <f t="shared" si="20"/>
        <v>3518949616.0768209</v>
      </c>
      <c r="FQ100" s="8">
        <f t="shared" si="20"/>
        <v>3519023282.7097878</v>
      </c>
      <c r="FR100" s="8">
        <f t="shared" si="20"/>
        <v>3519093441.4078517</v>
      </c>
      <c r="FS100" s="8">
        <f t="shared" si="20"/>
        <v>3519160259.2155313</v>
      </c>
      <c r="FT100" s="8">
        <f t="shared" si="20"/>
        <v>3519223895.2228451</v>
      </c>
      <c r="FU100" s="8">
        <f t="shared" si="20"/>
        <v>3519284500.9440966</v>
      </c>
      <c r="FV100" s="8">
        <f t="shared" si="20"/>
        <v>3519342220.6786218</v>
      </c>
      <c r="FW100" s="8">
        <f t="shared" si="20"/>
        <v>3519397191.8543601</v>
      </c>
      <c r="FX100" s="8">
        <f t="shared" si="20"/>
        <v>3519449545.355063</v>
      </c>
      <c r="FY100" s="8">
        <f t="shared" si="20"/>
        <v>3519499405.831923</v>
      </c>
      <c r="FZ100" s="8">
        <f t="shared" si="20"/>
        <v>3519546892.000361</v>
      </c>
      <c r="GA100" s="8">
        <f t="shared" si="20"/>
        <v>3519592116.9226832</v>
      </c>
      <c r="GB100" s="8">
        <f t="shared" si="20"/>
        <v>3519635188.2772756</v>
      </c>
      <c r="GC100" s="8">
        <f t="shared" si="20"/>
        <v>3519676208.6149826</v>
      </c>
      <c r="GD100" s="8">
        <f t="shared" ref="GD100:IO100" si="21">GC100+GD51</f>
        <v>3519715275.6032748</v>
      </c>
      <c r="GE100" s="8">
        <f t="shared" si="21"/>
        <v>3519752482.2587914</v>
      </c>
      <c r="GF100" s="8">
        <f t="shared" si="21"/>
        <v>3519787917.1688075</v>
      </c>
      <c r="GG100" s="8">
        <f t="shared" si="21"/>
        <v>3519821664.7021561</v>
      </c>
      <c r="GH100" s="8">
        <f t="shared" si="21"/>
        <v>3519853805.2101068</v>
      </c>
      <c r="GI100" s="8">
        <f t="shared" si="21"/>
        <v>3519884415.217679</v>
      </c>
      <c r="GJ100" s="8">
        <f t="shared" si="21"/>
        <v>3519913567.6058431</v>
      </c>
      <c r="GK100" s="8">
        <f t="shared" si="21"/>
        <v>3519941331.7850471</v>
      </c>
      <c r="GL100" s="8">
        <f t="shared" si="21"/>
        <v>3519967773.8604794</v>
      </c>
      <c r="GM100" s="8">
        <f t="shared" si="21"/>
        <v>3519992956.7894626</v>
      </c>
      <c r="GN100" s="8">
        <f t="shared" si="21"/>
        <v>3520016940.5313511</v>
      </c>
      <c r="GO100" s="8">
        <f t="shared" si="21"/>
        <v>3520039782.1902928</v>
      </c>
      <c r="GP100" s="8">
        <f t="shared" si="21"/>
        <v>3520061536.1511898</v>
      </c>
      <c r="GQ100" s="8">
        <f t="shared" si="21"/>
        <v>3520082254.2091866</v>
      </c>
      <c r="GR100" s="8">
        <f t="shared" si="21"/>
        <v>3520101985.6929932</v>
      </c>
      <c r="GS100" s="8">
        <f t="shared" si="21"/>
        <v>3520120777.5823326</v>
      </c>
      <c r="GT100" s="8">
        <f t="shared" si="21"/>
        <v>3520138674.6197987</v>
      </c>
      <c r="GU100" s="8">
        <f t="shared" si="21"/>
        <v>3520155719.4173856</v>
      </c>
      <c r="GV100" s="8">
        <f t="shared" si="21"/>
        <v>3520171952.5579448</v>
      </c>
      <c r="GW100" s="8">
        <f t="shared" si="21"/>
        <v>3520187412.6918106</v>
      </c>
      <c r="GX100" s="8">
        <f t="shared" si="21"/>
        <v>3520202136.6288257</v>
      </c>
      <c r="GY100" s="8">
        <f t="shared" si="21"/>
        <v>3520216159.425983</v>
      </c>
      <c r="GZ100" s="8">
        <f t="shared" si="21"/>
        <v>3520229514.4708943</v>
      </c>
      <c r="HA100" s="8">
        <f t="shared" si="21"/>
        <v>3520242233.5612864</v>
      </c>
      <c r="HB100" s="8">
        <f t="shared" si="21"/>
        <v>3520254346.9807072</v>
      </c>
      <c r="HC100" s="8">
        <f t="shared" si="21"/>
        <v>3520265883.570632</v>
      </c>
      <c r="HD100" s="8">
        <f t="shared" si="21"/>
        <v>3520276870.7991319</v>
      </c>
      <c r="HE100" s="8">
        <f t="shared" si="21"/>
        <v>3520287334.8262744</v>
      </c>
      <c r="HF100" s="8">
        <f t="shared" si="21"/>
        <v>3520297300.5664101</v>
      </c>
      <c r="HG100" s="8">
        <f t="shared" si="21"/>
        <v>3520306791.7474918</v>
      </c>
      <c r="HH100" s="8">
        <f t="shared" si="21"/>
        <v>3520315830.9675698</v>
      </c>
      <c r="HI100" s="8">
        <f t="shared" si="21"/>
        <v>3520324439.7485962</v>
      </c>
      <c r="HJ100" s="8">
        <f t="shared" si="21"/>
        <v>3520332638.5876689</v>
      </c>
      <c r="HK100" s="8">
        <f t="shared" si="21"/>
        <v>3520340447.0058336</v>
      </c>
      <c r="HL100" s="8">
        <f t="shared" si="21"/>
        <v>3520347883.5945616</v>
      </c>
      <c r="HM100" s="8">
        <f t="shared" si="21"/>
        <v>3520354966.0600171</v>
      </c>
      <c r="HN100" s="8">
        <f t="shared" si="21"/>
        <v>3520361711.2652125</v>
      </c>
      <c r="HO100" s="8">
        <f t="shared" si="21"/>
        <v>3520368135.2701607</v>
      </c>
      <c r="HP100" s="8">
        <f t="shared" si="21"/>
        <v>3520374253.3701115</v>
      </c>
      <c r="HQ100" s="8">
        <f t="shared" si="21"/>
        <v>3520380080.1319695</v>
      </c>
      <c r="HR100" s="8">
        <f t="shared" si="21"/>
        <v>3520385629.428977</v>
      </c>
      <c r="HS100" s="8">
        <f t="shared" si="21"/>
        <v>3520390914.4737458</v>
      </c>
      <c r="HT100" s="8">
        <f t="shared" si="21"/>
        <v>3520395947.8497162</v>
      </c>
      <c r="HU100" s="8">
        <f t="shared" si="21"/>
        <v>3520400741.5411167</v>
      </c>
      <c r="HV100" s="8">
        <f t="shared" si="21"/>
        <v>3520405306.9614983</v>
      </c>
      <c r="HW100" s="8">
        <f t="shared" si="21"/>
        <v>3520409654.9809089</v>
      </c>
      <c r="HX100" s="8">
        <f t="shared" si="21"/>
        <v>3520413795.9517765</v>
      </c>
      <c r="HY100" s="8">
        <f t="shared" si="21"/>
        <v>3520417739.7335548</v>
      </c>
      <c r="HZ100" s="8">
        <f t="shared" si="21"/>
        <v>3520421495.7162008</v>
      </c>
      <c r="IA100" s="8">
        <f t="shared" si="21"/>
        <v>3520425072.8425307</v>
      </c>
      <c r="IB100" s="8">
        <f t="shared" si="21"/>
        <v>3520428479.6295114</v>
      </c>
      <c r="IC100" s="8">
        <f t="shared" si="21"/>
        <v>3520431724.1885405</v>
      </c>
      <c r="ID100" s="8">
        <f t="shared" si="21"/>
        <v>3520434814.2447586</v>
      </c>
      <c r="IE100" s="8">
        <f t="shared" si="21"/>
        <v>3520437757.1554427</v>
      </c>
      <c r="IF100" s="8">
        <f t="shared" si="21"/>
        <v>3520440559.9275227</v>
      </c>
      <c r="IG100" s="8">
        <f t="shared" si="21"/>
        <v>3520443229.2342658</v>
      </c>
      <c r="IH100" s="8">
        <f t="shared" si="21"/>
        <v>3520445771.4311638</v>
      </c>
      <c r="II100" s="8">
        <f t="shared" si="21"/>
        <v>3520448192.5710669</v>
      </c>
      <c r="IJ100" s="8">
        <f t="shared" si="21"/>
        <v>3520450498.4185934</v>
      </c>
      <c r="IK100" s="8">
        <f t="shared" si="21"/>
        <v>3520452694.4638567</v>
      </c>
      <c r="IL100" s="8">
        <f t="shared" si="21"/>
        <v>3520454785.9355359</v>
      </c>
      <c r="IM100" s="8">
        <f t="shared" si="21"/>
        <v>3520456777.8133259</v>
      </c>
      <c r="IN100" s="8">
        <f t="shared" si="21"/>
        <v>3520458674.8397923</v>
      </c>
      <c r="IO100" s="8">
        <f t="shared" si="21"/>
        <v>3520460481.5316653</v>
      </c>
      <c r="IP100" s="8">
        <f t="shared" ref="IP100:JE100" si="22">IO100+IP51</f>
        <v>3520462202.1905918</v>
      </c>
      <c r="IQ100" s="8">
        <f t="shared" si="22"/>
        <v>3520463840.9133792</v>
      </c>
      <c r="IR100" s="8">
        <f t="shared" si="22"/>
        <v>3520465401.601748</v>
      </c>
      <c r="IS100" s="8">
        <f t="shared" si="22"/>
        <v>3520466887.9716229</v>
      </c>
      <c r="IT100" s="8">
        <f t="shared" si="22"/>
        <v>3520468303.5619802</v>
      </c>
      <c r="IU100" s="8">
        <f t="shared" si="22"/>
        <v>3520469651.7432728</v>
      </c>
      <c r="IV100" s="8">
        <f t="shared" si="22"/>
        <v>3520470935.7254562</v>
      </c>
      <c r="IW100" s="8">
        <f t="shared" si="22"/>
        <v>3520472158.5656309</v>
      </c>
      <c r="IX100" s="8">
        <f t="shared" si="22"/>
        <v>3520473323.1753211</v>
      </c>
      <c r="IY100" s="8">
        <f t="shared" si="22"/>
        <v>3520474432.3274069</v>
      </c>
      <c r="IZ100" s="8">
        <f t="shared" si="22"/>
        <v>3520475488.6627269</v>
      </c>
      <c r="JA100" s="8">
        <f t="shared" si="22"/>
        <v>3520476494.6963649</v>
      </c>
      <c r="JB100" s="8">
        <f t="shared" si="22"/>
        <v>3520477452.8236389</v>
      </c>
      <c r="JC100" s="8">
        <f t="shared" si="22"/>
        <v>3520478365.3258047</v>
      </c>
      <c r="JD100" s="8">
        <f t="shared" si="22"/>
        <v>3520479234.3754864</v>
      </c>
      <c r="JE100" s="8">
        <f t="shared" si="22"/>
        <v>3520480062.0418501</v>
      </c>
    </row>
    <row r="101" spans="2:265" x14ac:dyDescent="0.3">
      <c r="C101">
        <v>3</v>
      </c>
      <c r="D101" s="6">
        <f t="shared" si="12"/>
        <v>1890417310.0765624</v>
      </c>
      <c r="E101" s="8">
        <f t="shared" si="13"/>
        <v>-1767969713.5072641</v>
      </c>
      <c r="F101" s="8">
        <f t="shared" si="14"/>
        <v>-1586928663.2711086</v>
      </c>
      <c r="G101" s="8">
        <f t="shared" si="0"/>
        <v>-1380612569.5733716</v>
      </c>
      <c r="H101" s="8">
        <f t="shared" si="0"/>
        <v>-1166287065.6093872</v>
      </c>
      <c r="I101" s="8">
        <f t="shared" si="0"/>
        <v>-952784406.32820618</v>
      </c>
      <c r="J101" s="8">
        <f t="shared" si="0"/>
        <v>-744511721.41740298</v>
      </c>
      <c r="K101" s="8">
        <f t="shared" si="0"/>
        <v>-543559337.06153107</v>
      </c>
      <c r="L101" s="8">
        <f t="shared" si="0"/>
        <v>-350809499.53028286</v>
      </c>
      <c r="M101" s="8">
        <f t="shared" si="0"/>
        <v>-166519198.42627999</v>
      </c>
      <c r="N101" s="8">
        <f t="shared" si="0"/>
        <v>9373681.3743034899</v>
      </c>
      <c r="O101" s="8">
        <f t="shared" si="0"/>
        <v>177089751.48319438</v>
      </c>
      <c r="P101" s="8">
        <f t="shared" si="0"/>
        <v>336924065.411237</v>
      </c>
      <c r="Q101" s="8">
        <f t="shared" si="0"/>
        <v>489202320.43023872</v>
      </c>
      <c r="R101" s="8">
        <f t="shared" si="0"/>
        <v>634258219.57676125</v>
      </c>
      <c r="S101" s="8">
        <f t="shared" si="0"/>
        <v>772421947.47705996</v>
      </c>
      <c r="T101" s="8">
        <f t="shared" si="0"/>
        <v>904014475.16578829</v>
      </c>
      <c r="U101" s="8">
        <f t="shared" si="0"/>
        <v>1029344914.2282453</v>
      </c>
      <c r="V101" s="8">
        <f t="shared" si="0"/>
        <v>1148709458.6117315</v>
      </c>
      <c r="W101" s="8">
        <f t="shared" si="0"/>
        <v>1262391145.8695645</v>
      </c>
      <c r="X101" s="8">
        <f t="shared" si="0"/>
        <v>1370660034.3967631</v>
      </c>
      <c r="Y101" s="8">
        <f t="shared" si="1"/>
        <v>1473773585.1129868</v>
      </c>
      <c r="Z101" s="8">
        <f t="shared" si="1"/>
        <v>1571977136.9779897</v>
      </c>
      <c r="AA101" s="8">
        <f t="shared" si="1"/>
        <v>1665504418.7950521</v>
      </c>
      <c r="AB101" s="8">
        <f t="shared" si="1"/>
        <v>1754578067.6489379</v>
      </c>
      <c r="AC101" s="8">
        <f t="shared" ref="AC101:AD101" si="23">AB101+AC52</f>
        <v>1839410138.9698174</v>
      </c>
      <c r="AD101" s="8">
        <f t="shared" si="23"/>
        <v>1920202600.8915706</v>
      </c>
      <c r="AE101" s="8">
        <f t="shared" si="1"/>
        <v>1997147809.5851328</v>
      </c>
      <c r="AF101" s="8">
        <f t="shared" si="1"/>
        <v>2070428964.3329105</v>
      </c>
      <c r="AG101" s="8">
        <f t="shared" ref="AG101:AH101" si="24">AF101+AG52</f>
        <v>2140220542.1830852</v>
      </c>
      <c r="AH101" s="8">
        <f t="shared" si="24"/>
        <v>2206688712.5638185</v>
      </c>
      <c r="AI101" s="8">
        <f t="shared" si="3"/>
        <v>2269991732.4999752</v>
      </c>
      <c r="AJ101" s="8">
        <f t="shared" si="3"/>
        <v>2330280323.1920767</v>
      </c>
      <c r="AK101" s="8">
        <f t="shared" si="3"/>
        <v>2387698028.7587156</v>
      </c>
      <c r="AL101" s="8">
        <f t="shared" si="3"/>
        <v>2442381557.9464002</v>
      </c>
      <c r="AM101" s="8">
        <f t="shared" si="3"/>
        <v>2494461109.5940213</v>
      </c>
      <c r="AN101" s="8">
        <f t="shared" si="3"/>
        <v>2544060682.6129603</v>
      </c>
      <c r="AO101" s="8">
        <f t="shared" si="3"/>
        <v>2591298371.2135825</v>
      </c>
      <c r="AP101" s="8">
        <f t="shared" si="3"/>
        <v>2636286646.0771875</v>
      </c>
      <c r="AQ101" s="8">
        <f t="shared" si="3"/>
        <v>2679132622.1408525</v>
      </c>
      <c r="AR101" s="8">
        <f t="shared" si="3"/>
        <v>2719938313.6316819</v>
      </c>
      <c r="AS101" s="8">
        <f t="shared" si="3"/>
        <v>2758800876.9571362</v>
      </c>
      <c r="AT101" s="8">
        <f t="shared" si="3"/>
        <v>2795812842.0294471</v>
      </c>
      <c r="AU101" s="8">
        <f t="shared" si="3"/>
        <v>2831062332.5747418</v>
      </c>
      <c r="AV101" s="8">
        <f t="shared" si="3"/>
        <v>2864633275.9513378</v>
      </c>
      <c r="AW101" s="8">
        <f t="shared" si="3"/>
        <v>2896605602.9767327</v>
      </c>
      <c r="AX101" s="8">
        <f t="shared" si="3"/>
        <v>2927055438.239048</v>
      </c>
      <c r="AY101" s="8">
        <f t="shared" si="3"/>
        <v>2956055281.3460331</v>
      </c>
      <c r="AZ101" s="8">
        <f t="shared" si="5"/>
        <v>2983674179.5431714</v>
      </c>
      <c r="BA101" s="8">
        <f t="shared" si="5"/>
        <v>3009977892.1118793</v>
      </c>
      <c r="BB101" s="8">
        <f t="shared" si="5"/>
        <v>3035029046.9392228</v>
      </c>
      <c r="BC101" s="8">
        <f t="shared" si="5"/>
        <v>3058887289.6319323</v>
      </c>
      <c r="BD101" s="8">
        <f t="shared" si="5"/>
        <v>3081609425.5297518</v>
      </c>
      <c r="BE101" s="8">
        <f t="shared" si="5"/>
        <v>3103249554.9562469</v>
      </c>
      <c r="BF101" s="8">
        <f t="shared" si="5"/>
        <v>3123859202.0290995</v>
      </c>
      <c r="BG101" s="8">
        <f t="shared" si="5"/>
        <v>3143487437.3365784</v>
      </c>
      <c r="BH101" s="8">
        <f t="shared" si="5"/>
        <v>3162180994.7722726</v>
      </c>
      <c r="BI101" s="8">
        <f t="shared" si="5"/>
        <v>3179984382.8062673</v>
      </c>
      <c r="BJ101" s="8">
        <f t="shared" si="5"/>
        <v>3196939990.4576907</v>
      </c>
      <c r="BK101" s="8">
        <f t="shared" si="5"/>
        <v>3213088188.2209511</v>
      </c>
      <c r="BL101" s="8">
        <f t="shared" si="5"/>
        <v>3228467424.1859608</v>
      </c>
      <c r="BM101" s="8">
        <f t="shared" si="5"/>
        <v>3243114315.5812082</v>
      </c>
      <c r="BN101" s="8">
        <f t="shared" si="5"/>
        <v>3257063735.9576344</v>
      </c>
      <c r="BO101" s="8">
        <f t="shared" si="5"/>
        <v>3270348898.2208977</v>
      </c>
      <c r="BP101" s="8">
        <f t="shared" ref="BP101:BR101" si="25">BO101+BP52</f>
        <v>3283001433.7097197</v>
      </c>
      <c r="BQ101" s="8">
        <f t="shared" si="25"/>
        <v>3295051467.5085979</v>
      </c>
      <c r="BR101" s="8">
        <f t="shared" si="25"/>
        <v>3306527690.1741958</v>
      </c>
      <c r="BS101" s="8">
        <f t="shared" si="6"/>
        <v>3317457426.0461941</v>
      </c>
      <c r="BT101" s="8">
        <f t="shared" si="6"/>
        <v>3327866698.3052402</v>
      </c>
      <c r="BU101" s="8">
        <f t="shared" si="6"/>
        <v>3337780290.9329028</v>
      </c>
      <c r="BV101" s="8">
        <f t="shared" si="6"/>
        <v>3347221807.7211533</v>
      </c>
      <c r="BW101" s="8">
        <f t="shared" si="6"/>
        <v>3356213728.4718676</v>
      </c>
      <c r="BX101" s="8">
        <f t="shared" si="6"/>
        <v>3364777462.5201669</v>
      </c>
      <c r="BY101" s="8">
        <f t="shared" si="6"/>
        <v>3372933399.7090235</v>
      </c>
      <c r="BZ101" s="8">
        <f t="shared" si="6"/>
        <v>3380700958.9365063</v>
      </c>
      <c r="CA101" s="8">
        <f t="shared" si="6"/>
        <v>3388098634.3912516</v>
      </c>
      <c r="CB101" s="8">
        <f t="shared" ref="CB101:CV101" si="26">CA101+CB52</f>
        <v>3395144039.586247</v>
      </c>
      <c r="CC101" s="8">
        <f t="shared" si="26"/>
        <v>3401853949.2957664</v>
      </c>
      <c r="CD101" s="8">
        <f t="shared" si="26"/>
        <v>3408244339.4953089</v>
      </c>
      <c r="CE101" s="8">
        <f t="shared" si="26"/>
        <v>3414330425.3996348</v>
      </c>
      <c r="CF101" s="8">
        <f t="shared" si="26"/>
        <v>3420126697.6894693</v>
      </c>
      <c r="CG101" s="8">
        <f t="shared" si="26"/>
        <v>3425646957.0131211</v>
      </c>
      <c r="CH101" s="8">
        <f t="shared" si="26"/>
        <v>3430904346.8451705</v>
      </c>
      <c r="CI101" s="8">
        <f t="shared" si="26"/>
        <v>3435911384.7804556</v>
      </c>
      <c r="CJ101" s="8">
        <f t="shared" si="26"/>
        <v>3440679992.3378701</v>
      </c>
      <c r="CK101" s="8">
        <f t="shared" si="26"/>
        <v>3445221523.3449316</v>
      </c>
      <c r="CL101" s="8">
        <f t="shared" si="26"/>
        <v>3449546790.9707041</v>
      </c>
      <c r="CM101" s="8">
        <f t="shared" si="26"/>
        <v>3453666093.4714398</v>
      </c>
      <c r="CN101" s="8">
        <f t="shared" si="26"/>
        <v>3457589238.7102361</v>
      </c>
      <c r="CO101" s="8">
        <f t="shared" si="26"/>
        <v>3461325567.5090895</v>
      </c>
      <c r="CP101" s="8">
        <f t="shared" si="26"/>
        <v>3464883975.8889499</v>
      </c>
      <c r="CQ101" s="8">
        <f t="shared" si="26"/>
        <v>3468272936.2507215</v>
      </c>
      <c r="CR101" s="8">
        <f t="shared" si="26"/>
        <v>3471500517.547647</v>
      </c>
      <c r="CS101" s="8">
        <f t="shared" si="26"/>
        <v>3474574404.4970999</v>
      </c>
      <c r="CT101" s="8">
        <f t="shared" si="26"/>
        <v>3477501915.8775311</v>
      </c>
      <c r="CU101" s="8">
        <f t="shared" si="26"/>
        <v>3480290021.9541321</v>
      </c>
      <c r="CV101" s="8">
        <f t="shared" si="26"/>
        <v>3482945361.0747046</v>
      </c>
      <c r="CW101" s="8">
        <f t="shared" ref="CW101:EN101" si="27">CV101+CW52</f>
        <v>3485474255.4752498</v>
      </c>
      <c r="CX101" s="8">
        <f t="shared" si="27"/>
        <v>3487882726.332912</v>
      </c>
      <c r="CY101" s="8">
        <f t="shared" si="27"/>
        <v>3490176508.1021142</v>
      </c>
      <c r="CZ101" s="8">
        <f t="shared" si="27"/>
        <v>3492361062.1680212</v>
      </c>
      <c r="DA101" s="8">
        <f t="shared" si="27"/>
        <v>3494441589.8498373</v>
      </c>
      <c r="DB101" s="8">
        <f t="shared" si="27"/>
        <v>3496423044.7849002</v>
      </c>
      <c r="DC101" s="8">
        <f t="shared" si="27"/>
        <v>3498310144.7230554</v>
      </c>
      <c r="DD101" s="8">
        <f t="shared" si="27"/>
        <v>3500107382.7593937</v>
      </c>
      <c r="DE101" s="8">
        <f t="shared" si="27"/>
        <v>3501819038.0320969</v>
      </c>
      <c r="DF101" s="8">
        <f t="shared" si="27"/>
        <v>3503449185.9108615</v>
      </c>
      <c r="DG101" s="8">
        <f t="shared" si="27"/>
        <v>3505001707.7001615</v>
      </c>
      <c r="DH101" s="8">
        <f t="shared" si="27"/>
        <v>3506480299.8804469</v>
      </c>
      <c r="DI101" s="8">
        <f t="shared" si="27"/>
        <v>3507888482.9092903</v>
      </c>
      <c r="DJ101" s="8">
        <f t="shared" si="27"/>
        <v>3509229609.6034269</v>
      </c>
      <c r="DK101" s="8">
        <f t="shared" si="27"/>
        <v>3510506873.1216521</v>
      </c>
      <c r="DL101" s="8">
        <f t="shared" si="27"/>
        <v>3511723314.5675812</v>
      </c>
      <c r="DM101" s="8">
        <f t="shared" si="27"/>
        <v>3512881830.2303705</v>
      </c>
      <c r="DN101" s="8">
        <f t="shared" si="27"/>
        <v>3513985178.4806461</v>
      </c>
      <c r="DO101" s="8">
        <f t="shared" si="27"/>
        <v>3515035986.3380513</v>
      </c>
      <c r="DP101" s="8">
        <f t="shared" si="27"/>
        <v>3516036755.7260566</v>
      </c>
      <c r="DQ101" s="8">
        <f t="shared" si="27"/>
        <v>3516989869.4289184</v>
      </c>
      <c r="DR101" s="8">
        <f t="shared" si="27"/>
        <v>3517897596.7649775</v>
      </c>
      <c r="DS101" s="8">
        <f t="shared" si="27"/>
        <v>3518762098.9897957</v>
      </c>
      <c r="DT101" s="8">
        <f t="shared" si="27"/>
        <v>3519585434.4420033</v>
      </c>
      <c r="DU101" s="8">
        <f t="shared" si="27"/>
        <v>3520369563.4441056</v>
      </c>
      <c r="DV101" s="8">
        <f t="shared" si="27"/>
        <v>3521116352.9699178</v>
      </c>
      <c r="DW101" s="8">
        <f t="shared" si="27"/>
        <v>3521827581.0897388</v>
      </c>
      <c r="DX101" s="8">
        <f t="shared" si="27"/>
        <v>3522504941.2038541</v>
      </c>
      <c r="DY101" s="8">
        <f t="shared" si="27"/>
        <v>3523150046.07444</v>
      </c>
      <c r="DZ101" s="8">
        <f t="shared" si="27"/>
        <v>3523764431.6654744</v>
      </c>
      <c r="EA101" s="8">
        <f t="shared" si="27"/>
        <v>3524349560.7997928</v>
      </c>
      <c r="EB101" s="8">
        <f t="shared" si="27"/>
        <v>3524906826.6420007</v>
      </c>
      <c r="EC101" s="8">
        <f t="shared" si="27"/>
        <v>3525437556.015532</v>
      </c>
      <c r="ED101" s="8">
        <f t="shared" si="27"/>
        <v>3525943012.5617523</v>
      </c>
      <c r="EE101" s="8">
        <f t="shared" si="27"/>
        <v>3526424399.7486286</v>
      </c>
      <c r="EF101" s="8">
        <f t="shared" si="27"/>
        <v>3526882863.7361302</v>
      </c>
      <c r="EG101" s="8">
        <f t="shared" si="27"/>
        <v>3527319496.1051793</v>
      </c>
      <c r="EH101" s="8">
        <f t="shared" si="27"/>
        <v>3527735336.4566545</v>
      </c>
      <c r="EI101" s="8">
        <f t="shared" si="27"/>
        <v>3528131374.886631</v>
      </c>
      <c r="EJ101" s="8">
        <f t="shared" si="27"/>
        <v>3528508554.3437514</v>
      </c>
      <c r="EK101" s="8">
        <f t="shared" si="27"/>
        <v>3528867772.8743424</v>
      </c>
      <c r="EL101" s="8">
        <f t="shared" si="27"/>
        <v>3529209885.7606196</v>
      </c>
      <c r="EM101" s="8">
        <f t="shared" si="27"/>
        <v>3529535707.5570741</v>
      </c>
      <c r="EN101" s="8">
        <f t="shared" si="27"/>
        <v>3529846014.0298877</v>
      </c>
      <c r="EO101" s="8">
        <f t="shared" ref="EO101:GC101" si="28">EN101+EO52</f>
        <v>3530141544.0039959</v>
      </c>
      <c r="EP101" s="8">
        <f t="shared" si="28"/>
        <v>3530423001.1221943</v>
      </c>
      <c r="EQ101" s="8">
        <f t="shared" si="28"/>
        <v>3530691055.5204782</v>
      </c>
      <c r="ER101" s="8">
        <f t="shared" si="28"/>
        <v>3530946345.4236059</v>
      </c>
      <c r="ES101" s="8">
        <f t="shared" si="28"/>
        <v>3531189478.66468</v>
      </c>
      <c r="ET101" s="8">
        <f t="shared" si="28"/>
        <v>3531421034.1323695</v>
      </c>
      <c r="EU101" s="8">
        <f t="shared" si="28"/>
        <v>3531641563.1492167</v>
      </c>
      <c r="EV101" s="8">
        <f t="shared" si="28"/>
        <v>3531851590.7843094</v>
      </c>
      <c r="EW101" s="8">
        <f t="shared" si="28"/>
        <v>3532051617.1034451</v>
      </c>
      <c r="EX101" s="8">
        <f t="shared" si="28"/>
        <v>3532242118.3597646</v>
      </c>
      <c r="EY101" s="8">
        <f t="shared" si="28"/>
        <v>3532423548.1276879</v>
      </c>
      <c r="EZ101" s="8">
        <f t="shared" si="28"/>
        <v>3532596338.382853</v>
      </c>
      <c r="FA101" s="8">
        <f t="shared" si="28"/>
        <v>3532760900.5306296</v>
      </c>
      <c r="FB101" s="8">
        <f t="shared" si="28"/>
        <v>3532917626.3856549</v>
      </c>
      <c r="FC101" s="8">
        <f t="shared" si="28"/>
        <v>3533066889.1047268</v>
      </c>
      <c r="FD101" s="8">
        <f t="shared" si="28"/>
        <v>3533209044.0752711</v>
      </c>
      <c r="FE101" s="8">
        <f t="shared" si="28"/>
        <v>3533344429.7615037</v>
      </c>
      <c r="FF101" s="8">
        <f t="shared" si="28"/>
        <v>3533473368.5102968</v>
      </c>
      <c r="FG101" s="8">
        <f t="shared" si="28"/>
        <v>3533596167.3186712</v>
      </c>
      <c r="FH101" s="8">
        <f t="shared" si="28"/>
        <v>3533713118.5647421</v>
      </c>
      <c r="FI101" s="8">
        <f t="shared" si="28"/>
        <v>3533824500.7038574</v>
      </c>
      <c r="FJ101" s="8">
        <f t="shared" si="28"/>
        <v>3533930578.9315863</v>
      </c>
      <c r="FK101" s="8">
        <f t="shared" si="28"/>
        <v>3534031605.8151374</v>
      </c>
      <c r="FL101" s="8">
        <f t="shared" si="28"/>
        <v>3534127821.8947101</v>
      </c>
      <c r="FM101" s="8">
        <f t="shared" si="28"/>
        <v>3534219456.2562075</v>
      </c>
      <c r="FN101" s="8">
        <f t="shared" si="28"/>
        <v>3534306727.0766816</v>
      </c>
      <c r="FO101" s="8">
        <f t="shared" si="28"/>
        <v>3534389842.1437998</v>
      </c>
      <c r="FP101" s="8">
        <f t="shared" si="28"/>
        <v>3534468999.3505788</v>
      </c>
      <c r="FQ101" s="8">
        <f t="shared" si="28"/>
        <v>3534544387.1665587</v>
      </c>
      <c r="FR101" s="8">
        <f t="shared" si="28"/>
        <v>3534616185.0865397</v>
      </c>
      <c r="FS101" s="8">
        <f t="shared" si="28"/>
        <v>3534684564.05795</v>
      </c>
      <c r="FT101" s="8">
        <f t="shared" si="28"/>
        <v>3534749686.8878646</v>
      </c>
      <c r="FU101" s="8">
        <f t="shared" si="28"/>
        <v>3534811708.6306405</v>
      </c>
      <c r="FV101" s="8">
        <f t="shared" si="28"/>
        <v>3534870776.9570937</v>
      </c>
      <c r="FW101" s="8">
        <f t="shared" si="28"/>
        <v>3534927032.5060968</v>
      </c>
      <c r="FX101" s="8">
        <f t="shared" si="28"/>
        <v>3534980609.2194333</v>
      </c>
      <c r="FY101" s="8">
        <f t="shared" si="28"/>
        <v>3535031634.660706</v>
      </c>
      <c r="FZ101" s="8">
        <f t="shared" si="28"/>
        <v>3535080230.3190608</v>
      </c>
      <c r="GA101" s="8">
        <f t="shared" si="28"/>
        <v>3535126511.8984466</v>
      </c>
      <c r="GB101" s="8">
        <f t="shared" si="28"/>
        <v>3535170589.5930996</v>
      </c>
      <c r="GC101" s="8">
        <f t="shared" si="28"/>
        <v>3535212568.3499122</v>
      </c>
      <c r="GD101" s="8">
        <f t="shared" ref="GD101:IO101" si="29">GC101+GD52</f>
        <v>3535252548.1183047</v>
      </c>
      <c r="GE101" s="8">
        <f t="shared" si="29"/>
        <v>3535290624.0882025</v>
      </c>
      <c r="GF101" s="8">
        <f t="shared" si="29"/>
        <v>3535326886.9166765</v>
      </c>
      <c r="GG101" s="8">
        <f t="shared" si="29"/>
        <v>3535361422.9437947</v>
      </c>
      <c r="GH101" s="8">
        <f t="shared" si="29"/>
        <v>3535394314.3981929</v>
      </c>
      <c r="GI101" s="8">
        <f t="shared" si="29"/>
        <v>3535425639.5928578</v>
      </c>
      <c r="GJ101" s="8">
        <f t="shared" si="29"/>
        <v>3535455473.1115866</v>
      </c>
      <c r="GK101" s="8">
        <f t="shared" si="29"/>
        <v>3535483885.9865661</v>
      </c>
      <c r="GL101" s="8">
        <f t="shared" si="29"/>
        <v>3535510945.8674989</v>
      </c>
      <c r="GM101" s="8">
        <f t="shared" si="29"/>
        <v>3535536717.182673</v>
      </c>
      <c r="GN101" s="8">
        <f t="shared" si="29"/>
        <v>3535561261.2923627</v>
      </c>
      <c r="GO101" s="8">
        <f t="shared" si="29"/>
        <v>3535584636.6349244</v>
      </c>
      <c r="GP101" s="8">
        <f t="shared" si="29"/>
        <v>3535606898.8659353</v>
      </c>
      <c r="GQ101" s="8">
        <f t="shared" si="29"/>
        <v>3535628100.9907079</v>
      </c>
      <c r="GR101" s="8">
        <f t="shared" si="29"/>
        <v>3535648293.4904914</v>
      </c>
      <c r="GS101" s="8">
        <f t="shared" si="29"/>
        <v>3535667524.4426661</v>
      </c>
      <c r="GT101" s="8">
        <f t="shared" si="29"/>
        <v>3535685839.6352134</v>
      </c>
      <c r="GU101" s="8">
        <f t="shared" si="29"/>
        <v>3535703282.6757345</v>
      </c>
      <c r="GV101" s="8">
        <f t="shared" si="29"/>
        <v>3535719895.0952787</v>
      </c>
      <c r="GW101" s="8">
        <f t="shared" si="29"/>
        <v>3535735716.4472256</v>
      </c>
      <c r="GX101" s="8">
        <f t="shared" si="29"/>
        <v>3535750784.4014606</v>
      </c>
      <c r="GY101" s="8">
        <f t="shared" si="29"/>
        <v>3535765134.8340654</v>
      </c>
      <c r="GZ101" s="8">
        <f t="shared" si="29"/>
        <v>3535778801.9127364</v>
      </c>
      <c r="HA101" s="8">
        <f t="shared" si="29"/>
        <v>3535791818.1781373</v>
      </c>
      <c r="HB101" s="8">
        <f t="shared" si="29"/>
        <v>3535804214.6213765</v>
      </c>
      <c r="HC101" s="8">
        <f t="shared" si="29"/>
        <v>3535816020.7577949</v>
      </c>
      <c r="HD101" s="8">
        <f t="shared" si="29"/>
        <v>3535827264.6972408</v>
      </c>
      <c r="HE101" s="8">
        <f t="shared" si="29"/>
        <v>3535837973.210999</v>
      </c>
      <c r="HF101" s="8">
        <f t="shared" si="29"/>
        <v>3535848171.7955303</v>
      </c>
      <c r="HG101" s="8">
        <f t="shared" si="29"/>
        <v>3535857884.7331791</v>
      </c>
      <c r="HH101" s="8">
        <f t="shared" si="29"/>
        <v>3535867135.1499877</v>
      </c>
      <c r="HI101" s="8">
        <f t="shared" si="29"/>
        <v>3535875945.0707579</v>
      </c>
      <c r="HJ101" s="8">
        <f t="shared" si="29"/>
        <v>3535884335.4714913</v>
      </c>
      <c r="HK101" s="8">
        <f t="shared" si="29"/>
        <v>3535892326.3293328</v>
      </c>
      <c r="HL101" s="8">
        <f t="shared" si="29"/>
        <v>3535899936.6701341</v>
      </c>
      <c r="HM101" s="8">
        <f t="shared" si="29"/>
        <v>3535907184.6137543</v>
      </c>
      <c r="HN101" s="8">
        <f t="shared" si="29"/>
        <v>3535914087.417202</v>
      </c>
      <c r="HO101" s="8">
        <f t="shared" si="29"/>
        <v>3535920661.5157237</v>
      </c>
      <c r="HP101" s="8">
        <f t="shared" si="29"/>
        <v>3535926922.5619349</v>
      </c>
      <c r="HQ101" s="8">
        <f t="shared" si="29"/>
        <v>3535932885.4630885</v>
      </c>
      <c r="HR101" s="8">
        <f t="shared" si="29"/>
        <v>3535938564.4165683</v>
      </c>
      <c r="HS101" s="8">
        <f t="shared" si="29"/>
        <v>3535943972.9436917</v>
      </c>
      <c r="HT101" s="8">
        <f t="shared" si="29"/>
        <v>3535949123.9219046</v>
      </c>
      <c r="HU101" s="8">
        <f t="shared" si="29"/>
        <v>3535954029.6154404</v>
      </c>
      <c r="HV101" s="8">
        <f t="shared" si="29"/>
        <v>3535958701.7045221</v>
      </c>
      <c r="HW101" s="8">
        <f t="shared" si="29"/>
        <v>3535963151.3131714</v>
      </c>
      <c r="HX101" s="8">
        <f t="shared" si="29"/>
        <v>3535967389.0356946</v>
      </c>
      <c r="HY101" s="8">
        <f t="shared" si="29"/>
        <v>3535971424.9619074</v>
      </c>
      <c r="HZ101" s="8">
        <f t="shared" si="29"/>
        <v>3535975268.7011576</v>
      </c>
      <c r="IA101" s="8">
        <f t="shared" si="29"/>
        <v>3535978929.4052052</v>
      </c>
      <c r="IB101" s="8">
        <f t="shared" si="29"/>
        <v>3535982415.7900124</v>
      </c>
      <c r="IC101" s="8">
        <f t="shared" si="29"/>
        <v>3535985736.1564956</v>
      </c>
      <c r="ID101" s="8">
        <f t="shared" si="29"/>
        <v>3535988898.4102893</v>
      </c>
      <c r="IE101" s="8">
        <f t="shared" si="29"/>
        <v>3535991910.0805688</v>
      </c>
      <c r="IF101" s="8">
        <f t="shared" si="29"/>
        <v>3535994778.3379779</v>
      </c>
      <c r="IG101" s="8">
        <f t="shared" si="29"/>
        <v>3535997510.0117006</v>
      </c>
      <c r="IH101" s="8">
        <f t="shared" si="29"/>
        <v>3536000111.6057224</v>
      </c>
      <c r="II101" s="8">
        <f t="shared" si="29"/>
        <v>3536002589.3143148</v>
      </c>
      <c r="IJ101" s="8">
        <f t="shared" si="29"/>
        <v>3536004949.0367837</v>
      </c>
      <c r="IK101" s="8">
        <f t="shared" si="29"/>
        <v>3536007196.3915157</v>
      </c>
      <c r="IL101" s="8">
        <f t="shared" si="29"/>
        <v>3536009336.7293558</v>
      </c>
      <c r="IM101" s="8">
        <f t="shared" si="29"/>
        <v>3536011375.1463466</v>
      </c>
      <c r="IN101" s="8">
        <f t="shared" si="29"/>
        <v>3536013316.4958615</v>
      </c>
      <c r="IO101" s="8">
        <f t="shared" si="29"/>
        <v>3536015165.4001613</v>
      </c>
      <c r="IP101" s="8">
        <f t="shared" ref="IP101:JE101" si="30">IO101+IP52</f>
        <v>3536016926.2613993</v>
      </c>
      <c r="IQ101" s="8">
        <f t="shared" si="30"/>
        <v>3536018603.2721024</v>
      </c>
      <c r="IR101" s="8">
        <f t="shared" si="30"/>
        <v>3536020200.4251528</v>
      </c>
      <c r="IS101" s="8">
        <f t="shared" si="30"/>
        <v>3536021721.5232959</v>
      </c>
      <c r="IT101" s="8">
        <f t="shared" si="30"/>
        <v>3536023170.1881943</v>
      </c>
      <c r="IU101" s="8">
        <f t="shared" si="30"/>
        <v>3536024549.8690495</v>
      </c>
      <c r="IV101" s="8">
        <f t="shared" si="30"/>
        <v>3536025863.8508167</v>
      </c>
      <c r="IW101" s="8">
        <f t="shared" si="30"/>
        <v>3536027115.2620234</v>
      </c>
      <c r="IX101" s="8">
        <f t="shared" si="30"/>
        <v>3536028307.0822206</v>
      </c>
      <c r="IY101" s="8">
        <f t="shared" si="30"/>
        <v>3536029442.1490746</v>
      </c>
      <c r="IZ101" s="8">
        <f t="shared" si="30"/>
        <v>3536030523.1651263</v>
      </c>
      <c r="JA101" s="8">
        <f t="shared" si="30"/>
        <v>3536031552.7042232</v>
      </c>
      <c r="JB101" s="8">
        <f t="shared" si="30"/>
        <v>3536032533.2176485</v>
      </c>
      <c r="JC101" s="8">
        <f t="shared" si="30"/>
        <v>3536033467.0399585</v>
      </c>
      <c r="JD101" s="8">
        <f t="shared" si="30"/>
        <v>3536034356.3945394</v>
      </c>
      <c r="JE101" s="8">
        <f t="shared" si="30"/>
        <v>3536035203.3989024</v>
      </c>
    </row>
    <row r="102" spans="2:265" x14ac:dyDescent="0.3">
      <c r="C102">
        <v>4</v>
      </c>
      <c r="D102" s="6">
        <f t="shared" si="12"/>
        <v>1964515885.3281298</v>
      </c>
      <c r="E102" s="8">
        <f t="shared" si="13"/>
        <v>-1838837061.2167659</v>
      </c>
      <c r="F102" s="8">
        <f t="shared" si="14"/>
        <v>-1653204906.9979777</v>
      </c>
      <c r="G102" s="8">
        <f t="shared" si="0"/>
        <v>-1441817652.2976301</v>
      </c>
      <c r="H102" s="8">
        <f t="shared" si="0"/>
        <v>-1222346157.4619308</v>
      </c>
      <c r="I102" s="8">
        <f t="shared" si="0"/>
        <v>-1003803038.7917973</v>
      </c>
      <c r="J102" s="8">
        <f t="shared" si="0"/>
        <v>-790670629.77465105</v>
      </c>
      <c r="K102" s="8">
        <f t="shared" si="0"/>
        <v>-585066150.85009217</v>
      </c>
      <c r="L102" s="8">
        <f t="shared" si="0"/>
        <v>-387877118.53461432</v>
      </c>
      <c r="M102" s="8">
        <f t="shared" si="0"/>
        <v>-199356511.95699751</v>
      </c>
      <c r="N102" s="8">
        <f t="shared" si="0"/>
        <v>-19434523.680815458</v>
      </c>
      <c r="O102" s="8">
        <f t="shared" si="0"/>
        <v>152118360.86099109</v>
      </c>
      <c r="P102" s="8">
        <f t="shared" si="0"/>
        <v>315606262.17036426</v>
      </c>
      <c r="Q102" s="8">
        <f t="shared" si="0"/>
        <v>471363695.29947162</v>
      </c>
      <c r="R102" s="8">
        <f t="shared" si="0"/>
        <v>619732790.68579674</v>
      </c>
      <c r="S102" s="8">
        <f t="shared" si="0"/>
        <v>761051739.674263</v>
      </c>
      <c r="T102" s="8">
        <f t="shared" si="0"/>
        <v>895649110.23688483</v>
      </c>
      <c r="U102" s="8">
        <f t="shared" si="0"/>
        <v>1023841224.5293279</v>
      </c>
      <c r="V102" s="8">
        <f t="shared" si="0"/>
        <v>1145931125.7204249</v>
      </c>
      <c r="W102" s="8">
        <f t="shared" si="0"/>
        <v>1262208362.3224335</v>
      </c>
      <c r="X102" s="8">
        <f t="shared" si="0"/>
        <v>1372949185.8849206</v>
      </c>
      <c r="Y102" s="8">
        <f t="shared" si="1"/>
        <v>1478416950.7597857</v>
      </c>
      <c r="Z102" s="8">
        <f t="shared" si="1"/>
        <v>1578862605.7866094</v>
      </c>
      <c r="AA102" s="8">
        <f t="shared" si="1"/>
        <v>1674525220.7784395</v>
      </c>
      <c r="AB102" s="8">
        <f t="shared" si="1"/>
        <v>1765632518.4791126</v>
      </c>
      <c r="AC102" s="8">
        <f t="shared" ref="AC102:AD102" si="31">AB102+AC53</f>
        <v>1852401397.2134395</v>
      </c>
      <c r="AD102" s="8">
        <f t="shared" si="31"/>
        <v>1935038437.0564477</v>
      </c>
      <c r="AE102" s="8">
        <f t="shared" si="1"/>
        <v>2013740386.3101873</v>
      </c>
      <c r="AF102" s="8">
        <f t="shared" si="1"/>
        <v>2088694627.1291528</v>
      </c>
      <c r="AG102" s="8">
        <f t="shared" ref="AG102:AH102" si="32">AF102+AG53</f>
        <v>2160079620.1872125</v>
      </c>
      <c r="AH102" s="8">
        <f t="shared" si="32"/>
        <v>2228065328.8069324</v>
      </c>
      <c r="AI102" s="8">
        <f t="shared" si="3"/>
        <v>2292813623.2264724</v>
      </c>
      <c r="AJ102" s="8">
        <f t="shared" si="3"/>
        <v>2354478665.7910233</v>
      </c>
      <c r="AK102" s="8">
        <f t="shared" si="3"/>
        <v>2413207277.8937922</v>
      </c>
      <c r="AL102" s="8">
        <f t="shared" si="3"/>
        <v>2469139289.4918694</v>
      </c>
      <c r="AM102" s="8">
        <f t="shared" si="3"/>
        <v>2522407872.0038104</v>
      </c>
      <c r="AN102" s="8">
        <f t="shared" si="3"/>
        <v>2573139855.3682337</v>
      </c>
      <c r="AO102" s="8">
        <f t="shared" si="3"/>
        <v>2621456030.0113626</v>
      </c>
      <c r="AP102" s="8">
        <f t="shared" si="3"/>
        <v>2667471434.4388175</v>
      </c>
      <c r="AQ102" s="8">
        <f t="shared" si="3"/>
        <v>2711295629.134479</v>
      </c>
      <c r="AR102" s="8">
        <f t="shared" si="3"/>
        <v>2753032957.4175553</v>
      </c>
      <c r="AS102" s="8">
        <f t="shared" si="3"/>
        <v>2792782793.8784118</v>
      </c>
      <c r="AT102" s="8">
        <f t="shared" si="3"/>
        <v>2830639780.9844007</v>
      </c>
      <c r="AU102" s="8">
        <f t="shared" si="3"/>
        <v>2866694054.4188919</v>
      </c>
      <c r="AV102" s="8">
        <f t="shared" si="3"/>
        <v>2901031457.689949</v>
      </c>
      <c r="AW102" s="8">
        <f t="shared" si="3"/>
        <v>2933733746.5195866</v>
      </c>
      <c r="AX102" s="8">
        <f t="shared" si="3"/>
        <v>2964878783.5002251</v>
      </c>
      <c r="AY102" s="8">
        <f t="shared" si="3"/>
        <v>2994540723.4818015</v>
      </c>
      <c r="AZ102" s="8">
        <f t="shared" si="5"/>
        <v>3022790190.1309309</v>
      </c>
      <c r="BA102" s="8">
        <f t="shared" si="5"/>
        <v>3049694444.0824871</v>
      </c>
      <c r="BB102" s="8">
        <f t="shared" si="5"/>
        <v>3075317543.0839715</v>
      </c>
      <c r="BC102" s="8">
        <f t="shared" si="5"/>
        <v>3099720494.513958</v>
      </c>
      <c r="BD102" s="8">
        <f t="shared" si="5"/>
        <v>3122961400.6377549</v>
      </c>
      <c r="BE102" s="8">
        <f t="shared" si="5"/>
        <v>3145095596.9461336</v>
      </c>
      <c r="BF102" s="8">
        <f t="shared" si="5"/>
        <v>3166175783.9064941</v>
      </c>
      <c r="BG102" s="8">
        <f t="shared" si="5"/>
        <v>3186252152.4401712</v>
      </c>
      <c r="BH102" s="8">
        <f t="shared" si="5"/>
        <v>3205372503.4246254</v>
      </c>
      <c r="BI102" s="8">
        <f t="shared" si="5"/>
        <v>3223582361.5050583</v>
      </c>
      <c r="BJ102" s="8">
        <f t="shared" si="5"/>
        <v>3240925083.4864225</v>
      </c>
      <c r="BK102" s="8">
        <f t="shared" si="5"/>
        <v>3257441961.5639124</v>
      </c>
      <c r="BL102" s="8">
        <f t="shared" si="5"/>
        <v>3273172321.6377125</v>
      </c>
      <c r="BM102" s="8">
        <f t="shared" si="5"/>
        <v>3288153616.9460936</v>
      </c>
      <c r="BN102" s="8">
        <f t="shared" si="5"/>
        <v>3302421517.2397895</v>
      </c>
      <c r="BO102" s="8">
        <f t="shared" si="5"/>
        <v>3316009993.7099762</v>
      </c>
      <c r="BP102" s="8">
        <f t="shared" ref="BP102:BR102" si="33">BO102+BP53</f>
        <v>3328951399.8720589</v>
      </c>
      <c r="BQ102" s="8">
        <f t="shared" si="33"/>
        <v>3341276548.5978518</v>
      </c>
      <c r="BR102" s="8">
        <f t="shared" si="33"/>
        <v>3353014785.4795594</v>
      </c>
      <c r="BS102" s="8">
        <f t="shared" si="6"/>
        <v>3364194058.7002335</v>
      </c>
      <c r="BT102" s="8">
        <f t="shared" si="6"/>
        <v>3374840985.5770659</v>
      </c>
      <c r="BU102" s="8">
        <f t="shared" si="6"/>
        <v>3384980915.9359541</v>
      </c>
      <c r="BV102" s="8">
        <f t="shared" si="6"/>
        <v>3394637992.4682283</v>
      </c>
      <c r="BW102" s="8">
        <f t="shared" si="6"/>
        <v>3403835208.2132516</v>
      </c>
      <c r="BX102" s="8">
        <f t="shared" si="6"/>
        <v>3412594461.3037496</v>
      </c>
      <c r="BY102" s="8">
        <f t="shared" si="6"/>
        <v>3420936607.1042242</v>
      </c>
      <c r="BZ102" s="8">
        <f t="shared" si="6"/>
        <v>3428881507.866581</v>
      </c>
      <c r="CA102" s="8">
        <f t="shared" si="6"/>
        <v>3436448080.0212064</v>
      </c>
      <c r="CB102" s="8">
        <f t="shared" ref="CB102:CV102" si="34">CA102+CB53</f>
        <v>3443654339.2160878</v>
      </c>
      <c r="CC102" s="8">
        <f t="shared" si="34"/>
        <v>3450517443.2112126</v>
      </c>
      <c r="CD102" s="8">
        <f t="shared" si="34"/>
        <v>3457053732.7303791</v>
      </c>
      <c r="CE102" s="8">
        <f t="shared" si="34"/>
        <v>3463278770.3676805</v>
      </c>
      <c r="CF102" s="8">
        <f t="shared" si="34"/>
        <v>3469207377.6413012</v>
      </c>
      <c r="CG102" s="8">
        <f t="shared" si="34"/>
        <v>3474853670.2828445</v>
      </c>
      <c r="CH102" s="8">
        <f t="shared" si="34"/>
        <v>3480231091.8462191</v>
      </c>
      <c r="CI102" s="8">
        <f t="shared" si="34"/>
        <v>3485352445.7160997</v>
      </c>
      <c r="CJ102" s="8">
        <f t="shared" si="34"/>
        <v>3490229925.5921764</v>
      </c>
      <c r="CK102" s="8">
        <f t="shared" si="34"/>
        <v>3494875144.5217733</v>
      </c>
      <c r="CL102" s="8">
        <f t="shared" si="34"/>
        <v>3499299162.5499611</v>
      </c>
      <c r="CM102" s="8">
        <f t="shared" si="34"/>
        <v>3503512513.0529971</v>
      </c>
      <c r="CN102" s="8">
        <f t="shared" si="34"/>
        <v>3507525227.8177929</v>
      </c>
      <c r="CO102" s="8">
        <f t="shared" si="34"/>
        <v>3511346860.9271226</v>
      </c>
      <c r="CP102" s="8">
        <f t="shared" si="34"/>
        <v>3514986511.5074363</v>
      </c>
      <c r="CQ102" s="8">
        <f t="shared" si="34"/>
        <v>3518452845.3934493</v>
      </c>
      <c r="CR102" s="8">
        <f t="shared" si="34"/>
        <v>3521754115.7610807</v>
      </c>
      <c r="CS102" s="8">
        <f t="shared" si="34"/>
        <v>3524898182.7778726</v>
      </c>
      <c r="CT102" s="8">
        <f t="shared" si="34"/>
        <v>3527892532.3176746</v>
      </c>
      <c r="CU102" s="8">
        <f t="shared" si="34"/>
        <v>3530744293.7841525</v>
      </c>
      <c r="CV102" s="8">
        <f t="shared" si="34"/>
        <v>3533460257.0855603</v>
      </c>
      <c r="CW102" s="8">
        <f t="shared" ref="CW102:EN102" si="35">CV102+CW53</f>
        <v>3536046888.8011866</v>
      </c>
      <c r="CX102" s="8">
        <f t="shared" si="35"/>
        <v>3538510347.5779734</v>
      </c>
      <c r="CY102" s="8">
        <f t="shared" si="35"/>
        <v>3540856498.793961</v>
      </c>
      <c r="CZ102" s="8">
        <f t="shared" si="35"/>
        <v>3543090928.5234728</v>
      </c>
      <c r="DA102" s="8">
        <f t="shared" si="35"/>
        <v>3545218956.8372936</v>
      </c>
      <c r="DB102" s="8">
        <f t="shared" si="35"/>
        <v>3547245650.4695039</v>
      </c>
      <c r="DC102" s="8">
        <f t="shared" si="35"/>
        <v>3549175834.8811326</v>
      </c>
      <c r="DD102" s="8">
        <f t="shared" si="35"/>
        <v>3551014105.7493505</v>
      </c>
      <c r="DE102" s="8">
        <f t="shared" si="35"/>
        <v>3552764839.9095583</v>
      </c>
      <c r="DF102" s="8">
        <f t="shared" si="35"/>
        <v>3554432205.776423</v>
      </c>
      <c r="DG102" s="8">
        <f t="shared" si="35"/>
        <v>3556020173.2686749</v>
      </c>
      <c r="DH102" s="8">
        <f t="shared" si="35"/>
        <v>3557532523.2612958</v>
      </c>
      <c r="DI102" s="8">
        <f t="shared" si="35"/>
        <v>3558972856.5876012</v>
      </c>
      <c r="DJ102" s="8">
        <f t="shared" si="35"/>
        <v>3560344602.6126542</v>
      </c>
      <c r="DK102" s="8">
        <f t="shared" si="35"/>
        <v>3561651027.3984189</v>
      </c>
      <c r="DL102" s="8">
        <f t="shared" si="35"/>
        <v>3562895241.4800997</v>
      </c>
      <c r="DM102" s="8">
        <f t="shared" si="35"/>
        <v>3564080207.2721763</v>
      </c>
      <c r="DN102" s="8">
        <f t="shared" si="35"/>
        <v>3565208746.1217732</v>
      </c>
      <c r="DO102" s="8">
        <f t="shared" si="35"/>
        <v>3566283545.0261512</v>
      </c>
      <c r="DP102" s="8">
        <f t="shared" si="35"/>
        <v>3567307163.0303206</v>
      </c>
      <c r="DQ102" s="8">
        <f t="shared" si="35"/>
        <v>3568282037.3200059</v>
      </c>
      <c r="DR102" s="8">
        <f t="shared" si="35"/>
        <v>3569210489.0244679</v>
      </c>
      <c r="DS102" s="8">
        <f t="shared" si="35"/>
        <v>3570094728.7430034</v>
      </c>
      <c r="DT102" s="8">
        <f t="shared" si="35"/>
        <v>3570936861.8082752</v>
      </c>
      <c r="DU102" s="8">
        <f t="shared" si="35"/>
        <v>3571738893.2990103</v>
      </c>
      <c r="DV102" s="8">
        <f t="shared" si="35"/>
        <v>3572502732.8139958</v>
      </c>
      <c r="DW102" s="8">
        <f t="shared" si="35"/>
        <v>3573230199.018744</v>
      </c>
      <c r="DX102" s="8">
        <f t="shared" si="35"/>
        <v>3573923023.975647</v>
      </c>
      <c r="DY102" s="8">
        <f t="shared" si="35"/>
        <v>3574582857.2679358</v>
      </c>
      <c r="DZ102" s="8">
        <f t="shared" si="35"/>
        <v>3575211269.9272585</v>
      </c>
      <c r="EA102" s="8">
        <f t="shared" si="35"/>
        <v>3575809758.1742325</v>
      </c>
      <c r="EB102" s="8">
        <f t="shared" si="35"/>
        <v>3576379746.9808745</v>
      </c>
      <c r="EC102" s="8">
        <f t="shared" si="35"/>
        <v>3576922593.4633904</v>
      </c>
      <c r="ED102" s="8">
        <f t="shared" si="35"/>
        <v>3577439590.1134057</v>
      </c>
      <c r="EE102" s="8">
        <f t="shared" si="35"/>
        <v>3577931967.8753252</v>
      </c>
      <c r="EF102" s="8">
        <f t="shared" si="35"/>
        <v>3578400899.0771532</v>
      </c>
      <c r="EG102" s="8">
        <f t="shared" si="35"/>
        <v>3578847500.2217512</v>
      </c>
      <c r="EH102" s="8">
        <f t="shared" si="35"/>
        <v>3579272834.6451778</v>
      </c>
      <c r="EI102" s="8">
        <f t="shared" si="35"/>
        <v>3579677915.0484414</v>
      </c>
      <c r="EJ102" s="8">
        <f t="shared" si="35"/>
        <v>3580063705.9086924</v>
      </c>
      <c r="EK102" s="8">
        <f t="shared" si="35"/>
        <v>3580431125.775598</v>
      </c>
      <c r="EL102" s="8">
        <f t="shared" si="35"/>
        <v>3580781049.4583654</v>
      </c>
      <c r="EM102" s="8">
        <f t="shared" si="35"/>
        <v>3581114310.1086202</v>
      </c>
      <c r="EN102" s="8">
        <f t="shared" si="35"/>
        <v>3581431701.2041006</v>
      </c>
      <c r="EO102" s="8">
        <f t="shared" ref="EO102:GC102" si="36">EN102+EO53</f>
        <v>3581733978.4378915</v>
      </c>
      <c r="EP102" s="8">
        <f t="shared" si="36"/>
        <v>3582021861.5176926</v>
      </c>
      <c r="EQ102" s="8">
        <f t="shared" si="36"/>
        <v>3582296035.8794079</v>
      </c>
      <c r="ER102" s="8">
        <f t="shared" si="36"/>
        <v>3582557154.3191366</v>
      </c>
      <c r="ES102" s="8">
        <f t="shared" si="36"/>
        <v>3582805838.5474496</v>
      </c>
      <c r="ET102" s="8">
        <f t="shared" si="36"/>
        <v>3583042680.6696525</v>
      </c>
      <c r="EU102" s="8">
        <f t="shared" si="36"/>
        <v>3583268244.5955601</v>
      </c>
      <c r="EV102" s="8">
        <f t="shared" si="36"/>
        <v>3583483067.3821387</v>
      </c>
      <c r="EW102" s="8">
        <f t="shared" si="36"/>
        <v>3583687660.5122137</v>
      </c>
      <c r="EX102" s="8">
        <f t="shared" si="36"/>
        <v>3583882511.1122851</v>
      </c>
      <c r="EY102" s="8">
        <f t="shared" si="36"/>
        <v>3584068083.1123528</v>
      </c>
      <c r="EZ102" s="8">
        <f t="shared" si="36"/>
        <v>3584244818.350513</v>
      </c>
      <c r="FA102" s="8">
        <f t="shared" si="36"/>
        <v>3584413137.6249509</v>
      </c>
      <c r="FB102" s="8">
        <f t="shared" si="36"/>
        <v>3584573441.6958442</v>
      </c>
      <c r="FC102" s="8">
        <f t="shared" si="36"/>
        <v>3584726112.239552</v>
      </c>
      <c r="FD102" s="8">
        <f t="shared" si="36"/>
        <v>3584871512.757369</v>
      </c>
      <c r="FE102" s="8">
        <f t="shared" si="36"/>
        <v>3585009989.4410043</v>
      </c>
      <c r="FF102" s="8">
        <f t="shared" si="36"/>
        <v>3585141871.9968476</v>
      </c>
      <c r="FG102" s="8">
        <f t="shared" si="36"/>
        <v>3585267474.430984</v>
      </c>
      <c r="FH102" s="8">
        <f t="shared" si="36"/>
        <v>3585387095.7968283</v>
      </c>
      <c r="FI102" s="8">
        <f t="shared" si="36"/>
        <v>3585501020.907156</v>
      </c>
      <c r="FJ102" s="8">
        <f t="shared" si="36"/>
        <v>3585609521.0122299</v>
      </c>
      <c r="FK102" s="8">
        <f t="shared" si="36"/>
        <v>3585712854.4456339</v>
      </c>
      <c r="FL102" s="8">
        <f t="shared" si="36"/>
        <v>3585811267.2393517</v>
      </c>
      <c r="FM102" s="8">
        <f t="shared" si="36"/>
        <v>3585904993.7095594</v>
      </c>
      <c r="FN102" s="8">
        <f t="shared" si="36"/>
        <v>3585994257.0145192</v>
      </c>
      <c r="FO102" s="8">
        <f t="shared" si="36"/>
        <v>3586079269.6859093</v>
      </c>
      <c r="FP102" s="8">
        <f t="shared" si="36"/>
        <v>3586160234.1348524</v>
      </c>
      <c r="FQ102" s="8">
        <f t="shared" si="36"/>
        <v>3586237343.1338458</v>
      </c>
      <c r="FR102" s="8">
        <f t="shared" si="36"/>
        <v>3586310780.275744</v>
      </c>
      <c r="FS102" s="8">
        <f t="shared" si="36"/>
        <v>3586380720.4108853</v>
      </c>
      <c r="FT102" s="8">
        <f t="shared" si="36"/>
        <v>3586447330.0634007</v>
      </c>
      <c r="FU102" s="8">
        <f t="shared" si="36"/>
        <v>3586510767.8277011</v>
      </c>
      <c r="FV102" s="8">
        <f t="shared" si="36"/>
        <v>3586571184.7460823</v>
      </c>
      <c r="FW102" s="8">
        <f t="shared" si="36"/>
        <v>3586628724.6683502</v>
      </c>
      <c r="FX102" s="8">
        <f t="shared" si="36"/>
        <v>3586683524.5943198</v>
      </c>
      <c r="FY102" s="8">
        <f t="shared" si="36"/>
        <v>3586735715.0000052</v>
      </c>
      <c r="FZ102" s="8">
        <f t="shared" si="36"/>
        <v>3586785420.1482768</v>
      </c>
      <c r="GA102" s="8">
        <f t="shared" si="36"/>
        <v>3586832758.384726</v>
      </c>
      <c r="GB102" s="8">
        <f t="shared" si="36"/>
        <v>3586877842.4194398</v>
      </c>
      <c r="GC102" s="8">
        <f t="shared" si="36"/>
        <v>3586920779.5953574</v>
      </c>
      <c r="GD102" s="8">
        <f t="shared" ref="GD102:IO102" si="37">GC102+GD53</f>
        <v>3586961672.1438503</v>
      </c>
      <c r="GE102" s="8">
        <f t="shared" si="37"/>
        <v>3587000617.4281292</v>
      </c>
      <c r="GF102" s="8">
        <f t="shared" si="37"/>
        <v>3587037708.1750617</v>
      </c>
      <c r="GG102" s="8">
        <f t="shared" si="37"/>
        <v>3587073032.6959496</v>
      </c>
      <c r="GH102" s="8">
        <f t="shared" si="37"/>
        <v>3587106675.0967951</v>
      </c>
      <c r="GI102" s="8">
        <f t="shared" si="37"/>
        <v>3587138715.4785528</v>
      </c>
      <c r="GJ102" s="8">
        <f t="shared" si="37"/>
        <v>3587169230.1278462</v>
      </c>
      <c r="GK102" s="8">
        <f t="shared" si="37"/>
        <v>3587198291.6986017</v>
      </c>
      <c r="GL102" s="8">
        <f t="shared" si="37"/>
        <v>3587225969.3850355</v>
      </c>
      <c r="GM102" s="8">
        <f t="shared" si="37"/>
        <v>3587252329.086401</v>
      </c>
      <c r="GN102" s="8">
        <f t="shared" si="37"/>
        <v>3587277433.5638919</v>
      </c>
      <c r="GO102" s="8">
        <f t="shared" si="37"/>
        <v>3587301342.5900736</v>
      </c>
      <c r="GP102" s="8">
        <f t="shared" si="37"/>
        <v>3587324113.0911989</v>
      </c>
      <c r="GQ102" s="8">
        <f t="shared" si="37"/>
        <v>3587345799.2827473</v>
      </c>
      <c r="GR102" s="8">
        <f t="shared" si="37"/>
        <v>3587366452.7985072</v>
      </c>
      <c r="GS102" s="8">
        <f t="shared" si="37"/>
        <v>3587386122.8135171</v>
      </c>
      <c r="GT102" s="8">
        <f t="shared" si="37"/>
        <v>3587404856.1611452</v>
      </c>
      <c r="GU102" s="8">
        <f t="shared" si="37"/>
        <v>3587422697.4446006</v>
      </c>
      <c r="GV102" s="8">
        <f t="shared" si="37"/>
        <v>3587439689.1431298</v>
      </c>
      <c r="GW102" s="8">
        <f t="shared" si="37"/>
        <v>3587455871.7131577</v>
      </c>
      <c r="GX102" s="8">
        <f t="shared" si="37"/>
        <v>3587471283.6846128</v>
      </c>
      <c r="GY102" s="8">
        <f t="shared" si="37"/>
        <v>3587485961.752665</v>
      </c>
      <c r="GZ102" s="8">
        <f t="shared" si="37"/>
        <v>3587499940.8650956</v>
      </c>
      <c r="HA102" s="8">
        <f t="shared" si="37"/>
        <v>3587513254.3055058</v>
      </c>
      <c r="HB102" s="8">
        <f t="shared" si="37"/>
        <v>3587525933.772563</v>
      </c>
      <c r="HC102" s="8">
        <f t="shared" si="37"/>
        <v>3587538009.4554749</v>
      </c>
      <c r="HD102" s="8">
        <f t="shared" si="37"/>
        <v>3587549510.1058669</v>
      </c>
      <c r="HE102" s="8">
        <f t="shared" si="37"/>
        <v>3587560463.1062403</v>
      </c>
      <c r="HF102" s="8">
        <f t="shared" si="37"/>
        <v>3587570894.5351672</v>
      </c>
      <c r="HG102" s="8">
        <f t="shared" si="37"/>
        <v>3587580829.2293835</v>
      </c>
      <c r="HH102" s="8">
        <f t="shared" si="37"/>
        <v>3587590290.8429227</v>
      </c>
      <c r="HI102" s="8">
        <f t="shared" si="37"/>
        <v>3587599301.9034362</v>
      </c>
      <c r="HJ102" s="8">
        <f t="shared" si="37"/>
        <v>3587607883.8658299</v>
      </c>
      <c r="HK102" s="8">
        <f t="shared" si="37"/>
        <v>3587616057.1633482</v>
      </c>
      <c r="HL102" s="8">
        <f t="shared" si="37"/>
        <v>3587623841.2562227</v>
      </c>
      <c r="HM102" s="8">
        <f t="shared" si="37"/>
        <v>3587631254.6780076</v>
      </c>
      <c r="HN102" s="8">
        <f t="shared" si="37"/>
        <v>3587638315.0797076</v>
      </c>
      <c r="HO102" s="8">
        <f t="shared" si="37"/>
        <v>3587645039.2718029</v>
      </c>
      <c r="HP102" s="8">
        <f t="shared" si="37"/>
        <v>3587651443.2642746</v>
      </c>
      <c r="HQ102" s="8">
        <f t="shared" si="37"/>
        <v>3587657542.3047237</v>
      </c>
      <c r="HR102" s="8">
        <f t="shared" si="37"/>
        <v>3587663350.9146752</v>
      </c>
      <c r="HS102" s="8">
        <f t="shared" si="37"/>
        <v>3587668882.9241529</v>
      </c>
      <c r="HT102" s="8">
        <f t="shared" si="37"/>
        <v>3587674151.5046077</v>
      </c>
      <c r="HU102" s="8">
        <f t="shared" si="37"/>
        <v>3587679169.2002792</v>
      </c>
      <c r="HV102" s="8">
        <f t="shared" si="37"/>
        <v>3587683947.9580617</v>
      </c>
      <c r="HW102" s="8">
        <f t="shared" si="37"/>
        <v>3587688499.1559496</v>
      </c>
      <c r="HX102" s="8">
        <f t="shared" si="37"/>
        <v>3587692833.6301284</v>
      </c>
      <c r="HY102" s="8">
        <f t="shared" si="37"/>
        <v>3587696961.7007751</v>
      </c>
      <c r="HZ102" s="8">
        <f t="shared" si="37"/>
        <v>3587700893.196629</v>
      </c>
      <c r="IA102" s="8">
        <f t="shared" si="37"/>
        <v>3587704637.4783945</v>
      </c>
      <c r="IB102" s="8">
        <f t="shared" si="37"/>
        <v>3587708203.4610286</v>
      </c>
      <c r="IC102" s="8">
        <f t="shared" si="37"/>
        <v>3587711599.6349659</v>
      </c>
      <c r="ID102" s="8">
        <f t="shared" si="37"/>
        <v>3587714834.0863347</v>
      </c>
      <c r="IE102" s="8">
        <f t="shared" si="37"/>
        <v>3587717914.5162096</v>
      </c>
      <c r="IF102" s="8">
        <f t="shared" si="37"/>
        <v>3587720848.2589478</v>
      </c>
      <c r="IG102" s="8">
        <f t="shared" si="37"/>
        <v>3587723642.2996507</v>
      </c>
      <c r="IH102" s="8">
        <f t="shared" si="37"/>
        <v>3587726303.2907963</v>
      </c>
      <c r="II102" s="8">
        <f t="shared" si="37"/>
        <v>3587728837.568078</v>
      </c>
      <c r="IJ102" s="8">
        <f t="shared" si="37"/>
        <v>3587731251.1654892</v>
      </c>
      <c r="IK102" s="8">
        <f t="shared" si="37"/>
        <v>3587733549.82969</v>
      </c>
      <c r="IL102" s="8">
        <f t="shared" si="37"/>
        <v>3587735739.0336909</v>
      </c>
      <c r="IM102" s="8">
        <f t="shared" si="37"/>
        <v>3587737823.9898825</v>
      </c>
      <c r="IN102" s="8">
        <f t="shared" si="37"/>
        <v>3587739809.6624455</v>
      </c>
      <c r="IO102" s="8">
        <f t="shared" si="37"/>
        <v>3587741700.7791724</v>
      </c>
      <c r="IP102" s="8">
        <f t="shared" ref="IP102:JE102" si="38">IO102+IP53</f>
        <v>3587743501.8427219</v>
      </c>
      <c r="IQ102" s="8">
        <f t="shared" si="38"/>
        <v>3587745217.1413403</v>
      </c>
      <c r="IR102" s="8">
        <f t="shared" si="38"/>
        <v>3587746850.7590723</v>
      </c>
      <c r="IS102" s="8">
        <f t="shared" si="38"/>
        <v>3587748406.5854836</v>
      </c>
      <c r="IT102" s="8">
        <f t="shared" si="38"/>
        <v>3587749888.324923</v>
      </c>
      <c r="IU102" s="8">
        <f t="shared" si="38"/>
        <v>3587751299.5053415</v>
      </c>
      <c r="IV102" s="8">
        <f t="shared" si="38"/>
        <v>3587752643.4866924</v>
      </c>
      <c r="IW102" s="8">
        <f t="shared" si="38"/>
        <v>3587753923.4689312</v>
      </c>
      <c r="IX102" s="8">
        <f t="shared" si="38"/>
        <v>3587755142.4996347</v>
      </c>
      <c r="IY102" s="8">
        <f t="shared" si="38"/>
        <v>3587756303.4812574</v>
      </c>
      <c r="IZ102" s="8">
        <f t="shared" si="38"/>
        <v>3587757409.178041</v>
      </c>
      <c r="JA102" s="8">
        <f t="shared" si="38"/>
        <v>3587758462.2225966</v>
      </c>
      <c r="JB102" s="8">
        <f t="shared" si="38"/>
        <v>3587759465.1221733</v>
      </c>
      <c r="JC102" s="8">
        <f t="shared" si="38"/>
        <v>3587760420.2646275</v>
      </c>
      <c r="JD102" s="8">
        <f t="shared" si="38"/>
        <v>3587761329.9241076</v>
      </c>
      <c r="JE102" s="8">
        <f t="shared" si="38"/>
        <v>3587762196.2664695</v>
      </c>
    </row>
    <row r="103" spans="2:265" x14ac:dyDescent="0.3">
      <c r="C103">
        <v>5</v>
      </c>
      <c r="D103" s="6">
        <f t="shared" si="12"/>
        <v>2053072719.1653683</v>
      </c>
      <c r="E103" s="8">
        <f t="shared" si="13"/>
        <v>-1924154265.6476936</v>
      </c>
      <c r="F103" s="8">
        <f t="shared" si="14"/>
        <v>-1733923450.6037209</v>
      </c>
      <c r="G103" s="8">
        <f t="shared" si="0"/>
        <v>-1517460078.8875208</v>
      </c>
      <c r="H103" s="8">
        <f t="shared" si="0"/>
        <v>-1292839819.5801826</v>
      </c>
      <c r="I103" s="8">
        <f t="shared" si="0"/>
        <v>-1069254877.2574966</v>
      </c>
      <c r="J103" s="8">
        <f t="shared" si="0"/>
        <v>-851262171.50671756</v>
      </c>
      <c r="K103" s="8">
        <f t="shared" si="0"/>
        <v>-641005422.75736427</v>
      </c>
      <c r="L103" s="8">
        <f t="shared" si="0"/>
        <v>-439377195.65765685</v>
      </c>
      <c r="M103" s="8">
        <f t="shared" si="0"/>
        <v>-246626345.63445416</v>
      </c>
      <c r="N103" s="8">
        <f t="shared" si="0"/>
        <v>-62675321.203183234</v>
      </c>
      <c r="O103" s="8">
        <f t="shared" si="0"/>
        <v>112714315.16322571</v>
      </c>
      <c r="P103" s="8">
        <f t="shared" si="0"/>
        <v>279855756.07389641</v>
      </c>
      <c r="Q103" s="8">
        <f t="shared" si="0"/>
        <v>439092333.3657285</v>
      </c>
      <c r="R103" s="8">
        <f t="shared" si="0"/>
        <v>590774601.97423315</v>
      </c>
      <c r="S103" s="8">
        <f t="shared" si="0"/>
        <v>735248756.95495594</v>
      </c>
      <c r="T103" s="8">
        <f t="shared" si="0"/>
        <v>872850960.7360909</v>
      </c>
      <c r="U103" s="8">
        <f t="shared" si="0"/>
        <v>1003904744.2031481</v>
      </c>
      <c r="V103" s="8">
        <f t="shared" si="0"/>
        <v>1128719998.4640872</v>
      </c>
      <c r="W103" s="8">
        <f t="shared" si="0"/>
        <v>1247592782.1331968</v>
      </c>
      <c r="X103" s="8">
        <f t="shared" si="0"/>
        <v>1360805539.3590362</v>
      </c>
      <c r="Y103" s="8">
        <f t="shared" si="1"/>
        <v>1468627517.5737433</v>
      </c>
      <c r="Z103" s="8">
        <f t="shared" si="1"/>
        <v>1571315275.2777042</v>
      </c>
      <c r="AA103" s="8">
        <f t="shared" si="1"/>
        <v>1669113223.1594496</v>
      </c>
      <c r="AB103" s="8">
        <f t="shared" si="1"/>
        <v>1762254169.5405583</v>
      </c>
      <c r="AC103" s="8">
        <f t="shared" ref="AC103:AD103" si="39">AB103+AC54</f>
        <v>1850959855.591732</v>
      </c>
      <c r="AD103" s="8">
        <f t="shared" si="39"/>
        <v>1935441473.3001831</v>
      </c>
      <c r="AE103" s="8">
        <f t="shared" si="1"/>
        <v>2015900163.0820005</v>
      </c>
      <c r="AF103" s="8">
        <f t="shared" si="1"/>
        <v>2092527489.9537685</v>
      </c>
      <c r="AG103" s="8">
        <f t="shared" ref="AG103:AH103" si="40">AF103+AG54</f>
        <v>2165505898.2092233</v>
      </c>
      <c r="AH103" s="8">
        <f t="shared" si="40"/>
        <v>2235009145.061965</v>
      </c>
      <c r="AI103" s="8">
        <f t="shared" si="3"/>
        <v>2301202713.9615068</v>
      </c>
      <c r="AJ103" s="8">
        <f t="shared" si="3"/>
        <v>2364244208.3965969</v>
      </c>
      <c r="AK103" s="8">
        <f t="shared" si="3"/>
        <v>2424283727.0344186</v>
      </c>
      <c r="AL103" s="8">
        <f t="shared" si="3"/>
        <v>2481464221.0422831</v>
      </c>
      <c r="AM103" s="8">
        <f t="shared" si="3"/>
        <v>2535921834.4182043</v>
      </c>
      <c r="AN103" s="8">
        <f t="shared" si="3"/>
        <v>2587786228.1279216</v>
      </c>
      <c r="AO103" s="8">
        <f t="shared" si="3"/>
        <v>2637180888.8134508</v>
      </c>
      <c r="AP103" s="8">
        <f t="shared" si="3"/>
        <v>2684223422.8046961</v>
      </c>
      <c r="AQ103" s="8">
        <f t="shared" si="3"/>
        <v>2729025836.1323214</v>
      </c>
      <c r="AR103" s="8">
        <f t="shared" si="3"/>
        <v>2771694801.2076263</v>
      </c>
      <c r="AS103" s="8">
        <f t="shared" si="3"/>
        <v>2812331910.803875</v>
      </c>
      <c r="AT103" s="8">
        <f t="shared" si="3"/>
        <v>2851033919.9435363</v>
      </c>
      <c r="AU103" s="8">
        <f t="shared" si="3"/>
        <v>2887892976.2672205</v>
      </c>
      <c r="AV103" s="8">
        <f t="shared" si="3"/>
        <v>2922996839.4327369</v>
      </c>
      <c r="AW103" s="8">
        <f t="shared" si="3"/>
        <v>2956429090.0666161</v>
      </c>
      <c r="AX103" s="8">
        <f t="shared" si="3"/>
        <v>2988269328.7655768</v>
      </c>
      <c r="AY103" s="8">
        <f t="shared" si="3"/>
        <v>3018593365.6217446</v>
      </c>
      <c r="AZ103" s="8">
        <f t="shared" si="5"/>
        <v>3047473400.7228646</v>
      </c>
      <c r="BA103" s="8">
        <f t="shared" si="5"/>
        <v>3074978196.0572686</v>
      </c>
      <c r="BB103" s="8">
        <f t="shared" si="5"/>
        <v>3101173239.2328935</v>
      </c>
      <c r="BC103" s="8">
        <f t="shared" si="5"/>
        <v>3126120899.4001565</v>
      </c>
      <c r="BD103" s="8">
        <f t="shared" si="5"/>
        <v>3149880575.7499313</v>
      </c>
      <c r="BE103" s="8">
        <f t="shared" si="5"/>
        <v>3172508838.9401932</v>
      </c>
      <c r="BF103" s="8">
        <f t="shared" si="5"/>
        <v>3194059565.7880621</v>
      </c>
      <c r="BG103" s="8">
        <f t="shared" si="5"/>
        <v>3214584067.5479374</v>
      </c>
      <c r="BH103" s="8">
        <f t="shared" si="5"/>
        <v>3234131212.081152</v>
      </c>
      <c r="BI103" s="8">
        <f t="shared" si="5"/>
        <v>3252747540.2080231</v>
      </c>
      <c r="BJ103" s="8">
        <f t="shared" si="5"/>
        <v>3270477376.5193286</v>
      </c>
      <c r="BK103" s="8">
        <f t="shared" si="5"/>
        <v>3287362934.9110484</v>
      </c>
      <c r="BL103" s="8">
        <f t="shared" si="5"/>
        <v>3303444419.0936384</v>
      </c>
      <c r="BM103" s="8">
        <f t="shared" si="5"/>
        <v>3318760118.3151526</v>
      </c>
      <c r="BN103" s="8">
        <f t="shared" si="5"/>
        <v>3333346498.5261188</v>
      </c>
      <c r="BO103" s="8">
        <f t="shared" si="5"/>
        <v>3347238289.2032294</v>
      </c>
      <c r="BP103" s="8">
        <f t="shared" ref="BP103:BR103" si="41">BO103+BP54</f>
        <v>3360468566.0385728</v>
      </c>
      <c r="BQ103" s="8">
        <f t="shared" si="41"/>
        <v>3373068829.6912808</v>
      </c>
      <c r="BR103" s="8">
        <f t="shared" si="41"/>
        <v>3385069080.7890983</v>
      </c>
      <c r="BS103" s="8">
        <f t="shared" si="6"/>
        <v>3396497891.358448</v>
      </c>
      <c r="BT103" s="8">
        <f t="shared" si="6"/>
        <v>3407382472.8530669</v>
      </c>
      <c r="BU103" s="8">
        <f t="shared" si="6"/>
        <v>3417748740.9431801</v>
      </c>
      <c r="BV103" s="8">
        <f t="shared" si="6"/>
        <v>3427621377.2194781</v>
      </c>
      <c r="BW103" s="8">
        <f t="shared" si="6"/>
        <v>3437023887.9588099</v>
      </c>
      <c r="BX103" s="8">
        <f t="shared" si="6"/>
        <v>3445978660.0915065</v>
      </c>
      <c r="BY103" s="8">
        <f t="shared" si="6"/>
        <v>3454507014.5035987</v>
      </c>
      <c r="BZ103" s="8">
        <f t="shared" si="6"/>
        <v>3462629256.8008294</v>
      </c>
      <c r="CA103" s="8">
        <f t="shared" si="6"/>
        <v>3470364725.6553349</v>
      </c>
      <c r="CB103" s="8">
        <f t="shared" ref="CB103:CV103" si="42">CA103+CB54</f>
        <v>3477731838.8501019</v>
      </c>
      <c r="CC103" s="8">
        <f t="shared" si="42"/>
        <v>3484748137.1308327</v>
      </c>
      <c r="CD103" s="8">
        <f t="shared" si="42"/>
        <v>3491430325.9696236</v>
      </c>
      <c r="CE103" s="8">
        <f t="shared" si="42"/>
        <v>3497794315.3399005</v>
      </c>
      <c r="CF103" s="8">
        <f t="shared" si="42"/>
        <v>3503855257.5973072</v>
      </c>
      <c r="CG103" s="8">
        <f t="shared" si="42"/>
        <v>3509627583.5567422</v>
      </c>
      <c r="CH103" s="8">
        <f t="shared" si="42"/>
        <v>3515125036.8514423</v>
      </c>
      <c r="CI103" s="8">
        <f t="shared" si="42"/>
        <v>3520360706.6559186</v>
      </c>
      <c r="CJ103" s="8">
        <f t="shared" si="42"/>
        <v>3525347058.8506579</v>
      </c>
      <c r="CK103" s="8">
        <f t="shared" si="42"/>
        <v>3530095965.7027907</v>
      </c>
      <c r="CL103" s="8">
        <f t="shared" si="42"/>
        <v>3534618734.1333933</v>
      </c>
      <c r="CM103" s="8">
        <f t="shared" si="42"/>
        <v>3538926132.6387291</v>
      </c>
      <c r="CN103" s="8">
        <f t="shared" si="42"/>
        <v>3543028416.9295249</v>
      </c>
      <c r="CO103" s="8">
        <f t="shared" si="42"/>
        <v>3546935354.3493304</v>
      </c>
      <c r="CP103" s="8">
        <f t="shared" si="42"/>
        <v>3550656247.1300979</v>
      </c>
      <c r="CQ103" s="8">
        <f t="shared" si="42"/>
        <v>3554199954.5403523</v>
      </c>
      <c r="CR103" s="8">
        <f t="shared" si="42"/>
        <v>3557574913.9786901</v>
      </c>
      <c r="CS103" s="8">
        <f t="shared" si="42"/>
        <v>3560789161.0628214</v>
      </c>
      <c r="CT103" s="8">
        <f t="shared" si="42"/>
        <v>3563850348.7619939</v>
      </c>
      <c r="CU103" s="8">
        <f t="shared" si="42"/>
        <v>3566765765.6183486</v>
      </c>
      <c r="CV103" s="8">
        <f t="shared" si="42"/>
        <v>3569542353.1005912</v>
      </c>
      <c r="CW103" s="8">
        <f t="shared" ref="CW103:EN103" si="43">CV103+CW54</f>
        <v>3572186722.1312985</v>
      </c>
      <c r="CX103" s="8">
        <f t="shared" si="43"/>
        <v>3574705168.8272104</v>
      </c>
      <c r="CY103" s="8">
        <f t="shared" si="43"/>
        <v>3577103689.4899836</v>
      </c>
      <c r="CZ103" s="8">
        <f t="shared" si="43"/>
        <v>3579387994.8831005</v>
      </c>
      <c r="DA103" s="8">
        <f t="shared" si="43"/>
        <v>3581563523.8289266</v>
      </c>
      <c r="DB103" s="8">
        <f t="shared" si="43"/>
        <v>3583635456.1582847</v>
      </c>
      <c r="DC103" s="8">
        <f t="shared" si="43"/>
        <v>3585608725.0433874</v>
      </c>
      <c r="DD103" s="8">
        <f t="shared" si="43"/>
        <v>3587488028.7434855</v>
      </c>
      <c r="DE103" s="8">
        <f t="shared" si="43"/>
        <v>3589277841.7911978</v>
      </c>
      <c r="DF103" s="8">
        <f t="shared" si="43"/>
        <v>3590982425.646162</v>
      </c>
      <c r="DG103" s="8">
        <f t="shared" si="43"/>
        <v>3592605838.8413658</v>
      </c>
      <c r="DH103" s="8">
        <f t="shared" si="43"/>
        <v>3594151946.6463218</v>
      </c>
      <c r="DI103" s="8">
        <f t="shared" si="43"/>
        <v>3595624430.2700896</v>
      </c>
      <c r="DJ103" s="8">
        <f t="shared" si="43"/>
        <v>3597026795.6260591</v>
      </c>
      <c r="DK103" s="8">
        <f t="shared" si="43"/>
        <v>3598362381.6793633</v>
      </c>
      <c r="DL103" s="8">
        <f t="shared" si="43"/>
        <v>3599634368.3967957</v>
      </c>
      <c r="DM103" s="8">
        <f t="shared" si="43"/>
        <v>3600845784.3181601</v>
      </c>
      <c r="DN103" s="8">
        <f t="shared" si="43"/>
        <v>3601999513.7670784</v>
      </c>
      <c r="DO103" s="8">
        <f t="shared" si="43"/>
        <v>3603098303.7184291</v>
      </c>
      <c r="DP103" s="8">
        <f t="shared" si="43"/>
        <v>3604144770.3387632</v>
      </c>
      <c r="DQ103" s="8">
        <f t="shared" si="43"/>
        <v>3605141405.2152719</v>
      </c>
      <c r="DR103" s="8">
        <f t="shared" si="43"/>
        <v>3606090581.2881374</v>
      </c>
      <c r="DS103" s="8">
        <f t="shared" si="43"/>
        <v>3606994558.5003901</v>
      </c>
      <c r="DT103" s="8">
        <f t="shared" si="43"/>
        <v>3607855489.1787262</v>
      </c>
      <c r="DU103" s="8">
        <f t="shared" si="43"/>
        <v>3608675423.1580939</v>
      </c>
      <c r="DV103" s="8">
        <f t="shared" si="43"/>
        <v>3609456312.6622534</v>
      </c>
      <c r="DW103" s="8">
        <f t="shared" si="43"/>
        <v>3610200016.9519291</v>
      </c>
      <c r="DX103" s="8">
        <f t="shared" si="43"/>
        <v>3610908306.7516203</v>
      </c>
      <c r="DY103" s="8">
        <f t="shared" si="43"/>
        <v>3611582868.4656119</v>
      </c>
      <c r="DZ103" s="8">
        <f t="shared" si="43"/>
        <v>3612225308.193223</v>
      </c>
      <c r="EA103" s="8">
        <f t="shared" si="43"/>
        <v>3612837155.5528526</v>
      </c>
      <c r="EB103" s="8">
        <f t="shared" si="43"/>
        <v>3613419867.3239284</v>
      </c>
      <c r="EC103" s="8">
        <f t="shared" si="43"/>
        <v>3613974830.9154291</v>
      </c>
      <c r="ED103" s="8">
        <f t="shared" si="43"/>
        <v>3614503367.6692395</v>
      </c>
      <c r="EE103" s="8">
        <f t="shared" si="43"/>
        <v>3615006736.0062017</v>
      </c>
      <c r="EF103" s="8">
        <f t="shared" si="43"/>
        <v>3615486134.4223561</v>
      </c>
      <c r="EG103" s="8">
        <f t="shared" si="43"/>
        <v>3615942704.3425031</v>
      </c>
      <c r="EH103" s="8">
        <f t="shared" si="43"/>
        <v>3616377532.8378811</v>
      </c>
      <c r="EI103" s="8">
        <f t="shared" si="43"/>
        <v>3616791655.2144318</v>
      </c>
      <c r="EJ103" s="8">
        <f t="shared" si="43"/>
        <v>3617186057.4778132</v>
      </c>
      <c r="EK103" s="8">
        <f t="shared" si="43"/>
        <v>3617561678.6810336</v>
      </c>
      <c r="EL103" s="8">
        <f t="shared" si="43"/>
        <v>3617919413.1602912</v>
      </c>
      <c r="EM103" s="8">
        <f t="shared" si="43"/>
        <v>3618260112.6643462</v>
      </c>
      <c r="EN103" s="8">
        <f t="shared" si="43"/>
        <v>3618584588.382494</v>
      </c>
      <c r="EO103" s="8">
        <f t="shared" ref="EO103:GC103" si="44">EN103+EO54</f>
        <v>3618893612.875968</v>
      </c>
      <c r="EP103" s="8">
        <f t="shared" si="44"/>
        <v>3619187921.9173717</v>
      </c>
      <c r="EQ103" s="8">
        <f t="shared" si="44"/>
        <v>3619468216.2425179</v>
      </c>
      <c r="ER103" s="8">
        <f t="shared" si="44"/>
        <v>3619735163.2188478</v>
      </c>
      <c r="ES103" s="8">
        <f t="shared" si="44"/>
        <v>3619989398.4344001</v>
      </c>
      <c r="ET103" s="8">
        <f t="shared" si="44"/>
        <v>3620231527.2111163</v>
      </c>
      <c r="EU103" s="8">
        <f t="shared" si="44"/>
        <v>3620462126.0460844</v>
      </c>
      <c r="EV103" s="8">
        <f t="shared" si="44"/>
        <v>3620681743.984149</v>
      </c>
      <c r="EW103" s="8">
        <f t="shared" si="44"/>
        <v>3620890903.9251633</v>
      </c>
      <c r="EX103" s="8">
        <f t="shared" si="44"/>
        <v>3621090103.8689861</v>
      </c>
      <c r="EY103" s="8">
        <f t="shared" si="44"/>
        <v>3621279818.1011987</v>
      </c>
      <c r="EZ103" s="8">
        <f t="shared" si="44"/>
        <v>3621460498.3223534</v>
      </c>
      <c r="FA103" s="8">
        <f t="shared" si="44"/>
        <v>3621632574.723453</v>
      </c>
      <c r="FB103" s="8">
        <f t="shared" si="44"/>
        <v>3621796457.0102148</v>
      </c>
      <c r="FC103" s="8">
        <f t="shared" si="44"/>
        <v>3621952535.3785591</v>
      </c>
      <c r="FD103" s="8">
        <f t="shared" si="44"/>
        <v>3622101181.4436488</v>
      </c>
      <c r="FE103" s="8">
        <f t="shared" si="44"/>
        <v>3622242749.1246867</v>
      </c>
      <c r="FF103" s="8">
        <f t="shared" si="44"/>
        <v>3622377575.4875798</v>
      </c>
      <c r="FG103" s="8">
        <f t="shared" si="44"/>
        <v>3622505981.5474782</v>
      </c>
      <c r="FH103" s="8">
        <f t="shared" si="44"/>
        <v>3622628273.0330958</v>
      </c>
      <c r="FI103" s="8">
        <f t="shared" si="44"/>
        <v>3622744741.1146364</v>
      </c>
      <c r="FJ103" s="8">
        <f t="shared" si="44"/>
        <v>3622855663.0970559</v>
      </c>
      <c r="FK103" s="8">
        <f t="shared" si="44"/>
        <v>3622961303.0803127</v>
      </c>
      <c r="FL103" s="8">
        <f t="shared" si="44"/>
        <v>3623061912.5881763</v>
      </c>
      <c r="FM103" s="8">
        <f t="shared" si="44"/>
        <v>3623157731.1670938</v>
      </c>
      <c r="FN103" s="8">
        <f t="shared" si="44"/>
        <v>3623248986.9565392</v>
      </c>
      <c r="FO103" s="8">
        <f t="shared" si="44"/>
        <v>3623335897.2322016</v>
      </c>
      <c r="FP103" s="8">
        <f t="shared" si="44"/>
        <v>3623418668.9233084</v>
      </c>
      <c r="FQ103" s="8">
        <f t="shared" si="44"/>
        <v>3623497499.1053147</v>
      </c>
      <c r="FR103" s="8">
        <f t="shared" si="44"/>
        <v>3623572575.4691305</v>
      </c>
      <c r="FS103" s="8">
        <f t="shared" si="44"/>
        <v>3623644076.7680025</v>
      </c>
      <c r="FT103" s="8">
        <f t="shared" si="44"/>
        <v>3623712173.2431188</v>
      </c>
      <c r="FU103" s="8">
        <f t="shared" si="44"/>
        <v>3623777027.028944</v>
      </c>
      <c r="FV103" s="8">
        <f t="shared" si="44"/>
        <v>3623838792.5392537</v>
      </c>
      <c r="FW103" s="8">
        <f t="shared" si="44"/>
        <v>3623897616.8347869</v>
      </c>
      <c r="FX103" s="8">
        <f t="shared" si="44"/>
        <v>3623953639.9733896</v>
      </c>
      <c r="FY103" s="8">
        <f t="shared" si="44"/>
        <v>3624006995.3434877</v>
      </c>
      <c r="FZ103" s="8">
        <f t="shared" si="44"/>
        <v>3624057809.9816761</v>
      </c>
      <c r="GA103" s="8">
        <f t="shared" si="44"/>
        <v>3624106204.8751888</v>
      </c>
      <c r="GB103" s="8">
        <f t="shared" si="44"/>
        <v>3624152295.2499628</v>
      </c>
      <c r="GC103" s="8">
        <f t="shared" si="44"/>
        <v>3624196190.844986</v>
      </c>
      <c r="GD103" s="8">
        <f t="shared" ref="GD103:IO103" si="45">GC103+GD54</f>
        <v>3624237996.1735792</v>
      </c>
      <c r="GE103" s="8">
        <f t="shared" si="45"/>
        <v>3624277810.7722397</v>
      </c>
      <c r="GF103" s="8">
        <f t="shared" si="45"/>
        <v>3624315729.4376307</v>
      </c>
      <c r="GG103" s="8">
        <f t="shared" si="45"/>
        <v>3624351842.4522886</v>
      </c>
      <c r="GH103" s="8">
        <f t="shared" si="45"/>
        <v>3624386235.799582</v>
      </c>
      <c r="GI103" s="8">
        <f t="shared" si="45"/>
        <v>3624418991.3684325</v>
      </c>
      <c r="GJ103" s="8">
        <f t="shared" si="45"/>
        <v>3624450187.1482902</v>
      </c>
      <c r="GK103" s="8">
        <f t="shared" si="45"/>
        <v>3624479897.4148216</v>
      </c>
      <c r="GL103" s="8">
        <f t="shared" si="45"/>
        <v>3624508192.9067559</v>
      </c>
      <c r="GM103" s="8">
        <f t="shared" si="45"/>
        <v>3624535140.9943128</v>
      </c>
      <c r="GN103" s="8">
        <f t="shared" si="45"/>
        <v>3624560805.8396049</v>
      </c>
      <c r="GO103" s="8">
        <f t="shared" si="45"/>
        <v>3624585248.549407</v>
      </c>
      <c r="GP103" s="8">
        <f t="shared" si="45"/>
        <v>3624608527.3206468</v>
      </c>
      <c r="GQ103" s="8">
        <f t="shared" si="45"/>
        <v>3624630697.5789704</v>
      </c>
      <c r="GR103" s="8">
        <f t="shared" si="45"/>
        <v>3624651812.1107073</v>
      </c>
      <c r="GS103" s="8">
        <f t="shared" si="45"/>
        <v>3624671921.1885519</v>
      </c>
      <c r="GT103" s="8">
        <f t="shared" si="45"/>
        <v>3624691072.6912613</v>
      </c>
      <c r="GU103" s="8">
        <f t="shared" si="45"/>
        <v>3624709312.2176509</v>
      </c>
      <c r="GV103" s="8">
        <f t="shared" si="45"/>
        <v>3624726683.1951652</v>
      </c>
      <c r="GW103" s="8">
        <f t="shared" si="45"/>
        <v>3624743226.983274</v>
      </c>
      <c r="GX103" s="8">
        <f t="shared" si="45"/>
        <v>3624758982.9719486</v>
      </c>
      <c r="GY103" s="8">
        <f t="shared" si="45"/>
        <v>3624773988.6754484</v>
      </c>
      <c r="GZ103" s="8">
        <f t="shared" si="45"/>
        <v>3624788279.8216386</v>
      </c>
      <c r="HA103" s="8">
        <f t="shared" si="45"/>
        <v>3624801890.437058</v>
      </c>
      <c r="HB103" s="8">
        <f t="shared" si="45"/>
        <v>3624814852.9279337</v>
      </c>
      <c r="HC103" s="8">
        <f t="shared" si="45"/>
        <v>3624827198.1573391</v>
      </c>
      <c r="HD103" s="8">
        <f t="shared" si="45"/>
        <v>3624838955.5186777</v>
      </c>
      <c r="HE103" s="8">
        <f t="shared" si="45"/>
        <v>3624850153.0056667</v>
      </c>
      <c r="HF103" s="8">
        <f t="shared" si="45"/>
        <v>3624860817.2789898</v>
      </c>
      <c r="HG103" s="8">
        <f t="shared" si="45"/>
        <v>3624870973.7297735</v>
      </c>
      <c r="HH103" s="8">
        <f t="shared" si="45"/>
        <v>3624880646.5400438</v>
      </c>
      <c r="HI103" s="8">
        <f t="shared" si="45"/>
        <v>3624889858.7403011</v>
      </c>
      <c r="HJ103" s="8">
        <f t="shared" si="45"/>
        <v>3624898632.2643557</v>
      </c>
      <c r="HK103" s="8">
        <f t="shared" si="45"/>
        <v>3624906988.0015507</v>
      </c>
      <c r="HL103" s="8">
        <f t="shared" si="45"/>
        <v>3624914945.846498</v>
      </c>
      <c r="HM103" s="8">
        <f t="shared" si="45"/>
        <v>3624922524.746448</v>
      </c>
      <c r="HN103" s="8">
        <f t="shared" si="45"/>
        <v>3624929742.7464004</v>
      </c>
      <c r="HO103" s="8">
        <f t="shared" si="45"/>
        <v>3624936617.0320692</v>
      </c>
      <c r="HP103" s="8">
        <f t="shared" si="45"/>
        <v>3624943163.9708014</v>
      </c>
      <c r="HQ103" s="8">
        <f t="shared" si="45"/>
        <v>3624949399.1505466</v>
      </c>
      <c r="HR103" s="8">
        <f t="shared" si="45"/>
        <v>3624955337.4169703</v>
      </c>
      <c r="HS103" s="8">
        <f t="shared" si="45"/>
        <v>3624960992.9088025</v>
      </c>
      <c r="HT103" s="8">
        <f t="shared" si="45"/>
        <v>3624966379.0914998</v>
      </c>
      <c r="HU103" s="8">
        <f t="shared" si="45"/>
        <v>3624971508.7893066</v>
      </c>
      <c r="HV103" s="8">
        <f t="shared" si="45"/>
        <v>3624976394.2157893</v>
      </c>
      <c r="HW103" s="8">
        <f t="shared" si="45"/>
        <v>3624981047.0029159</v>
      </c>
      <c r="HX103" s="8">
        <f t="shared" si="45"/>
        <v>3624985478.2287507</v>
      </c>
      <c r="HY103" s="8">
        <f t="shared" si="45"/>
        <v>3624989698.4438314</v>
      </c>
      <c r="HZ103" s="8">
        <f t="shared" si="45"/>
        <v>3624993717.6962895</v>
      </c>
      <c r="IA103" s="8">
        <f t="shared" si="45"/>
        <v>3624997545.5557733</v>
      </c>
      <c r="IB103" s="8">
        <f t="shared" si="45"/>
        <v>3625001191.1362338</v>
      </c>
      <c r="IC103" s="8">
        <f t="shared" si="45"/>
        <v>3625004663.1176248</v>
      </c>
      <c r="ID103" s="8">
        <f t="shared" si="45"/>
        <v>3625007969.7665687</v>
      </c>
      <c r="IE103" s="8">
        <f t="shared" si="45"/>
        <v>3625011118.956039</v>
      </c>
      <c r="IF103" s="8">
        <f t="shared" si="45"/>
        <v>3625014118.1841059</v>
      </c>
      <c r="IG103" s="8">
        <f t="shared" si="45"/>
        <v>3625016974.5917888</v>
      </c>
      <c r="IH103" s="8">
        <f t="shared" si="45"/>
        <v>3625019694.9800582</v>
      </c>
      <c r="II103" s="8">
        <f t="shared" si="45"/>
        <v>3625022285.8260288</v>
      </c>
      <c r="IJ103" s="8">
        <f t="shared" si="45"/>
        <v>3625024753.2983818</v>
      </c>
      <c r="IK103" s="8">
        <f t="shared" si="45"/>
        <v>3625027103.2720513</v>
      </c>
      <c r="IL103" s="8">
        <f t="shared" si="45"/>
        <v>3625029341.3422132</v>
      </c>
      <c r="IM103" s="8">
        <f t="shared" si="45"/>
        <v>3625031472.837605</v>
      </c>
      <c r="IN103" s="8">
        <f t="shared" si="45"/>
        <v>3625033502.8332167</v>
      </c>
      <c r="IO103" s="8">
        <f t="shared" si="45"/>
        <v>3625035436.1623702</v>
      </c>
      <c r="IP103" s="8">
        <f t="shared" ref="IP103:JE103" si="46">IO103+IP54</f>
        <v>3625037277.4282308</v>
      </c>
      <c r="IQ103" s="8">
        <f t="shared" si="46"/>
        <v>3625039031.0147648</v>
      </c>
      <c r="IR103" s="8">
        <f t="shared" si="46"/>
        <v>3625040701.097178</v>
      </c>
      <c r="IS103" s="8">
        <f t="shared" si="46"/>
        <v>3625042291.6518574</v>
      </c>
      <c r="IT103" s="8">
        <f t="shared" si="46"/>
        <v>3625043806.465838</v>
      </c>
      <c r="IU103" s="8">
        <f t="shared" si="46"/>
        <v>3625045249.1458192</v>
      </c>
      <c r="IV103" s="8">
        <f t="shared" si="46"/>
        <v>3625046623.1267538</v>
      </c>
      <c r="IW103" s="8">
        <f t="shared" si="46"/>
        <v>3625047931.6800246</v>
      </c>
      <c r="IX103" s="8">
        <f t="shared" si="46"/>
        <v>3625049177.9212351</v>
      </c>
      <c r="IY103" s="8">
        <f t="shared" si="46"/>
        <v>3625050364.817626</v>
      </c>
      <c r="IZ103" s="8">
        <f t="shared" si="46"/>
        <v>3625051495.1951413</v>
      </c>
      <c r="JA103" s="8">
        <f t="shared" si="46"/>
        <v>3625052571.7451558</v>
      </c>
      <c r="JB103" s="8">
        <f t="shared" si="46"/>
        <v>3625053597.0308838</v>
      </c>
      <c r="JC103" s="8">
        <f t="shared" si="46"/>
        <v>3625054573.4934821</v>
      </c>
      <c r="JD103" s="8">
        <f t="shared" si="46"/>
        <v>3625055503.4578614</v>
      </c>
      <c r="JE103" s="8">
        <f t="shared" si="46"/>
        <v>3625056389.1382227</v>
      </c>
    </row>
    <row r="104" spans="2:265" x14ac:dyDescent="0.3">
      <c r="C104">
        <v>6</v>
      </c>
      <c r="D104" s="6">
        <f t="shared" si="12"/>
        <v>2170546070.1739497</v>
      </c>
      <c r="E104" s="8">
        <f t="shared" si="13"/>
        <v>-2038379791.5150964</v>
      </c>
      <c r="F104" s="8">
        <f t="shared" si="14"/>
        <v>-1843542964.5201795</v>
      </c>
      <c r="G104" s="8">
        <f t="shared" si="0"/>
        <v>-1621998667.9797394</v>
      </c>
      <c r="H104" s="8">
        <f t="shared" si="0"/>
        <v>-1392226960.9596534</v>
      </c>
      <c r="I104" s="8">
        <f t="shared" si="0"/>
        <v>-1163598878.8042564</v>
      </c>
      <c r="J104" s="8">
        <f t="shared" si="0"/>
        <v>-940745325.39769959</v>
      </c>
      <c r="K104" s="8">
        <f t="shared" si="0"/>
        <v>-725836138.67525744</v>
      </c>
      <c r="L104" s="8">
        <f t="shared" si="0"/>
        <v>-519768716.79132044</v>
      </c>
      <c r="M104" s="8">
        <f t="shared" si="0"/>
        <v>-322787682.50723034</v>
      </c>
      <c r="N104" s="8">
        <f t="shared" si="0"/>
        <v>-134807690.73600879</v>
      </c>
      <c r="O104" s="8">
        <f t="shared" si="0"/>
        <v>44418638.045552671</v>
      </c>
      <c r="P104" s="8">
        <f t="shared" si="0"/>
        <v>215213573.34372512</v>
      </c>
      <c r="Q104" s="8">
        <f t="shared" si="0"/>
        <v>377929262.76276278</v>
      </c>
      <c r="R104" s="8">
        <f t="shared" si="0"/>
        <v>532924682.93202722</v>
      </c>
      <c r="S104" s="8">
        <f t="shared" si="0"/>
        <v>680554029.73771966</v>
      </c>
      <c r="T104" s="8">
        <f t="shared" si="0"/>
        <v>821161057.70092177</v>
      </c>
      <c r="U104" s="8">
        <f t="shared" si="0"/>
        <v>955076504.69101226</v>
      </c>
      <c r="V104" s="8">
        <f t="shared" si="0"/>
        <v>1082617108.5428898</v>
      </c>
      <c r="W104" s="8">
        <f t="shared" si="0"/>
        <v>1204085437.1655719</v>
      </c>
      <c r="X104" s="8">
        <f t="shared" si="0"/>
        <v>1319770126.7848754</v>
      </c>
      <c r="Y104" s="8">
        <f t="shared" si="1"/>
        <v>1429946317.5836194</v>
      </c>
      <c r="Z104" s="8">
        <f t="shared" si="1"/>
        <v>1534876177.5185564</v>
      </c>
      <c r="AA104" s="8">
        <f t="shared" si="1"/>
        <v>1634809458.0287275</v>
      </c>
      <c r="AB104" s="8">
        <f t="shared" si="1"/>
        <v>1729984052.9379859</v>
      </c>
      <c r="AC104" s="8">
        <f t="shared" ref="AC104:AD104" si="47">AB104+AC55</f>
        <v>1820626546.2178178</v>
      </c>
      <c r="AD104" s="8">
        <f t="shared" si="47"/>
        <v>1906952741.7408993</v>
      </c>
      <c r="AE104" s="8">
        <f t="shared" si="1"/>
        <v>1989168172.0216517</v>
      </c>
      <c r="AF104" s="8">
        <f t="shared" si="1"/>
        <v>2067468584.9295766</v>
      </c>
      <c r="AG104" s="8">
        <f t="shared" ref="AG104:AH104" si="48">AF104+AG55</f>
        <v>2142040408.3729544</v>
      </c>
      <c r="AH104" s="8">
        <f t="shared" si="48"/>
        <v>2213061193.4533472</v>
      </c>
      <c r="AI104" s="8">
        <f t="shared" si="3"/>
        <v>2280700036.829855</v>
      </c>
      <c r="AJ104" s="8">
        <f t="shared" si="3"/>
        <v>2345117983.1337724</v>
      </c>
      <c r="AK104" s="8">
        <f t="shared" si="3"/>
        <v>2406468408.3056855</v>
      </c>
      <c r="AL104" s="8">
        <f t="shared" si="3"/>
        <v>2464897384.7227979</v>
      </c>
      <c r="AM104" s="8">
        <f t="shared" si="3"/>
        <v>2520544028.9623976</v>
      </c>
      <c r="AN104" s="8">
        <f t="shared" si="3"/>
        <v>2573540833.0172405</v>
      </c>
      <c r="AO104" s="8">
        <f t="shared" si="3"/>
        <v>2624013979.7450762</v>
      </c>
      <c r="AP104" s="8">
        <f t="shared" si="3"/>
        <v>2672083643.3000598</v>
      </c>
      <c r="AQ104" s="8">
        <f t="shared" si="3"/>
        <v>2717864275.2596202</v>
      </c>
      <c r="AR104" s="8">
        <f t="shared" si="3"/>
        <v>2761464877.1271381</v>
      </c>
      <c r="AS104" s="8">
        <f t="shared" si="3"/>
        <v>2802989259.8587704</v>
      </c>
      <c r="AT104" s="8">
        <f t="shared" si="3"/>
        <v>2842536291.0320988</v>
      </c>
      <c r="AU104" s="8">
        <f t="shared" si="3"/>
        <v>2880200130.2449732</v>
      </c>
      <c r="AV104" s="8">
        <f t="shared" si="3"/>
        <v>2916070453.3049479</v>
      </c>
      <c r="AW104" s="8">
        <f t="shared" si="3"/>
        <v>2950232665.7430677</v>
      </c>
      <c r="AX104" s="8">
        <f t="shared" si="3"/>
        <v>2982768106.1603503</v>
      </c>
      <c r="AY104" s="8">
        <f t="shared" si="3"/>
        <v>3013754239.891109</v>
      </c>
      <c r="AZ104" s="8">
        <f t="shared" si="5"/>
        <v>3043264843.4442196</v>
      </c>
      <c r="BA104" s="8">
        <f t="shared" si="5"/>
        <v>3071370180.1614714</v>
      </c>
      <c r="BB104" s="8">
        <f t="shared" si="5"/>
        <v>3098137167.5112371</v>
      </c>
      <c r="BC104" s="8">
        <f t="shared" si="5"/>
        <v>3123629536.4157767</v>
      </c>
      <c r="BD104" s="8">
        <f t="shared" si="5"/>
        <v>3147907982.9915295</v>
      </c>
      <c r="BE104" s="8">
        <f t="shared" si="5"/>
        <v>3171030313.0636749</v>
      </c>
      <c r="BF104" s="8">
        <f t="shared" si="5"/>
        <v>3193051579.7990518</v>
      </c>
      <c r="BG104" s="8">
        <f t="shared" si="5"/>
        <v>3214024214.7851253</v>
      </c>
      <c r="BH104" s="8">
        <f t="shared" si="5"/>
        <v>3233998152.8670998</v>
      </c>
      <c r="BI104" s="8">
        <f t="shared" si="5"/>
        <v>3253020951.0404091</v>
      </c>
      <c r="BJ104" s="8">
        <f t="shared" si="5"/>
        <v>3271137901.6816559</v>
      </c>
      <c r="BK104" s="8">
        <f t="shared" si="5"/>
        <v>3288392140.3876052</v>
      </c>
      <c r="BL104" s="8">
        <f t="shared" si="5"/>
        <v>3304824748.6789856</v>
      </c>
      <c r="BM104" s="8">
        <f t="shared" si="5"/>
        <v>3320474851.8136334</v>
      </c>
      <c r="BN104" s="8">
        <f t="shared" si="5"/>
        <v>3335379711.9418697</v>
      </c>
      <c r="BO104" s="8">
        <f t="shared" si="5"/>
        <v>3349574816.8259044</v>
      </c>
      <c r="BP104" s="8">
        <f t="shared" ref="BP104:BR104" si="49">BO104+BP55</f>
        <v>3363093964.3345084</v>
      </c>
      <c r="BQ104" s="8">
        <f t="shared" si="49"/>
        <v>3375969342.9141316</v>
      </c>
      <c r="BR104" s="8">
        <f t="shared" si="49"/>
        <v>3388231608.2280583</v>
      </c>
      <c r="BS104" s="8">
        <f t="shared" si="6"/>
        <v>3399909956.1460838</v>
      </c>
      <c r="BT104" s="8">
        <f t="shared" si="6"/>
        <v>3411032192.2584891</v>
      </c>
      <c r="BU104" s="8">
        <f t="shared" si="6"/>
        <v>3421624798.0798273</v>
      </c>
      <c r="BV104" s="8">
        <f t="shared" si="6"/>
        <v>3431712994.1001496</v>
      </c>
      <c r="BW104" s="8">
        <f t="shared" si="6"/>
        <v>3441320799.8337898</v>
      </c>
      <c r="BX104" s="8">
        <f t="shared" si="6"/>
        <v>3450471091.0086851</v>
      </c>
      <c r="BY104" s="8">
        <f t="shared" si="6"/>
        <v>3459185654.0323949</v>
      </c>
      <c r="BZ104" s="8">
        <f t="shared" si="6"/>
        <v>3467485237.8644996</v>
      </c>
      <c r="CA104" s="8">
        <f t="shared" si="6"/>
        <v>3475389603.4188848</v>
      </c>
      <c r="CB104" s="8">
        <f t="shared" ref="CB104:CV104" si="50">CA104+CB55</f>
        <v>3482917570.6135373</v>
      </c>
      <c r="CC104" s="8">
        <f t="shared" si="50"/>
        <v>3490087063.1798735</v>
      </c>
      <c r="CD104" s="8">
        <f t="shared" si="50"/>
        <v>3496915151.3382888</v>
      </c>
      <c r="CE104" s="8">
        <f t="shared" si="50"/>
        <v>3503418092.4415412</v>
      </c>
      <c r="CF104" s="8">
        <f t="shared" si="50"/>
        <v>3509611369.682734</v>
      </c>
      <c r="CG104" s="8">
        <f t="shared" si="50"/>
        <v>3515509728.9600606</v>
      </c>
      <c r="CH104" s="8">
        <f t="shared" si="50"/>
        <v>3521127213.9860859</v>
      </c>
      <c r="CI104" s="8">
        <f t="shared" si="50"/>
        <v>3526477199.7251577</v>
      </c>
      <c r="CJ104" s="8">
        <f t="shared" si="50"/>
        <v>3531572424.2385592</v>
      </c>
      <c r="CK104" s="8">
        <f t="shared" si="50"/>
        <v>3536425019.0132275</v>
      </c>
      <c r="CL104" s="8">
        <f t="shared" si="50"/>
        <v>3541046537.8462448</v>
      </c>
      <c r="CM104" s="8">
        <f t="shared" si="50"/>
        <v>3545447984.3538804</v>
      </c>
      <c r="CN104" s="8">
        <f t="shared" si="50"/>
        <v>3549639838.1706762</v>
      </c>
      <c r="CO104" s="8">
        <f t="shared" si="50"/>
        <v>3553632079.9009581</v>
      </c>
      <c r="CP104" s="8">
        <f t="shared" si="50"/>
        <v>3557434214.8821788</v>
      </c>
      <c r="CQ104" s="8">
        <f t="shared" si="50"/>
        <v>3561055295.8166747</v>
      </c>
      <c r="CR104" s="8">
        <f t="shared" si="50"/>
        <v>3564503944.3257184</v>
      </c>
      <c r="CS104" s="8">
        <f t="shared" si="50"/>
        <v>3567788371.4771886</v>
      </c>
      <c r="CT104" s="8">
        <f t="shared" si="50"/>
        <v>3570916397.3357315</v>
      </c>
      <c r="CU104" s="8">
        <f t="shared" si="50"/>
        <v>3573895469.5819631</v>
      </c>
      <c r="CV104" s="8">
        <f t="shared" si="50"/>
        <v>3576732681.2450404</v>
      </c>
      <c r="CW104" s="8">
        <f t="shared" ref="CW104:EN104" si="51">CV104+CW55</f>
        <v>3579434787.5908284</v>
      </c>
      <c r="CX104" s="8">
        <f t="shared" si="51"/>
        <v>3582008222.2058649</v>
      </c>
      <c r="CY104" s="8">
        <f t="shared" si="51"/>
        <v>3584459112.3154235</v>
      </c>
      <c r="CZ104" s="8">
        <f t="shared" si="51"/>
        <v>3586793293.3721457</v>
      </c>
      <c r="DA104" s="8">
        <f t="shared" si="51"/>
        <v>3589016322.9499764</v>
      </c>
      <c r="DB104" s="8">
        <f t="shared" si="51"/>
        <v>3591133493.9764819</v>
      </c>
      <c r="DC104" s="8">
        <f t="shared" si="51"/>
        <v>3593149847.3350587</v>
      </c>
      <c r="DD104" s="8">
        <f t="shared" si="51"/>
        <v>3595070183.8670363</v>
      </c>
      <c r="DE104" s="8">
        <f t="shared" si="51"/>
        <v>3596899075.8022532</v>
      </c>
      <c r="DF104" s="8">
        <f t="shared" si="51"/>
        <v>3598640877.6453171</v>
      </c>
      <c r="DG104" s="8">
        <f t="shared" si="51"/>
        <v>3600299736.5434732</v>
      </c>
      <c r="DH104" s="8">
        <f t="shared" si="51"/>
        <v>3601879602.1607647</v>
      </c>
      <c r="DI104" s="8">
        <f t="shared" si="51"/>
        <v>3603384236.0819945</v>
      </c>
      <c r="DJ104" s="8">
        <f t="shared" si="51"/>
        <v>3604817220.7688804</v>
      </c>
      <c r="DK104" s="8">
        <f t="shared" si="51"/>
        <v>3606181968.0897236</v>
      </c>
      <c r="DL104" s="8">
        <f t="shared" si="51"/>
        <v>3607481727.4429078</v>
      </c>
      <c r="DM104" s="8">
        <f t="shared" si="51"/>
        <v>3608719593.4935594</v>
      </c>
      <c r="DN104" s="8">
        <f t="shared" si="51"/>
        <v>3609898513.5417991</v>
      </c>
      <c r="DO104" s="8">
        <f t="shared" si="51"/>
        <v>3611021294.5401225</v>
      </c>
      <c r="DP104" s="8">
        <f t="shared" si="51"/>
        <v>3612090609.7766209</v>
      </c>
      <c r="DQ104" s="8">
        <f t="shared" si="51"/>
        <v>3613109005.239953</v>
      </c>
      <c r="DR104" s="8">
        <f t="shared" si="51"/>
        <v>3614078905.6812215</v>
      </c>
      <c r="DS104" s="8">
        <f t="shared" si="51"/>
        <v>3615002620.3871913</v>
      </c>
      <c r="DT104" s="8">
        <f t="shared" si="51"/>
        <v>3615882348.6785913</v>
      </c>
      <c r="DU104" s="8">
        <f t="shared" si="51"/>
        <v>3616720185.1465912</v>
      </c>
      <c r="DV104" s="8">
        <f t="shared" si="51"/>
        <v>3617518124.6399245</v>
      </c>
      <c r="DW104" s="8">
        <f t="shared" si="51"/>
        <v>3618278067.0145278</v>
      </c>
      <c r="DX104" s="8">
        <f t="shared" si="51"/>
        <v>3619001821.6570072</v>
      </c>
      <c r="DY104" s="8">
        <f t="shared" si="51"/>
        <v>3619691111.7927017</v>
      </c>
      <c r="DZ104" s="8">
        <f t="shared" si="51"/>
        <v>3620347578.5886011</v>
      </c>
      <c r="EA104" s="8">
        <f t="shared" si="51"/>
        <v>3620972785.0608864</v>
      </c>
      <c r="EB104" s="8">
        <f t="shared" si="51"/>
        <v>3621568219.7963963</v>
      </c>
      <c r="EC104" s="8">
        <f t="shared" si="51"/>
        <v>3622135300.496882</v>
      </c>
      <c r="ED104" s="8">
        <f t="shared" si="51"/>
        <v>3622675377.3544874</v>
      </c>
      <c r="EE104" s="8">
        <f t="shared" si="51"/>
        <v>3623189736.2664924</v>
      </c>
      <c r="EF104" s="8">
        <f t="shared" si="51"/>
        <v>3623679601.8969731</v>
      </c>
      <c r="EG104" s="8">
        <f t="shared" si="51"/>
        <v>3624146140.5926695</v>
      </c>
      <c r="EH104" s="8">
        <f t="shared" si="51"/>
        <v>3624590463.1599994</v>
      </c>
      <c r="EI104" s="8">
        <f t="shared" si="51"/>
        <v>3625013627.5098372</v>
      </c>
      <c r="EJ104" s="8">
        <f t="shared" si="51"/>
        <v>3625416641.1763492</v>
      </c>
      <c r="EK104" s="8">
        <f t="shared" si="51"/>
        <v>3625800463.7158847</v>
      </c>
      <c r="EL104" s="8">
        <f t="shared" si="51"/>
        <v>3626166008.9916325</v>
      </c>
      <c r="EM104" s="8">
        <f t="shared" si="51"/>
        <v>3626514147.3494878</v>
      </c>
      <c r="EN104" s="8">
        <f t="shared" si="51"/>
        <v>3626845707.6903024</v>
      </c>
      <c r="EO104" s="8">
        <f t="shared" ref="EO104:GC104" si="52">EN104+EO55</f>
        <v>3627161479.443459</v>
      </c>
      <c r="EP104" s="8">
        <f t="shared" si="52"/>
        <v>3627462214.4464655</v>
      </c>
      <c r="EQ104" s="8">
        <f t="shared" si="52"/>
        <v>3627748628.735043</v>
      </c>
      <c r="ER104" s="8">
        <f t="shared" si="52"/>
        <v>3628021404.2479739</v>
      </c>
      <c r="ES104" s="8">
        <f t="shared" si="52"/>
        <v>3628281190.4507651</v>
      </c>
      <c r="ET104" s="8">
        <f t="shared" si="52"/>
        <v>3628528605.8819952</v>
      </c>
      <c r="EU104" s="8">
        <f t="shared" si="52"/>
        <v>3628764239.6260238</v>
      </c>
      <c r="EV104" s="8">
        <f t="shared" si="52"/>
        <v>3628988652.7155747</v>
      </c>
      <c r="EW104" s="8">
        <f t="shared" si="52"/>
        <v>3629202379.4675279</v>
      </c>
      <c r="EX104" s="8">
        <f t="shared" si="52"/>
        <v>3629405928.7551022</v>
      </c>
      <c r="EY104" s="8">
        <f t="shared" si="52"/>
        <v>3629599785.2194591</v>
      </c>
      <c r="EZ104" s="8">
        <f t="shared" si="52"/>
        <v>3629784410.4236083</v>
      </c>
      <c r="FA104" s="8">
        <f t="shared" si="52"/>
        <v>3629960243.9513693</v>
      </c>
      <c r="FB104" s="8">
        <f t="shared" si="52"/>
        <v>3630127704.453999</v>
      </c>
      <c r="FC104" s="8">
        <f t="shared" si="52"/>
        <v>3630287190.6469798</v>
      </c>
      <c r="FD104" s="8">
        <f t="shared" si="52"/>
        <v>3630439082.2593422</v>
      </c>
      <c r="FE104" s="8">
        <f t="shared" si="52"/>
        <v>3630583740.9377828</v>
      </c>
      <c r="FF104" s="8">
        <f t="shared" si="52"/>
        <v>3630721511.1077261</v>
      </c>
      <c r="FG104" s="8">
        <f t="shared" si="52"/>
        <v>3630852720.7933865</v>
      </c>
      <c r="FH104" s="8">
        <f t="shared" si="52"/>
        <v>3630977682.398777</v>
      </c>
      <c r="FI104" s="8">
        <f t="shared" si="52"/>
        <v>3631096693.45153</v>
      </c>
      <c r="FJ104" s="8">
        <f t="shared" si="52"/>
        <v>3631210037.311295</v>
      </c>
      <c r="FK104" s="8">
        <f t="shared" si="52"/>
        <v>3631317983.8444042</v>
      </c>
      <c r="FL104" s="8">
        <f t="shared" si="52"/>
        <v>3631420790.0664134</v>
      </c>
      <c r="FM104" s="8">
        <f t="shared" si="52"/>
        <v>3631518700.7540412</v>
      </c>
      <c r="FN104" s="8">
        <f t="shared" si="52"/>
        <v>3631611949.0279722</v>
      </c>
      <c r="FO104" s="8">
        <f t="shared" si="52"/>
        <v>3631700756.9079065</v>
      </c>
      <c r="FP104" s="8">
        <f t="shared" si="52"/>
        <v>3631785335.8411775</v>
      </c>
      <c r="FQ104" s="8">
        <f t="shared" si="52"/>
        <v>3631865887.2061973</v>
      </c>
      <c r="FR104" s="8">
        <f t="shared" si="52"/>
        <v>3631942602.7919302</v>
      </c>
      <c r="FS104" s="8">
        <f t="shared" si="52"/>
        <v>3632015665.2545333</v>
      </c>
      <c r="FT104" s="8">
        <f t="shared" si="52"/>
        <v>3632085248.5522504</v>
      </c>
      <c r="FU104" s="8">
        <f t="shared" si="52"/>
        <v>3632151518.3596001</v>
      </c>
      <c r="FV104" s="8">
        <f t="shared" si="52"/>
        <v>3632214632.4618378</v>
      </c>
      <c r="FW104" s="8">
        <f t="shared" si="52"/>
        <v>3632274741.1306357</v>
      </c>
      <c r="FX104" s="8">
        <f t="shared" si="52"/>
        <v>3632331987.4818716</v>
      </c>
      <c r="FY104" s="8">
        <f t="shared" si="52"/>
        <v>3632386507.8163819</v>
      </c>
      <c r="FZ104" s="8">
        <f t="shared" si="52"/>
        <v>3632438431.9444871</v>
      </c>
      <c r="GA104" s="8">
        <f t="shared" si="52"/>
        <v>3632487883.4950633</v>
      </c>
      <c r="GB104" s="8">
        <f t="shared" si="52"/>
        <v>3632534980.209898</v>
      </c>
      <c r="GC104" s="8">
        <f t="shared" si="52"/>
        <v>3632579834.2240262</v>
      </c>
      <c r="GD104" s="8">
        <f t="shared" ref="GD104:IO104" si="53">GC104+GD55</f>
        <v>3632622552.3327198</v>
      </c>
      <c r="GE104" s="8">
        <f t="shared" si="53"/>
        <v>3632663236.2457614</v>
      </c>
      <c r="GF104" s="8">
        <f t="shared" si="53"/>
        <v>3632701982.8296103</v>
      </c>
      <c r="GG104" s="8">
        <f t="shared" si="53"/>
        <v>3632738884.338038</v>
      </c>
      <c r="GH104" s="8">
        <f t="shared" si="53"/>
        <v>3632774028.6317787</v>
      </c>
      <c r="GI104" s="8">
        <f t="shared" si="53"/>
        <v>3632807499.387722</v>
      </c>
      <c r="GJ104" s="8">
        <f t="shared" si="53"/>
        <v>3632839376.2981443</v>
      </c>
      <c r="GK104" s="8">
        <f t="shared" si="53"/>
        <v>3632869735.2604513</v>
      </c>
      <c r="GL104" s="8">
        <f t="shared" si="53"/>
        <v>3632898648.5578866</v>
      </c>
      <c r="GM104" s="8">
        <f t="shared" si="53"/>
        <v>3632926185.0316343</v>
      </c>
      <c r="GN104" s="8">
        <f t="shared" si="53"/>
        <v>3632952410.2447276</v>
      </c>
      <c r="GO104" s="8">
        <f t="shared" si="53"/>
        <v>3632977386.6381497</v>
      </c>
      <c r="GP104" s="8">
        <f t="shared" si="53"/>
        <v>3633001173.6795039</v>
      </c>
      <c r="GQ104" s="8">
        <f t="shared" si="53"/>
        <v>3633023828.0046034</v>
      </c>
      <c r="GR104" s="8">
        <f t="shared" si="53"/>
        <v>3633045403.5523171</v>
      </c>
      <c r="GS104" s="8">
        <f t="shared" si="53"/>
        <v>3633065951.692997</v>
      </c>
      <c r="GT104" s="8">
        <f t="shared" si="53"/>
        <v>3633085521.3507872</v>
      </c>
      <c r="GU104" s="8">
        <f t="shared" si="53"/>
        <v>3633104159.120111</v>
      </c>
      <c r="GV104" s="8">
        <f t="shared" si="53"/>
        <v>3633121909.3766103</v>
      </c>
      <c r="GW104" s="8">
        <f t="shared" si="53"/>
        <v>3633138814.3828001</v>
      </c>
      <c r="GX104" s="8">
        <f t="shared" si="53"/>
        <v>3633154914.3886948</v>
      </c>
      <c r="GY104" s="8">
        <f t="shared" si="53"/>
        <v>3633170247.7276421</v>
      </c>
      <c r="GZ104" s="8">
        <f t="shared" si="53"/>
        <v>3633184850.9075918</v>
      </c>
      <c r="HA104" s="8">
        <f t="shared" si="53"/>
        <v>3633198758.6980205</v>
      </c>
      <c r="HB104" s="8">
        <f t="shared" si="53"/>
        <v>3633212004.2127142</v>
      </c>
      <c r="HC104" s="8">
        <f t="shared" si="53"/>
        <v>3633224618.9886131</v>
      </c>
      <c r="HD104" s="8">
        <f t="shared" si="53"/>
        <v>3633236633.0608978</v>
      </c>
      <c r="HE104" s="8">
        <f t="shared" si="53"/>
        <v>3633248075.0345025</v>
      </c>
      <c r="HF104" s="8">
        <f t="shared" si="53"/>
        <v>3633258972.1522212</v>
      </c>
      <c r="HG104" s="8">
        <f t="shared" si="53"/>
        <v>3633269350.3595724</v>
      </c>
      <c r="HH104" s="8">
        <f t="shared" si="53"/>
        <v>3633279234.3665733</v>
      </c>
      <c r="HI104" s="8">
        <f t="shared" si="53"/>
        <v>3633288647.7065744</v>
      </c>
      <c r="HJ104" s="8">
        <f t="shared" si="53"/>
        <v>3633297612.7922897</v>
      </c>
      <c r="HK104" s="8">
        <f t="shared" si="53"/>
        <v>3633306150.9691615</v>
      </c>
      <c r="HL104" s="8">
        <f t="shared" si="53"/>
        <v>3633314282.5661821</v>
      </c>
      <c r="HM104" s="8">
        <f t="shared" si="53"/>
        <v>3633322026.9442968</v>
      </c>
      <c r="HN104" s="8">
        <f t="shared" si="53"/>
        <v>3633329402.5425014</v>
      </c>
      <c r="HO104" s="8">
        <f t="shared" si="53"/>
        <v>3633336426.9217439</v>
      </c>
      <c r="HP104" s="8">
        <f t="shared" si="53"/>
        <v>3633343116.8067365</v>
      </c>
      <c r="HQ104" s="8">
        <f t="shared" si="53"/>
        <v>3633349488.1257772</v>
      </c>
      <c r="HR104" s="8">
        <f t="shared" si="53"/>
        <v>3633355556.0486732</v>
      </c>
      <c r="HS104" s="8">
        <f t="shared" si="53"/>
        <v>3633361335.0228596</v>
      </c>
      <c r="HT104" s="8">
        <f t="shared" si="53"/>
        <v>3633366838.8077993</v>
      </c>
      <c r="HU104" s="8">
        <f t="shared" si="53"/>
        <v>3633372080.5077419</v>
      </c>
      <c r="HV104" s="8">
        <f t="shared" si="53"/>
        <v>3633377072.6029253</v>
      </c>
      <c r="HW104" s="8">
        <f t="shared" si="53"/>
        <v>3633381826.9792905</v>
      </c>
      <c r="HX104" s="8">
        <f t="shared" si="53"/>
        <v>3633386354.9567809</v>
      </c>
      <c r="HY104" s="8">
        <f t="shared" si="53"/>
        <v>3633390667.3162956</v>
      </c>
      <c r="HZ104" s="8">
        <f t="shared" si="53"/>
        <v>3633394774.3253574</v>
      </c>
      <c r="IA104" s="8">
        <f t="shared" si="53"/>
        <v>3633398685.7625589</v>
      </c>
      <c r="IB104" s="8">
        <f t="shared" si="53"/>
        <v>3633402410.9408464</v>
      </c>
      <c r="IC104" s="8">
        <f t="shared" si="53"/>
        <v>3633405958.7296915</v>
      </c>
      <c r="ID104" s="8">
        <f t="shared" si="53"/>
        <v>3633409337.5762105</v>
      </c>
      <c r="IE104" s="8">
        <f t="shared" si="53"/>
        <v>3633412555.5252762</v>
      </c>
      <c r="IF104" s="8">
        <f t="shared" si="53"/>
        <v>3633415620.2386723</v>
      </c>
      <c r="IG104" s="8">
        <f t="shared" si="53"/>
        <v>3633418539.0133352</v>
      </c>
      <c r="IH104" s="8">
        <f t="shared" si="53"/>
        <v>3633421318.7987285</v>
      </c>
      <c r="II104" s="8">
        <f t="shared" si="53"/>
        <v>3633423966.2133884</v>
      </c>
      <c r="IJ104" s="8">
        <f t="shared" si="53"/>
        <v>3633426487.5606837</v>
      </c>
      <c r="IK104" s="8">
        <f t="shared" si="53"/>
        <v>3633428888.843822</v>
      </c>
      <c r="IL104" s="8">
        <f t="shared" si="53"/>
        <v>3633431175.7801442</v>
      </c>
      <c r="IM104" s="8">
        <f t="shared" si="53"/>
        <v>3633433353.8147368</v>
      </c>
      <c r="IN104" s="8">
        <f t="shared" si="53"/>
        <v>3633435428.1333966</v>
      </c>
      <c r="IO104" s="8">
        <f t="shared" si="53"/>
        <v>3633437403.6749773</v>
      </c>
      <c r="IP104" s="8">
        <f t="shared" ref="IP104:JE104" si="54">IO104+IP55</f>
        <v>3633439285.1431494</v>
      </c>
      <c r="IQ104" s="8">
        <f t="shared" si="54"/>
        <v>3633441077.0175991</v>
      </c>
      <c r="IR104" s="8">
        <f t="shared" si="54"/>
        <v>3633442783.5646939</v>
      </c>
      <c r="IS104" s="8">
        <f t="shared" si="54"/>
        <v>3633444408.8476415</v>
      </c>
      <c r="IT104" s="8">
        <f t="shared" si="54"/>
        <v>3633445956.7361631</v>
      </c>
      <c r="IU104" s="8">
        <f t="shared" si="54"/>
        <v>3633447430.9157076</v>
      </c>
      <c r="IV104" s="8">
        <f t="shared" si="54"/>
        <v>3633448834.8962259</v>
      </c>
      <c r="IW104" s="8">
        <f t="shared" si="54"/>
        <v>3633450172.0205293</v>
      </c>
      <c r="IX104" s="8">
        <f t="shared" si="54"/>
        <v>3633451445.4722466</v>
      </c>
      <c r="IY104" s="8">
        <f t="shared" si="54"/>
        <v>3633452658.2834058</v>
      </c>
      <c r="IZ104" s="8">
        <f t="shared" si="54"/>
        <v>3633453813.3416529</v>
      </c>
      <c r="JA104" s="8">
        <f t="shared" si="54"/>
        <v>3633454913.3971262</v>
      </c>
      <c r="JB104" s="8">
        <f t="shared" si="54"/>
        <v>3633455961.0690055</v>
      </c>
      <c r="JC104" s="8">
        <f t="shared" si="54"/>
        <v>3633456958.8517475</v>
      </c>
      <c r="JD104" s="8">
        <f t="shared" si="54"/>
        <v>3633457909.121026</v>
      </c>
      <c r="JE104" s="8">
        <f t="shared" si="54"/>
        <v>3633458814.1393862</v>
      </c>
    </row>
    <row r="105" spans="2:265" x14ac:dyDescent="0.3">
      <c r="C105">
        <v>7</v>
      </c>
      <c r="D105" s="6">
        <f t="shared" si="12"/>
        <v>2266332033.3040242</v>
      </c>
      <c r="E105" s="8">
        <f t="shared" si="13"/>
        <v>-2130909930.5493486</v>
      </c>
      <c r="F105" s="8">
        <f t="shared" si="14"/>
        <v>-1931459936.328459</v>
      </c>
      <c r="G105" s="8">
        <f t="shared" si="0"/>
        <v>-1704830047.8675857</v>
      </c>
      <c r="H105" s="8">
        <f t="shared" si="0"/>
        <v>-1469904295.4502692</v>
      </c>
      <c r="I105" s="8">
        <f t="shared" si="0"/>
        <v>-1236231802.6858304</v>
      </c>
      <c r="J105" s="8">
        <f t="shared" si="0"/>
        <v>-1008516871.1409957</v>
      </c>
      <c r="K105" s="8">
        <f t="shared" si="0"/>
        <v>-788955084.9723103</v>
      </c>
      <c r="L105" s="8">
        <f t="shared" si="0"/>
        <v>-578448468.30414367</v>
      </c>
      <c r="M105" s="8">
        <f t="shared" si="0"/>
        <v>-377237306.28816533</v>
      </c>
      <c r="N105" s="8">
        <f t="shared" si="0"/>
        <v>-185228412.7270098</v>
      </c>
      <c r="O105" s="8">
        <f t="shared" si="0"/>
        <v>-2165447.9682536423</v>
      </c>
      <c r="P105" s="8">
        <f t="shared" si="0"/>
        <v>172282938.88095349</v>
      </c>
      <c r="Q105" s="8">
        <f t="shared" si="0"/>
        <v>338477710.15796912</v>
      </c>
      <c r="R105" s="8">
        <f t="shared" si="0"/>
        <v>496786261.47609699</v>
      </c>
      <c r="S105" s="8">
        <f t="shared" si="0"/>
        <v>647570786.79271555</v>
      </c>
      <c r="T105" s="8">
        <f t="shared" si="0"/>
        <v>791182630.4686799</v>
      </c>
      <c r="U105" s="8">
        <f t="shared" si="0"/>
        <v>927959735.6992141</v>
      </c>
      <c r="V105" s="8">
        <f t="shared" si="0"/>
        <v>1058225685.8990364</v>
      </c>
      <c r="W105" s="8">
        <f t="shared" si="0"/>
        <v>1182289557.5103996</v>
      </c>
      <c r="X105" s="8">
        <f t="shared" si="0"/>
        <v>1300446178.3457708</v>
      </c>
      <c r="Y105" s="8">
        <f t="shared" si="1"/>
        <v>1412976581.029686</v>
      </c>
      <c r="Z105" s="8">
        <f t="shared" si="1"/>
        <v>1520148542.7841632</v>
      </c>
      <c r="AA105" s="8">
        <f t="shared" si="1"/>
        <v>1622217155.6822734</v>
      </c>
      <c r="AB105" s="8">
        <f t="shared" si="1"/>
        <v>1719425398.9800045</v>
      </c>
      <c r="AC105" s="8">
        <f t="shared" ref="AC105:AD105" si="55">AB105+AC56</f>
        <v>1812004699.4078259</v>
      </c>
      <c r="AD105" s="8">
        <f t="shared" si="55"/>
        <v>1900175472.6991847</v>
      </c>
      <c r="AE105" s="8">
        <f t="shared" si="1"/>
        <v>1984147643.4523578</v>
      </c>
      <c r="AF105" s="8">
        <f t="shared" si="1"/>
        <v>2064121142.3813362</v>
      </c>
      <c r="AG105" s="8">
        <f t="shared" ref="AG105:AH105" si="56">AF105+AG56</f>
        <v>2140286381.0040662</v>
      </c>
      <c r="AH105" s="8">
        <f t="shared" si="56"/>
        <v>2212824704.3072629</v>
      </c>
      <c r="AI105" s="8">
        <f t="shared" si="3"/>
        <v>2281908822.1580048</v>
      </c>
      <c r="AJ105" s="8">
        <f t="shared" si="3"/>
        <v>2347703220.3292141</v>
      </c>
      <c r="AK105" s="8">
        <f t="shared" si="3"/>
        <v>2410364552.0343575</v>
      </c>
      <c r="AL105" s="8">
        <f t="shared" si="3"/>
        <v>2470042010.8602366</v>
      </c>
      <c r="AM105" s="8">
        <f t="shared" si="3"/>
        <v>2526877685.9632468</v>
      </c>
      <c r="AN105" s="8">
        <f t="shared" si="3"/>
        <v>2581006900.3630662</v>
      </c>
      <c r="AO105" s="8">
        <f t="shared" si="3"/>
        <v>2632558533.1331253</v>
      </c>
      <c r="AP105" s="8">
        <f t="shared" si="3"/>
        <v>2681655326.251801</v>
      </c>
      <c r="AQ105" s="8">
        <f t="shared" si="3"/>
        <v>2728414176.8432713</v>
      </c>
      <c r="AR105" s="8">
        <f t="shared" si="3"/>
        <v>2772946415.5029879</v>
      </c>
      <c r="AS105" s="8">
        <f t="shared" si="3"/>
        <v>2815358071.3699956</v>
      </c>
      <c r="AT105" s="8">
        <f t="shared" si="3"/>
        <v>2855750124.5769873</v>
      </c>
      <c r="AU105" s="8">
        <f t="shared" si="3"/>
        <v>2894218746.6790495</v>
      </c>
      <c r="AV105" s="8">
        <f t="shared" si="3"/>
        <v>2930855529.6334805</v>
      </c>
      <c r="AW105" s="8">
        <f t="shared" si="3"/>
        <v>2965747703.8758407</v>
      </c>
      <c r="AX105" s="8">
        <f t="shared" si="3"/>
        <v>2998978346.011445</v>
      </c>
      <c r="AY105" s="8">
        <f t="shared" si="3"/>
        <v>3030626576.6167946</v>
      </c>
      <c r="AZ105" s="8">
        <f t="shared" si="5"/>
        <v>3060767748.6218958</v>
      </c>
      <c r="BA105" s="8">
        <f t="shared" si="5"/>
        <v>3089473626.7219954</v>
      </c>
      <c r="BB105" s="8">
        <f t="shared" si="5"/>
        <v>3116812558.2459016</v>
      </c>
      <c r="BC105" s="8">
        <f t="shared" si="5"/>
        <v>3142849635.8877177</v>
      </c>
      <c r="BD105" s="8">
        <f t="shared" si="5"/>
        <v>3167646852.6894479</v>
      </c>
      <c r="BE105" s="8">
        <f t="shared" si="5"/>
        <v>3191263249.643477</v>
      </c>
      <c r="BF105" s="8">
        <f t="shared" si="5"/>
        <v>3213755056.2663617</v>
      </c>
      <c r="BG105" s="8">
        <f t="shared" si="5"/>
        <v>3235175824.4786334</v>
      </c>
      <c r="BH105" s="8">
        <f t="shared" si="5"/>
        <v>3255576556.1093683</v>
      </c>
      <c r="BI105" s="8">
        <f t="shared" si="5"/>
        <v>3275005824.3291159</v>
      </c>
      <c r="BJ105" s="8">
        <f t="shared" si="5"/>
        <v>3293509889.3003039</v>
      </c>
      <c r="BK105" s="8">
        <f t="shared" si="5"/>
        <v>3311132808.3204832</v>
      </c>
      <c r="BL105" s="8">
        <f t="shared" si="5"/>
        <v>3327916540.7206535</v>
      </c>
      <c r="BM105" s="8">
        <f t="shared" si="5"/>
        <v>3343901047.768435</v>
      </c>
      <c r="BN105" s="8">
        <f t="shared" si="5"/>
        <v>3359124387.813941</v>
      </c>
      <c r="BO105" s="8">
        <f t="shared" si="5"/>
        <v>3373622806.9048991</v>
      </c>
      <c r="BP105" s="8">
        <f t="shared" ref="BP105:BR105" si="57">BO105+BP56</f>
        <v>3387430825.0867643</v>
      </c>
      <c r="BQ105" s="8">
        <f t="shared" si="57"/>
        <v>3400581318.5933022</v>
      </c>
      <c r="BR105" s="8">
        <f t="shared" si="57"/>
        <v>3413105598.1233387</v>
      </c>
      <c r="BS105" s="8">
        <f t="shared" si="6"/>
        <v>3425033483.3900399</v>
      </c>
      <c r="BT105" s="8">
        <f t="shared" si="6"/>
        <v>3436393374.1202316</v>
      </c>
      <c r="BU105" s="8">
        <f t="shared" si="6"/>
        <v>3447212317.6727953</v>
      </c>
      <c r="BV105" s="8">
        <f t="shared" si="6"/>
        <v>3457516073.4371414</v>
      </c>
      <c r="BW105" s="8">
        <f t="shared" si="6"/>
        <v>3467329174.1650901</v>
      </c>
      <c r="BX105" s="8">
        <f t="shared" si="6"/>
        <v>3476674984.382184</v>
      </c>
      <c r="BY105" s="8">
        <f t="shared" si="6"/>
        <v>3485575756.0175118</v>
      </c>
      <c r="BZ105" s="8">
        <f t="shared" si="6"/>
        <v>3494052681.3844905</v>
      </c>
      <c r="CA105" s="8">
        <f t="shared" si="6"/>
        <v>3502125943.6387558</v>
      </c>
      <c r="CB105" s="8">
        <f t="shared" ref="CB105:CV105" si="58">CA105+CB56</f>
        <v>3509814764.8332944</v>
      </c>
      <c r="CC105" s="8">
        <f t="shared" si="58"/>
        <v>3517137451.685236</v>
      </c>
      <c r="CD105" s="8">
        <f t="shared" si="58"/>
        <v>3524111439.1632752</v>
      </c>
      <c r="CE105" s="8">
        <f t="shared" si="58"/>
        <v>3530753331.9995031</v>
      </c>
      <c r="CF105" s="8">
        <f t="shared" si="58"/>
        <v>3537078944.2244821</v>
      </c>
      <c r="CG105" s="8">
        <f t="shared" si="58"/>
        <v>3543103336.8197002</v>
      </c>
      <c r="CH105" s="8">
        <f t="shared" si="58"/>
        <v>3548840853.5770507</v>
      </c>
      <c r="CI105" s="8">
        <f t="shared" si="58"/>
        <v>3554305155.2507181</v>
      </c>
      <c r="CJ105" s="8">
        <f t="shared" si="58"/>
        <v>3559509252.0827823</v>
      </c>
      <c r="CK105" s="8">
        <f t="shared" si="58"/>
        <v>3564465534.7799864</v>
      </c>
      <c r="CL105" s="8">
        <f t="shared" si="58"/>
        <v>3569185804.0154185</v>
      </c>
      <c r="CM105" s="8">
        <f t="shared" si="58"/>
        <v>3573681298.5253539</v>
      </c>
      <c r="CN105" s="8">
        <f t="shared" si="58"/>
        <v>3577962721.8681498</v>
      </c>
      <c r="CO105" s="8">
        <f t="shared" si="58"/>
        <v>3582040267.9089074</v>
      </c>
      <c r="CP105" s="8">
        <f t="shared" si="58"/>
        <v>3585923645.0905814</v>
      </c>
      <c r="CQ105" s="8">
        <f t="shared" si="58"/>
        <v>3589622099.5493188</v>
      </c>
      <c r="CR105" s="8">
        <f t="shared" si="58"/>
        <v>3593144437.1290684</v>
      </c>
      <c r="CS105" s="8">
        <f t="shared" si="58"/>
        <v>3596499044.3478775</v>
      </c>
      <c r="CT105" s="8">
        <f t="shared" si="58"/>
        <v>3599693908.3657913</v>
      </c>
      <c r="CU105" s="8">
        <f t="shared" si="58"/>
        <v>3602736636.0018997</v>
      </c>
      <c r="CV105" s="8">
        <f t="shared" si="58"/>
        <v>3605634471.8458123</v>
      </c>
      <c r="CW105" s="8">
        <f t="shared" ref="CW105:EN105" si="59">CV105+CW56</f>
        <v>3608394315.5066814</v>
      </c>
      <c r="CX105" s="8">
        <f t="shared" si="59"/>
        <v>3611022738.0408425</v>
      </c>
      <c r="CY105" s="8">
        <f t="shared" si="59"/>
        <v>3613525997.5971866</v>
      </c>
      <c r="CZ105" s="8">
        <f t="shared" si="59"/>
        <v>3615910054.3175139</v>
      </c>
      <c r="DA105" s="8">
        <f t="shared" si="59"/>
        <v>3618180584.5273495</v>
      </c>
      <c r="DB105" s="8">
        <f t="shared" si="59"/>
        <v>3620342994.2510023</v>
      </c>
      <c r="DC105" s="8">
        <f t="shared" si="59"/>
        <v>3622402432.0830526</v>
      </c>
      <c r="DD105" s="8">
        <f t="shared" si="59"/>
        <v>3624363801.4469104</v>
      </c>
      <c r="DE105" s="8">
        <f t="shared" si="59"/>
        <v>3626231772.2696319</v>
      </c>
      <c r="DF105" s="8">
        <f t="shared" si="59"/>
        <v>3628010792.1007953</v>
      </c>
      <c r="DG105" s="8">
        <f t="shared" si="59"/>
        <v>3629705096.7019033</v>
      </c>
      <c r="DH105" s="8">
        <f t="shared" si="59"/>
        <v>3631318720.1315298</v>
      </c>
      <c r="DI105" s="8">
        <f t="shared" si="59"/>
        <v>3632855504.3502221</v>
      </c>
      <c r="DJ105" s="8">
        <f t="shared" si="59"/>
        <v>3634319108.3680239</v>
      </c>
      <c r="DK105" s="8">
        <f t="shared" si="59"/>
        <v>3635713016.9564066</v>
      </c>
      <c r="DL105" s="8">
        <f t="shared" si="59"/>
        <v>3637040548.9453425</v>
      </c>
      <c r="DM105" s="8">
        <f t="shared" si="59"/>
        <v>3638304865.1252818</v>
      </c>
      <c r="DN105" s="8">
        <f t="shared" si="59"/>
        <v>3639508975.7728429</v>
      </c>
      <c r="DO105" s="8">
        <f t="shared" si="59"/>
        <v>3640655747.8181391</v>
      </c>
      <c r="DP105" s="8">
        <f t="shared" si="59"/>
        <v>3641747911.6708021</v>
      </c>
      <c r="DQ105" s="8">
        <f t="shared" si="59"/>
        <v>3642788067.7209573</v>
      </c>
      <c r="DR105" s="8">
        <f t="shared" si="59"/>
        <v>3643778692.5306292</v>
      </c>
      <c r="DS105" s="8">
        <f t="shared" si="59"/>
        <v>3644722144.7303166</v>
      </c>
      <c r="DT105" s="8">
        <f t="shared" si="59"/>
        <v>3645620670.6347809</v>
      </c>
      <c r="DU105" s="8">
        <f t="shared" si="59"/>
        <v>3646476409.5914135</v>
      </c>
      <c r="DV105" s="8">
        <f t="shared" si="59"/>
        <v>3647291399.0739207</v>
      </c>
      <c r="DW105" s="8">
        <f t="shared" si="59"/>
        <v>3648067579.5334516</v>
      </c>
      <c r="DX105" s="8">
        <f t="shared" si="59"/>
        <v>3648806799.0187187</v>
      </c>
      <c r="DY105" s="8">
        <f t="shared" si="59"/>
        <v>3649510817.5761161</v>
      </c>
      <c r="DZ105" s="8">
        <f t="shared" si="59"/>
        <v>3650181311.4403043</v>
      </c>
      <c r="EA105" s="8">
        <f t="shared" si="59"/>
        <v>3650819877.0252452</v>
      </c>
      <c r="EB105" s="8">
        <f t="shared" si="59"/>
        <v>3651428034.7251887</v>
      </c>
      <c r="EC105" s="8">
        <f t="shared" si="59"/>
        <v>3652007232.5346589</v>
      </c>
      <c r="ED105" s="8">
        <f t="shared" si="59"/>
        <v>3652558849.4960589</v>
      </c>
      <c r="EE105" s="8">
        <f t="shared" si="59"/>
        <v>3653084198.9831066</v>
      </c>
      <c r="EF105" s="8">
        <f t="shared" si="59"/>
        <v>3653584531.8279142</v>
      </c>
      <c r="EG105" s="8">
        <f t="shared" si="59"/>
        <v>3654061039.2991595</v>
      </c>
      <c r="EH105" s="8">
        <f t="shared" si="59"/>
        <v>3654514855.9384408</v>
      </c>
      <c r="EI105" s="8">
        <f t="shared" si="59"/>
        <v>3654947062.2615657</v>
      </c>
      <c r="EJ105" s="8">
        <f t="shared" si="59"/>
        <v>3655358687.3312082</v>
      </c>
      <c r="EK105" s="8">
        <f t="shared" si="59"/>
        <v>3655750711.2070584</v>
      </c>
      <c r="EL105" s="8">
        <f t="shared" si="59"/>
        <v>3656124067.2792969</v>
      </c>
      <c r="EM105" s="8">
        <f t="shared" si="59"/>
        <v>3656479644.4909525</v>
      </c>
      <c r="EN105" s="8">
        <f t="shared" si="59"/>
        <v>3656818289.4544339</v>
      </c>
      <c r="EO105" s="8">
        <f t="shared" ref="EO105:GC105" si="60">EN105+EO56</f>
        <v>3657140808.4672732</v>
      </c>
      <c r="EP105" s="8">
        <f t="shared" si="60"/>
        <v>3657447969.4318824</v>
      </c>
      <c r="EQ105" s="8">
        <f t="shared" si="60"/>
        <v>3657740503.6838908</v>
      </c>
      <c r="ER105" s="8">
        <f t="shared" si="60"/>
        <v>3658019107.7334228</v>
      </c>
      <c r="ES105" s="8">
        <f t="shared" si="60"/>
        <v>3658284444.9234533</v>
      </c>
      <c r="ET105" s="8">
        <f t="shared" si="60"/>
        <v>3658537147.0091968</v>
      </c>
      <c r="EU105" s="8">
        <f t="shared" si="60"/>
        <v>3658777815.6622858</v>
      </c>
      <c r="EV105" s="8">
        <f t="shared" si="60"/>
        <v>3659007023.9033227</v>
      </c>
      <c r="EW105" s="8">
        <f t="shared" si="60"/>
        <v>3659225317.4662151</v>
      </c>
      <c r="EX105" s="8">
        <f t="shared" si="60"/>
        <v>3659433216.0975413</v>
      </c>
      <c r="EY105" s="8">
        <f t="shared" si="60"/>
        <v>3659631214.7940426</v>
      </c>
      <c r="EZ105" s="8">
        <f t="shared" si="60"/>
        <v>3659819784.9811864</v>
      </c>
      <c r="FA105" s="8">
        <f t="shared" si="60"/>
        <v>3659999375.6356091</v>
      </c>
      <c r="FB105" s="8">
        <f t="shared" si="60"/>
        <v>3660170414.3541069</v>
      </c>
      <c r="FC105" s="8">
        <f t="shared" si="60"/>
        <v>3660333308.3717237</v>
      </c>
      <c r="FD105" s="8">
        <f t="shared" si="60"/>
        <v>3660488445.5313587</v>
      </c>
      <c r="FE105" s="8">
        <f t="shared" si="60"/>
        <v>3660636195.207202</v>
      </c>
      <c r="FF105" s="8">
        <f t="shared" si="60"/>
        <v>3660776909.1841955</v>
      </c>
      <c r="FG105" s="8">
        <f t="shared" si="60"/>
        <v>3660910922.4956179</v>
      </c>
      <c r="FH105" s="8">
        <f t="shared" si="60"/>
        <v>3661038554.2207818</v>
      </c>
      <c r="FI105" s="8">
        <f t="shared" si="60"/>
        <v>3661160108.2447476</v>
      </c>
      <c r="FJ105" s="8">
        <f t="shared" si="60"/>
        <v>3661275873.9818578</v>
      </c>
      <c r="FK105" s="8">
        <f t="shared" si="60"/>
        <v>3661386127.0648198</v>
      </c>
      <c r="FL105" s="8">
        <f t="shared" si="60"/>
        <v>3661491130.0009742</v>
      </c>
      <c r="FM105" s="8">
        <f t="shared" si="60"/>
        <v>3661591132.7973118</v>
      </c>
      <c r="FN105" s="8">
        <f t="shared" si="60"/>
        <v>3661686373.5557284</v>
      </c>
      <c r="FO105" s="8">
        <f t="shared" si="60"/>
        <v>3661777079.0399346</v>
      </c>
      <c r="FP105" s="8">
        <f t="shared" si="60"/>
        <v>3661863465.2153692</v>
      </c>
      <c r="FQ105" s="8">
        <f t="shared" si="60"/>
        <v>3661945737.7634025</v>
      </c>
      <c r="FR105" s="8">
        <f t="shared" si="60"/>
        <v>3662024092.571053</v>
      </c>
      <c r="FS105" s="8">
        <f t="shared" si="60"/>
        <v>3662098716.1973867</v>
      </c>
      <c r="FT105" s="8">
        <f t="shared" si="60"/>
        <v>3662169786.3177047</v>
      </c>
      <c r="FU105" s="8">
        <f t="shared" si="60"/>
        <v>3662237472.1465788</v>
      </c>
      <c r="FV105" s="8">
        <f t="shared" si="60"/>
        <v>3662301934.8407445</v>
      </c>
      <c r="FW105" s="8">
        <f t="shared" si="60"/>
        <v>3662363327.8828073</v>
      </c>
      <c r="FX105" s="8">
        <f t="shared" si="60"/>
        <v>3662421797.4466767</v>
      </c>
      <c r="FY105" s="8">
        <f t="shared" si="60"/>
        <v>3662477482.7455997</v>
      </c>
      <c r="FZ105" s="8">
        <f t="shared" si="60"/>
        <v>3662530516.3636217</v>
      </c>
      <c r="GA105" s="8">
        <f t="shared" si="60"/>
        <v>3662581024.5712619</v>
      </c>
      <c r="GB105" s="8">
        <f t="shared" si="60"/>
        <v>3662629127.6261573</v>
      </c>
      <c r="GC105" s="8">
        <f t="shared" si="60"/>
        <v>3662674940.059391</v>
      </c>
      <c r="GD105" s="8">
        <f t="shared" ref="GD105:IO105" si="61">GC105+GD56</f>
        <v>3662718570.948185</v>
      </c>
      <c r="GE105" s="8">
        <f t="shared" si="61"/>
        <v>3662760124.1756077</v>
      </c>
      <c r="GF105" s="8">
        <f t="shared" si="61"/>
        <v>3662799698.6779151</v>
      </c>
      <c r="GG105" s="8">
        <f t="shared" si="61"/>
        <v>3662837388.6801128</v>
      </c>
      <c r="GH105" s="8">
        <f t="shared" si="61"/>
        <v>3662873283.920301</v>
      </c>
      <c r="GI105" s="8">
        <f t="shared" si="61"/>
        <v>3662907469.863337</v>
      </c>
      <c r="GJ105" s="8">
        <f t="shared" si="61"/>
        <v>3662940027.9043241</v>
      </c>
      <c r="GK105" s="8">
        <f t="shared" si="61"/>
        <v>3662971035.562407</v>
      </c>
      <c r="GL105" s="8">
        <f t="shared" si="61"/>
        <v>3663000566.6653428</v>
      </c>
      <c r="GM105" s="8">
        <f t="shared" si="61"/>
        <v>3663028691.5252819</v>
      </c>
      <c r="GN105" s="8">
        <f t="shared" si="61"/>
        <v>3663055477.1061764</v>
      </c>
      <c r="GO105" s="8">
        <f t="shared" si="61"/>
        <v>3663080987.1832185</v>
      </c>
      <c r="GP105" s="8">
        <f t="shared" si="61"/>
        <v>3663105282.4946871</v>
      </c>
      <c r="GQ105" s="8">
        <f t="shared" si="61"/>
        <v>3663128420.8865623</v>
      </c>
      <c r="GR105" s="8">
        <f t="shared" si="61"/>
        <v>3663150457.450253</v>
      </c>
      <c r="GS105" s="8">
        <f t="shared" si="61"/>
        <v>3663171444.6537676</v>
      </c>
      <c r="GT105" s="8">
        <f t="shared" si="61"/>
        <v>3663191432.4666386</v>
      </c>
      <c r="GU105" s="8">
        <f t="shared" si="61"/>
        <v>3663210468.4788971</v>
      </c>
      <c r="GV105" s="8">
        <f t="shared" si="61"/>
        <v>3663228598.0143814</v>
      </c>
      <c r="GW105" s="8">
        <f t="shared" si="61"/>
        <v>3663245864.2386518</v>
      </c>
      <c r="GX105" s="8">
        <f t="shared" si="61"/>
        <v>3663262308.2617664</v>
      </c>
      <c r="GY105" s="8">
        <f t="shared" si="61"/>
        <v>3663277969.2361617</v>
      </c>
      <c r="GZ105" s="8">
        <f t="shared" si="61"/>
        <v>3663292884.4498711</v>
      </c>
      <c r="HA105" s="8">
        <f t="shared" si="61"/>
        <v>3663307089.415309</v>
      </c>
      <c r="HB105" s="8">
        <f t="shared" si="61"/>
        <v>3663320617.9538212</v>
      </c>
      <c r="HC105" s="8">
        <f t="shared" si="61"/>
        <v>3663333502.2762136</v>
      </c>
      <c r="HD105" s="8">
        <f t="shared" si="61"/>
        <v>3663345773.0594444</v>
      </c>
      <c r="HE105" s="8">
        <f t="shared" si="61"/>
        <v>3663357459.5196643</v>
      </c>
      <c r="HF105" s="8">
        <f t="shared" si="61"/>
        <v>3663368589.4817786</v>
      </c>
      <c r="HG105" s="8">
        <f t="shared" si="61"/>
        <v>3663379189.4456968</v>
      </c>
      <c r="HH105" s="8">
        <f t="shared" si="61"/>
        <v>3663389284.6494284</v>
      </c>
      <c r="HI105" s="8">
        <f t="shared" si="61"/>
        <v>3663398899.1291728</v>
      </c>
      <c r="HJ105" s="8">
        <f t="shared" si="61"/>
        <v>3663408055.7765484</v>
      </c>
      <c r="HK105" s="8">
        <f t="shared" si="61"/>
        <v>3663416776.3930964</v>
      </c>
      <c r="HL105" s="8">
        <f t="shared" si="61"/>
        <v>3663425081.7421899</v>
      </c>
      <c r="HM105" s="8">
        <f t="shared" si="61"/>
        <v>3663432991.5984697</v>
      </c>
      <c r="HN105" s="8">
        <f t="shared" si="61"/>
        <v>3663440524.7949266</v>
      </c>
      <c r="HO105" s="8">
        <f t="shared" si="61"/>
        <v>3663447699.2677426</v>
      </c>
      <c r="HP105" s="8">
        <f t="shared" si="61"/>
        <v>3663454532.0989962</v>
      </c>
      <c r="HQ105" s="8">
        <f t="shared" si="61"/>
        <v>3663461039.5573325</v>
      </c>
      <c r="HR105" s="8">
        <f t="shared" si="61"/>
        <v>3663467237.1367006</v>
      </c>
      <c r="HS105" s="8">
        <f t="shared" si="61"/>
        <v>3663473139.5932417</v>
      </c>
      <c r="HT105" s="8">
        <f t="shared" si="61"/>
        <v>3663478760.9804235</v>
      </c>
      <c r="HU105" s="8">
        <f t="shared" si="61"/>
        <v>3663484114.6825013</v>
      </c>
      <c r="HV105" s="8">
        <f t="shared" si="61"/>
        <v>3663489213.4463854</v>
      </c>
      <c r="HW105" s="8">
        <f t="shared" si="61"/>
        <v>3663494069.4119892</v>
      </c>
      <c r="HX105" s="8">
        <f t="shared" si="61"/>
        <v>3663498694.1411357</v>
      </c>
      <c r="HY105" s="8">
        <f t="shared" si="61"/>
        <v>3663503098.6450844</v>
      </c>
      <c r="HZ105" s="8">
        <f t="shared" si="61"/>
        <v>3663507293.4107499</v>
      </c>
      <c r="IA105" s="8">
        <f t="shared" si="61"/>
        <v>3663511288.4256697</v>
      </c>
      <c r="IB105" s="8">
        <f t="shared" si="61"/>
        <v>3663515093.2017837</v>
      </c>
      <c r="IC105" s="8">
        <f t="shared" si="61"/>
        <v>3663518716.7980828</v>
      </c>
      <c r="ID105" s="8">
        <f t="shared" si="61"/>
        <v>3663522167.8421769</v>
      </c>
      <c r="IE105" s="8">
        <f t="shared" si="61"/>
        <v>3663525454.550838</v>
      </c>
      <c r="IF105" s="8">
        <f t="shared" si="61"/>
        <v>3663528584.7495627</v>
      </c>
      <c r="IG105" s="8">
        <f t="shared" si="61"/>
        <v>3663531565.8912058</v>
      </c>
      <c r="IH105" s="8">
        <f t="shared" si="61"/>
        <v>3663534405.0737228</v>
      </c>
      <c r="II105" s="8">
        <f t="shared" si="61"/>
        <v>3663537109.0570722</v>
      </c>
      <c r="IJ105" s="8">
        <f t="shared" si="61"/>
        <v>3663539684.2793097</v>
      </c>
      <c r="IK105" s="8">
        <f t="shared" si="61"/>
        <v>3663542136.8719172</v>
      </c>
      <c r="IL105" s="8">
        <f t="shared" si="61"/>
        <v>3663544472.6744003</v>
      </c>
      <c r="IM105" s="8">
        <f t="shared" si="61"/>
        <v>3663546697.2481937</v>
      </c>
      <c r="IN105" s="8">
        <f t="shared" si="61"/>
        <v>3663548815.8899016</v>
      </c>
      <c r="IO105" s="8">
        <f t="shared" si="61"/>
        <v>3663550833.6439095</v>
      </c>
      <c r="IP105" s="8">
        <f t="shared" ref="IP105:JE105" si="62">IO105+IP56</f>
        <v>3663552755.314393</v>
      </c>
      <c r="IQ105" s="8">
        <f t="shared" si="62"/>
        <v>3663554585.4767585</v>
      </c>
      <c r="IR105" s="8">
        <f t="shared" si="62"/>
        <v>3663556328.4885349</v>
      </c>
      <c r="IS105" s="8">
        <f t="shared" si="62"/>
        <v>3663557988.4997506</v>
      </c>
      <c r="IT105" s="8">
        <f t="shared" si="62"/>
        <v>3663559569.4628129</v>
      </c>
      <c r="IU105" s="8">
        <f t="shared" si="62"/>
        <v>3663561075.1419201</v>
      </c>
      <c r="IV105" s="8">
        <f t="shared" si="62"/>
        <v>3663562509.1220222</v>
      </c>
      <c r="IW105" s="8">
        <f t="shared" si="62"/>
        <v>3663563874.8173575</v>
      </c>
      <c r="IX105" s="8">
        <f t="shared" si="62"/>
        <v>3663565175.4795818</v>
      </c>
      <c r="IY105" s="8">
        <f t="shared" si="62"/>
        <v>3663566414.2055097</v>
      </c>
      <c r="IZ105" s="8">
        <f t="shared" si="62"/>
        <v>3663567593.9444885</v>
      </c>
      <c r="JA105" s="8">
        <f t="shared" si="62"/>
        <v>3663568717.5054207</v>
      </c>
      <c r="JB105" s="8">
        <f t="shared" si="62"/>
        <v>3663569787.5634513</v>
      </c>
      <c r="JC105" s="8">
        <f t="shared" si="62"/>
        <v>3663570806.6663375</v>
      </c>
      <c r="JD105" s="8">
        <f t="shared" si="62"/>
        <v>3663571777.2405148</v>
      </c>
      <c r="JE105" s="8">
        <f t="shared" si="62"/>
        <v>3663572701.5968742</v>
      </c>
    </row>
    <row r="106" spans="2:265" x14ac:dyDescent="0.3">
      <c r="C106">
        <v>8</v>
      </c>
      <c r="D106" s="6">
        <f t="shared" si="12"/>
        <v>2457000318.4025688</v>
      </c>
      <c r="E106" s="8">
        <f t="shared" si="13"/>
        <v>-2318314580.6390944</v>
      </c>
      <c r="F106" s="8">
        <f t="shared" si="14"/>
        <v>-2114244450.5711207</v>
      </c>
      <c r="G106" s="8">
        <f t="shared" si="0"/>
        <v>-1882524436.8402612</v>
      </c>
      <c r="H106" s="8">
        <f t="shared" si="0"/>
        <v>-1642442122.4455543</v>
      </c>
      <c r="I106" s="8">
        <f t="shared" si="0"/>
        <v>-1403723991.2218959</v>
      </c>
      <c r="J106" s="8">
        <f t="shared" si="0"/>
        <v>-1171147170.3289585</v>
      </c>
      <c r="K106" s="8">
        <f t="shared" si="0"/>
        <v>-946932629.51810658</v>
      </c>
      <c r="L106" s="8">
        <f t="shared" si="0"/>
        <v>-731986818.06571031</v>
      </c>
      <c r="M106" s="8">
        <f t="shared" si="0"/>
        <v>-526545582.36276758</v>
      </c>
      <c r="N106" s="8">
        <f t="shared" si="0"/>
        <v>-330507849.51573461</v>
      </c>
      <c r="O106" s="8">
        <f t="shared" si="0"/>
        <v>-143608302.45310274</v>
      </c>
      <c r="P106" s="8">
        <f t="shared" si="0"/>
        <v>34493495.316603512</v>
      </c>
      <c r="Q106" s="8">
        <f t="shared" si="0"/>
        <v>204167319.81694177</v>
      </c>
      <c r="R106" s="8">
        <f t="shared" si="0"/>
        <v>365788983.02529013</v>
      </c>
      <c r="S106" s="8">
        <f t="shared" si="0"/>
        <v>519728674.32419354</v>
      </c>
      <c r="T106" s="8">
        <f t="shared" si="0"/>
        <v>666345325.76426911</v>
      </c>
      <c r="U106" s="8">
        <f t="shared" si="0"/>
        <v>805984084.29049897</v>
      </c>
      <c r="V106" s="8">
        <f t="shared" si="0"/>
        <v>938975377.81069028</v>
      </c>
      <c r="W106" s="8">
        <f t="shared" si="0"/>
        <v>1065634790.5812064</v>
      </c>
      <c r="X106" s="8">
        <f t="shared" si="0"/>
        <v>1186263341.5392563</v>
      </c>
      <c r="Y106" s="8">
        <f t="shared" si="1"/>
        <v>1301147955.4610546</v>
      </c>
      <c r="Z106" s="8">
        <f t="shared" si="1"/>
        <v>1410562018.6550078</v>
      </c>
      <c r="AA106" s="8">
        <f t="shared" si="1"/>
        <v>1514765963.7194939</v>
      </c>
      <c r="AB106" s="8">
        <f t="shared" si="1"/>
        <v>1614007855.2773514</v>
      </c>
      <c r="AC106" s="8">
        <f t="shared" ref="AC106:AD106" si="63">AB106+AC57</f>
        <v>1708523962.7792335</v>
      </c>
      <c r="AD106" s="8">
        <f t="shared" si="63"/>
        <v>1798539313.7965007</v>
      </c>
      <c r="AE106" s="8">
        <f t="shared" si="1"/>
        <v>1884268224.9979239</v>
      </c>
      <c r="AF106" s="8">
        <f t="shared" si="1"/>
        <v>1965914809.9342239</v>
      </c>
      <c r="AG106" s="8">
        <f t="shared" ref="AG106:AH106" si="64">AF106+AG57</f>
        <v>2043673463.728534</v>
      </c>
      <c r="AH106" s="8">
        <f t="shared" si="64"/>
        <v>2117729325.2501507</v>
      </c>
      <c r="AI106" s="8">
        <f t="shared" si="3"/>
        <v>2188258717.5726614</v>
      </c>
      <c r="AJ106" s="8">
        <f t="shared" si="3"/>
        <v>2255429567.6097808</v>
      </c>
      <c r="AK106" s="8">
        <f t="shared" si="3"/>
        <v>2319401805.8473821</v>
      </c>
      <c r="AL106" s="8">
        <f t="shared" si="3"/>
        <v>2380327747.0815969</v>
      </c>
      <c r="AM106" s="8">
        <f t="shared" si="3"/>
        <v>2438352453.0477777</v>
      </c>
      <c r="AN106" s="8">
        <f t="shared" si="3"/>
        <v>2493614077.7924399</v>
      </c>
      <c r="AO106" s="8">
        <f t="shared" si="3"/>
        <v>2546244196.6046491</v>
      </c>
      <c r="AP106" s="8">
        <f t="shared" si="3"/>
        <v>2596368119.2869763</v>
      </c>
      <c r="AQ106" s="8">
        <f t="shared" si="3"/>
        <v>2644105188.5103335</v>
      </c>
      <c r="AR106" s="8">
        <f t="shared" si="3"/>
        <v>2689569063.9622364</v>
      </c>
      <c r="AS106" s="8">
        <f t="shared" si="3"/>
        <v>2732867992.9646125</v>
      </c>
      <c r="AT106" s="8">
        <f t="shared" si="3"/>
        <v>2774105068.2052636</v>
      </c>
      <c r="AU106" s="8">
        <f t="shared" si="3"/>
        <v>2813378473.1965117</v>
      </c>
      <c r="AV106" s="8">
        <f t="shared" si="3"/>
        <v>2850781716.0453982</v>
      </c>
      <c r="AW106" s="8">
        <f t="shared" si="3"/>
        <v>2886403852.0919981</v>
      </c>
      <c r="AX106" s="8">
        <f t="shared" si="3"/>
        <v>2920329695.9459238</v>
      </c>
      <c r="AY106" s="8">
        <f t="shared" si="3"/>
        <v>2952640023.4258642</v>
      </c>
      <c r="AZ106" s="8">
        <f t="shared" si="5"/>
        <v>2983411763.882956</v>
      </c>
      <c r="BA106" s="8">
        <f t="shared" si="5"/>
        <v>3012718183.3659034</v>
      </c>
      <c r="BB106" s="8">
        <f t="shared" si="5"/>
        <v>3040629059.0639501</v>
      </c>
      <c r="BC106" s="8">
        <f t="shared" si="5"/>
        <v>3067210845.4430432</v>
      </c>
      <c r="BD106" s="8">
        <f t="shared" si="5"/>
        <v>3092526832.4707513</v>
      </c>
      <c r="BE106" s="8">
        <f t="shared" si="5"/>
        <v>3116637296.306664</v>
      </c>
      <c r="BF106" s="8">
        <f t="shared" si="5"/>
        <v>3139599642.8170571</v>
      </c>
      <c r="BG106" s="8">
        <f t="shared" si="5"/>
        <v>3161468544.2555265</v>
      </c>
      <c r="BH106" s="8">
        <f t="shared" si="5"/>
        <v>3182296069.4350214</v>
      </c>
      <c r="BI106" s="8">
        <f t="shared" si="5"/>
        <v>3202131807.7012072</v>
      </c>
      <c r="BJ106" s="8">
        <f t="shared" si="5"/>
        <v>3221022987.0023365</v>
      </c>
      <c r="BK106" s="8">
        <f t="shared" si="5"/>
        <v>3239014586.3367453</v>
      </c>
      <c r="BL106" s="8">
        <f t="shared" si="5"/>
        <v>3256149442.845706</v>
      </c>
      <c r="BM106" s="8">
        <f t="shared" si="5"/>
        <v>3272468353.8066211</v>
      </c>
      <c r="BN106" s="8">
        <f t="shared" si="5"/>
        <v>3288010173.7693973</v>
      </c>
      <c r="BO106" s="8">
        <f t="shared" si="5"/>
        <v>3302811907.0672793</v>
      </c>
      <c r="BP106" s="8">
        <f t="shared" ref="BP106:BR106" si="65">BO106+BP57</f>
        <v>3316908795.9224052</v>
      </c>
      <c r="BQ106" s="8">
        <f t="shared" si="65"/>
        <v>3330334404.3558583</v>
      </c>
      <c r="BR106" s="8">
        <f t="shared" si="65"/>
        <v>3343120698.1020041</v>
      </c>
      <c r="BS106" s="8">
        <f t="shared" si="6"/>
        <v>3355298120.717381</v>
      </c>
      <c r="BT106" s="8">
        <f t="shared" si="6"/>
        <v>3366895666.0653591</v>
      </c>
      <c r="BU106" s="8">
        <f t="shared" si="6"/>
        <v>3377940947.3491478</v>
      </c>
      <c r="BV106" s="8">
        <f t="shared" si="6"/>
        <v>3388460262.8575177</v>
      </c>
      <c r="BW106" s="8">
        <f t="shared" si="6"/>
        <v>3398478658.5797749</v>
      </c>
      <c r="BX106" s="8">
        <f t="shared" si="6"/>
        <v>3408019987.8390675</v>
      </c>
      <c r="BY106" s="8">
        <f t="shared" si="6"/>
        <v>3417106968.0860128</v>
      </c>
      <c r="BZ106" s="8">
        <f t="shared" si="6"/>
        <v>3425761234.9878654</v>
      </c>
      <c r="CA106" s="8">
        <f t="shared" si="6"/>
        <v>3434003393.9420109</v>
      </c>
      <c r="CB106" s="8">
        <f t="shared" ref="CB106:CV106" si="66">CA106+CB57</f>
        <v>3441853069.136435</v>
      </c>
      <c r="CC106" s="8">
        <f t="shared" si="66"/>
        <v>3449328950.273982</v>
      </c>
      <c r="CD106" s="8">
        <f t="shared" si="66"/>
        <v>3456448837.0716457</v>
      </c>
      <c r="CE106" s="8">
        <f t="shared" si="66"/>
        <v>3463229681.6408491</v>
      </c>
      <c r="CF106" s="8">
        <f t="shared" si="66"/>
        <v>3469687628.8496146</v>
      </c>
      <c r="CG106" s="8">
        <f t="shared" si="66"/>
        <v>3475838054.7627244</v>
      </c>
      <c r="CH106" s="8">
        <f t="shared" si="66"/>
        <v>3481695603.2514005</v>
      </c>
      <c r="CI106" s="8">
        <f t="shared" si="66"/>
        <v>3487274220.8596635</v>
      </c>
      <c r="CJ106" s="8">
        <f t="shared" si="66"/>
        <v>3492587190.0103898</v>
      </c>
      <c r="CK106" s="8">
        <f t="shared" si="66"/>
        <v>3497647160.6301293</v>
      </c>
      <c r="CL106" s="8">
        <f t="shared" si="66"/>
        <v>3502466180.2679763</v>
      </c>
      <c r="CM106" s="8">
        <f t="shared" si="66"/>
        <v>3507055722.7802119</v>
      </c>
      <c r="CN106" s="8">
        <f t="shared" si="66"/>
        <v>3511426715.6490073</v>
      </c>
      <c r="CO106" s="8">
        <f t="shared" si="66"/>
        <v>3515589566.0002413</v>
      </c>
      <c r="CP106" s="8">
        <f t="shared" si="66"/>
        <v>3519554185.382369</v>
      </c>
      <c r="CQ106" s="8">
        <f t="shared" si="66"/>
        <v>3523330013.3653479</v>
      </c>
      <c r="CR106" s="8">
        <f t="shared" si="66"/>
        <v>3526926040.0158038</v>
      </c>
      <c r="CS106" s="8">
        <f t="shared" si="66"/>
        <v>3530350827.3019524</v>
      </c>
      <c r="CT106" s="8">
        <f t="shared" si="66"/>
        <v>3533612529.4792366</v>
      </c>
      <c r="CU106" s="8">
        <f t="shared" si="66"/>
        <v>3536718912.5052214</v>
      </c>
      <c r="CV106" s="8">
        <f t="shared" si="66"/>
        <v>3539677372.5299687</v>
      </c>
      <c r="CW106" s="8">
        <f t="shared" ref="CW106:EN106" si="67">CV106+CW57</f>
        <v>3542494953.505919</v>
      </c>
      <c r="CX106" s="8">
        <f t="shared" si="67"/>
        <v>3545178363.9592047</v>
      </c>
      <c r="CY106" s="8">
        <f t="shared" si="67"/>
        <v>3547733992.9623342</v>
      </c>
      <c r="CZ106" s="8">
        <f t="shared" si="67"/>
        <v>3550167925.3462667</v>
      </c>
      <c r="DA106" s="8">
        <f t="shared" si="67"/>
        <v>3552485956.1881075</v>
      </c>
      <c r="DB106" s="8">
        <f t="shared" si="67"/>
        <v>3554693604.6089082</v>
      </c>
      <c r="DC106" s="8">
        <f t="shared" si="67"/>
        <v>3556796126.9144325</v>
      </c>
      <c r="DD106" s="8">
        <f t="shared" si="67"/>
        <v>3558798529.1101699</v>
      </c>
      <c r="DE106" s="8">
        <f t="shared" si="67"/>
        <v>3560705578.8203959</v>
      </c>
      <c r="DF106" s="8">
        <f t="shared" si="67"/>
        <v>3562521816.6396589</v>
      </c>
      <c r="DG106" s="8">
        <f t="shared" si="67"/>
        <v>3564251566.9437189</v>
      </c>
      <c r="DH106" s="8">
        <f t="shared" si="67"/>
        <v>3565898948.1856809</v>
      </c>
      <c r="DI106" s="8">
        <f t="shared" si="67"/>
        <v>3567467882.7018352</v>
      </c>
      <c r="DJ106" s="8">
        <f t="shared" si="67"/>
        <v>3568962106.0505533</v>
      </c>
      <c r="DK106" s="8">
        <f t="shared" si="67"/>
        <v>3570385175.9064755</v>
      </c>
      <c r="DL106" s="8">
        <f t="shared" si="67"/>
        <v>3571740480.5311632</v>
      </c>
      <c r="DM106" s="8">
        <f t="shared" si="67"/>
        <v>3573031246.8403897</v>
      </c>
      <c r="DN106" s="8">
        <f t="shared" si="67"/>
        <v>3574260548.0872722</v>
      </c>
      <c r="DO106" s="8">
        <f t="shared" si="67"/>
        <v>3575431311.1795411</v>
      </c>
      <c r="DP106" s="8">
        <f t="shared" si="67"/>
        <v>3576546323.6483688</v>
      </c>
      <c r="DQ106" s="8">
        <f t="shared" si="67"/>
        <v>3577608240.2853475</v>
      </c>
      <c r="DR106" s="8">
        <f t="shared" si="67"/>
        <v>3578619589.4634223</v>
      </c>
      <c r="DS106" s="8">
        <f t="shared" si="67"/>
        <v>3579582779.156827</v>
      </c>
      <c r="DT106" s="8">
        <f t="shared" si="67"/>
        <v>3580500102.674355</v>
      </c>
      <c r="DU106" s="8">
        <f t="shared" si="67"/>
        <v>3581373744.1196198</v>
      </c>
      <c r="DV106" s="8">
        <f t="shared" si="67"/>
        <v>3582205783.591301</v>
      </c>
      <c r="DW106" s="8">
        <f t="shared" si="67"/>
        <v>3582998202.1357589</v>
      </c>
      <c r="DX106" s="8">
        <f t="shared" si="67"/>
        <v>3583752886.4638143</v>
      </c>
      <c r="DY106" s="8">
        <f t="shared" si="67"/>
        <v>3584471633.4429145</v>
      </c>
      <c r="DZ106" s="8">
        <f t="shared" si="67"/>
        <v>3585156154.375391</v>
      </c>
      <c r="EA106" s="8">
        <f t="shared" si="67"/>
        <v>3585808079.0729876</v>
      </c>
      <c r="EB106" s="8">
        <f t="shared" si="67"/>
        <v>3586428959.7373652</v>
      </c>
      <c r="EC106" s="8">
        <f t="shared" si="67"/>
        <v>3587020274.6558204</v>
      </c>
      <c r="ED106" s="8">
        <f t="shared" si="67"/>
        <v>3587583431.7210155</v>
      </c>
      <c r="EE106" s="8">
        <f t="shared" si="67"/>
        <v>3588119771.7831063</v>
      </c>
      <c r="EF106" s="8">
        <f t="shared" si="67"/>
        <v>3588630571.8422403</v>
      </c>
      <c r="EG106" s="8">
        <f t="shared" si="67"/>
        <v>3589117048.0890346</v>
      </c>
      <c r="EH106" s="8">
        <f t="shared" si="67"/>
        <v>3589580358.8002672</v>
      </c>
      <c r="EI106" s="8">
        <f t="shared" si="67"/>
        <v>3590021607.0966792</v>
      </c>
      <c r="EJ106" s="8">
        <f t="shared" si="67"/>
        <v>3590441843.5694528</v>
      </c>
      <c r="EK106" s="8">
        <f t="shared" si="67"/>
        <v>3590842068.7816176</v>
      </c>
      <c r="EL106" s="8">
        <f t="shared" si="67"/>
        <v>3591223235.6503463</v>
      </c>
      <c r="EM106" s="8">
        <f t="shared" si="67"/>
        <v>3591586251.7158022</v>
      </c>
      <c r="EN106" s="8">
        <f t="shared" si="67"/>
        <v>3591931981.3019505</v>
      </c>
      <c r="EO106" s="8">
        <f t="shared" ref="EO106:GC106" si="68">EN106+EO57</f>
        <v>3592261247.5744729</v>
      </c>
      <c r="EP106" s="8">
        <f t="shared" si="68"/>
        <v>3592574834.5006847</v>
      </c>
      <c r="EQ106" s="8">
        <f t="shared" si="68"/>
        <v>3592873488.7161245</v>
      </c>
      <c r="ER106" s="8">
        <f t="shared" si="68"/>
        <v>3593157921.3022575</v>
      </c>
      <c r="ES106" s="8">
        <f t="shared" si="68"/>
        <v>3593428809.479527</v>
      </c>
      <c r="ET106" s="8">
        <f t="shared" si="68"/>
        <v>3593686798.2197838</v>
      </c>
      <c r="EU106" s="8">
        <f t="shared" si="68"/>
        <v>3593932501.7819333</v>
      </c>
      <c r="EV106" s="8">
        <f t="shared" si="68"/>
        <v>3594166505.1744566</v>
      </c>
      <c r="EW106" s="8">
        <f t="shared" si="68"/>
        <v>3594389365.5482883</v>
      </c>
      <c r="EX106" s="8">
        <f t="shared" si="68"/>
        <v>3594601613.523366</v>
      </c>
      <c r="EY106" s="8">
        <f t="shared" si="68"/>
        <v>3594803754.4520116</v>
      </c>
      <c r="EZ106" s="8">
        <f t="shared" si="68"/>
        <v>3594996269.6221499</v>
      </c>
      <c r="FA106" s="8">
        <f t="shared" si="68"/>
        <v>3595179617.403234</v>
      </c>
      <c r="FB106" s="8">
        <f t="shared" si="68"/>
        <v>3595354234.3376002</v>
      </c>
      <c r="FC106" s="8">
        <f t="shared" si="68"/>
        <v>3595520536.1798534</v>
      </c>
      <c r="FD106" s="8">
        <f t="shared" si="68"/>
        <v>3595678918.8867612</v>
      </c>
      <c r="FE106" s="8">
        <f t="shared" si="68"/>
        <v>3595829759.5600066</v>
      </c>
      <c r="FF106" s="8">
        <f t="shared" si="68"/>
        <v>3595973417.3440499</v>
      </c>
      <c r="FG106" s="8">
        <f t="shared" si="68"/>
        <v>3596110234.2812343</v>
      </c>
      <c r="FH106" s="8">
        <f t="shared" si="68"/>
        <v>3596240536.1261716</v>
      </c>
      <c r="FI106" s="8">
        <f t="shared" si="68"/>
        <v>3596364633.1213503</v>
      </c>
      <c r="FJ106" s="8">
        <f t="shared" si="68"/>
        <v>3596482820.735806</v>
      </c>
      <c r="FK106" s="8">
        <f t="shared" si="68"/>
        <v>3596595380.3686209</v>
      </c>
      <c r="FL106" s="8">
        <f t="shared" si="68"/>
        <v>3596702580.0189209</v>
      </c>
      <c r="FM106" s="8">
        <f t="shared" si="68"/>
        <v>3596804674.9239683</v>
      </c>
      <c r="FN106" s="8">
        <f t="shared" si="68"/>
        <v>3596901908.1668706</v>
      </c>
      <c r="FO106" s="8">
        <f t="shared" si="68"/>
        <v>3596994511.2553492</v>
      </c>
      <c r="FP106" s="8">
        <f t="shared" si="68"/>
        <v>3597082704.6729479</v>
      </c>
      <c r="FQ106" s="8">
        <f t="shared" si="68"/>
        <v>3597166698.4039941</v>
      </c>
      <c r="FR106" s="8">
        <f t="shared" si="68"/>
        <v>3597246692.4335618</v>
      </c>
      <c r="FS106" s="8">
        <f t="shared" si="68"/>
        <v>3597322877.2236266</v>
      </c>
      <c r="FT106" s="8">
        <f t="shared" si="68"/>
        <v>3597395434.1665454</v>
      </c>
      <c r="FU106" s="8">
        <f t="shared" si="68"/>
        <v>3597464536.0169439</v>
      </c>
      <c r="FV106" s="8">
        <f t="shared" si="68"/>
        <v>3597530347.3030381</v>
      </c>
      <c r="FW106" s="8">
        <f t="shared" si="68"/>
        <v>3597593024.7183657</v>
      </c>
      <c r="FX106" s="8">
        <f t="shared" si="68"/>
        <v>3597652717.4948683</v>
      </c>
      <c r="FY106" s="8">
        <f t="shared" si="68"/>
        <v>3597709567.758204</v>
      </c>
      <c r="FZ106" s="8">
        <f t="shared" si="68"/>
        <v>3597763710.8661427</v>
      </c>
      <c r="GA106" s="8">
        <f t="shared" si="68"/>
        <v>3597815275.7308464</v>
      </c>
      <c r="GB106" s="8">
        <f t="shared" si="68"/>
        <v>3597864385.125802</v>
      </c>
      <c r="GC106" s="8">
        <f t="shared" si="68"/>
        <v>3597911155.9781408</v>
      </c>
      <c r="GD106" s="8">
        <f t="shared" ref="GD106:IO106" si="69">GC106+GD57</f>
        <v>3597955699.6470351</v>
      </c>
      <c r="GE106" s="8">
        <f t="shared" si="69"/>
        <v>3597998122.188839</v>
      </c>
      <c r="GF106" s="8">
        <f t="shared" si="69"/>
        <v>3598038524.6096048</v>
      </c>
      <c r="GG106" s="8">
        <f t="shared" si="69"/>
        <v>3598077003.1055722</v>
      </c>
      <c r="GH106" s="8">
        <f t="shared" si="69"/>
        <v>3598113649.2922077</v>
      </c>
      <c r="GI106" s="8">
        <f t="shared" si="69"/>
        <v>3598148550.4223371</v>
      </c>
      <c r="GJ106" s="8">
        <f t="shared" si="69"/>
        <v>3598181789.5938888</v>
      </c>
      <c r="GK106" s="8">
        <f t="shared" si="69"/>
        <v>3598213445.9477472</v>
      </c>
      <c r="GL106" s="8">
        <f t="shared" si="69"/>
        <v>3598243594.856184</v>
      </c>
      <c r="GM106" s="8">
        <f t="shared" si="69"/>
        <v>3598272308.1023145</v>
      </c>
      <c r="GN106" s="8">
        <f t="shared" si="69"/>
        <v>3598299654.0510101</v>
      </c>
      <c r="GO106" s="8">
        <f t="shared" si="69"/>
        <v>3598325697.8116727</v>
      </c>
      <c r="GP106" s="8">
        <f t="shared" si="69"/>
        <v>3598350501.3932557</v>
      </c>
      <c r="GQ106" s="8">
        <f t="shared" si="69"/>
        <v>3598374123.8519063</v>
      </c>
      <c r="GR106" s="8">
        <f t="shared" si="69"/>
        <v>3598396621.4315734</v>
      </c>
      <c r="GS106" s="8">
        <f t="shared" si="69"/>
        <v>3598418047.6979232</v>
      </c>
      <c r="GT106" s="8">
        <f t="shared" si="69"/>
        <v>3598438453.6658754</v>
      </c>
      <c r="GU106" s="8">
        <f t="shared" si="69"/>
        <v>3598457887.9210682</v>
      </c>
      <c r="GV106" s="8">
        <f t="shared" si="69"/>
        <v>3598476396.7355375</v>
      </c>
      <c r="GW106" s="8">
        <f t="shared" si="69"/>
        <v>3598494024.1778889</v>
      </c>
      <c r="GX106" s="8">
        <f t="shared" si="69"/>
        <v>3598510812.2182236</v>
      </c>
      <c r="GY106" s="8">
        <f t="shared" si="69"/>
        <v>3598526800.8280663</v>
      </c>
      <c r="GZ106" s="8">
        <f t="shared" si="69"/>
        <v>3598542028.0755358</v>
      </c>
      <c r="HA106" s="8">
        <f t="shared" si="69"/>
        <v>3598556530.2159824</v>
      </c>
      <c r="HB106" s="8">
        <f t="shared" si="69"/>
        <v>3598570341.7783127</v>
      </c>
      <c r="HC106" s="8">
        <f t="shared" si="69"/>
        <v>3598583495.6471987</v>
      </c>
      <c r="HD106" s="8">
        <f t="shared" si="69"/>
        <v>3598596023.141376</v>
      </c>
      <c r="HE106" s="8">
        <f t="shared" si="69"/>
        <v>3598607954.0882115</v>
      </c>
      <c r="HF106" s="8">
        <f t="shared" si="69"/>
        <v>3598619316.8947215</v>
      </c>
      <c r="HG106" s="8">
        <f t="shared" si="69"/>
        <v>3598630138.6152072</v>
      </c>
      <c r="HH106" s="8">
        <f t="shared" si="69"/>
        <v>3598640445.0156698</v>
      </c>
      <c r="HI106" s="8">
        <f t="shared" si="69"/>
        <v>3598650260.6351581</v>
      </c>
      <c r="HJ106" s="8">
        <f t="shared" si="69"/>
        <v>3598659608.8441944</v>
      </c>
      <c r="HK106" s="8">
        <f t="shared" si="69"/>
        <v>3598668511.9004192</v>
      </c>
      <c r="HL106" s="8">
        <f t="shared" si="69"/>
        <v>3598676991.001586</v>
      </c>
      <c r="HM106" s="8">
        <f t="shared" si="69"/>
        <v>3598685066.3360305</v>
      </c>
      <c r="HN106" s="8">
        <f t="shared" si="69"/>
        <v>3598692757.1307397</v>
      </c>
      <c r="HO106" s="8">
        <f t="shared" si="69"/>
        <v>3598700081.6971292</v>
      </c>
      <c r="HP106" s="8">
        <f t="shared" si="69"/>
        <v>3598707057.4746432</v>
      </c>
      <c r="HQ106" s="8">
        <f t="shared" si="69"/>
        <v>3598713701.0722756</v>
      </c>
      <c r="HR106" s="8">
        <f t="shared" si="69"/>
        <v>3598720028.308116</v>
      </c>
      <c r="HS106" s="8">
        <f t="shared" si="69"/>
        <v>3598726054.2470112</v>
      </c>
      <c r="HT106" s="8">
        <f t="shared" si="69"/>
        <v>3598731793.2364354</v>
      </c>
      <c r="HU106" s="8">
        <f t="shared" si="69"/>
        <v>3598737258.940649</v>
      </c>
      <c r="HV106" s="8">
        <f t="shared" si="69"/>
        <v>3598742464.3732333</v>
      </c>
      <c r="HW106" s="8">
        <f t="shared" si="69"/>
        <v>3598747421.9280758</v>
      </c>
      <c r="HX106" s="8">
        <f t="shared" si="69"/>
        <v>3598752143.4088778</v>
      </c>
      <c r="HY106" s="8">
        <f t="shared" si="69"/>
        <v>3598756640.057261</v>
      </c>
      <c r="HZ106" s="8">
        <f t="shared" si="69"/>
        <v>3598760922.5795307</v>
      </c>
      <c r="IA106" s="8">
        <f t="shared" si="69"/>
        <v>3598765001.1721683</v>
      </c>
      <c r="IB106" s="8">
        <f t="shared" si="69"/>
        <v>3598768885.5461087</v>
      </c>
      <c r="IC106" s="8">
        <f t="shared" si="69"/>
        <v>3598772584.9498615</v>
      </c>
      <c r="ID106" s="8">
        <f t="shared" si="69"/>
        <v>3598776108.1915312</v>
      </c>
      <c r="IE106" s="8">
        <f t="shared" si="69"/>
        <v>3598779463.6597877</v>
      </c>
      <c r="IF106" s="8">
        <f t="shared" si="69"/>
        <v>3598782659.3438416</v>
      </c>
      <c r="IG106" s="8">
        <f t="shared" si="69"/>
        <v>3598785702.8524642</v>
      </c>
      <c r="IH106" s="8">
        <f t="shared" si="69"/>
        <v>3598788601.4321051</v>
      </c>
      <c r="II106" s="8">
        <f t="shared" si="69"/>
        <v>3598791361.9841437</v>
      </c>
      <c r="IJ106" s="8">
        <f t="shared" si="69"/>
        <v>3598793991.0813236</v>
      </c>
      <c r="IK106" s="8">
        <f t="shared" si="69"/>
        <v>3598796494.9833999</v>
      </c>
      <c r="IL106" s="8">
        <f t="shared" si="69"/>
        <v>3598798879.6520438</v>
      </c>
      <c r="IM106" s="8">
        <f t="shared" si="69"/>
        <v>3598801150.765038</v>
      </c>
      <c r="IN106" s="8">
        <f t="shared" si="69"/>
        <v>3598803313.7297945</v>
      </c>
      <c r="IO106" s="8">
        <f t="shared" si="69"/>
        <v>3598805373.696229</v>
      </c>
      <c r="IP106" s="8">
        <f t="shared" ref="IP106:JE106" si="70">IO106+IP57</f>
        <v>3598807335.5690236</v>
      </c>
      <c r="IQ106" s="8">
        <f t="shared" si="70"/>
        <v>3598809204.0193043</v>
      </c>
      <c r="IR106" s="8">
        <f t="shared" si="70"/>
        <v>3598810983.4957623</v>
      </c>
      <c r="IS106" s="8">
        <f t="shared" si="70"/>
        <v>3598812678.2352462</v>
      </c>
      <c r="IT106" s="8">
        <f t="shared" si="70"/>
        <v>3598814292.2728496</v>
      </c>
      <c r="IU106" s="8">
        <f t="shared" si="70"/>
        <v>3598815829.4515195</v>
      </c>
      <c r="IV106" s="8">
        <f t="shared" si="70"/>
        <v>3598817293.4312053</v>
      </c>
      <c r="IW106" s="8">
        <f t="shared" si="70"/>
        <v>3598818687.6975727</v>
      </c>
      <c r="IX106" s="8">
        <f t="shared" si="70"/>
        <v>3598820015.5703034</v>
      </c>
      <c r="IY106" s="8">
        <f t="shared" si="70"/>
        <v>3598821280.2109995</v>
      </c>
      <c r="IZ106" s="8">
        <f t="shared" si="70"/>
        <v>3598822484.6307101</v>
      </c>
      <c r="JA106" s="8">
        <f t="shared" si="70"/>
        <v>3598823631.6971011</v>
      </c>
      <c r="JB106" s="8">
        <f t="shared" si="70"/>
        <v>3598824724.141283</v>
      </c>
      <c r="JC106" s="8">
        <f t="shared" si="70"/>
        <v>3598825764.5643134</v>
      </c>
      <c r="JD106" s="8">
        <f t="shared" si="70"/>
        <v>3598826755.4433899</v>
      </c>
      <c r="JE106" s="8">
        <f t="shared" si="70"/>
        <v>3598827699.1377487</v>
      </c>
    </row>
    <row r="107" spans="2:265" x14ac:dyDescent="0.3">
      <c r="C107">
        <v>9</v>
      </c>
      <c r="D107" s="6">
        <f t="shared" si="12"/>
        <v>2560919051.9870834</v>
      </c>
      <c r="E107" s="8">
        <f t="shared" si="13"/>
        <v>-2418962048.1639748</v>
      </c>
      <c r="F107" s="8">
        <f t="shared" si="14"/>
        <v>-2210264991.6959991</v>
      </c>
      <c r="G107" s="8">
        <f t="shared" si="0"/>
        <v>-1973450446.6067028</v>
      </c>
      <c r="H107" s="8">
        <f t="shared" si="0"/>
        <v>-1728209130.6242392</v>
      </c>
      <c r="I107" s="8">
        <f t="shared" si="0"/>
        <v>-1484444173.7225845</v>
      </c>
      <c r="J107" s="8">
        <f t="shared" si="0"/>
        <v>-1247004970.466435</v>
      </c>
      <c r="K107" s="8">
        <f t="shared" si="0"/>
        <v>-1018137525.7281377</v>
      </c>
      <c r="L107" s="8">
        <f t="shared" si="0"/>
        <v>-798752519.49151194</v>
      </c>
      <c r="M107" s="8">
        <f t="shared" si="0"/>
        <v>-589081261.81973314</v>
      </c>
      <c r="N107" s="8">
        <f t="shared" si="0"/>
        <v>-389014749.34523219</v>
      </c>
      <c r="O107" s="8">
        <f t="shared" si="0"/>
        <v>-198278671.07596859</v>
      </c>
      <c r="P107" s="8">
        <f t="shared" si="0"/>
        <v>-16523500.966197342</v>
      </c>
      <c r="Q107" s="8">
        <f t="shared" si="0"/>
        <v>156629349.63794097</v>
      </c>
      <c r="R107" s="8">
        <f t="shared" si="0"/>
        <v>321564106.54405713</v>
      </c>
      <c r="S107" s="8">
        <f t="shared" si="0"/>
        <v>478658952.02081507</v>
      </c>
      <c r="T107" s="8">
        <f t="shared" si="0"/>
        <v>628280403.75518537</v>
      </c>
      <c r="U107" s="8">
        <f t="shared" si="0"/>
        <v>770780810.94225645</v>
      </c>
      <c r="V107" s="8">
        <f t="shared" si="0"/>
        <v>906497444.95232201</v>
      </c>
      <c r="W107" s="8">
        <f t="shared" si="0"/>
        <v>1035752397.1759803</v>
      </c>
      <c r="X107" s="8">
        <f t="shared" si="0"/>
        <v>1158852877.2397745</v>
      </c>
      <c r="Y107" s="8">
        <f t="shared" si="1"/>
        <v>1276091701.7989864</v>
      </c>
      <c r="Z107" s="8">
        <f t="shared" si="1"/>
        <v>1387747866.0807531</v>
      </c>
      <c r="AA107" s="8">
        <f t="shared" si="1"/>
        <v>1494087143.1071389</v>
      </c>
      <c r="AB107" s="8">
        <f t="shared" si="1"/>
        <v>1595362682.8069816</v>
      </c>
      <c r="AC107" s="8">
        <f t="shared" ref="AC107:AD107" si="71">AB107+AC58</f>
        <v>1691815597.3150496</v>
      </c>
      <c r="AD107" s="8">
        <f t="shared" si="71"/>
        <v>1783675526.0194271</v>
      </c>
      <c r="AE107" s="8">
        <f t="shared" si="1"/>
        <v>1871161177.6470234</v>
      </c>
      <c r="AF107" s="8">
        <f t="shared" si="1"/>
        <v>1954480848.578135</v>
      </c>
      <c r="AG107" s="8">
        <f t="shared" ref="AG107:AH107" si="72">AF107+AG58</f>
        <v>2033832917.536963</v>
      </c>
      <c r="AH107" s="8">
        <f t="shared" si="72"/>
        <v>2109406317.2730269</v>
      </c>
      <c r="AI107" s="8">
        <f t="shared" si="3"/>
        <v>2181380984.0650787</v>
      </c>
      <c r="AJ107" s="8">
        <f t="shared" si="3"/>
        <v>2249928285.9668627</v>
      </c>
      <c r="AK107" s="8">
        <f t="shared" si="3"/>
        <v>2315211430.736227</v>
      </c>
      <c r="AL107" s="8">
        <f t="shared" si="3"/>
        <v>2377385854.3783913</v>
      </c>
      <c r="AM107" s="8">
        <f t="shared" si="3"/>
        <v>2436599591.2075281</v>
      </c>
      <c r="AN107" s="8">
        <f t="shared" si="3"/>
        <v>2492993626.2969151</v>
      </c>
      <c r="AO107" s="8">
        <f t="shared" si="3"/>
        <v>2546702231.1512084</v>
      </c>
      <c r="AP107" s="8">
        <f t="shared" si="3"/>
        <v>2597853283.3971505</v>
      </c>
      <c r="AQ107" s="8">
        <f t="shared" si="3"/>
        <v>2646568571.2523746</v>
      </c>
      <c r="AR107" s="8">
        <f t="shared" si="3"/>
        <v>2692964083.4964528</v>
      </c>
      <c r="AS107" s="8">
        <f t="shared" si="3"/>
        <v>2737150285.6341915</v>
      </c>
      <c r="AT107" s="8">
        <f t="shared" si="3"/>
        <v>2779232382.9084988</v>
      </c>
      <c r="AU107" s="8">
        <f t="shared" si="3"/>
        <v>2819310570.7889309</v>
      </c>
      <c r="AV107" s="8">
        <f t="shared" si="3"/>
        <v>2857480273.5322723</v>
      </c>
      <c r="AW107" s="8">
        <f t="shared" si="3"/>
        <v>2893832371.383111</v>
      </c>
      <c r="AX107" s="8">
        <f t="shared" si="3"/>
        <v>2928453416.9553576</v>
      </c>
      <c r="AY107" s="8">
        <f t="shared" si="3"/>
        <v>2961425841.3098884</v>
      </c>
      <c r="AZ107" s="8">
        <f t="shared" si="5"/>
        <v>2992828150.2189703</v>
      </c>
      <c r="BA107" s="8">
        <f t="shared" si="5"/>
        <v>3022735111.0847654</v>
      </c>
      <c r="BB107" s="8">
        <f t="shared" si="5"/>
        <v>3051217930.9569526</v>
      </c>
      <c r="BC107" s="8">
        <f t="shared" si="5"/>
        <v>3078344426.0733223</v>
      </c>
      <c r="BD107" s="8">
        <f t="shared" si="5"/>
        <v>3104179183.3270078</v>
      </c>
      <c r="BE107" s="8">
        <f t="shared" si="5"/>
        <v>3128783714.0448036</v>
      </c>
      <c r="BF107" s="8">
        <f t="shared" si="5"/>
        <v>3152216600.4427047</v>
      </c>
      <c r="BG107" s="8">
        <f t="shared" si="5"/>
        <v>3174533635.1073723</v>
      </c>
      <c r="BH107" s="8">
        <f t="shared" si="5"/>
        <v>3195787953.8356276</v>
      </c>
      <c r="BI107" s="8">
        <f t="shared" si="5"/>
        <v>3216030162.1482515</v>
      </c>
      <c r="BJ107" s="8">
        <f t="shared" si="5"/>
        <v>3235308455.7793217</v>
      </c>
      <c r="BK107" s="8">
        <f t="shared" si="5"/>
        <v>3253668735.4279599</v>
      </c>
      <c r="BL107" s="8">
        <f t="shared" si="5"/>
        <v>3271154716.045711</v>
      </c>
      <c r="BM107" s="8">
        <f t="shared" si="5"/>
        <v>3287808030.9197598</v>
      </c>
      <c r="BN107" s="8">
        <f t="shared" si="5"/>
        <v>3303668330.7998061</v>
      </c>
      <c r="BO107" s="8">
        <f t="shared" si="5"/>
        <v>3318773378.3046122</v>
      </c>
      <c r="BP107" s="8">
        <f t="shared" ref="BP107:BR107" si="73">BO107+BP58</f>
        <v>3333159137.8329988</v>
      </c>
      <c r="BQ107" s="8">
        <f t="shared" si="73"/>
        <v>3346859861.193367</v>
      </c>
      <c r="BR107" s="8">
        <f t="shared" si="73"/>
        <v>3359908169.1556225</v>
      </c>
      <c r="BS107" s="8">
        <f t="shared" si="6"/>
        <v>3372335129.1196752</v>
      </c>
      <c r="BT107" s="8">
        <f t="shared" si="6"/>
        <v>3384170329.0854397</v>
      </c>
      <c r="BU107" s="8">
        <f t="shared" si="6"/>
        <v>3395441948.1004534</v>
      </c>
      <c r="BV107" s="8">
        <f t="shared" si="6"/>
        <v>3406176823.3528476</v>
      </c>
      <c r="BW107" s="8">
        <f t="shared" si="6"/>
        <v>3416400514.0694132</v>
      </c>
      <c r="BX107" s="8">
        <f t="shared" si="6"/>
        <v>3426137362.3709044</v>
      </c>
      <c r="BY107" s="8">
        <f t="shared" si="6"/>
        <v>3435410551.2294674</v>
      </c>
      <c r="BZ107" s="8">
        <f t="shared" si="6"/>
        <v>3444242159.666194</v>
      </c>
      <c r="CA107" s="8">
        <f t="shared" si="6"/>
        <v>3452653215.3202195</v>
      </c>
      <c r="CB107" s="8">
        <f t="shared" ref="CB107:CV107" si="74">CA107+CB58</f>
        <v>3460663744.5145297</v>
      </c>
      <c r="CC107" s="8">
        <f t="shared" si="74"/>
        <v>3468292819.9376822</v>
      </c>
      <c r="CD107" s="8">
        <f t="shared" si="74"/>
        <v>3475558606.0549703</v>
      </c>
      <c r="CE107" s="8">
        <f t="shared" si="74"/>
        <v>3482478402.3571491</v>
      </c>
      <c r="CF107" s="8">
        <f t="shared" si="74"/>
        <v>3489068684.5497007</v>
      </c>
      <c r="CG107" s="8">
        <f t="shared" si="74"/>
        <v>3495345143.7807021</v>
      </c>
      <c r="CH107" s="8">
        <f t="shared" si="74"/>
        <v>3501322724.0007033</v>
      </c>
      <c r="CI107" s="8">
        <f t="shared" si="74"/>
        <v>3507015657.5435619</v>
      </c>
      <c r="CJ107" s="8">
        <f t="shared" si="74"/>
        <v>3512437499.0129509</v>
      </c>
      <c r="CK107" s="8">
        <f t="shared" si="74"/>
        <v>3517601157.5552258</v>
      </c>
      <c r="CL107" s="8">
        <f t="shared" si="74"/>
        <v>3522518927.5954881</v>
      </c>
      <c r="CM107" s="8">
        <f t="shared" si="74"/>
        <v>3527202518.1100235</v>
      </c>
      <c r="CN107" s="8">
        <f t="shared" si="74"/>
        <v>3531663080.5048189</v>
      </c>
      <c r="CO107" s="8">
        <f t="shared" si="74"/>
        <v>3535911235.1665292</v>
      </c>
      <c r="CP107" s="8">
        <f t="shared" si="74"/>
        <v>3539957096.7491102</v>
      </c>
      <c r="CQ107" s="8">
        <f t="shared" si="74"/>
        <v>3543810298.25633</v>
      </c>
      <c r="CR107" s="8">
        <f t="shared" si="74"/>
        <v>3547480013.9774919</v>
      </c>
      <c r="CS107" s="8">
        <f t="shared" si="74"/>
        <v>3550974981.3309793</v>
      </c>
      <c r="CT107" s="8">
        <f t="shared" si="74"/>
        <v>3554303521.667634</v>
      </c>
      <c r="CU107" s="8">
        <f t="shared" si="74"/>
        <v>3557473560.0834956</v>
      </c>
      <c r="CV107" s="8">
        <f t="shared" si="74"/>
        <v>3560492644.2890782</v>
      </c>
      <c r="CW107" s="8">
        <f t="shared" ref="CW107:EN107" si="75">CV107+CW58</f>
        <v>3563367962.5801091</v>
      </c>
      <c r="CX107" s="8">
        <f t="shared" si="75"/>
        <v>3566106360.9525194</v>
      </c>
      <c r="CY107" s="8">
        <f t="shared" si="75"/>
        <v>3568714359.4024343</v>
      </c>
      <c r="CZ107" s="8">
        <f t="shared" si="75"/>
        <v>3571198167.4499722</v>
      </c>
      <c r="DA107" s="8">
        <f t="shared" si="75"/>
        <v>3573563698.9238176</v>
      </c>
      <c r="DB107" s="8">
        <f t="shared" si="75"/>
        <v>3575816586.0417657</v>
      </c>
      <c r="DC107" s="8">
        <f t="shared" si="75"/>
        <v>3577962192.8207641</v>
      </c>
      <c r="DD107" s="8">
        <f t="shared" si="75"/>
        <v>3580005627.8483815</v>
      </c>
      <c r="DE107" s="8">
        <f t="shared" si="75"/>
        <v>3581951756.4461122</v>
      </c>
      <c r="DF107" s="8">
        <f t="shared" si="75"/>
        <v>3583805212.2534747</v>
      </c>
      <c r="DG107" s="8">
        <f t="shared" si="75"/>
        <v>3585570408.2604866</v>
      </c>
      <c r="DH107" s="8">
        <f t="shared" si="75"/>
        <v>3587251547.314784</v>
      </c>
      <c r="DI107" s="8">
        <f t="shared" si="75"/>
        <v>3588852632.1284003</v>
      </c>
      <c r="DJ107" s="8">
        <f t="shared" si="75"/>
        <v>3590377474.8080349</v>
      </c>
      <c r="DK107" s="8">
        <f t="shared" si="75"/>
        <v>3591829705.9314966</v>
      </c>
      <c r="DL107" s="8">
        <f t="shared" si="75"/>
        <v>3593212783.191936</v>
      </c>
      <c r="DM107" s="8">
        <f t="shared" si="75"/>
        <v>3594529999.6304498</v>
      </c>
      <c r="DN107" s="8">
        <f t="shared" si="75"/>
        <v>3595784491.4766536</v>
      </c>
      <c r="DO107" s="8">
        <f t="shared" si="75"/>
        <v>3596979245.6158953</v>
      </c>
      <c r="DP107" s="8">
        <f t="shared" si="75"/>
        <v>3598117106.7008872</v>
      </c>
      <c r="DQ107" s="8">
        <f t="shared" si="75"/>
        <v>3599200783.9246893</v>
      </c>
      <c r="DR107" s="8">
        <f t="shared" si="75"/>
        <v>3600232857.4711676</v>
      </c>
      <c r="DS107" s="8">
        <f t="shared" si="75"/>
        <v>3601215784.6582894</v>
      </c>
      <c r="DT107" s="8">
        <f t="shared" si="75"/>
        <v>3602151905.7888818</v>
      </c>
      <c r="DU107" s="8">
        <f t="shared" si="75"/>
        <v>3603043449.7227793</v>
      </c>
      <c r="DV107" s="8">
        <f t="shared" si="75"/>
        <v>3603892539.1836338</v>
      </c>
      <c r="DW107" s="8">
        <f t="shared" si="75"/>
        <v>3604701195.8130193</v>
      </c>
      <c r="DX107" s="8">
        <f t="shared" si="75"/>
        <v>3605471344.9838624</v>
      </c>
      <c r="DY107" s="8">
        <f t="shared" si="75"/>
        <v>3606204820.3846655</v>
      </c>
      <c r="DZ107" s="8">
        <f t="shared" si="75"/>
        <v>3606903368.3854303</v>
      </c>
      <c r="EA107" s="8">
        <f t="shared" si="75"/>
        <v>3607568652.1956825</v>
      </c>
      <c r="EB107" s="8">
        <f t="shared" si="75"/>
        <v>3608202255.8244944</v>
      </c>
      <c r="EC107" s="8">
        <f t="shared" si="75"/>
        <v>3608805687.851934</v>
      </c>
      <c r="ED107" s="8">
        <f t="shared" si="75"/>
        <v>3609380385.0209241</v>
      </c>
      <c r="EE107" s="8">
        <f t="shared" si="75"/>
        <v>3609927715.6580577</v>
      </c>
      <c r="EF107" s="8">
        <f t="shared" si="75"/>
        <v>3610448982.9315181</v>
      </c>
      <c r="EG107" s="8">
        <f t="shared" si="75"/>
        <v>3610945427.9538612</v>
      </c>
      <c r="EH107" s="8">
        <f t="shared" si="75"/>
        <v>3611418232.7370453</v>
      </c>
      <c r="EI107" s="8">
        <f t="shared" si="75"/>
        <v>3611868523.0067444</v>
      </c>
      <c r="EJ107" s="8">
        <f t="shared" si="75"/>
        <v>3612297370.8826485</v>
      </c>
      <c r="EK107" s="8">
        <f t="shared" si="75"/>
        <v>3612705797.4311285</v>
      </c>
      <c r="EL107" s="8">
        <f t="shared" si="75"/>
        <v>3613094775.0963473</v>
      </c>
      <c r="EM107" s="8">
        <f t="shared" si="75"/>
        <v>3613465230.0156035</v>
      </c>
      <c r="EN107" s="8">
        <f t="shared" si="75"/>
        <v>3613818044.2244191</v>
      </c>
      <c r="EO107" s="8">
        <f t="shared" ref="EO107:GC107" si="76">EN107+EO58</f>
        <v>3614154057.7566242</v>
      </c>
      <c r="EP107" s="8">
        <f t="shared" si="76"/>
        <v>3614474070.6444387</v>
      </c>
      <c r="EQ107" s="8">
        <f t="shared" si="76"/>
        <v>3614778844.8233094</v>
      </c>
      <c r="ER107" s="8">
        <f t="shared" si="76"/>
        <v>3615069105.9460435</v>
      </c>
      <c r="ES107" s="8">
        <f t="shared" si="76"/>
        <v>3615345545.1105523</v>
      </c>
      <c r="ET107" s="8">
        <f t="shared" si="76"/>
        <v>3615608820.5053225</v>
      </c>
      <c r="EU107" s="8">
        <f t="shared" si="76"/>
        <v>3615859558.976532</v>
      </c>
      <c r="EV107" s="8">
        <f t="shared" si="76"/>
        <v>3616098357.5205412</v>
      </c>
      <c r="EW107" s="8">
        <f t="shared" si="76"/>
        <v>3616325784.7053118</v>
      </c>
      <c r="EX107" s="8">
        <f t="shared" si="76"/>
        <v>3616542382.0241408</v>
      </c>
      <c r="EY107" s="8">
        <f t="shared" si="76"/>
        <v>3616748665.1849308</v>
      </c>
      <c r="EZ107" s="8">
        <f t="shared" si="76"/>
        <v>3616945125.3380637</v>
      </c>
      <c r="FA107" s="8">
        <f t="shared" si="76"/>
        <v>3617132230.2458096</v>
      </c>
      <c r="FB107" s="8">
        <f t="shared" si="76"/>
        <v>3617310425.3960438</v>
      </c>
      <c r="FC107" s="8">
        <f t="shared" si="76"/>
        <v>3617480135.0629334</v>
      </c>
      <c r="FD107" s="8">
        <f t="shared" si="76"/>
        <v>3617641763.3171139</v>
      </c>
      <c r="FE107" s="8">
        <f t="shared" si="76"/>
        <v>3617795694.987762</v>
      </c>
      <c r="FF107" s="8">
        <f t="shared" si="76"/>
        <v>3617942296.5788555</v>
      </c>
      <c r="FG107" s="8">
        <f t="shared" si="76"/>
        <v>3618081917.1418018</v>
      </c>
      <c r="FH107" s="8">
        <f t="shared" si="76"/>
        <v>3618214889.1065125</v>
      </c>
      <c r="FI107" s="8">
        <f t="shared" si="76"/>
        <v>3618341529.0729036</v>
      </c>
      <c r="FJ107" s="8">
        <f t="shared" si="76"/>
        <v>3618462138.5647049</v>
      </c>
      <c r="FK107" s="8">
        <f t="shared" si="76"/>
        <v>3618577004.7473726</v>
      </c>
      <c r="FL107" s="8">
        <f t="shared" si="76"/>
        <v>3618686401.1118178</v>
      </c>
      <c r="FM107" s="8">
        <f t="shared" si="76"/>
        <v>3618790588.1255755</v>
      </c>
      <c r="FN107" s="8">
        <f t="shared" si="76"/>
        <v>3618889813.8529639</v>
      </c>
      <c r="FO107" s="8">
        <f t="shared" si="76"/>
        <v>3618984314.5457144</v>
      </c>
      <c r="FP107" s="8">
        <f t="shared" si="76"/>
        <v>3619074315.2054768</v>
      </c>
      <c r="FQ107" s="8">
        <f t="shared" si="76"/>
        <v>3619160030.1195364</v>
      </c>
      <c r="FR107" s="8">
        <f t="shared" si="76"/>
        <v>3619241663.3710217</v>
      </c>
      <c r="FS107" s="8">
        <f t="shared" si="76"/>
        <v>3619319409.3248172</v>
      </c>
      <c r="FT107" s="8">
        <f t="shared" si="76"/>
        <v>3619393453.0903368</v>
      </c>
      <c r="FU107" s="8">
        <f t="shared" si="76"/>
        <v>3619463970.9622602</v>
      </c>
      <c r="FV107" s="8">
        <f t="shared" si="76"/>
        <v>3619531130.8402824</v>
      </c>
      <c r="FW107" s="8">
        <f t="shared" si="76"/>
        <v>3619595092.6288753</v>
      </c>
      <c r="FX107" s="8">
        <f t="shared" si="76"/>
        <v>3619656008.618011</v>
      </c>
      <c r="FY107" s="8">
        <f t="shared" si="76"/>
        <v>3619714023.8457594</v>
      </c>
      <c r="FZ107" s="8">
        <f t="shared" si="76"/>
        <v>3619769276.443615</v>
      </c>
      <c r="GA107" s="8">
        <f t="shared" si="76"/>
        <v>3619821897.9653821</v>
      </c>
      <c r="GB107" s="8">
        <f t="shared" si="76"/>
        <v>3619872013.7003984</v>
      </c>
      <c r="GC107" s="8">
        <f t="shared" si="76"/>
        <v>3619919742.9718428</v>
      </c>
      <c r="GD107" s="8">
        <f t="shared" ref="GD107:IO107" si="77">GC107+GD58</f>
        <v>3619965199.4208374</v>
      </c>
      <c r="GE107" s="8">
        <f t="shared" si="77"/>
        <v>3620008491.2770228</v>
      </c>
      <c r="GF107" s="8">
        <f t="shared" si="77"/>
        <v>3620049721.6162467</v>
      </c>
      <c r="GG107" s="8">
        <f t="shared" si="77"/>
        <v>3620088988.6059837</v>
      </c>
      <c r="GH107" s="8">
        <f t="shared" si="77"/>
        <v>3620126385.7390666</v>
      </c>
      <c r="GI107" s="8">
        <f t="shared" si="77"/>
        <v>3620162002.0562887</v>
      </c>
      <c r="GJ107" s="8">
        <f t="shared" si="77"/>
        <v>3620195922.3584046</v>
      </c>
      <c r="GK107" s="8">
        <f t="shared" si="77"/>
        <v>3620228227.4080391</v>
      </c>
      <c r="GL107" s="8">
        <f t="shared" si="77"/>
        <v>3620258994.1219764</v>
      </c>
      <c r="GM107" s="8">
        <f t="shared" si="77"/>
        <v>3620288295.7542977</v>
      </c>
      <c r="GN107" s="8">
        <f t="shared" si="77"/>
        <v>3620316202.0707946</v>
      </c>
      <c r="GO107" s="8">
        <f t="shared" si="77"/>
        <v>3620342779.5150771</v>
      </c>
      <c r="GP107" s="8">
        <f t="shared" si="77"/>
        <v>3620368091.3667746</v>
      </c>
      <c r="GQ107" s="8">
        <f t="shared" si="77"/>
        <v>3620392197.8922009</v>
      </c>
      <c r="GR107" s="8">
        <f t="shared" si="77"/>
        <v>3620415156.4878449</v>
      </c>
      <c r="GS107" s="8">
        <f t="shared" si="77"/>
        <v>3620437021.81703</v>
      </c>
      <c r="GT107" s="8">
        <f t="shared" si="77"/>
        <v>3620457845.940063</v>
      </c>
      <c r="GU107" s="8">
        <f t="shared" si="77"/>
        <v>3620477678.43819</v>
      </c>
      <c r="GV107" s="8">
        <f t="shared" si="77"/>
        <v>3620496566.5316443</v>
      </c>
      <c r="GW107" s="8">
        <f t="shared" si="77"/>
        <v>3620514555.1920767</v>
      </c>
      <c r="GX107" s="8">
        <f t="shared" si="77"/>
        <v>3620531687.2496314</v>
      </c>
      <c r="GY107" s="8">
        <f t="shared" si="77"/>
        <v>3620548003.4949217</v>
      </c>
      <c r="GZ107" s="8">
        <f t="shared" si="77"/>
        <v>3620563542.7761507</v>
      </c>
      <c r="HA107" s="8">
        <f t="shared" si="77"/>
        <v>3620578342.0916066</v>
      </c>
      <c r="HB107" s="8">
        <f t="shared" si="77"/>
        <v>3620592436.6777554</v>
      </c>
      <c r="HC107" s="8">
        <f t="shared" si="77"/>
        <v>3620605860.0931349</v>
      </c>
      <c r="HD107" s="8">
        <f t="shared" si="77"/>
        <v>3620618644.2982583</v>
      </c>
      <c r="HE107" s="8">
        <f t="shared" si="77"/>
        <v>3620630819.731709</v>
      </c>
      <c r="HF107" s="8">
        <f t="shared" si="77"/>
        <v>3620642415.3826146</v>
      </c>
      <c r="HG107" s="8">
        <f t="shared" si="77"/>
        <v>3620653458.8596678</v>
      </c>
      <c r="HH107" s="8">
        <f t="shared" si="77"/>
        <v>3620663976.456861</v>
      </c>
      <c r="HI107" s="8">
        <f t="shared" si="77"/>
        <v>3620673993.2160926</v>
      </c>
      <c r="HJ107" s="8">
        <f t="shared" si="77"/>
        <v>3620683532.9867892</v>
      </c>
      <c r="HK107" s="8">
        <f t="shared" si="77"/>
        <v>3620692618.4826908</v>
      </c>
      <c r="HL107" s="8">
        <f t="shared" si="77"/>
        <v>3620701271.3359308</v>
      </c>
      <c r="HM107" s="8">
        <f t="shared" si="77"/>
        <v>3620709512.14854</v>
      </c>
      <c r="HN107" s="8">
        <f t="shared" si="77"/>
        <v>3620717360.541501</v>
      </c>
      <c r="HO107" s="8">
        <f t="shared" si="77"/>
        <v>3620724835.2014642</v>
      </c>
      <c r="HP107" s="8">
        <f t="shared" si="77"/>
        <v>3620731953.9252386</v>
      </c>
      <c r="HQ107" s="8">
        <f t="shared" si="77"/>
        <v>3620738733.6621666</v>
      </c>
      <c r="HR107" s="8">
        <f t="shared" si="77"/>
        <v>3620745190.5544791</v>
      </c>
      <c r="HS107" s="8">
        <f t="shared" si="77"/>
        <v>3620751339.975729</v>
      </c>
      <c r="HT107" s="8">
        <f t="shared" si="77"/>
        <v>3620757196.5673957</v>
      </c>
      <c r="HU107" s="8">
        <f t="shared" si="77"/>
        <v>3620762774.2737446</v>
      </c>
      <c r="HV107" s="8">
        <f t="shared" si="77"/>
        <v>3620768086.3750296</v>
      </c>
      <c r="HW107" s="8">
        <f t="shared" si="77"/>
        <v>3620773145.5191102</v>
      </c>
      <c r="HX107" s="8">
        <f t="shared" si="77"/>
        <v>3620777963.7515683</v>
      </c>
      <c r="HY107" s="8">
        <f t="shared" si="77"/>
        <v>3620782552.5443854</v>
      </c>
      <c r="HZ107" s="8">
        <f t="shared" si="77"/>
        <v>3620786922.8232589</v>
      </c>
      <c r="IA107" s="8">
        <f t="shared" si="77"/>
        <v>3620791084.9936147</v>
      </c>
      <c r="IB107" s="8">
        <f t="shared" si="77"/>
        <v>3620795048.9653821</v>
      </c>
      <c r="IC107" s="8">
        <f t="shared" si="77"/>
        <v>3620798824.176589</v>
      </c>
      <c r="ID107" s="8">
        <f t="shared" si="77"/>
        <v>3620802419.6158338</v>
      </c>
      <c r="IE107" s="8">
        <f t="shared" si="77"/>
        <v>3620805843.8436856</v>
      </c>
      <c r="IF107" s="8">
        <f t="shared" si="77"/>
        <v>3620809105.0130687</v>
      </c>
      <c r="IG107" s="8">
        <f t="shared" si="77"/>
        <v>3620812210.8886714</v>
      </c>
      <c r="IH107" s="8">
        <f t="shared" si="77"/>
        <v>3620815168.8654361</v>
      </c>
      <c r="II107" s="8">
        <f t="shared" si="77"/>
        <v>3620817985.9861641</v>
      </c>
      <c r="IJ107" s="8">
        <f t="shared" si="77"/>
        <v>3620820668.9582863</v>
      </c>
      <c r="IK107" s="8">
        <f t="shared" si="77"/>
        <v>3620823224.1698313</v>
      </c>
      <c r="IL107" s="8">
        <f t="shared" si="77"/>
        <v>3620825657.7046356</v>
      </c>
      <c r="IM107" s="8">
        <f t="shared" si="77"/>
        <v>3620827975.3568306</v>
      </c>
      <c r="IN107" s="8">
        <f t="shared" si="77"/>
        <v>3620830182.6446352</v>
      </c>
      <c r="IO107" s="8">
        <f t="shared" si="77"/>
        <v>3620832284.8234968</v>
      </c>
      <c r="IP107" s="8">
        <f t="shared" ref="IP107:JE107" si="78">IO107+IP58</f>
        <v>3620834286.898603</v>
      </c>
      <c r="IQ107" s="8">
        <f t="shared" si="78"/>
        <v>3620836193.6367993</v>
      </c>
      <c r="IR107" s="8">
        <f t="shared" si="78"/>
        <v>3620838009.5779386</v>
      </c>
      <c r="IS107" s="8">
        <f t="shared" si="78"/>
        <v>3620839739.0456905</v>
      </c>
      <c r="IT107" s="8">
        <f t="shared" si="78"/>
        <v>3620841386.157835</v>
      </c>
      <c r="IU107" s="8">
        <f t="shared" si="78"/>
        <v>3620842954.8360682</v>
      </c>
      <c r="IV107" s="8">
        <f t="shared" si="78"/>
        <v>3620844448.8153377</v>
      </c>
      <c r="IW107" s="8">
        <f t="shared" si="78"/>
        <v>3620845871.6527371</v>
      </c>
      <c r="IX107" s="8">
        <f t="shared" si="78"/>
        <v>3620847226.7359748</v>
      </c>
      <c r="IY107" s="8">
        <f t="shared" si="78"/>
        <v>3620848517.2914391</v>
      </c>
      <c r="IZ107" s="8">
        <f t="shared" si="78"/>
        <v>3620849746.3918815</v>
      </c>
      <c r="JA107" s="8">
        <f t="shared" si="78"/>
        <v>3620850916.9637313</v>
      </c>
      <c r="JB107" s="8">
        <f t="shared" si="78"/>
        <v>3620852031.7940645</v>
      </c>
      <c r="JC107" s="8">
        <f t="shared" si="78"/>
        <v>3620853093.5372391</v>
      </c>
      <c r="JD107" s="8">
        <f t="shared" si="78"/>
        <v>3620854104.7212148</v>
      </c>
      <c r="JE107" s="8">
        <f t="shared" si="78"/>
        <v>3620855067.7535725</v>
      </c>
    </row>
    <row r="108" spans="2:265" x14ac:dyDescent="0.3">
      <c r="C108">
        <v>10</v>
      </c>
      <c r="D108" s="6">
        <f t="shared" si="12"/>
        <v>2758816466.3784628</v>
      </c>
      <c r="E108" s="8">
        <f t="shared" si="13"/>
        <v>-2613580737.6402645</v>
      </c>
      <c r="F108" s="8">
        <f t="shared" si="14"/>
        <v>-2400250134.2608953</v>
      </c>
      <c r="G108" s="8">
        <f t="shared" si="0"/>
        <v>-2158336772.9382663</v>
      </c>
      <c r="H108" s="8">
        <f t="shared" si="0"/>
        <v>-1907934088.8821387</v>
      </c>
      <c r="I108" s="8">
        <f t="shared" si="0"/>
        <v>-1659121157.5863888</v>
      </c>
      <c r="J108" s="8">
        <f t="shared" si="0"/>
        <v>-1416819096.149255</v>
      </c>
      <c r="K108" s="8">
        <f t="shared" si="0"/>
        <v>-1183298603.7705724</v>
      </c>
      <c r="L108" s="8">
        <f t="shared" si="0"/>
        <v>-959474402.749717</v>
      </c>
      <c r="M108" s="8">
        <f t="shared" si="0"/>
        <v>-745573172.64483058</v>
      </c>
      <c r="N108" s="8">
        <f t="shared" si="0"/>
        <v>-541477937.53905225</v>
      </c>
      <c r="O108" s="8">
        <f t="shared" si="0"/>
        <v>-346905376.75654787</v>
      </c>
      <c r="P108" s="8">
        <f t="shared" si="0"/>
        <v>-161496870.97900063</v>
      </c>
      <c r="Q108" s="8">
        <f t="shared" si="0"/>
        <v>15134980.016023844</v>
      </c>
      <c r="R108" s="8">
        <f t="shared" si="0"/>
        <v>183382813.41474289</v>
      </c>
      <c r="S108" s="8">
        <f t="shared" si="0"/>
        <v>343632801.9338246</v>
      </c>
      <c r="T108" s="8">
        <f t="shared" si="0"/>
        <v>496259046.93380392</v>
      </c>
      <c r="U108" s="8">
        <f t="shared" si="0"/>
        <v>641621098.43162286</v>
      </c>
      <c r="V108" s="8">
        <f t="shared" si="0"/>
        <v>780063070.28170168</v>
      </c>
      <c r="W108" s="8">
        <f t="shared" si="0"/>
        <v>911913560.36541057</v>
      </c>
      <c r="X108" s="8">
        <f t="shared" si="0"/>
        <v>1037485968.5877306</v>
      </c>
      <c r="Y108" s="8">
        <f t="shared" si="1"/>
        <v>1157079003.2264693</v>
      </c>
      <c r="Z108" s="8">
        <f t="shared" si="1"/>
        <v>1270977268.2701528</v>
      </c>
      <c r="AA108" s="8">
        <f t="shared" si="1"/>
        <v>1379451877.0694246</v>
      </c>
      <c r="AB108" s="8">
        <f t="shared" si="1"/>
        <v>1482761064.8023214</v>
      </c>
      <c r="AC108" s="8">
        <f t="shared" ref="AC108:AD108" si="79">AB108+AC59</f>
        <v>1581150786.2541509</v>
      </c>
      <c r="AD108" s="8">
        <f t="shared" si="79"/>
        <v>1674855292.6100457</v>
      </c>
      <c r="AE108" s="8">
        <f t="shared" si="1"/>
        <v>1764097684.6436138</v>
      </c>
      <c r="AF108" s="8">
        <f t="shared" si="1"/>
        <v>1849090441.5581188</v>
      </c>
      <c r="AG108" s="8">
        <f t="shared" ref="AG108:AH108" si="80">AF108+AG59</f>
        <v>1930035925.6750352</v>
      </c>
      <c r="AH108" s="8">
        <f t="shared" si="80"/>
        <v>2007126863.6219385</v>
      </c>
      <c r="AI108" s="8">
        <f t="shared" si="3"/>
        <v>2080546804.8815129</v>
      </c>
      <c r="AJ108" s="8">
        <f t="shared" si="3"/>
        <v>2150470558.6468358</v>
      </c>
      <c r="AK108" s="8">
        <f t="shared" si="3"/>
        <v>2217064609.9473376</v>
      </c>
      <c r="AL108" s="8">
        <f t="shared" si="3"/>
        <v>2280487515.9971037</v>
      </c>
      <c r="AM108" s="8">
        <f t="shared" si="3"/>
        <v>2340890283.6890039</v>
      </c>
      <c r="AN108" s="8">
        <f t="shared" si="3"/>
        <v>2398416729.1230092</v>
      </c>
      <c r="AO108" s="8">
        <f t="shared" si="3"/>
        <v>2453203820.0193286</v>
      </c>
      <c r="AP108" s="8">
        <f t="shared" si="3"/>
        <v>2505382001.8288541</v>
      </c>
      <c r="AQ108" s="8">
        <f t="shared" si="3"/>
        <v>2555075508.3159275</v>
      </c>
      <c r="AR108" s="8">
        <f t="shared" si="3"/>
        <v>2602402657.3521714</v>
      </c>
      <c r="AS108" s="8">
        <f t="shared" si="3"/>
        <v>2647476132.6252675</v>
      </c>
      <c r="AT108" s="8">
        <f t="shared" si="3"/>
        <v>2690403251.9332275</v>
      </c>
      <c r="AU108" s="8">
        <f t="shared" si="3"/>
        <v>2731286222.7028422</v>
      </c>
      <c r="AV108" s="8">
        <f t="shared" si="3"/>
        <v>2770222385.3406372</v>
      </c>
      <c r="AW108" s="8">
        <f t="shared" si="3"/>
        <v>2807304444.9957142</v>
      </c>
      <c r="AX108" s="8">
        <f t="shared" si="3"/>
        <v>2842620692.2862816</v>
      </c>
      <c r="AY108" s="8">
        <f t="shared" si="3"/>
        <v>2876255213.5154028</v>
      </c>
      <c r="AZ108" s="8">
        <f t="shared" si="5"/>
        <v>2908288090.8764753</v>
      </c>
      <c r="BA108" s="8">
        <f t="shared" si="5"/>
        <v>2938795593.1251183</v>
      </c>
      <c r="BB108" s="8">
        <f t="shared" si="5"/>
        <v>2967850357.1714458</v>
      </c>
      <c r="BC108" s="8">
        <f t="shared" si="5"/>
        <v>2995521561.0250921</v>
      </c>
      <c r="BD108" s="8">
        <f t="shared" si="5"/>
        <v>3021875088.5047555</v>
      </c>
      <c r="BE108" s="8">
        <f t="shared" si="5"/>
        <v>3046973686.104435</v>
      </c>
      <c r="BF108" s="8">
        <f t="shared" si="5"/>
        <v>3070877112.3898439</v>
      </c>
      <c r="BG108" s="8">
        <f t="shared" si="5"/>
        <v>3093642280.2807097</v>
      </c>
      <c r="BH108" s="8">
        <f t="shared" si="5"/>
        <v>3115323392.557725</v>
      </c>
      <c r="BI108" s="8">
        <f t="shared" si="5"/>
        <v>3135972070.9167871</v>
      </c>
      <c r="BJ108" s="8">
        <f t="shared" si="5"/>
        <v>3155637478.8777986</v>
      </c>
      <c r="BK108" s="8">
        <f t="shared" si="5"/>
        <v>3174366438.8406668</v>
      </c>
      <c r="BL108" s="8">
        <f t="shared" si="5"/>
        <v>3192203543.5672078</v>
      </c>
      <c r="BM108" s="8">
        <f t="shared" si="5"/>
        <v>3209191262.3543897</v>
      </c>
      <c r="BN108" s="8">
        <f t="shared" si="5"/>
        <v>3225370042.1517057</v>
      </c>
      <c r="BO108" s="8">
        <f t="shared" si="5"/>
        <v>3240778403.8634353</v>
      </c>
      <c r="BP108" s="8">
        <f t="shared" ref="BP108:BR108" si="81">BO108+BP59</f>
        <v>3255453034.0650826</v>
      </c>
      <c r="BQ108" s="8">
        <f t="shared" si="81"/>
        <v>3269428872.3523655</v>
      </c>
      <c r="BR108" s="8">
        <f t="shared" si="81"/>
        <v>3282739194.5307302</v>
      </c>
      <c r="BS108" s="8">
        <f t="shared" si="6"/>
        <v>3295415691.8434587</v>
      </c>
      <c r="BT108" s="8">
        <f t="shared" si="6"/>
        <v>3307488546.4270096</v>
      </c>
      <c r="BU108" s="8">
        <f t="shared" si="6"/>
        <v>3318986503.1732488</v>
      </c>
      <c r="BV108" s="8">
        <f t="shared" si="6"/>
        <v>3329936938.1696668</v>
      </c>
      <c r="BW108" s="8">
        <f t="shared" si="6"/>
        <v>3340365923.8805413</v>
      </c>
      <c r="BX108" s="8">
        <f t="shared" si="6"/>
        <v>3350298291.2242312</v>
      </c>
      <c r="BY108" s="8">
        <f t="shared" si="6"/>
        <v>3359757688.6944122</v>
      </c>
      <c r="BZ108" s="8">
        <f t="shared" si="6"/>
        <v>3368766638.6660132</v>
      </c>
      <c r="CA108" s="8">
        <f t="shared" si="6"/>
        <v>3377346591.0199189</v>
      </c>
      <c r="CB108" s="8">
        <f t="shared" ref="CB108:CV108" si="82">CA108+CB59</f>
        <v>3385517974.2141147</v>
      </c>
      <c r="CC108" s="8">
        <f t="shared" si="82"/>
        <v>3393300243.9228725</v>
      </c>
      <c r="CD108" s="8">
        <f t="shared" si="82"/>
        <v>3400711929.3597846</v>
      </c>
      <c r="CE108" s="8">
        <f t="shared" si="82"/>
        <v>3407770677.3949389</v>
      </c>
      <c r="CF108" s="8">
        <f t="shared" si="82"/>
        <v>3414493294.5712767</v>
      </c>
      <c r="CG108" s="8">
        <f t="shared" si="82"/>
        <v>3420895787.1201696</v>
      </c>
      <c r="CH108" s="8">
        <f t="shared" si="82"/>
        <v>3426993399.0714965</v>
      </c>
      <c r="CI108" s="8">
        <f t="shared" si="82"/>
        <v>3432800648.5489502</v>
      </c>
      <c r="CJ108" s="8">
        <f t="shared" si="82"/>
        <v>3438331362.3370018</v>
      </c>
      <c r="CK108" s="8">
        <f t="shared" si="82"/>
        <v>3443598708.8018126</v>
      </c>
      <c r="CL108" s="8">
        <f t="shared" si="82"/>
        <v>3448615229.2444897</v>
      </c>
      <c r="CM108" s="8">
        <f t="shared" si="82"/>
        <v>3453392867.7613249</v>
      </c>
      <c r="CN108" s="8">
        <f t="shared" si="82"/>
        <v>3457942999.6821203</v>
      </c>
      <c r="CO108" s="8">
        <f t="shared" si="82"/>
        <v>3462276458.6543064</v>
      </c>
      <c r="CP108" s="8">
        <f t="shared" si="82"/>
        <v>3466403562.4373407</v>
      </c>
      <c r="CQ108" s="8">
        <f t="shared" si="82"/>
        <v>3470334137.468802</v>
      </c>
      <c r="CR108" s="8">
        <f t="shared" si="82"/>
        <v>3474077542.2606697</v>
      </c>
      <c r="CS108" s="8">
        <f t="shared" si="82"/>
        <v>3477642689.6814961</v>
      </c>
      <c r="CT108" s="8">
        <f t="shared" si="82"/>
        <v>3481038068.1775217</v>
      </c>
      <c r="CU108" s="8">
        <f t="shared" si="82"/>
        <v>3484271761.9832602</v>
      </c>
      <c r="CV108" s="8">
        <f t="shared" si="82"/>
        <v>3487351470.3696775</v>
      </c>
      <c r="CW108" s="8">
        <f t="shared" ref="CW108:EN108" si="83">CV108+CW59</f>
        <v>3490284525.9757895</v>
      </c>
      <c r="CX108" s="8">
        <f t="shared" si="83"/>
        <v>3493077912.2673249</v>
      </c>
      <c r="CY108" s="8">
        <f t="shared" si="83"/>
        <v>3495738280.1640253</v>
      </c>
      <c r="CZ108" s="8">
        <f t="shared" si="83"/>
        <v>3498271963.8751683</v>
      </c>
      <c r="DA108" s="8">
        <f t="shared" si="83"/>
        <v>3500684995.981019</v>
      </c>
      <c r="DB108" s="8">
        <f t="shared" si="83"/>
        <v>3502983121.7961149</v>
      </c>
      <c r="DC108" s="8">
        <f t="shared" si="83"/>
        <v>3505171813.0485868</v>
      </c>
      <c r="DD108" s="8">
        <f t="shared" si="83"/>
        <v>3507256280.9080839</v>
      </c>
      <c r="DE108" s="8">
        <f t="shared" si="83"/>
        <v>3509241488.3933196</v>
      </c>
      <c r="DF108" s="8">
        <f t="shared" si="83"/>
        <v>3511132162.1887817</v>
      </c>
      <c r="DG108" s="8">
        <f t="shared" si="83"/>
        <v>3512932803.898746</v>
      </c>
      <c r="DH108" s="8">
        <f t="shared" si="83"/>
        <v>3514647700.7653785</v>
      </c>
      <c r="DI108" s="8">
        <f t="shared" si="83"/>
        <v>3516280935.8764572</v>
      </c>
      <c r="DJ108" s="8">
        <f t="shared" si="83"/>
        <v>3517836397.8870082</v>
      </c>
      <c r="DK108" s="8">
        <f t="shared" si="83"/>
        <v>3519317790.2780094</v>
      </c>
      <c r="DL108" s="8">
        <f t="shared" si="83"/>
        <v>3520728640.174201</v>
      </c>
      <c r="DM108" s="8">
        <f t="shared" si="83"/>
        <v>3522072306.7420025</v>
      </c>
      <c r="DN108" s="8">
        <f t="shared" si="83"/>
        <v>3523351989.1875277</v>
      </c>
      <c r="DO108" s="8">
        <f t="shared" si="83"/>
        <v>3524570734.3737421</v>
      </c>
      <c r="DP108" s="8">
        <f t="shared" si="83"/>
        <v>3525731444.0748987</v>
      </c>
      <c r="DQ108" s="8">
        <f t="shared" si="83"/>
        <v>3526836881.8855238</v>
      </c>
      <c r="DR108" s="8">
        <f t="shared" si="83"/>
        <v>3527889679.800405</v>
      </c>
      <c r="DS108" s="8">
        <f t="shared" si="83"/>
        <v>3528892344.4812441</v>
      </c>
      <c r="DT108" s="8">
        <f t="shared" si="83"/>
        <v>3529847263.2249007</v>
      </c>
      <c r="DU108" s="8">
        <f t="shared" si="83"/>
        <v>3530756709.6474309</v>
      </c>
      <c r="DV108" s="8">
        <f t="shared" si="83"/>
        <v>3531622849.0974593</v>
      </c>
      <c r="DW108" s="8">
        <f t="shared" si="83"/>
        <v>3532447743.8117723</v>
      </c>
      <c r="DX108" s="8">
        <f t="shared" si="83"/>
        <v>3533233357.8254037</v>
      </c>
      <c r="DY108" s="8">
        <f t="shared" si="83"/>
        <v>3533981561.6479096</v>
      </c>
      <c r="DZ108" s="8">
        <f t="shared" si="83"/>
        <v>3534694136.7169628</v>
      </c>
      <c r="EA108" s="8">
        <f t="shared" si="83"/>
        <v>3535372779.6398706</v>
      </c>
      <c r="EB108" s="8">
        <f t="shared" si="83"/>
        <v>3536019106.2331161</v>
      </c>
      <c r="EC108" s="8">
        <f t="shared" si="83"/>
        <v>3536634655.3695407</v>
      </c>
      <c r="ED108" s="8">
        <f t="shared" si="83"/>
        <v>3537220892.6423259</v>
      </c>
      <c r="EE108" s="8">
        <f t="shared" si="83"/>
        <v>3537779213.8545022</v>
      </c>
      <c r="EF108" s="8">
        <f t="shared" si="83"/>
        <v>3538310948.3422894</v>
      </c>
      <c r="EG108" s="8">
        <f t="shared" si="83"/>
        <v>3538817362.140182</v>
      </c>
      <c r="EH108" s="8">
        <f t="shared" si="83"/>
        <v>3539299660.9953175</v>
      </c>
      <c r="EI108" s="8">
        <f t="shared" si="83"/>
        <v>3539758993.2383037</v>
      </c>
      <c r="EJ108" s="8">
        <f t="shared" si="83"/>
        <v>3540196452.5173383</v>
      </c>
      <c r="EK108" s="8">
        <f t="shared" si="83"/>
        <v>3540613080.402133</v>
      </c>
      <c r="EL108" s="8">
        <f t="shared" si="83"/>
        <v>3541009868.8638425</v>
      </c>
      <c r="EM108" s="8">
        <f t="shared" si="83"/>
        <v>3541387762.636899</v>
      </c>
      <c r="EN108" s="8">
        <f t="shared" si="83"/>
        <v>3541747661.4683814</v>
      </c>
      <c r="EO108" s="8">
        <f t="shared" ref="EO108:GC108" si="84">EN108+EO59</f>
        <v>3542090422.2602696</v>
      </c>
      <c r="EP108" s="8">
        <f t="shared" si="84"/>
        <v>3542416861.1096869</v>
      </c>
      <c r="EQ108" s="8">
        <f t="shared" si="84"/>
        <v>3542727755.2519889</v>
      </c>
      <c r="ER108" s="8">
        <f t="shared" si="84"/>
        <v>3543023844.911324</v>
      </c>
      <c r="ES108" s="8">
        <f t="shared" si="84"/>
        <v>3543305835.0630717</v>
      </c>
      <c r="ET108" s="8">
        <f t="shared" si="84"/>
        <v>3543574397.1123552</v>
      </c>
      <c r="EU108" s="8">
        <f t="shared" si="84"/>
        <v>3543830170.4926252</v>
      </c>
      <c r="EV108" s="8">
        <f t="shared" si="84"/>
        <v>3544073764.1881208</v>
      </c>
      <c r="EW108" s="8">
        <f t="shared" si="84"/>
        <v>3544305758.1838307</v>
      </c>
      <c r="EX108" s="8">
        <f t="shared" si="84"/>
        <v>3544526704.8464117</v>
      </c>
      <c r="EY108" s="8">
        <f t="shared" si="84"/>
        <v>3544737130.239346</v>
      </c>
      <c r="EZ108" s="8">
        <f t="shared" si="84"/>
        <v>3544937535.375474</v>
      </c>
      <c r="FA108" s="8">
        <f t="shared" si="84"/>
        <v>3545128397.4098816</v>
      </c>
      <c r="FB108" s="8">
        <f t="shared" si="84"/>
        <v>3545310170.7759838</v>
      </c>
      <c r="FC108" s="8">
        <f t="shared" si="84"/>
        <v>3545483288.2675099</v>
      </c>
      <c r="FD108" s="8">
        <f t="shared" si="84"/>
        <v>3545648162.0689631</v>
      </c>
      <c r="FE108" s="8">
        <f t="shared" si="84"/>
        <v>3545805184.7370138</v>
      </c>
      <c r="FF108" s="8">
        <f t="shared" si="84"/>
        <v>3545954730.1351576</v>
      </c>
      <c r="FG108" s="8">
        <f t="shared" si="84"/>
        <v>3546097154.3238659</v>
      </c>
      <c r="FH108" s="8">
        <f t="shared" si="84"/>
        <v>3546232796.40835</v>
      </c>
      <c r="FI108" s="8">
        <f t="shared" si="84"/>
        <v>3546361979.3459539</v>
      </c>
      <c r="FJ108" s="8">
        <f t="shared" si="84"/>
        <v>3546485010.7151003</v>
      </c>
      <c r="FK108" s="8">
        <f t="shared" si="84"/>
        <v>3546602183.4476209</v>
      </c>
      <c r="FL108" s="8">
        <f t="shared" si="84"/>
        <v>3546713776.5262117</v>
      </c>
      <c r="FM108" s="8">
        <f t="shared" si="84"/>
        <v>3546820055.6486793</v>
      </c>
      <c r="FN108" s="8">
        <f t="shared" si="84"/>
        <v>3546921273.8605533</v>
      </c>
      <c r="FO108" s="8">
        <f t="shared" si="84"/>
        <v>3547017672.1575761</v>
      </c>
      <c r="FP108" s="8">
        <f t="shared" si="84"/>
        <v>3547109480.0595026</v>
      </c>
      <c r="FQ108" s="8">
        <f t="shared" si="84"/>
        <v>3547196916.1565752</v>
      </c>
      <c r="FR108" s="8">
        <f t="shared" si="84"/>
        <v>3547280188.6299777</v>
      </c>
      <c r="FS108" s="8">
        <f t="shared" si="84"/>
        <v>3547359495.7475042</v>
      </c>
      <c r="FT108" s="8">
        <f t="shared" si="84"/>
        <v>3547435026.3356247</v>
      </c>
      <c r="FU108" s="8">
        <f t="shared" si="84"/>
        <v>3547506960.2290726</v>
      </c>
      <c r="FV108" s="8">
        <f t="shared" si="84"/>
        <v>3547575468.6990228</v>
      </c>
      <c r="FW108" s="8">
        <f t="shared" si="84"/>
        <v>3547640714.8608804</v>
      </c>
      <c r="FX108" s="8">
        <f t="shared" si="84"/>
        <v>3547702854.0626493</v>
      </c>
      <c r="FY108" s="8">
        <f t="shared" si="84"/>
        <v>3547762034.2548103</v>
      </c>
      <c r="FZ108" s="8">
        <f t="shared" si="84"/>
        <v>3547818396.3425827</v>
      </c>
      <c r="GA108" s="8">
        <f t="shared" si="84"/>
        <v>3547872074.5214133</v>
      </c>
      <c r="GB108" s="8">
        <f t="shared" si="84"/>
        <v>3547923196.5964904</v>
      </c>
      <c r="GC108" s="8">
        <f t="shared" si="84"/>
        <v>3547971884.2870398</v>
      </c>
      <c r="GD108" s="8">
        <f t="shared" ref="GD108:IO108" si="85">GC108+GD59</f>
        <v>3548018253.5161347</v>
      </c>
      <c r="GE108" s="8">
        <f t="shared" si="85"/>
        <v>3548062414.6867013</v>
      </c>
      <c r="GF108" s="8">
        <f t="shared" si="85"/>
        <v>3548104472.9443836</v>
      </c>
      <c r="GG108" s="8">
        <f t="shared" si="85"/>
        <v>3548144528.4278908</v>
      </c>
      <c r="GH108" s="8">
        <f t="shared" si="85"/>
        <v>3548182676.507421</v>
      </c>
      <c r="GI108" s="8">
        <f t="shared" si="85"/>
        <v>3548219008.0117359</v>
      </c>
      <c r="GJ108" s="8">
        <f t="shared" si="85"/>
        <v>3548253609.4444165</v>
      </c>
      <c r="GK108" s="8">
        <f t="shared" si="85"/>
        <v>3548286563.1898265</v>
      </c>
      <c r="GL108" s="8">
        <f t="shared" si="85"/>
        <v>3548317947.7092648</v>
      </c>
      <c r="GM108" s="8">
        <f t="shared" si="85"/>
        <v>3548347837.7277775</v>
      </c>
      <c r="GN108" s="8">
        <f t="shared" si="85"/>
        <v>3548376304.412075</v>
      </c>
      <c r="GO108" s="8">
        <f t="shared" si="85"/>
        <v>3548403415.5399776</v>
      </c>
      <c r="GP108" s="8">
        <f t="shared" si="85"/>
        <v>3548429235.6617894</v>
      </c>
      <c r="GQ108" s="8">
        <f t="shared" si="85"/>
        <v>3548453826.2539911</v>
      </c>
      <c r="GR108" s="8">
        <f t="shared" si="85"/>
        <v>3548477245.865612</v>
      </c>
      <c r="GS108" s="8">
        <f t="shared" si="85"/>
        <v>3548499550.2576318</v>
      </c>
      <c r="GT108" s="8">
        <f t="shared" si="85"/>
        <v>3548520792.5357461</v>
      </c>
      <c r="GU108" s="8">
        <f t="shared" si="85"/>
        <v>3548541023.2768073</v>
      </c>
      <c r="GV108" s="8">
        <f t="shared" si="85"/>
        <v>3548560290.6492467</v>
      </c>
      <c r="GW108" s="8">
        <f t="shared" si="85"/>
        <v>3548578640.52776</v>
      </c>
      <c r="GX108" s="8">
        <f t="shared" si="85"/>
        <v>3548596116.6025348</v>
      </c>
      <c r="GY108" s="8">
        <f t="shared" si="85"/>
        <v>3548612760.4832726</v>
      </c>
      <c r="GZ108" s="8">
        <f t="shared" si="85"/>
        <v>3548628611.7982612</v>
      </c>
      <c r="HA108" s="8">
        <f t="shared" si="85"/>
        <v>3548643708.2887263</v>
      </c>
      <c r="HB108" s="8">
        <f t="shared" si="85"/>
        <v>3548658085.8986931</v>
      </c>
      <c r="HC108" s="8">
        <f t="shared" si="85"/>
        <v>3548671778.8605661</v>
      </c>
      <c r="HD108" s="8">
        <f t="shared" si="85"/>
        <v>3548684819.7766356</v>
      </c>
      <c r="HE108" s="8">
        <f t="shared" si="85"/>
        <v>3548697239.696702</v>
      </c>
      <c r="HF108" s="8">
        <f t="shared" si="85"/>
        <v>3548709068.1920033</v>
      </c>
      <c r="HG108" s="8">
        <f t="shared" si="85"/>
        <v>3548720333.4256234</v>
      </c>
      <c r="HH108" s="8">
        <f t="shared" si="85"/>
        <v>3548731062.2195473</v>
      </c>
      <c r="HI108" s="8">
        <f t="shared" si="85"/>
        <v>3548741280.1185226</v>
      </c>
      <c r="HJ108" s="8">
        <f t="shared" si="85"/>
        <v>3548751011.4508801</v>
      </c>
      <c r="HK108" s="8">
        <f t="shared" si="85"/>
        <v>3548760279.3864584</v>
      </c>
      <c r="HL108" s="8">
        <f t="shared" si="85"/>
        <v>3548769105.9917712</v>
      </c>
      <c r="HM108" s="8">
        <f t="shared" si="85"/>
        <v>3548777512.2825456</v>
      </c>
      <c r="HN108" s="8">
        <f t="shared" si="85"/>
        <v>3548785518.2737589</v>
      </c>
      <c r="HO108" s="8">
        <f t="shared" si="85"/>
        <v>3548793143.0272956</v>
      </c>
      <c r="HP108" s="8">
        <f t="shared" si="85"/>
        <v>3548800404.6973305</v>
      </c>
      <c r="HQ108" s="8">
        <f t="shared" si="85"/>
        <v>3548807320.573554</v>
      </c>
      <c r="HR108" s="8">
        <f t="shared" si="85"/>
        <v>3548813907.1223388</v>
      </c>
      <c r="HS108" s="8">
        <f t="shared" si="85"/>
        <v>3548820180.0259433</v>
      </c>
      <c r="HT108" s="8">
        <f t="shared" si="85"/>
        <v>3548826154.219852</v>
      </c>
      <c r="HU108" s="8">
        <f t="shared" si="85"/>
        <v>3548831843.9283366</v>
      </c>
      <c r="HV108" s="8">
        <f t="shared" si="85"/>
        <v>3548837262.6983218</v>
      </c>
      <c r="HW108" s="8">
        <f t="shared" si="85"/>
        <v>3548842423.4316411</v>
      </c>
      <c r="HX108" s="8">
        <f t="shared" si="85"/>
        <v>3548847338.4157548</v>
      </c>
      <c r="HY108" s="8">
        <f t="shared" si="85"/>
        <v>3548852019.3530059</v>
      </c>
      <c r="HZ108" s="8">
        <f t="shared" si="85"/>
        <v>3548856477.388483</v>
      </c>
      <c r="IA108" s="8">
        <f t="shared" si="85"/>
        <v>3548860723.1365566</v>
      </c>
      <c r="IB108" s="8">
        <f t="shared" si="85"/>
        <v>3548864766.7061505</v>
      </c>
      <c r="IC108" s="8">
        <f t="shared" si="85"/>
        <v>3548868617.7248116</v>
      </c>
      <c r="ID108" s="8">
        <f t="shared" si="85"/>
        <v>3548872285.3616314</v>
      </c>
      <c r="IE108" s="8">
        <f t="shared" si="85"/>
        <v>3548875778.3490787</v>
      </c>
      <c r="IF108" s="8">
        <f t="shared" si="85"/>
        <v>3548879105.0037904</v>
      </c>
      <c r="IG108" s="8">
        <f t="shared" si="85"/>
        <v>3548882273.2463732</v>
      </c>
      <c r="IH108" s="8">
        <f t="shared" si="85"/>
        <v>3548885290.6202617</v>
      </c>
      <c r="II108" s="8">
        <f t="shared" si="85"/>
        <v>3548888164.309679</v>
      </c>
      <c r="IJ108" s="8">
        <f t="shared" si="85"/>
        <v>3548890901.156743</v>
      </c>
      <c r="IK108" s="8">
        <f t="shared" si="85"/>
        <v>3548893507.6777568</v>
      </c>
      <c r="IL108" s="8">
        <f t="shared" si="85"/>
        <v>3548895990.078722</v>
      </c>
      <c r="IM108" s="8">
        <f t="shared" si="85"/>
        <v>3548898354.2701178</v>
      </c>
      <c r="IN108" s="8">
        <f t="shared" si="85"/>
        <v>3548900605.8809705</v>
      </c>
      <c r="IO108" s="8">
        <f t="shared" si="85"/>
        <v>3548902750.2722588</v>
      </c>
      <c r="IP108" s="8">
        <f t="shared" ref="IP108:JE108" si="86">IO108+IP59</f>
        <v>3548904792.5496764</v>
      </c>
      <c r="IQ108" s="8">
        <f t="shared" si="86"/>
        <v>3548906737.5757885</v>
      </c>
      <c r="IR108" s="8">
        <f t="shared" si="86"/>
        <v>3548908589.9816093</v>
      </c>
      <c r="IS108" s="8">
        <f t="shared" si="86"/>
        <v>3548910354.1776295</v>
      </c>
      <c r="IT108" s="8">
        <f t="shared" si="86"/>
        <v>3548912034.364315</v>
      </c>
      <c r="IU108" s="8">
        <f t="shared" si="86"/>
        <v>3548913634.5421109</v>
      </c>
      <c r="IV108" s="8">
        <f t="shared" si="86"/>
        <v>3548915158.5209641</v>
      </c>
      <c r="IW108" s="8">
        <f t="shared" si="86"/>
        <v>3548916609.9293957</v>
      </c>
      <c r="IX108" s="8">
        <f t="shared" si="86"/>
        <v>3548917992.2231402</v>
      </c>
      <c r="IY108" s="8">
        <f t="shared" si="86"/>
        <v>3548919308.6933732</v>
      </c>
      <c r="IZ108" s="8">
        <f t="shared" si="86"/>
        <v>3548920562.4745474</v>
      </c>
      <c r="JA108" s="8">
        <f t="shared" si="86"/>
        <v>3548921756.551856</v>
      </c>
      <c r="JB108" s="8">
        <f t="shared" si="86"/>
        <v>3548922893.7683406</v>
      </c>
      <c r="JC108" s="8">
        <f t="shared" si="86"/>
        <v>3548923976.8316588</v>
      </c>
      <c r="JD108" s="8">
        <f t="shared" si="86"/>
        <v>3548925008.3205338</v>
      </c>
      <c r="JE108" s="8">
        <f t="shared" si="86"/>
        <v>3548925990.6908908</v>
      </c>
    </row>
    <row r="109" spans="2:265" x14ac:dyDescent="0.3">
      <c r="C109">
        <v>11</v>
      </c>
      <c r="D109" s="6">
        <f t="shared" si="12"/>
        <v>2848276941.3773065</v>
      </c>
      <c r="E109" s="8">
        <f t="shared" si="13"/>
        <v>-2699755193.8683534</v>
      </c>
      <c r="F109" s="8">
        <f t="shared" si="14"/>
        <v>-2481784585.5934386</v>
      </c>
      <c r="G109" s="8">
        <f t="shared" si="0"/>
        <v>-2234768238.7289867</v>
      </c>
      <c r="H109" s="8">
        <f t="shared" si="0"/>
        <v>-1979201889.6561093</v>
      </c>
      <c r="I109" s="8">
        <f t="shared" si="0"/>
        <v>-1725339871.7751274</v>
      </c>
      <c r="J109" s="8">
        <f t="shared" si="0"/>
        <v>-1478174492.6122963</v>
      </c>
      <c r="K109" s="8">
        <f t="shared" si="0"/>
        <v>-1240000814.1399117</v>
      </c>
      <c r="L109" s="8">
        <f t="shared" si="0"/>
        <v>-1011737418.3348267</v>
      </c>
      <c r="M109" s="8">
        <f t="shared" si="0"/>
        <v>-793606263.28295863</v>
      </c>
      <c r="N109" s="8">
        <f t="shared" si="0"/>
        <v>-585482360.048141</v>
      </c>
      <c r="O109" s="8">
        <f t="shared" si="0"/>
        <v>-387073363.19952023</v>
      </c>
      <c r="P109" s="8">
        <f t="shared" si="0"/>
        <v>-198011556.64790449</v>
      </c>
      <c r="Q109" s="8">
        <f t="shared" si="0"/>
        <v>-17900729.667097777</v>
      </c>
      <c r="R109" s="8">
        <f t="shared" si="0"/>
        <v>153660163.93469787</v>
      </c>
      <c r="S109" s="8">
        <f t="shared" si="0"/>
        <v>317065284.97937214</v>
      </c>
      <c r="T109" s="8">
        <f t="shared" si="0"/>
        <v>472696316.62334162</v>
      </c>
      <c r="U109" s="8">
        <f t="shared" si="0"/>
        <v>620920008.34392786</v>
      </c>
      <c r="V109" s="8">
        <f t="shared" si="0"/>
        <v>762087315.55000901</v>
      </c>
      <c r="W109" s="8">
        <f t="shared" si="0"/>
        <v>896533342.004094</v>
      </c>
      <c r="X109" s="8">
        <f t="shared" si="0"/>
        <v>1024577677.5014111</v>
      </c>
      <c r="Y109" s="8">
        <f t="shared" si="1"/>
        <v>1146524921.700593</v>
      </c>
      <c r="Z109" s="8">
        <f t="shared" si="1"/>
        <v>1262665287.2037177</v>
      </c>
      <c r="AA109" s="8">
        <f t="shared" si="1"/>
        <v>1373275227.6008809</v>
      </c>
      <c r="AB109" s="8">
        <f t="shared" si="1"/>
        <v>1478618063.2662303</v>
      </c>
      <c r="AC109" s="8">
        <f t="shared" ref="AC109:AD109" si="87">AB109+AC60</f>
        <v>1578944591.6043131</v>
      </c>
      <c r="AD109" s="8">
        <f t="shared" si="87"/>
        <v>1674493675.5790174</v>
      </c>
      <c r="AE109" s="8">
        <f t="shared" si="1"/>
        <v>1765492808.0000398</v>
      </c>
      <c r="AF109" s="8">
        <f t="shared" si="1"/>
        <v>1852158650.8874974</v>
      </c>
      <c r="AG109" s="8">
        <f t="shared" ref="AG109:AH109" si="88">AF109+AG60</f>
        <v>1934697550.1566379</v>
      </c>
      <c r="AH109" s="8">
        <f t="shared" si="88"/>
        <v>2013306026.3110979</v>
      </c>
      <c r="AI109" s="8">
        <f t="shared" si="3"/>
        <v>2088171242.0363636</v>
      </c>
      <c r="AJ109" s="8">
        <f t="shared" si="3"/>
        <v>2159471447.664206</v>
      </c>
      <c r="AK109" s="8">
        <f t="shared" si="3"/>
        <v>2227376405.4952793</v>
      </c>
      <c r="AL109" s="8">
        <f t="shared" si="3"/>
        <v>2292047793.9523349</v>
      </c>
      <c r="AM109" s="8">
        <f t="shared" si="3"/>
        <v>2353639592.5068264</v>
      </c>
      <c r="AN109" s="8">
        <f t="shared" si="3"/>
        <v>2412298448.2853546</v>
      </c>
      <c r="AO109" s="8">
        <f t="shared" si="3"/>
        <v>2468164025.2236471</v>
      </c>
      <c r="AP109" s="8">
        <f t="shared" si="3"/>
        <v>2521369336.5967269</v>
      </c>
      <c r="AQ109" s="8">
        <f t="shared" si="3"/>
        <v>2572041061.7156343</v>
      </c>
      <c r="AR109" s="8">
        <f t="shared" si="3"/>
        <v>2620299847.544035</v>
      </c>
      <c r="AS109" s="8">
        <f t="shared" si="3"/>
        <v>2666260595.9524837</v>
      </c>
      <c r="AT109" s="8">
        <f t="shared" si="3"/>
        <v>2710032737.2940946</v>
      </c>
      <c r="AU109" s="8">
        <f t="shared" si="3"/>
        <v>2751720490.9528904</v>
      </c>
      <c r="AV109" s="8">
        <f t="shared" si="3"/>
        <v>2791423113.4851384</v>
      </c>
      <c r="AW109" s="8">
        <f t="shared" si="3"/>
        <v>2829235134.9444537</v>
      </c>
      <c r="AX109" s="8">
        <f t="shared" si="3"/>
        <v>2865246583.953342</v>
      </c>
      <c r="AY109" s="8">
        <f t="shared" si="3"/>
        <v>2899543202.0570531</v>
      </c>
      <c r="AZ109" s="8">
        <f t="shared" si="5"/>
        <v>2932206647.8701158</v>
      </c>
      <c r="BA109" s="8">
        <f t="shared" si="5"/>
        <v>2963314691.5016065</v>
      </c>
      <c r="BB109" s="8">
        <f t="shared" si="5"/>
        <v>2992941399.7220745</v>
      </c>
      <c r="BC109" s="8">
        <f t="shared" si="5"/>
        <v>3021157312.3129973</v>
      </c>
      <c r="BD109" s="8">
        <f t="shared" si="5"/>
        <v>3048029610.0186381</v>
      </c>
      <c r="BE109" s="8">
        <f t="shared" si="5"/>
        <v>3073622274.5002012</v>
      </c>
      <c r="BF109" s="8">
        <f t="shared" si="5"/>
        <v>3097996240.6731186</v>
      </c>
      <c r="BG109" s="8">
        <f t="shared" si="5"/>
        <v>3121209541.7901826</v>
      </c>
      <c r="BH109" s="8">
        <f t="shared" si="5"/>
        <v>3143317447.6159577</v>
      </c>
      <c r="BI109" s="8">
        <f t="shared" si="5"/>
        <v>3164372596.0214581</v>
      </c>
      <c r="BJ109" s="8">
        <f t="shared" si="5"/>
        <v>3184425118.3124108</v>
      </c>
      <c r="BK109" s="8">
        <f t="shared" si="5"/>
        <v>3203522758.5895085</v>
      </c>
      <c r="BL109" s="8">
        <f t="shared" si="5"/>
        <v>3221710987.42484</v>
      </c>
      <c r="BM109" s="8">
        <f t="shared" si="5"/>
        <v>3239033110.1251554</v>
      </c>
      <c r="BN109" s="8">
        <f t="shared" si="5"/>
        <v>3255530369.8397417</v>
      </c>
      <c r="BO109" s="8">
        <f t="shared" si="5"/>
        <v>3271242045.7583952</v>
      </c>
      <c r="BP109" s="8">
        <f t="shared" ref="BP109:BR109" si="89">BO109+BP60</f>
        <v>3286205546.6333032</v>
      </c>
      <c r="BQ109" s="8">
        <f t="shared" si="89"/>
        <v>3300456499.8475013</v>
      </c>
      <c r="BR109" s="8">
        <f t="shared" si="89"/>
        <v>3314028836.2419758</v>
      </c>
      <c r="BS109" s="8">
        <f t="shared" si="6"/>
        <v>3326954870.9033799</v>
      </c>
      <c r="BT109" s="8">
        <f t="shared" si="6"/>
        <v>3339265380.1047173</v>
      </c>
      <c r="BU109" s="8">
        <f t="shared" si="6"/>
        <v>3350989674.5821815</v>
      </c>
      <c r="BV109" s="8">
        <f t="shared" si="6"/>
        <v>3362155669.3226237</v>
      </c>
      <c r="BW109" s="8">
        <f t="shared" si="6"/>
        <v>3372789950.0278068</v>
      </c>
      <c r="BX109" s="8">
        <f t="shared" si="6"/>
        <v>3382917836.4136953</v>
      </c>
      <c r="BY109" s="8">
        <f t="shared" si="6"/>
        <v>3392563442.4954939</v>
      </c>
      <c r="BZ109" s="8">
        <f t="shared" si="6"/>
        <v>3401749734.0019689</v>
      </c>
      <c r="CA109" s="8">
        <f t="shared" si="6"/>
        <v>3410498583.0557542</v>
      </c>
      <c r="CB109" s="8">
        <f t="shared" ref="CB109:CV109" si="90">CA109+CB60</f>
        <v>3418830820.2498355</v>
      </c>
      <c r="CC109" s="8">
        <f t="shared" si="90"/>
        <v>3426766284.2441988</v>
      </c>
      <c r="CD109" s="8">
        <f t="shared" si="90"/>
        <v>3434323869.0007353</v>
      </c>
      <c r="CE109" s="8">
        <f t="shared" si="90"/>
        <v>3441521568.7688651</v>
      </c>
      <c r="CF109" s="8">
        <f t="shared" si="90"/>
        <v>3448376520.9289889</v>
      </c>
      <c r="CG109" s="8">
        <f t="shared" si="90"/>
        <v>3454905046.7957735</v>
      </c>
      <c r="CH109" s="8">
        <f t="shared" si="90"/>
        <v>3461122690.4784255</v>
      </c>
      <c r="CI109" s="8">
        <f t="shared" si="90"/>
        <v>3467044255.8904748</v>
      </c>
      <c r="CJ109" s="8">
        <f t="shared" si="90"/>
        <v>3472683841.9971886</v>
      </c>
      <c r="CK109" s="8">
        <f t="shared" si="90"/>
        <v>3478054876.3845348</v>
      </c>
      <c r="CL109" s="8">
        <f t="shared" si="90"/>
        <v>3483170147.2296267</v>
      </c>
      <c r="CM109" s="8">
        <f t="shared" si="90"/>
        <v>3488041833.7487617</v>
      </c>
      <c r="CN109" s="8">
        <f t="shared" si="90"/>
        <v>3492681535.1955571</v>
      </c>
      <c r="CO109" s="8">
        <f t="shared" si="90"/>
        <v>3497100298.4782195</v>
      </c>
      <c r="CP109" s="8">
        <f t="shared" si="90"/>
        <v>3501308644.4617076</v>
      </c>
      <c r="CQ109" s="8">
        <f t="shared" si="90"/>
        <v>3505316593.0174103</v>
      </c>
      <c r="CR109" s="8">
        <f t="shared" si="90"/>
        <v>3509133686.8799844</v>
      </c>
      <c r="CS109" s="8">
        <f t="shared" si="90"/>
        <v>3512769014.3681502</v>
      </c>
      <c r="CT109" s="8">
        <f t="shared" si="90"/>
        <v>3516231231.0235462</v>
      </c>
      <c r="CU109" s="8">
        <f t="shared" si="90"/>
        <v>3519528580.2191615</v>
      </c>
      <c r="CV109" s="8">
        <f t="shared" si="90"/>
        <v>3522668912.7864141</v>
      </c>
      <c r="CW109" s="8">
        <f t="shared" ref="CW109:EN109" si="91">CV109+CW60</f>
        <v>3525659705.7076073</v>
      </c>
      <c r="CX109" s="8">
        <f t="shared" si="91"/>
        <v>3528508079.9182673</v>
      </c>
      <c r="CY109" s="8">
        <f t="shared" si="91"/>
        <v>3531220817.2617531</v>
      </c>
      <c r="CZ109" s="8">
        <f t="shared" si="91"/>
        <v>3533804376.6365013</v>
      </c>
      <c r="DA109" s="8">
        <f t="shared" si="91"/>
        <v>3536264909.3743567</v>
      </c>
      <c r="DB109" s="8">
        <f t="shared" si="91"/>
        <v>3538608273.8866</v>
      </c>
      <c r="DC109" s="8">
        <f t="shared" si="91"/>
        <v>3540840049.612546</v>
      </c>
      <c r="DD109" s="8">
        <f t="shared" si="91"/>
        <v>3542965550.3039231</v>
      </c>
      <c r="DE109" s="8">
        <f t="shared" si="91"/>
        <v>3544989836.6766634</v>
      </c>
      <c r="DF109" s="8">
        <f t="shared" si="91"/>
        <v>3546917728.4602256</v>
      </c>
      <c r="DG109" s="8">
        <f t="shared" si="91"/>
        <v>3548753815.8731418</v>
      </c>
      <c r="DH109" s="8">
        <f t="shared" si="91"/>
        <v>3550502470.5521097</v>
      </c>
      <c r="DI109" s="8">
        <f t="shared" si="91"/>
        <v>3552167855.9606504</v>
      </c>
      <c r="DJ109" s="8">
        <f t="shared" si="91"/>
        <v>3553753937.3021178</v>
      </c>
      <c r="DK109" s="8">
        <f t="shared" si="91"/>
        <v>3555264490.9606581</v>
      </c>
      <c r="DL109" s="8">
        <f t="shared" si="91"/>
        <v>3556703113.4926014</v>
      </c>
      <c r="DM109" s="8">
        <f t="shared" si="91"/>
        <v>3558073230.1896901</v>
      </c>
      <c r="DN109" s="8">
        <f t="shared" si="91"/>
        <v>3559378103.2345366</v>
      </c>
      <c r="DO109" s="8">
        <f t="shared" si="91"/>
        <v>3560620839.4677238</v>
      </c>
      <c r="DP109" s="8">
        <f t="shared" si="91"/>
        <v>3561804397.7850447</v>
      </c>
      <c r="DQ109" s="8">
        <f t="shared" si="91"/>
        <v>3562931596.1824932</v>
      </c>
      <c r="DR109" s="8">
        <f t="shared" si="91"/>
        <v>3564005118.4657774</v>
      </c>
      <c r="DS109" s="8">
        <f t="shared" si="91"/>
        <v>3565027520.6403341</v>
      </c>
      <c r="DT109" s="8">
        <f t="shared" si="91"/>
        <v>3566001236.9970546</v>
      </c>
      <c r="DU109" s="8">
        <f t="shared" si="91"/>
        <v>3566928585.908217</v>
      </c>
      <c r="DV109" s="8">
        <f t="shared" si="91"/>
        <v>3567811775.3474193</v>
      </c>
      <c r="DW109" s="8">
        <f t="shared" si="91"/>
        <v>3568652908.1466594</v>
      </c>
      <c r="DX109" s="8">
        <f t="shared" si="91"/>
        <v>3569453987.0030789</v>
      </c>
      <c r="DY109" s="8">
        <f t="shared" si="91"/>
        <v>3570216919.2472878</v>
      </c>
      <c r="DZ109" s="8">
        <f t="shared" si="91"/>
        <v>3570943521.3846297</v>
      </c>
      <c r="EA109" s="8">
        <f t="shared" si="91"/>
        <v>3571635523.4201932</v>
      </c>
      <c r="EB109" s="8">
        <f t="shared" si="91"/>
        <v>3572294572.9778728</v>
      </c>
      <c r="EC109" s="8">
        <f t="shared" si="91"/>
        <v>3572922239.2232819</v>
      </c>
      <c r="ED109" s="8">
        <f t="shared" si="91"/>
        <v>3573520016.5998621</v>
      </c>
      <c r="EE109" s="8">
        <f t="shared" si="91"/>
        <v>3574089328.3870811</v>
      </c>
      <c r="EF109" s="8">
        <f t="shared" si="91"/>
        <v>3574631530.0891948</v>
      </c>
      <c r="EG109" s="8">
        <f t="shared" si="91"/>
        <v>3575147912.6626363</v>
      </c>
      <c r="EH109" s="8">
        <f t="shared" si="91"/>
        <v>3575639705.5897236</v>
      </c>
      <c r="EI109" s="8">
        <f t="shared" si="91"/>
        <v>3576108079.8059969</v>
      </c>
      <c r="EJ109" s="8">
        <f t="shared" si="91"/>
        <v>3576554150.488162</v>
      </c>
      <c r="EK109" s="8">
        <f t="shared" si="91"/>
        <v>3576978979.7092719</v>
      </c>
      <c r="EL109" s="8">
        <f t="shared" si="91"/>
        <v>3577383578.9674716</v>
      </c>
      <c r="EM109" s="8">
        <f t="shared" si="91"/>
        <v>3577768911.5943284</v>
      </c>
      <c r="EN109" s="8">
        <f t="shared" si="91"/>
        <v>3578135895.0484776</v>
      </c>
      <c r="EO109" s="8">
        <f t="shared" ref="EO109:GC109" si="92">EN109+EO60</f>
        <v>3578485403.1000485</v>
      </c>
      <c r="EP109" s="8">
        <f t="shared" si="92"/>
        <v>3578818267.9110684</v>
      </c>
      <c r="EQ109" s="8">
        <f t="shared" si="92"/>
        <v>3579135282.0168018</v>
      </c>
      <c r="ER109" s="8">
        <f t="shared" si="92"/>
        <v>3579437200.212738</v>
      </c>
      <c r="ES109" s="8">
        <f t="shared" si="92"/>
        <v>3579724741.3517251</v>
      </c>
      <c r="ET109" s="8">
        <f t="shared" si="92"/>
        <v>3579998590.0555224</v>
      </c>
      <c r="EU109" s="8">
        <f t="shared" si="92"/>
        <v>3580259398.3448529</v>
      </c>
      <c r="EV109" s="8">
        <f t="shared" si="92"/>
        <v>3580507787.1918344</v>
      </c>
      <c r="EW109" s="8">
        <f t="shared" si="92"/>
        <v>3580744347.9984837</v>
      </c>
      <c r="EX109" s="8">
        <f t="shared" si="92"/>
        <v>3580969644.0048161</v>
      </c>
      <c r="EY109" s="8">
        <f t="shared" si="92"/>
        <v>3581184211.6298947</v>
      </c>
      <c r="EZ109" s="8">
        <f t="shared" si="92"/>
        <v>3581388561.7490172</v>
      </c>
      <c r="FA109" s="8">
        <f t="shared" si="92"/>
        <v>3581583180.9100862</v>
      </c>
      <c r="FB109" s="8">
        <f t="shared" si="92"/>
        <v>3581768532.4920568</v>
      </c>
      <c r="FC109" s="8">
        <f t="shared" si="92"/>
        <v>3581945057.808219</v>
      </c>
      <c r="FD109" s="8">
        <f t="shared" si="92"/>
        <v>3582113177.1569452</v>
      </c>
      <c r="FE109" s="8">
        <f t="shared" si="92"/>
        <v>3582273290.8223987</v>
      </c>
      <c r="FF109" s="8">
        <f t="shared" si="92"/>
        <v>3582425780.0275922</v>
      </c>
      <c r="FG109" s="8">
        <f t="shared" si="92"/>
        <v>3582571007.8420625</v>
      </c>
      <c r="FH109" s="8">
        <f t="shared" si="92"/>
        <v>3582709320.04632</v>
      </c>
      <c r="FI109" s="8">
        <f t="shared" si="92"/>
        <v>3582841045.9551363</v>
      </c>
      <c r="FJ109" s="8">
        <f t="shared" si="92"/>
        <v>3582966499.2016282</v>
      </c>
      <c r="FK109" s="8">
        <f t="shared" si="92"/>
        <v>3583085978.4840016</v>
      </c>
      <c r="FL109" s="8">
        <f t="shared" si="92"/>
        <v>3583199768.2767382</v>
      </c>
      <c r="FM109" s="8">
        <f t="shared" si="92"/>
        <v>3583308139.5079155</v>
      </c>
      <c r="FN109" s="8">
        <f t="shared" si="92"/>
        <v>3583411350.2042751</v>
      </c>
      <c r="FO109" s="8">
        <f t="shared" si="92"/>
        <v>3583509646.1055698</v>
      </c>
      <c r="FP109" s="8">
        <f t="shared" si="92"/>
        <v>3583603261.24966</v>
      </c>
      <c r="FQ109" s="8">
        <f t="shared" si="92"/>
        <v>3583692418.5297461</v>
      </c>
      <c r="FR109" s="8">
        <f t="shared" si="92"/>
        <v>3583777330.2250662</v>
      </c>
      <c r="FS109" s="8">
        <f t="shared" si="92"/>
        <v>3583858198.5063233</v>
      </c>
      <c r="FT109" s="8">
        <f t="shared" si="92"/>
        <v>3583935215.9170446</v>
      </c>
      <c r="FU109" s="8">
        <f t="shared" si="92"/>
        <v>3584008565.8320169</v>
      </c>
      <c r="FV109" s="8">
        <f t="shared" si="92"/>
        <v>3584078422.8938956</v>
      </c>
      <c r="FW109" s="8">
        <f t="shared" si="92"/>
        <v>3584144953.429018</v>
      </c>
      <c r="FX109" s="8">
        <f t="shared" si="92"/>
        <v>3584208315.8434205</v>
      </c>
      <c r="FY109" s="8">
        <f t="shared" si="92"/>
        <v>3584268660.9999943</v>
      </c>
      <c r="FZ109" s="8">
        <f t="shared" si="92"/>
        <v>3584326132.5776834</v>
      </c>
      <c r="GA109" s="8">
        <f t="shared" si="92"/>
        <v>3584380867.413578</v>
      </c>
      <c r="GB109" s="8">
        <f t="shared" si="92"/>
        <v>3584432995.8287158</v>
      </c>
      <c r="GC109" s="8">
        <f t="shared" si="92"/>
        <v>3584482641.9383707</v>
      </c>
      <c r="GD109" s="8">
        <f t="shared" ref="GD109:IO109" si="93">GC109+GD60</f>
        <v>3584529923.9475656</v>
      </c>
      <c r="GE109" s="8">
        <f t="shared" si="93"/>
        <v>3584574954.4325132</v>
      </c>
      <c r="GF109" s="8">
        <f t="shared" si="93"/>
        <v>3584617840.608654</v>
      </c>
      <c r="GG109" s="8">
        <f t="shared" si="93"/>
        <v>3584658684.5859308</v>
      </c>
      <c r="GH109" s="8">
        <f t="shared" si="93"/>
        <v>3584697583.6119089</v>
      </c>
      <c r="GI109" s="8">
        <f t="shared" si="93"/>
        <v>3584734630.3033166</v>
      </c>
      <c r="GJ109" s="8">
        <f t="shared" si="93"/>
        <v>3584769912.8665619</v>
      </c>
      <c r="GK109" s="8">
        <f t="shared" si="93"/>
        <v>3584803515.3077478</v>
      </c>
      <c r="GL109" s="8">
        <f t="shared" si="93"/>
        <v>3584835517.6326871</v>
      </c>
      <c r="GM109" s="8">
        <f t="shared" si="93"/>
        <v>3584865996.0373907</v>
      </c>
      <c r="GN109" s="8">
        <f t="shared" si="93"/>
        <v>3584895023.0894895</v>
      </c>
      <c r="GO109" s="8">
        <f t="shared" si="93"/>
        <v>3584922667.9010124</v>
      </c>
      <c r="GP109" s="8">
        <f t="shared" si="93"/>
        <v>3584948996.2929387</v>
      </c>
      <c r="GQ109" s="8">
        <f t="shared" si="93"/>
        <v>3584974070.9519162</v>
      </c>
      <c r="GR109" s="8">
        <f t="shared" si="93"/>
        <v>3584997951.579514</v>
      </c>
      <c r="GS109" s="8">
        <f t="shared" si="93"/>
        <v>3585020695.034369</v>
      </c>
      <c r="GT109" s="8">
        <f t="shared" si="93"/>
        <v>3585042355.4675641</v>
      </c>
      <c r="GU109" s="8">
        <f t="shared" si="93"/>
        <v>3585062984.4515595</v>
      </c>
      <c r="GV109" s="8">
        <f t="shared" si="93"/>
        <v>3585082631.102984</v>
      </c>
      <c r="GW109" s="8">
        <f t="shared" si="93"/>
        <v>3585101342.1995783</v>
      </c>
      <c r="GX109" s="8">
        <f t="shared" si="93"/>
        <v>3585119162.291573</v>
      </c>
      <c r="GY109" s="8">
        <f t="shared" si="93"/>
        <v>3585136133.8077583</v>
      </c>
      <c r="GZ109" s="8">
        <f t="shared" si="93"/>
        <v>3585152297.1565065</v>
      </c>
      <c r="HA109" s="8">
        <f t="shared" si="93"/>
        <v>3585167690.821981</v>
      </c>
      <c r="HB109" s="8">
        <f t="shared" si="93"/>
        <v>3585182351.4557662</v>
      </c>
      <c r="HC109" s="8">
        <f t="shared" si="93"/>
        <v>3585196313.9641328</v>
      </c>
      <c r="HD109" s="8">
        <f t="shared" si="93"/>
        <v>3585209611.5911489</v>
      </c>
      <c r="HE109" s="8">
        <f t="shared" si="93"/>
        <v>3585222275.9978309</v>
      </c>
      <c r="HF109" s="8">
        <f t="shared" si="93"/>
        <v>3585234337.3375278</v>
      </c>
      <c r="HG109" s="8">
        <f t="shared" si="93"/>
        <v>3585245824.3277154</v>
      </c>
      <c r="HH109" s="8">
        <f t="shared" si="93"/>
        <v>3585256764.3183703</v>
      </c>
      <c r="HI109" s="8">
        <f t="shared" si="93"/>
        <v>3585267183.357089</v>
      </c>
      <c r="HJ109" s="8">
        <f t="shared" si="93"/>
        <v>3585277106.2511072</v>
      </c>
      <c r="HK109" s="8">
        <f t="shared" si="93"/>
        <v>3585286556.6263623</v>
      </c>
      <c r="HL109" s="8">
        <f t="shared" si="93"/>
        <v>3585295556.9837484</v>
      </c>
      <c r="HM109" s="8">
        <f t="shared" si="93"/>
        <v>3585304128.7526875</v>
      </c>
      <c r="HN109" s="8">
        <f t="shared" si="93"/>
        <v>3585312292.3421531</v>
      </c>
      <c r="HO109" s="8">
        <f t="shared" si="93"/>
        <v>3585320067.1892633</v>
      </c>
      <c r="HP109" s="8">
        <f t="shared" si="93"/>
        <v>3585327471.8055587</v>
      </c>
      <c r="HQ109" s="8">
        <f t="shared" si="93"/>
        <v>3585334523.8210783</v>
      </c>
      <c r="HR109" s="8">
        <f t="shared" si="93"/>
        <v>3585341240.0263348</v>
      </c>
      <c r="HS109" s="8">
        <f t="shared" si="93"/>
        <v>3585347636.4122934</v>
      </c>
      <c r="HT109" s="8">
        <f t="shared" si="93"/>
        <v>3585353728.2084446</v>
      </c>
      <c r="HU109" s="8">
        <f t="shared" si="93"/>
        <v>3585359529.9190645</v>
      </c>
      <c r="HV109" s="8">
        <f t="shared" si="93"/>
        <v>3585365055.3577504</v>
      </c>
      <c r="HW109" s="8">
        <f t="shared" si="93"/>
        <v>3585370317.6803083</v>
      </c>
      <c r="HX109" s="8">
        <f t="shared" si="93"/>
        <v>3585375329.4160776</v>
      </c>
      <c r="HY109" s="8">
        <f t="shared" si="93"/>
        <v>3585380102.4977627</v>
      </c>
      <c r="HZ109" s="8">
        <f t="shared" si="93"/>
        <v>3585384648.289844</v>
      </c>
      <c r="IA109" s="8">
        <f t="shared" si="93"/>
        <v>3585388977.6156354</v>
      </c>
      <c r="IB109" s="8">
        <f t="shared" si="93"/>
        <v>3585393100.7830558</v>
      </c>
      <c r="IC109" s="8">
        <f t="shared" si="93"/>
        <v>3585397027.6091704</v>
      </c>
      <c r="ID109" s="8">
        <f t="shared" si="93"/>
        <v>3585400767.4435654</v>
      </c>
      <c r="IE109" s="8">
        <f t="shared" si="93"/>
        <v>3585404329.1906085</v>
      </c>
      <c r="IF109" s="8">
        <f t="shared" si="93"/>
        <v>3585407721.3306494</v>
      </c>
      <c r="IG109" s="8">
        <f t="shared" si="93"/>
        <v>3585410951.9402122</v>
      </c>
      <c r="IH109" s="8">
        <f t="shared" si="93"/>
        <v>3585414028.7112246</v>
      </c>
      <c r="II109" s="8">
        <f t="shared" si="93"/>
        <v>3585416958.9693313</v>
      </c>
      <c r="IJ109" s="8">
        <f t="shared" si="93"/>
        <v>3585419749.6913376</v>
      </c>
      <c r="IK109" s="8">
        <f t="shared" si="93"/>
        <v>3585422407.5218201</v>
      </c>
      <c r="IL109" s="8">
        <f t="shared" si="93"/>
        <v>3585424938.7889462</v>
      </c>
      <c r="IM109" s="8">
        <f t="shared" si="93"/>
        <v>3585427349.5195422</v>
      </c>
      <c r="IN109" s="8">
        <f t="shared" si="93"/>
        <v>3585429645.4534435</v>
      </c>
      <c r="IO109" s="8">
        <f t="shared" si="93"/>
        <v>3585431832.0571589</v>
      </c>
      <c r="IP109" s="8">
        <f t="shared" ref="IP109:JE109" si="94">IO109+IP60</f>
        <v>3585433914.5368881</v>
      </c>
      <c r="IQ109" s="8">
        <f t="shared" si="94"/>
        <v>3585435897.8509159</v>
      </c>
      <c r="IR109" s="8">
        <f t="shared" si="94"/>
        <v>3585437786.7214184</v>
      </c>
      <c r="IS109" s="8">
        <f t="shared" si="94"/>
        <v>3585439585.6457067</v>
      </c>
      <c r="IT109" s="8">
        <f t="shared" si="94"/>
        <v>3585441298.9069333</v>
      </c>
      <c r="IU109" s="8">
        <f t="shared" si="94"/>
        <v>3585442930.5842919</v>
      </c>
      <c r="IV109" s="8">
        <f t="shared" si="94"/>
        <v>3585444484.5627289</v>
      </c>
      <c r="IW109" s="8">
        <f t="shared" si="94"/>
        <v>3585445964.5421925</v>
      </c>
      <c r="IX109" s="8">
        <f t="shared" si="94"/>
        <v>3585447374.0464435</v>
      </c>
      <c r="IY109" s="8">
        <f t="shared" si="94"/>
        <v>3585448716.4314446</v>
      </c>
      <c r="IZ109" s="8">
        <f t="shared" si="94"/>
        <v>3585449994.8933506</v>
      </c>
      <c r="JA109" s="8">
        <f t="shared" si="94"/>
        <v>3585451212.4761181</v>
      </c>
      <c r="JB109" s="8">
        <f t="shared" si="94"/>
        <v>3585452372.0787539</v>
      </c>
      <c r="JC109" s="8">
        <f t="shared" si="94"/>
        <v>3585453476.4622164</v>
      </c>
      <c r="JD109" s="8">
        <f t="shared" si="94"/>
        <v>3585454528.25599</v>
      </c>
      <c r="JE109" s="8">
        <f t="shared" si="94"/>
        <v>3585455529.9643459</v>
      </c>
    </row>
    <row r="110" spans="2:265" x14ac:dyDescent="0.3">
      <c r="C110">
        <v>12</v>
      </c>
      <c r="D110" s="6">
        <f t="shared" si="12"/>
        <v>2967557574.7090969</v>
      </c>
      <c r="E110" s="8">
        <f t="shared" si="13"/>
        <v>-2815742672.8116026</v>
      </c>
      <c r="F110" s="8">
        <f t="shared" si="14"/>
        <v>-2593125757.140378</v>
      </c>
      <c r="G110" s="8">
        <f t="shared" si="0"/>
        <v>-2341002365.7115602</v>
      </c>
      <c r="H110" s="8">
        <f t="shared" si="0"/>
        <v>-2080270120.8809214</v>
      </c>
      <c r="I110" s="8">
        <f t="shared" si="0"/>
        <v>-1821357938.9084167</v>
      </c>
      <c r="J110" s="8">
        <f t="shared" si="0"/>
        <v>-1569328797.8903997</v>
      </c>
      <c r="K110" s="8">
        <f t="shared" si="0"/>
        <v>-1326501799.8411057</v>
      </c>
      <c r="L110" s="8">
        <f t="shared" si="0"/>
        <v>-1093799209.2517912</v>
      </c>
      <c r="M110" s="8">
        <f t="shared" si="0"/>
        <v>-871438174.81179917</v>
      </c>
      <c r="N110" s="8">
        <f t="shared" si="0"/>
        <v>-659285655.61085188</v>
      </c>
      <c r="O110" s="8">
        <f t="shared" si="0"/>
        <v>-457040267.04142189</v>
      </c>
      <c r="P110" s="8">
        <f t="shared" si="0"/>
        <v>-264325192.9493311</v>
      </c>
      <c r="Q110" s="8">
        <f t="shared" si="0"/>
        <v>-80735413.170149058</v>
      </c>
      <c r="R110" s="8">
        <f t="shared" si="0"/>
        <v>94138525.195647627</v>
      </c>
      <c r="S110" s="8">
        <f t="shared" si="0"/>
        <v>260698768.82251459</v>
      </c>
      <c r="T110" s="8">
        <f t="shared" si="0"/>
        <v>419334580.86508363</v>
      </c>
      <c r="U110" s="8">
        <f t="shared" si="0"/>
        <v>570419908.96211636</v>
      </c>
      <c r="V110" s="8">
        <f t="shared" si="0"/>
        <v>714312549.19272113</v>
      </c>
      <c r="W110" s="8">
        <f t="shared" si="0"/>
        <v>851354110.62238669</v>
      </c>
      <c r="X110" s="8">
        <f t="shared" si="0"/>
        <v>981870372.56945896</v>
      </c>
      <c r="Y110" s="8">
        <f t="shared" si="1"/>
        <v>1106171825.8454258</v>
      </c>
      <c r="Z110" s="8">
        <f t="shared" si="1"/>
        <v>1224554291.526845</v>
      </c>
      <c r="AA110" s="8">
        <f t="shared" si="1"/>
        <v>1337299563.3596406</v>
      </c>
      <c r="AB110" s="8">
        <f t="shared" si="1"/>
        <v>1444676046.8643904</v>
      </c>
      <c r="AC110" s="8">
        <f t="shared" ref="AC110:AD110" si="95">AB110+AC61</f>
        <v>1546939382.0356634</v>
      </c>
      <c r="AD110" s="8">
        <f t="shared" si="95"/>
        <v>1644333043.5990708</v>
      </c>
      <c r="AE110" s="8">
        <f t="shared" si="1"/>
        <v>1737088916.3905437</v>
      </c>
      <c r="AF110" s="8">
        <f t="shared" si="1"/>
        <v>1825427845.2413907</v>
      </c>
      <c r="AG110" s="8">
        <f t="shared" ref="AG110:AH110" si="96">AF110+AG61</f>
        <v>1909560159.6573966</v>
      </c>
      <c r="AH110" s="8">
        <f t="shared" si="96"/>
        <v>1989686174.0164208</v>
      </c>
      <c r="AI110" s="8">
        <f t="shared" si="3"/>
        <v>2065996664.2057123</v>
      </c>
      <c r="AJ110" s="8">
        <f t="shared" si="3"/>
        <v>2138673321.6951504</v>
      </c>
      <c r="AK110" s="8">
        <f t="shared" si="3"/>
        <v>2207889186.056284</v>
      </c>
      <c r="AL110" s="8">
        <f t="shared" si="3"/>
        <v>2273809056.9203463</v>
      </c>
      <c r="AM110" s="8">
        <f t="shared" si="3"/>
        <v>2336589886.3372731</v>
      </c>
      <c r="AN110" s="8">
        <f t="shared" si="3"/>
        <v>2396381152.4602389</v>
      </c>
      <c r="AO110" s="8">
        <f t="shared" si="3"/>
        <v>2453325215.4404583</v>
      </c>
      <c r="AP110" s="8">
        <f t="shared" si="3"/>
        <v>2507557656.3770666</v>
      </c>
      <c r="AQ110" s="8">
        <f t="shared" si="3"/>
        <v>2559207600.1277938</v>
      </c>
      <c r="AR110" s="8">
        <f t="shared" si="3"/>
        <v>2608398022.7483439</v>
      </c>
      <c r="AS110" s="8">
        <f t="shared" si="3"/>
        <v>2655246044.2921414</v>
      </c>
      <c r="AT110" s="8">
        <f t="shared" si="3"/>
        <v>2699863207.6674008</v>
      </c>
      <c r="AU110" s="8">
        <f t="shared" si="3"/>
        <v>2742355744.2153769</v>
      </c>
      <c r="AV110" s="8">
        <f t="shared" si="3"/>
        <v>2782824826.642077</v>
      </c>
      <c r="AW110" s="8">
        <f t="shared" si="3"/>
        <v>2821366809.9056301</v>
      </c>
      <c r="AX110" s="8">
        <f t="shared" si="3"/>
        <v>2858073460.6328382</v>
      </c>
      <c r="AY110" s="8">
        <f t="shared" si="3"/>
        <v>2893032175.6111398</v>
      </c>
      <c r="AZ110" s="8">
        <f t="shared" si="5"/>
        <v>2926326189.8761926</v>
      </c>
      <c r="BA110" s="8">
        <f t="shared" si="5"/>
        <v>2958034774.8905306</v>
      </c>
      <c r="BB110" s="8">
        <f t="shared" si="5"/>
        <v>2988233427.2851396</v>
      </c>
      <c r="BC110" s="8">
        <f t="shared" si="5"/>
        <v>3016994048.6133389</v>
      </c>
      <c r="BD110" s="8">
        <f t="shared" si="5"/>
        <v>3044385116.5449576</v>
      </c>
      <c r="BE110" s="8">
        <f t="shared" si="5"/>
        <v>3070471847.9084044</v>
      </c>
      <c r="BF110" s="8">
        <f t="shared" si="5"/>
        <v>3095316353.9688296</v>
      </c>
      <c r="BG110" s="8">
        <f t="shared" si="5"/>
        <v>3118977788.3120918</v>
      </c>
      <c r="BH110" s="8">
        <f t="shared" si="5"/>
        <v>3141512487.6866274</v>
      </c>
      <c r="BI110" s="8">
        <f t="shared" si="5"/>
        <v>3162974106.138566</v>
      </c>
      <c r="BJ110" s="8">
        <f t="shared" si="5"/>
        <v>3183413742.75946</v>
      </c>
      <c r="BK110" s="8">
        <f t="shared" si="5"/>
        <v>3202880063.3507876</v>
      </c>
      <c r="BL110" s="8">
        <f t="shared" si="5"/>
        <v>3221419416.294909</v>
      </c>
      <c r="BM110" s="8">
        <f t="shared" si="5"/>
        <v>3239075942.9083581</v>
      </c>
      <c r="BN110" s="8">
        <f t="shared" si="5"/>
        <v>3255891682.5402141</v>
      </c>
      <c r="BO110" s="8">
        <f t="shared" si="5"/>
        <v>3271906672.6657915</v>
      </c>
      <c r="BP110" s="8">
        <f t="shared" ref="BP110:BR110" si="97">BO110+BP61</f>
        <v>3287159044.2139602</v>
      </c>
      <c r="BQ110" s="8">
        <f t="shared" si="97"/>
        <v>3301685112.3550735</v>
      </c>
      <c r="BR110" s="8">
        <f t="shared" si="97"/>
        <v>3315519462.9656572</v>
      </c>
      <c r="BS110" s="8">
        <f t="shared" si="6"/>
        <v>3328695034.9757371</v>
      </c>
      <c r="BT110" s="8">
        <f t="shared" si="6"/>
        <v>3341243198.7948608</v>
      </c>
      <c r="BU110" s="8">
        <f t="shared" si="6"/>
        <v>3353193831.0035501</v>
      </c>
      <c r="BV110" s="8">
        <f t="shared" si="6"/>
        <v>3364575385.4880161</v>
      </c>
      <c r="BW110" s="8">
        <f t="shared" si="6"/>
        <v>3375414961.1875076</v>
      </c>
      <c r="BX110" s="8">
        <f t="shared" si="6"/>
        <v>3385738366.6155949</v>
      </c>
      <c r="BY110" s="8">
        <f t="shared" si="6"/>
        <v>3395570181.309011</v>
      </c>
      <c r="BZ110" s="8">
        <f t="shared" si="6"/>
        <v>3404933814.3503599</v>
      </c>
      <c r="CA110" s="8">
        <f t="shared" si="6"/>
        <v>3413851560.1040254</v>
      </c>
      <c r="CB110" s="8">
        <f t="shared" ref="CB110:CV110" si="98">CA110+CB61</f>
        <v>3422344651.2979927</v>
      </c>
      <c r="CC110" s="8">
        <f t="shared" si="98"/>
        <v>3430433309.5779614</v>
      </c>
      <c r="CD110" s="8">
        <f t="shared" si="98"/>
        <v>3438136793.6541224</v>
      </c>
      <c r="CE110" s="8">
        <f t="shared" si="98"/>
        <v>3445473445.1552277</v>
      </c>
      <c r="CF110" s="8">
        <f t="shared" si="98"/>
        <v>3452460732.2991376</v>
      </c>
      <c r="CG110" s="8">
        <f t="shared" si="98"/>
        <v>3459115291.4838138</v>
      </c>
      <c r="CH110" s="8">
        <f t="shared" si="98"/>
        <v>3465452966.8977909</v>
      </c>
      <c r="CI110" s="8">
        <f t="shared" si="98"/>
        <v>3471488848.2444358</v>
      </c>
      <c r="CJ110" s="8">
        <f t="shared" si="98"/>
        <v>3477237306.6698122</v>
      </c>
      <c r="CK110" s="8">
        <f t="shared" si="98"/>
        <v>3482712028.9796944</v>
      </c>
      <c r="CL110" s="8">
        <f t="shared" si="98"/>
        <v>3487926050.227201</v>
      </c>
      <c r="CM110" s="8">
        <f t="shared" si="98"/>
        <v>3492891784.7486362</v>
      </c>
      <c r="CN110" s="8">
        <f t="shared" si="98"/>
        <v>3497621055.7214317</v>
      </c>
      <c r="CO110" s="8">
        <f t="shared" si="98"/>
        <v>3502125123.31457</v>
      </c>
      <c r="CP110" s="8">
        <f t="shared" si="98"/>
        <v>3506414711.4985113</v>
      </c>
      <c r="CQ110" s="8">
        <f t="shared" si="98"/>
        <v>3510500033.5784554</v>
      </c>
      <c r="CR110" s="8">
        <f t="shared" si="98"/>
        <v>3514390816.5117354</v>
      </c>
      <c r="CS110" s="8">
        <f t="shared" si="98"/>
        <v>3518096324.0672402</v>
      </c>
      <c r="CT110" s="8">
        <f t="shared" si="98"/>
        <v>3521625378.8820066</v>
      </c>
      <c r="CU110" s="8">
        <f t="shared" si="98"/>
        <v>3524986383.4674988</v>
      </c>
      <c r="CV110" s="8">
        <f t="shared" si="98"/>
        <v>3528187340.2155862</v>
      </c>
      <c r="CW110" s="8">
        <f t="shared" ref="CW110:EN110" si="99">CV110+CW61</f>
        <v>3531235870.45186</v>
      </c>
      <c r="CX110" s="8">
        <f t="shared" si="99"/>
        <v>3534139232.5816445</v>
      </c>
      <c r="CY110" s="8">
        <f t="shared" si="99"/>
        <v>3536904339.3719158</v>
      </c>
      <c r="CZ110" s="8">
        <f t="shared" si="99"/>
        <v>3539537774.4102693</v>
      </c>
      <c r="DA110" s="8">
        <f t="shared" si="99"/>
        <v>3542045807.7801294</v>
      </c>
      <c r="DB110" s="8">
        <f t="shared" si="99"/>
        <v>3544434410.9895201</v>
      </c>
      <c r="DC110" s="8">
        <f t="shared" si="99"/>
        <v>3546709271.18894</v>
      </c>
      <c r="DD110" s="8">
        <f t="shared" si="99"/>
        <v>3548875804.7121968</v>
      </c>
      <c r="DE110" s="8">
        <f t="shared" si="99"/>
        <v>3550939169.9724417</v>
      </c>
      <c r="DF110" s="8">
        <f t="shared" si="99"/>
        <v>3552904279.7441034</v>
      </c>
      <c r="DG110" s="8">
        <f t="shared" si="99"/>
        <v>3554775812.8599715</v>
      </c>
      <c r="DH110" s="8">
        <f t="shared" si="99"/>
        <v>3556558225.3512745</v>
      </c>
      <c r="DI110" s="8">
        <f t="shared" si="99"/>
        <v>3558255761.0572777</v>
      </c>
      <c r="DJ110" s="8">
        <f t="shared" si="99"/>
        <v>3559872461.7296615</v>
      </c>
      <c r="DK110" s="8">
        <f t="shared" si="99"/>
        <v>3561412176.6557412</v>
      </c>
      <c r="DL110" s="8">
        <f t="shared" si="99"/>
        <v>3562878571.8234363</v>
      </c>
      <c r="DM110" s="8">
        <f t="shared" si="99"/>
        <v>3564275138.6498127</v>
      </c>
      <c r="DN110" s="8">
        <f t="shared" si="99"/>
        <v>3565605202.2939806</v>
      </c>
      <c r="DO110" s="8">
        <f t="shared" si="99"/>
        <v>3566871929.5741405</v>
      </c>
      <c r="DP110" s="8">
        <f t="shared" si="99"/>
        <v>3568078336.5076261</v>
      </c>
      <c r="DQ110" s="8">
        <f t="shared" si="99"/>
        <v>3569227295.4918981</v>
      </c>
      <c r="DR110" s="8">
        <f t="shared" si="99"/>
        <v>3570321542.1435857</v>
      </c>
      <c r="DS110" s="8">
        <f t="shared" si="99"/>
        <v>3571363681.8118596</v>
      </c>
      <c r="DT110" s="8">
        <f t="shared" si="99"/>
        <v>3572356195.7816443</v>
      </c>
      <c r="DU110" s="8">
        <f t="shared" si="99"/>
        <v>3573301447.1814394</v>
      </c>
      <c r="DV110" s="8">
        <f t="shared" si="99"/>
        <v>3574201686.6098156</v>
      </c>
      <c r="DW110" s="8">
        <f t="shared" si="99"/>
        <v>3575059057.4939833</v>
      </c>
      <c r="DX110" s="8">
        <f t="shared" si="99"/>
        <v>3575875601.1931906</v>
      </c>
      <c r="DY110" s="8">
        <f t="shared" si="99"/>
        <v>3576653261.8591022</v>
      </c>
      <c r="DZ110" s="8">
        <f t="shared" si="99"/>
        <v>3577393891.0647326</v>
      </c>
      <c r="EA110" s="8">
        <f t="shared" si="99"/>
        <v>3578099252.2129517</v>
      </c>
      <c r="EB110" s="8">
        <f t="shared" si="99"/>
        <v>3578771024.7350655</v>
      </c>
      <c r="EC110" s="8">
        <f t="shared" si="99"/>
        <v>3579410808.0894594</v>
      </c>
      <c r="ED110" s="8">
        <f t="shared" si="99"/>
        <v>3580020125.5698347</v>
      </c>
      <c r="EE110" s="8">
        <f t="shared" si="99"/>
        <v>3580600427.932097</v>
      </c>
      <c r="EF110" s="8">
        <f t="shared" si="99"/>
        <v>3581153096.848537</v>
      </c>
      <c r="EG110" s="8">
        <f t="shared" si="99"/>
        <v>3581679448.1975274</v>
      </c>
      <c r="EH110" s="8">
        <f t="shared" si="99"/>
        <v>3582180735.1965661</v>
      </c>
      <c r="EI110" s="8">
        <f t="shared" si="99"/>
        <v>3582658151.3861265</v>
      </c>
      <c r="EJ110" s="8">
        <f t="shared" si="99"/>
        <v>3583112833.4714222</v>
      </c>
      <c r="EK110" s="8">
        <f t="shared" si="99"/>
        <v>3583545864.0288467</v>
      </c>
      <c r="EL110" s="8">
        <f t="shared" si="99"/>
        <v>3583958274.0835366</v>
      </c>
      <c r="EM110" s="8">
        <f t="shared" si="99"/>
        <v>3584351045.5641937</v>
      </c>
      <c r="EN110" s="8">
        <f t="shared" si="99"/>
        <v>3584725113.6410103</v>
      </c>
      <c r="EO110" s="8">
        <f t="shared" ref="EO110:GC110" si="100">EN110+EO61</f>
        <v>3585081368.9522638</v>
      </c>
      <c r="EP110" s="8">
        <f t="shared" si="100"/>
        <v>3585420659.7248864</v>
      </c>
      <c r="EQ110" s="8">
        <f t="shared" si="100"/>
        <v>3585743793.7940507</v>
      </c>
      <c r="ER110" s="8">
        <f t="shared" si="100"/>
        <v>3586051540.526588</v>
      </c>
      <c r="ES110" s="8">
        <f t="shared" si="100"/>
        <v>3586344632.6528139</v>
      </c>
      <c r="ET110" s="8">
        <f t="shared" si="100"/>
        <v>3586623768.0111246</v>
      </c>
      <c r="EU110" s="8">
        <f t="shared" si="100"/>
        <v>3586889611.2095156</v>
      </c>
      <c r="EV110" s="8">
        <f t="shared" si="100"/>
        <v>3587142795.2079835</v>
      </c>
      <c r="EW110" s="8">
        <f t="shared" si="100"/>
        <v>3587383922.8255715</v>
      </c>
      <c r="EX110" s="8">
        <f t="shared" si="100"/>
        <v>3587613568.1756558</v>
      </c>
      <c r="EY110" s="8">
        <f t="shared" si="100"/>
        <v>3587832278.0328789</v>
      </c>
      <c r="EZ110" s="8">
        <f t="shared" si="100"/>
        <v>3588040573.1349959</v>
      </c>
      <c r="FA110" s="8">
        <f t="shared" si="100"/>
        <v>3588238949.4227266</v>
      </c>
      <c r="FB110" s="8">
        <f t="shared" si="100"/>
        <v>3588427879.2205653</v>
      </c>
      <c r="FC110" s="8">
        <f t="shared" si="100"/>
        <v>3588607812.3613639</v>
      </c>
      <c r="FD110" s="8">
        <f t="shared" si="100"/>
        <v>3588779177.2573628</v>
      </c>
      <c r="FE110" s="8">
        <f t="shared" si="100"/>
        <v>3588942381.9202189</v>
      </c>
      <c r="FF110" s="8">
        <f t="shared" si="100"/>
        <v>3589097814.9324627</v>
      </c>
      <c r="FG110" s="8">
        <f t="shared" si="100"/>
        <v>3589245846.372695</v>
      </c>
      <c r="FH110" s="8">
        <f t="shared" si="100"/>
        <v>3589386828.6967254</v>
      </c>
      <c r="FI110" s="8">
        <f t="shared" si="100"/>
        <v>3589521097.5767546</v>
      </c>
      <c r="FJ110" s="8">
        <f t="shared" si="100"/>
        <v>3589648972.700592</v>
      </c>
      <c r="FK110" s="8">
        <f t="shared" si="100"/>
        <v>3589770758.5328178</v>
      </c>
      <c r="FL110" s="8">
        <f t="shared" si="100"/>
        <v>3589886745.0396996</v>
      </c>
      <c r="FM110" s="8">
        <f t="shared" si="100"/>
        <v>3589997208.3795872</v>
      </c>
      <c r="FN110" s="8">
        <f t="shared" si="100"/>
        <v>3590102411.5604324</v>
      </c>
      <c r="FO110" s="8">
        <f t="shared" si="100"/>
        <v>3590202605.0659995</v>
      </c>
      <c r="FP110" s="8">
        <f t="shared" si="100"/>
        <v>3590298027.4522538</v>
      </c>
      <c r="FQ110" s="8">
        <f t="shared" si="100"/>
        <v>3590388905.9153533</v>
      </c>
      <c r="FR110" s="8">
        <f t="shared" si="100"/>
        <v>3590475456.8325906</v>
      </c>
      <c r="FS110" s="8">
        <f t="shared" si="100"/>
        <v>3590557886.2775784</v>
      </c>
      <c r="FT110" s="8">
        <f t="shared" si="100"/>
        <v>3590636390.5109</v>
      </c>
      <c r="FU110" s="8">
        <f t="shared" si="100"/>
        <v>3590711156.4473972</v>
      </c>
      <c r="FV110" s="8">
        <f t="shared" si="100"/>
        <v>3590782362.1012039</v>
      </c>
      <c r="FW110" s="8">
        <f t="shared" si="100"/>
        <v>3590850177.0095911</v>
      </c>
      <c r="FX110" s="8">
        <f t="shared" si="100"/>
        <v>3590914762.6366267</v>
      </c>
      <c r="FY110" s="8">
        <f t="shared" si="100"/>
        <v>3590976272.7576132</v>
      </c>
      <c r="FZ110" s="8">
        <f t="shared" si="100"/>
        <v>3591034853.8252192</v>
      </c>
      <c r="GA110" s="8">
        <f t="shared" si="100"/>
        <v>3591090645.3181772</v>
      </c>
      <c r="GB110" s="8">
        <f t="shared" si="100"/>
        <v>3591143780.0733752</v>
      </c>
      <c r="GC110" s="8">
        <f t="shared" si="100"/>
        <v>3591194384.6021352</v>
      </c>
      <c r="GD110" s="8">
        <f t="shared" ref="GD110:IO110" si="101">GC110+GD61</f>
        <v>3591242579.3914304</v>
      </c>
      <c r="GE110" s="8">
        <f t="shared" si="101"/>
        <v>3591288479.1907592</v>
      </c>
      <c r="GF110" s="8">
        <f t="shared" si="101"/>
        <v>3591332193.285358</v>
      </c>
      <c r="GG110" s="8">
        <f t="shared" si="101"/>
        <v>3591373825.7564044</v>
      </c>
      <c r="GH110" s="8">
        <f t="shared" si="101"/>
        <v>3591413475.7288299</v>
      </c>
      <c r="GI110" s="8">
        <f t="shared" si="101"/>
        <v>3591451237.6073303</v>
      </c>
      <c r="GJ110" s="8">
        <f t="shared" si="101"/>
        <v>3591487201.3011403</v>
      </c>
      <c r="GK110" s="8">
        <f t="shared" si="101"/>
        <v>3591521452.4381022</v>
      </c>
      <c r="GL110" s="8">
        <f t="shared" si="101"/>
        <v>3591554072.568542</v>
      </c>
      <c r="GM110" s="8">
        <f t="shared" si="101"/>
        <v>3591585139.359437</v>
      </c>
      <c r="GN110" s="8">
        <f t="shared" si="101"/>
        <v>3591614726.7793369</v>
      </c>
      <c r="GO110" s="8">
        <f t="shared" si="101"/>
        <v>3591642905.2744799</v>
      </c>
      <c r="GP110" s="8">
        <f t="shared" si="101"/>
        <v>3591669741.9365206</v>
      </c>
      <c r="GQ110" s="8">
        <f t="shared" si="101"/>
        <v>3591695300.6622739</v>
      </c>
      <c r="GR110" s="8">
        <f t="shared" si="101"/>
        <v>3591719642.3058481</v>
      </c>
      <c r="GS110" s="8">
        <f t="shared" si="101"/>
        <v>3591742824.8235383</v>
      </c>
      <c r="GT110" s="8">
        <f t="shared" si="101"/>
        <v>3591764903.4118147</v>
      </c>
      <c r="GU110" s="8">
        <f t="shared" si="101"/>
        <v>3591785930.6387444</v>
      </c>
      <c r="GV110" s="8">
        <f t="shared" si="101"/>
        <v>3591805956.5691538</v>
      </c>
      <c r="GW110" s="8">
        <f t="shared" si="101"/>
        <v>3591825028.8838291</v>
      </c>
      <c r="GX110" s="8">
        <f t="shared" si="101"/>
        <v>3591843192.9930439</v>
      </c>
      <c r="GY110" s="8">
        <f t="shared" si="101"/>
        <v>3591860492.1446772</v>
      </c>
      <c r="GZ110" s="8">
        <f t="shared" si="101"/>
        <v>3591876967.527185</v>
      </c>
      <c r="HA110" s="8">
        <f t="shared" si="101"/>
        <v>3591892658.3676686</v>
      </c>
      <c r="HB110" s="8">
        <f t="shared" si="101"/>
        <v>3591907602.0252719</v>
      </c>
      <c r="HC110" s="8">
        <f t="shared" si="101"/>
        <v>3591921834.080132</v>
      </c>
      <c r="HD110" s="8">
        <f t="shared" si="101"/>
        <v>3591935388.4180942</v>
      </c>
      <c r="HE110" s="8">
        <f t="shared" si="101"/>
        <v>3591948297.3113914</v>
      </c>
      <c r="HF110" s="8">
        <f t="shared" si="101"/>
        <v>3591960591.4954839</v>
      </c>
      <c r="HG110" s="8">
        <f t="shared" si="101"/>
        <v>3591972300.242239</v>
      </c>
      <c r="HH110" s="8">
        <f t="shared" si="101"/>
        <v>3591983451.4296246</v>
      </c>
      <c r="HI110" s="8">
        <f t="shared" si="101"/>
        <v>3591994071.6080871</v>
      </c>
      <c r="HJ110" s="8">
        <f t="shared" si="101"/>
        <v>3592004186.0637655</v>
      </c>
      <c r="HK110" s="8">
        <f t="shared" si="101"/>
        <v>3592013818.8786974</v>
      </c>
      <c r="HL110" s="8">
        <f t="shared" si="101"/>
        <v>3592022992.9881563</v>
      </c>
      <c r="HM110" s="8">
        <f t="shared" si="101"/>
        <v>3592031730.23526</v>
      </c>
      <c r="HN110" s="8">
        <f t="shared" si="101"/>
        <v>3592040051.4229779</v>
      </c>
      <c r="HO110" s="8">
        <f t="shared" si="101"/>
        <v>3592047976.3636618</v>
      </c>
      <c r="HP110" s="8">
        <f t="shared" si="101"/>
        <v>3592055523.9262176</v>
      </c>
      <c r="HQ110" s="8">
        <f t="shared" si="101"/>
        <v>3592062712.0810328</v>
      </c>
      <c r="HR110" s="8">
        <f t="shared" si="101"/>
        <v>3592069557.9427614</v>
      </c>
      <c r="HS110" s="8">
        <f t="shared" si="101"/>
        <v>3592076077.8110747</v>
      </c>
      <c r="HT110" s="8">
        <f t="shared" si="101"/>
        <v>3592082287.2094684</v>
      </c>
      <c r="HU110" s="8">
        <f t="shared" si="101"/>
        <v>3592088200.922224</v>
      </c>
      <c r="HV110" s="8">
        <f t="shared" si="101"/>
        <v>3592093833.0296102</v>
      </c>
      <c r="HW110" s="8">
        <f t="shared" si="101"/>
        <v>3592099196.9414067</v>
      </c>
      <c r="HX110" s="8">
        <f t="shared" si="101"/>
        <v>3592104305.4288321</v>
      </c>
      <c r="HY110" s="8">
        <f t="shared" si="101"/>
        <v>3592109170.6549516</v>
      </c>
      <c r="HZ110" s="8">
        <f t="shared" si="101"/>
        <v>3592113804.2036366</v>
      </c>
      <c r="IA110" s="8">
        <f t="shared" si="101"/>
        <v>3592118217.1071463</v>
      </c>
      <c r="IB110" s="8">
        <f t="shared" si="101"/>
        <v>3592122419.8723936</v>
      </c>
      <c r="IC110" s="8">
        <f t="shared" si="101"/>
        <v>3592126422.5059624</v>
      </c>
      <c r="ID110" s="8">
        <f t="shared" si="101"/>
        <v>3592130234.5379324</v>
      </c>
      <c r="IE110" s="8">
        <f t="shared" si="101"/>
        <v>3592133865.0445709</v>
      </c>
      <c r="IF110" s="8">
        <f t="shared" si="101"/>
        <v>3592137322.6699409</v>
      </c>
      <c r="IG110" s="8">
        <f t="shared" si="101"/>
        <v>3592140615.6464834</v>
      </c>
      <c r="IH110" s="8">
        <f t="shared" si="101"/>
        <v>3592143751.8146195</v>
      </c>
      <c r="II110" s="8">
        <f t="shared" si="101"/>
        <v>3592146738.6414156</v>
      </c>
      <c r="IJ110" s="8">
        <f t="shared" si="101"/>
        <v>3592149583.2383642</v>
      </c>
      <c r="IK110" s="8">
        <f t="shared" si="101"/>
        <v>3592152292.3783154</v>
      </c>
      <c r="IL110" s="8">
        <f t="shared" si="101"/>
        <v>3592154872.5116024</v>
      </c>
      <c r="IM110" s="8">
        <f t="shared" si="101"/>
        <v>3592157329.7813993</v>
      </c>
      <c r="IN110" s="8">
        <f t="shared" si="101"/>
        <v>3592159670.0383487</v>
      </c>
      <c r="IO110" s="8">
        <f t="shared" si="101"/>
        <v>3592161898.8544912</v>
      </c>
      <c r="IP110" s="8">
        <f t="shared" ref="IP110:JE110" si="102">IO110+IP61</f>
        <v>3592164021.5365314</v>
      </c>
      <c r="IQ110" s="8">
        <f t="shared" si="102"/>
        <v>3592166043.1384745</v>
      </c>
      <c r="IR110" s="8">
        <f t="shared" si="102"/>
        <v>3592167968.4736586</v>
      </c>
      <c r="IS110" s="8">
        <f t="shared" si="102"/>
        <v>3592169802.1262145</v>
      </c>
      <c r="IT110" s="8">
        <f t="shared" si="102"/>
        <v>3592171548.4619823</v>
      </c>
      <c r="IU110" s="8">
        <f t="shared" si="102"/>
        <v>3592173211.6389041</v>
      </c>
      <c r="IV110" s="8">
        <f t="shared" si="102"/>
        <v>3592174795.6169248</v>
      </c>
      <c r="IW110" s="8">
        <f t="shared" si="102"/>
        <v>3592176304.1674204</v>
      </c>
      <c r="IX110" s="8">
        <f t="shared" si="102"/>
        <v>3592177740.8821783</v>
      </c>
      <c r="IY110" s="8">
        <f t="shared" si="102"/>
        <v>3592179109.1819477</v>
      </c>
      <c r="IZ110" s="8">
        <f t="shared" si="102"/>
        <v>3592180412.3245854</v>
      </c>
      <c r="JA110" s="8">
        <f t="shared" si="102"/>
        <v>3592181653.4128118</v>
      </c>
      <c r="JB110" s="8">
        <f t="shared" si="102"/>
        <v>3592182835.4015989</v>
      </c>
      <c r="JC110" s="8">
        <f t="shared" si="102"/>
        <v>3592183961.1052055</v>
      </c>
      <c r="JD110" s="8">
        <f t="shared" si="102"/>
        <v>3592185033.2038784</v>
      </c>
      <c r="JE110" s="8">
        <f t="shared" si="102"/>
        <v>3592186054.2502337</v>
      </c>
    </row>
    <row r="111" spans="2:265" x14ac:dyDescent="0.3">
      <c r="C111">
        <v>13</v>
      </c>
      <c r="D111" s="6">
        <f t="shared" si="12"/>
        <v>3138345754.2523432</v>
      </c>
      <c r="E111" s="8">
        <f t="shared" si="13"/>
        <v>-2983230714.2243204</v>
      </c>
      <c r="F111" s="8">
        <f t="shared" si="14"/>
        <v>-2755961337.528203</v>
      </c>
      <c r="G111" s="8">
        <f t="shared" si="0"/>
        <v>-2498726947.8543777</v>
      </c>
      <c r="H111" s="8">
        <f t="shared" si="0"/>
        <v>-2232826639.6067481</v>
      </c>
      <c r="I111" s="8">
        <f t="shared" si="0"/>
        <v>-1968863249.006773</v>
      </c>
      <c r="J111" s="8">
        <f t="shared" si="0"/>
        <v>-1711969916.621979</v>
      </c>
      <c r="K111" s="8">
        <f t="shared" si="0"/>
        <v>-1464489470.2142401</v>
      </c>
      <c r="L111" s="8">
        <f t="shared" si="0"/>
        <v>-1227347684.8406959</v>
      </c>
      <c r="M111" s="8">
        <f t="shared" si="0"/>
        <v>-1000756814.7570459</v>
      </c>
      <c r="N111" s="8">
        <f t="shared" si="0"/>
        <v>-784575729.55587173</v>
      </c>
      <c r="O111" s="8">
        <f t="shared" si="0"/>
        <v>-578493991.64175582</v>
      </c>
      <c r="P111" s="8">
        <f t="shared" si="0"/>
        <v>-382125681.69118106</v>
      </c>
      <c r="Q111" s="8">
        <f t="shared" si="0"/>
        <v>-195056971.16567209</v>
      </c>
      <c r="R111" s="8">
        <f t="shared" si="0"/>
        <v>-16870002.683918029</v>
      </c>
      <c r="S111" s="8">
        <f t="shared" si="0"/>
        <v>152845354.11372927</v>
      </c>
      <c r="T111" s="8">
        <f t="shared" si="0"/>
        <v>314485940.65776324</v>
      </c>
      <c r="U111" s="8">
        <f t="shared" si="0"/>
        <v>468432901.5080744</v>
      </c>
      <c r="V111" s="8">
        <f t="shared" si="0"/>
        <v>615050872.57223523</v>
      </c>
      <c r="W111" s="8">
        <f t="shared" si="0"/>
        <v>754687967.66987681</v>
      </c>
      <c r="X111" s="8">
        <f t="shared" si="0"/>
        <v>887676155.29489744</v>
      </c>
      <c r="Y111" s="8">
        <f t="shared" si="1"/>
        <v>1014331817.1963884</v>
      </c>
      <c r="Z111" s="8">
        <f t="shared" si="1"/>
        <v>1134956382.7944138</v>
      </c>
      <c r="AA111" s="8">
        <f t="shared" si="1"/>
        <v>1249836985.912174</v>
      </c>
      <c r="AB111" s="8">
        <f t="shared" si="1"/>
        <v>1359247117.170125</v>
      </c>
      <c r="AC111" s="8">
        <f t="shared" ref="AC111:AD111" si="103">AB111+AC62</f>
        <v>1463447259.1255507</v>
      </c>
      <c r="AD111" s="8">
        <f t="shared" si="103"/>
        <v>1562685498.2499056</v>
      </c>
      <c r="AE111" s="8">
        <f t="shared" si="1"/>
        <v>1657198111.3961904</v>
      </c>
      <c r="AF111" s="8">
        <f t="shared" si="1"/>
        <v>1747210126.2016516</v>
      </c>
      <c r="AG111" s="8">
        <f t="shared" ref="AG111:AH111" si="104">AF111+AG62</f>
        <v>1832935855.7596178</v>
      </c>
      <c r="AH111" s="8">
        <f t="shared" si="104"/>
        <v>1914579408.3204741</v>
      </c>
      <c r="AI111" s="8">
        <f t="shared" si="3"/>
        <v>1992335172.9722741</v>
      </c>
      <c r="AJ111" s="8">
        <f t="shared" si="3"/>
        <v>2066388282.3224676</v>
      </c>
      <c r="AK111" s="8">
        <f t="shared" si="3"/>
        <v>2136915053.2131975</v>
      </c>
      <c r="AL111" s="8">
        <f t="shared" si="3"/>
        <v>2204083406.4840107</v>
      </c>
      <c r="AM111" s="8">
        <f t="shared" si="3"/>
        <v>2268053266.7632327</v>
      </c>
      <c r="AN111" s="8">
        <f t="shared" si="3"/>
        <v>2328976943.2305593</v>
      </c>
      <c r="AO111" s="8">
        <f t="shared" si="3"/>
        <v>2386999492.2526631</v>
      </c>
      <c r="AP111" s="8">
        <f t="shared" si="3"/>
        <v>2442259062.7527771</v>
      </c>
      <c r="AQ111" s="8">
        <f t="shared" si="3"/>
        <v>2494887225.1353111</v>
      </c>
      <c r="AR111" s="8">
        <f t="shared" si="3"/>
        <v>2545009284.5480037</v>
      </c>
      <c r="AS111" s="8">
        <f t="shared" si="3"/>
        <v>2592744579.2271457</v>
      </c>
      <c r="AT111" s="8">
        <f t="shared" si="3"/>
        <v>2638206764.6360512</v>
      </c>
      <c r="AU111" s="8">
        <f t="shared" si="3"/>
        <v>2681504084.0732059</v>
      </c>
      <c r="AV111" s="8">
        <f t="shared" si="3"/>
        <v>2722739626.3943577</v>
      </c>
      <c r="AW111" s="8">
        <f t="shared" si="3"/>
        <v>2762011571.4621482</v>
      </c>
      <c r="AX111" s="8">
        <f t="shared" si="3"/>
        <v>2799413423.9076767</v>
      </c>
      <c r="AY111" s="8">
        <f t="shared" si="3"/>
        <v>2835034235.7605681</v>
      </c>
      <c r="AZ111" s="8">
        <f t="shared" si="5"/>
        <v>2868958818.4776111</v>
      </c>
      <c r="BA111" s="8">
        <f t="shared" si="5"/>
        <v>2901267944.8747969</v>
      </c>
      <c r="BB111" s="8">
        <f t="shared" si="5"/>
        <v>2932038541.4435463</v>
      </c>
      <c r="BC111" s="8">
        <f t="shared" si="5"/>
        <v>2961343871.5090222</v>
      </c>
      <c r="BD111" s="8">
        <f t="shared" si="5"/>
        <v>2989253709.6666188</v>
      </c>
      <c r="BE111" s="8">
        <f t="shared" si="5"/>
        <v>3015834507.9119487</v>
      </c>
      <c r="BF111" s="8">
        <f t="shared" si="5"/>
        <v>3041149553.8598819</v>
      </c>
      <c r="BG111" s="8">
        <f t="shared" si="5"/>
        <v>3065259121.4293423</v>
      </c>
      <c r="BH111" s="8">
        <f t="shared" si="5"/>
        <v>3088220614.3526378</v>
      </c>
      <c r="BI111" s="8">
        <f t="shared" si="5"/>
        <v>3110088702.8510146</v>
      </c>
      <c r="BJ111" s="8">
        <f t="shared" si="5"/>
        <v>3130915453.8018498</v>
      </c>
      <c r="BK111" s="8">
        <f t="shared" si="5"/>
        <v>3150750454.707407</v>
      </c>
      <c r="BL111" s="8">
        <f t="shared" si="5"/>
        <v>3169640931.7603188</v>
      </c>
      <c r="BM111" s="8">
        <f t="shared" si="5"/>
        <v>3187631862.2869015</v>
      </c>
      <c r="BN111" s="8">
        <f t="shared" si="5"/>
        <v>3204766081.8360276</v>
      </c>
      <c r="BO111" s="8">
        <f t="shared" si="5"/>
        <v>3221084386.1685286</v>
      </c>
      <c r="BP111" s="8">
        <f t="shared" ref="BP111:BR111" si="105">BO111+BP62</f>
        <v>3236625628.3899584</v>
      </c>
      <c r="BQ111" s="8">
        <f t="shared" si="105"/>
        <v>3251426811.4579868</v>
      </c>
      <c r="BR111" s="8">
        <f t="shared" si="105"/>
        <v>3265523176.2846804</v>
      </c>
      <c r="BS111" s="8">
        <f t="shared" si="6"/>
        <v>3278948285.643436</v>
      </c>
      <c r="BT111" s="8">
        <f t="shared" si="6"/>
        <v>3291734104.0803461</v>
      </c>
      <c r="BU111" s="8">
        <f t="shared" si="6"/>
        <v>3303911074.0202608</v>
      </c>
      <c r="BV111" s="8">
        <f t="shared" si="6"/>
        <v>3315508188.2487507</v>
      </c>
      <c r="BW111" s="8">
        <f t="shared" si="6"/>
        <v>3326553058.9425507</v>
      </c>
      <c r="BX111" s="8">
        <f t="shared" si="6"/>
        <v>3337071983.4128366</v>
      </c>
      <c r="BY111" s="8">
        <f t="shared" si="6"/>
        <v>3347090006.7178707</v>
      </c>
      <c r="BZ111" s="8">
        <f t="shared" si="6"/>
        <v>3356630981.2940936</v>
      </c>
      <c r="CA111" s="8">
        <f t="shared" si="6"/>
        <v>3365717623.7476392</v>
      </c>
      <c r="CB111" s="8">
        <f t="shared" ref="CB111:CV111" si="106">CA111+CB62</f>
        <v>3374371568.9414921</v>
      </c>
      <c r="CC111" s="8">
        <f t="shared" si="106"/>
        <v>3382613421.5070662</v>
      </c>
      <c r="CD111" s="8">
        <f t="shared" si="106"/>
        <v>3390462804.9028511</v>
      </c>
      <c r="CE111" s="8">
        <f t="shared" si="106"/>
        <v>3397938408.1369319</v>
      </c>
      <c r="CF111" s="8">
        <f t="shared" si="106"/>
        <v>3405058030.2646279</v>
      </c>
      <c r="CG111" s="8">
        <f t="shared" si="106"/>
        <v>3411838622.7671957</v>
      </c>
      <c r="CH111" s="8">
        <f t="shared" si="106"/>
        <v>3418296329.9124985</v>
      </c>
      <c r="CI111" s="8">
        <f t="shared" si="106"/>
        <v>3424446527.1937389</v>
      </c>
      <c r="CJ111" s="8">
        <f t="shared" si="106"/>
        <v>3430303857.9377775</v>
      </c>
      <c r="CK111" s="8">
        <f t="shared" si="106"/>
        <v>3435882268.1701951</v>
      </c>
      <c r="CL111" s="8">
        <f t="shared" si="106"/>
        <v>3441195039.820117</v>
      </c>
      <c r="CM111" s="8">
        <f t="shared" si="106"/>
        <v>3446254822.343852</v>
      </c>
      <c r="CN111" s="8">
        <f t="shared" si="106"/>
        <v>3451073662.8426471</v>
      </c>
      <c r="CO111" s="8">
        <f t="shared" si="106"/>
        <v>3455663034.7462616</v>
      </c>
      <c r="CP111" s="8">
        <f t="shared" si="106"/>
        <v>3460033865.1306562</v>
      </c>
      <c r="CQ111" s="8">
        <f t="shared" si="106"/>
        <v>3464196560.7348418</v>
      </c>
      <c r="CR111" s="8">
        <f t="shared" si="106"/>
        <v>3468161032.7388282</v>
      </c>
      <c r="CS111" s="8">
        <f t="shared" si="106"/>
        <v>3471936720.3616719</v>
      </c>
      <c r="CT111" s="8">
        <f t="shared" si="106"/>
        <v>3475532613.3358092</v>
      </c>
      <c r="CU111" s="8">
        <f t="shared" si="106"/>
        <v>3478957273.3111777</v>
      </c>
      <c r="CV111" s="8">
        <f t="shared" si="106"/>
        <v>3482218854.2401004</v>
      </c>
      <c r="CW111" s="8">
        <f t="shared" ref="CW111:EN111" si="107">CV111+CW62</f>
        <v>3485325121.7914553</v>
      </c>
      <c r="CX111" s="8">
        <f t="shared" si="107"/>
        <v>3488283471.8403645</v>
      </c>
      <c r="CY111" s="8">
        <f t="shared" si="107"/>
        <v>3491100948.0774212</v>
      </c>
      <c r="CZ111" s="8">
        <f t="shared" si="107"/>
        <v>3493784258.7793798</v>
      </c>
      <c r="DA111" s="8">
        <f t="shared" si="107"/>
        <v>3496339792.7812452</v>
      </c>
      <c r="DB111" s="8">
        <f t="shared" si="107"/>
        <v>3498773634.6877837</v>
      </c>
      <c r="DC111" s="8">
        <f t="shared" si="107"/>
        <v>3501091579.3606772</v>
      </c>
      <c r="DD111" s="8">
        <f t="shared" si="107"/>
        <v>3503299145.7158141</v>
      </c>
      <c r="DE111" s="8">
        <f t="shared" si="107"/>
        <v>3505401589.8635635</v>
      </c>
      <c r="DF111" s="8">
        <f t="shared" si="107"/>
        <v>3507403917.6233249</v>
      </c>
      <c r="DG111" s="8">
        <f t="shared" si="107"/>
        <v>3509310896.4421453</v>
      </c>
      <c r="DH111" s="8">
        <f t="shared" si="107"/>
        <v>3511127066.7457838</v>
      </c>
      <c r="DI111" s="8">
        <f t="shared" si="107"/>
        <v>3512856752.749249</v>
      </c>
      <c r="DJ111" s="8">
        <f t="shared" si="107"/>
        <v>3514504072.7525492</v>
      </c>
      <c r="DK111" s="8">
        <f t="shared" si="107"/>
        <v>3516072948.9461684</v>
      </c>
      <c r="DL111" s="8">
        <f t="shared" si="107"/>
        <v>3517567116.7496152</v>
      </c>
      <c r="DM111" s="8">
        <f t="shared" si="107"/>
        <v>3518990133.7052789</v>
      </c>
      <c r="DN111" s="8">
        <f t="shared" si="107"/>
        <v>3520345387.9487681</v>
      </c>
      <c r="DO111" s="8">
        <f t="shared" si="107"/>
        <v>3521636106.2759008</v>
      </c>
      <c r="DP111" s="8">
        <f t="shared" si="107"/>
        <v>3522865361.825551</v>
      </c>
      <c r="DQ111" s="8">
        <f t="shared" si="107"/>
        <v>3524036081.3966465</v>
      </c>
      <c r="DR111" s="8">
        <f t="shared" si="107"/>
        <v>3525151052.4167371</v>
      </c>
      <c r="DS111" s="8">
        <f t="shared" si="107"/>
        <v>3526212929.5787282</v>
      </c>
      <c r="DT111" s="8">
        <f t="shared" si="107"/>
        <v>3527224241.1615767</v>
      </c>
      <c r="DU111" s="8">
        <f t="shared" si="107"/>
        <v>3528187395.050004</v>
      </c>
      <c r="DV111" s="8">
        <f t="shared" si="107"/>
        <v>3529104684.4675541</v>
      </c>
      <c r="DW111" s="8">
        <f t="shared" si="107"/>
        <v>3529978293.4366493</v>
      </c>
      <c r="DX111" s="8">
        <f t="shared" si="107"/>
        <v>3530810301.9786448</v>
      </c>
      <c r="DY111" s="8">
        <f t="shared" si="107"/>
        <v>3531602691.0662594</v>
      </c>
      <c r="DZ111" s="8">
        <f t="shared" si="107"/>
        <v>3532357347.340178</v>
      </c>
      <c r="EA111" s="8">
        <f t="shared" si="107"/>
        <v>3533076067.6010528</v>
      </c>
      <c r="EB111" s="8">
        <f t="shared" si="107"/>
        <v>3533760563.0876002</v>
      </c>
      <c r="EC111" s="8">
        <f t="shared" si="107"/>
        <v>3534412463.5509787</v>
      </c>
      <c r="ED111" s="8">
        <f t="shared" si="107"/>
        <v>3535033321.135149</v>
      </c>
      <c r="EE111" s="8">
        <f t="shared" si="107"/>
        <v>3535624614.072454</v>
      </c>
      <c r="EF111" s="8">
        <f t="shared" si="107"/>
        <v>3536187750.2032204</v>
      </c>
      <c r="EG111" s="8">
        <f t="shared" si="107"/>
        <v>3536724070.3277597</v>
      </c>
      <c r="EH111" s="8">
        <f t="shared" si="107"/>
        <v>3537234851.3987498</v>
      </c>
      <c r="EI111" s="8">
        <f t="shared" si="107"/>
        <v>3537721309.5615973</v>
      </c>
      <c r="EJ111" s="8">
        <f t="shared" si="107"/>
        <v>3538184603.0500236</v>
      </c>
      <c r="EK111" s="8">
        <f t="shared" si="107"/>
        <v>3538625834.9437628</v>
      </c>
      <c r="EL111" s="8">
        <f t="shared" si="107"/>
        <v>3539046055.7949433</v>
      </c>
      <c r="EM111" s="8">
        <f t="shared" si="107"/>
        <v>3539446266.1294007</v>
      </c>
      <c r="EN111" s="8">
        <f t="shared" si="107"/>
        <v>3539827418.8288841</v>
      </c>
      <c r="EO111" s="8">
        <f t="shared" ref="EO111:GC111" si="108">EN111+EO62</f>
        <v>3540190421.3998208</v>
      </c>
      <c r="EP111" s="8">
        <f t="shared" si="108"/>
        <v>3540536138.1340461</v>
      </c>
      <c r="EQ111" s="8">
        <f t="shared" si="108"/>
        <v>3540865392.1666417</v>
      </c>
      <c r="ER111" s="8">
        <f t="shared" si="108"/>
        <v>3541178967.43578</v>
      </c>
      <c r="ES111" s="8">
        <f t="shared" si="108"/>
        <v>3541477610.5492454</v>
      </c>
      <c r="ET111" s="8">
        <f t="shared" si="108"/>
        <v>3541762032.5620694</v>
      </c>
      <c r="EU111" s="8">
        <f t="shared" si="108"/>
        <v>3542032910.6695209</v>
      </c>
      <c r="EV111" s="8">
        <f t="shared" si="108"/>
        <v>3542290889.8194747</v>
      </c>
      <c r="EW111" s="8">
        <f t="shared" si="108"/>
        <v>3542536584.2480021</v>
      </c>
      <c r="EX111" s="8">
        <f t="shared" si="108"/>
        <v>3542770578.9418378</v>
      </c>
      <c r="EY111" s="8">
        <f t="shared" si="108"/>
        <v>3542993431.0312052</v>
      </c>
      <c r="EZ111" s="8">
        <f t="shared" si="108"/>
        <v>3543205671.1163168</v>
      </c>
      <c r="FA111" s="8">
        <f t="shared" si="108"/>
        <v>3543407804.5307088</v>
      </c>
      <c r="FB111" s="8">
        <f t="shared" si="108"/>
        <v>3543600312.5444155</v>
      </c>
      <c r="FC111" s="8">
        <f t="shared" si="108"/>
        <v>3543783653.5098505</v>
      </c>
      <c r="FD111" s="8">
        <f t="shared" si="108"/>
        <v>3543958263.9531221</v>
      </c>
      <c r="FE111" s="8">
        <f t="shared" si="108"/>
        <v>3544124559.6133804</v>
      </c>
      <c r="FF111" s="8">
        <f t="shared" si="108"/>
        <v>3544282936.4326744</v>
      </c>
      <c r="FG111" s="8">
        <f t="shared" si="108"/>
        <v>3544433771.4986687</v>
      </c>
      <c r="FH111" s="8">
        <f t="shared" si="108"/>
        <v>3544577423.9424725</v>
      </c>
      <c r="FI111" s="8">
        <f t="shared" si="108"/>
        <v>3544714235.7937145</v>
      </c>
      <c r="FJ111" s="8">
        <f t="shared" si="108"/>
        <v>3544844532.7948971</v>
      </c>
      <c r="FK111" s="8">
        <f t="shared" si="108"/>
        <v>3544968625.1769757</v>
      </c>
      <c r="FL111" s="8">
        <f t="shared" si="108"/>
        <v>3545086808.3980031</v>
      </c>
      <c r="FM111" s="8">
        <f t="shared" si="108"/>
        <v>3545199363.8466005</v>
      </c>
      <c r="FN111" s="8">
        <f t="shared" si="108"/>
        <v>3545306559.5119314</v>
      </c>
      <c r="FO111" s="8">
        <f t="shared" si="108"/>
        <v>3545408650.6217704</v>
      </c>
      <c r="FP111" s="8">
        <f t="shared" si="108"/>
        <v>3545505880.2501884</v>
      </c>
      <c r="FQ111" s="8">
        <f t="shared" si="108"/>
        <v>3545598479.8963008</v>
      </c>
      <c r="FR111" s="8">
        <f t="shared" si="108"/>
        <v>3545686670.0354557</v>
      </c>
      <c r="FS111" s="8">
        <f t="shared" si="108"/>
        <v>3545770660.6441746</v>
      </c>
      <c r="FT111" s="8">
        <f t="shared" si="108"/>
        <v>3545850651.7000971</v>
      </c>
      <c r="FU111" s="8">
        <f t="shared" si="108"/>
        <v>3545926833.6581187</v>
      </c>
      <c r="FV111" s="8">
        <f t="shared" si="108"/>
        <v>3545999387.9038534</v>
      </c>
      <c r="FW111" s="8">
        <f t="shared" si="108"/>
        <v>3546068487.1855059</v>
      </c>
      <c r="FX111" s="8">
        <f t="shared" si="108"/>
        <v>3546134296.0251746</v>
      </c>
      <c r="FY111" s="8">
        <f t="shared" si="108"/>
        <v>3546196971.1105733</v>
      </c>
      <c r="FZ111" s="8">
        <f t="shared" si="108"/>
        <v>3546256661.6680961</v>
      </c>
      <c r="GA111" s="8">
        <f t="shared" si="108"/>
        <v>3546313509.8181176</v>
      </c>
      <c r="GB111" s="8">
        <f t="shared" si="108"/>
        <v>3546367650.9133763</v>
      </c>
      <c r="GC111" s="8">
        <f t="shared" si="108"/>
        <v>3546419213.8612418</v>
      </c>
      <c r="GD111" s="8">
        <f t="shared" ref="GD111:IO111" si="109">GC111+GD62</f>
        <v>3546468321.4306374</v>
      </c>
      <c r="GE111" s="8">
        <f t="shared" si="109"/>
        <v>3546515090.5443473</v>
      </c>
      <c r="GF111" s="8">
        <f t="shared" si="109"/>
        <v>3546559632.5574045</v>
      </c>
      <c r="GG111" s="8">
        <f t="shared" si="109"/>
        <v>3546602053.5222211</v>
      </c>
      <c r="GH111" s="8">
        <f t="shared" si="109"/>
        <v>3546642454.4410939</v>
      </c>
      <c r="GI111" s="8">
        <f t="shared" si="109"/>
        <v>3546680931.5066872</v>
      </c>
      <c r="GJ111" s="8">
        <f t="shared" si="109"/>
        <v>3546717576.3310614</v>
      </c>
      <c r="GK111" s="8">
        <f t="shared" si="109"/>
        <v>3546752476.1637988</v>
      </c>
      <c r="GL111" s="8">
        <f t="shared" si="109"/>
        <v>3546785714.0997396</v>
      </c>
      <c r="GM111" s="8">
        <f t="shared" si="109"/>
        <v>3546817369.2768259</v>
      </c>
      <c r="GN111" s="8">
        <f t="shared" si="109"/>
        <v>3546847517.064527</v>
      </c>
      <c r="GO111" s="8">
        <f t="shared" si="109"/>
        <v>3546876229.2432899</v>
      </c>
      <c r="GP111" s="8">
        <f t="shared" si="109"/>
        <v>3546903574.1754451</v>
      </c>
      <c r="GQ111" s="8">
        <f t="shared" si="109"/>
        <v>3546929616.9679737</v>
      </c>
      <c r="GR111" s="8">
        <f t="shared" si="109"/>
        <v>3546954419.6275249</v>
      </c>
      <c r="GS111" s="8">
        <f t="shared" si="109"/>
        <v>3546978041.2080498</v>
      </c>
      <c r="GT111" s="8">
        <f t="shared" si="109"/>
        <v>3547000537.951407</v>
      </c>
      <c r="GU111" s="8">
        <f t="shared" si="109"/>
        <v>3547021963.4212708</v>
      </c>
      <c r="GV111" s="8">
        <f t="shared" si="109"/>
        <v>3547042368.6306653</v>
      </c>
      <c r="GW111" s="8">
        <f t="shared" si="109"/>
        <v>3547061802.1634216</v>
      </c>
      <c r="GX111" s="8">
        <f t="shared" si="109"/>
        <v>3547080310.2898564</v>
      </c>
      <c r="GY111" s="8">
        <f t="shared" si="109"/>
        <v>3547097937.0769372</v>
      </c>
      <c r="GZ111" s="8">
        <f t="shared" si="109"/>
        <v>3547114724.4932046</v>
      </c>
      <c r="HA111" s="8">
        <f t="shared" si="109"/>
        <v>3547130712.508697</v>
      </c>
      <c r="HB111" s="8">
        <f t="shared" si="109"/>
        <v>3547145939.1901188</v>
      </c>
      <c r="HC111" s="8">
        <f t="shared" si="109"/>
        <v>3547160440.7914724</v>
      </c>
      <c r="HD111" s="8">
        <f t="shared" si="109"/>
        <v>3547174251.8403807</v>
      </c>
      <c r="HE111" s="8">
        <f t="shared" si="109"/>
        <v>3547187405.2202935</v>
      </c>
      <c r="HF111" s="8">
        <f t="shared" si="109"/>
        <v>3547199932.2487817</v>
      </c>
      <c r="HG111" s="8">
        <f t="shared" si="109"/>
        <v>3547211862.7521038</v>
      </c>
      <c r="HH111" s="8">
        <f t="shared" si="109"/>
        <v>3547223225.1362205</v>
      </c>
      <c r="HI111" s="8">
        <f t="shared" si="109"/>
        <v>3547234046.4544268</v>
      </c>
      <c r="HJ111" s="8">
        <f t="shared" si="109"/>
        <v>3547244352.471766</v>
      </c>
      <c r="HK111" s="8">
        <f t="shared" si="109"/>
        <v>3547254167.7263746</v>
      </c>
      <c r="HL111" s="8">
        <f t="shared" si="109"/>
        <v>3547263515.5879068</v>
      </c>
      <c r="HM111" s="8">
        <f t="shared" si="109"/>
        <v>3547272418.3131757</v>
      </c>
      <c r="HN111" s="8">
        <f t="shared" si="109"/>
        <v>3547280897.0991459</v>
      </c>
      <c r="HO111" s="8">
        <f t="shared" si="109"/>
        <v>3547288972.1334033</v>
      </c>
      <c r="HP111" s="8">
        <f t="shared" si="109"/>
        <v>3547296662.64222</v>
      </c>
      <c r="HQ111" s="8">
        <f t="shared" si="109"/>
        <v>3547303986.9363308</v>
      </c>
      <c r="HR111" s="8">
        <f t="shared" si="109"/>
        <v>3547310962.4545317</v>
      </c>
      <c r="HS111" s="8">
        <f t="shared" si="109"/>
        <v>3547317605.8051991</v>
      </c>
      <c r="HT111" s="8">
        <f t="shared" si="109"/>
        <v>3547323932.8058348</v>
      </c>
      <c r="HU111" s="8">
        <f t="shared" si="109"/>
        <v>3547329958.5207257</v>
      </c>
      <c r="HV111" s="8">
        <f t="shared" si="109"/>
        <v>3547335697.2968125</v>
      </c>
      <c r="HW111" s="8">
        <f t="shared" si="109"/>
        <v>3547341162.7978477</v>
      </c>
      <c r="HX111" s="8">
        <f t="shared" si="109"/>
        <v>3547346368.0369287</v>
      </c>
      <c r="HY111" s="8">
        <f t="shared" si="109"/>
        <v>3547351325.4074821</v>
      </c>
      <c r="HZ111" s="8">
        <f t="shared" si="109"/>
        <v>3547356046.7127709</v>
      </c>
      <c r="IA111" s="8">
        <f t="shared" si="109"/>
        <v>3547360543.1939983</v>
      </c>
      <c r="IB111" s="8">
        <f t="shared" si="109"/>
        <v>3547364825.5570722</v>
      </c>
      <c r="IC111" s="8">
        <f t="shared" si="109"/>
        <v>3547368903.998095</v>
      </c>
      <c r="ID111" s="8">
        <f t="shared" si="109"/>
        <v>3547372788.2276406</v>
      </c>
      <c r="IE111" s="8">
        <f t="shared" si="109"/>
        <v>3547376487.4938745</v>
      </c>
      <c r="IF111" s="8">
        <f t="shared" si="109"/>
        <v>3547380010.6045732</v>
      </c>
      <c r="IG111" s="8">
        <f t="shared" si="109"/>
        <v>3547383365.9480958</v>
      </c>
      <c r="IH111" s="8">
        <f t="shared" si="109"/>
        <v>3547386561.5133557</v>
      </c>
      <c r="II111" s="8">
        <f t="shared" si="109"/>
        <v>3547389604.9088411</v>
      </c>
      <c r="IJ111" s="8">
        <f t="shared" si="109"/>
        <v>3547392503.3807321</v>
      </c>
      <c r="IK111" s="8">
        <f t="shared" si="109"/>
        <v>3547395263.830152</v>
      </c>
      <c r="IL111" s="8">
        <f t="shared" si="109"/>
        <v>3547397892.8295994</v>
      </c>
      <c r="IM111" s="8">
        <f t="shared" si="109"/>
        <v>3547400396.638597</v>
      </c>
      <c r="IN111" s="8">
        <f t="shared" si="109"/>
        <v>3547402781.2185946</v>
      </c>
      <c r="IO111" s="8">
        <f t="shared" si="109"/>
        <v>3547405052.2471638</v>
      </c>
      <c r="IP111" s="8">
        <f t="shared" ref="IP111:JE111" si="110">IO111+IP62</f>
        <v>3547407215.1315155</v>
      </c>
      <c r="IQ111" s="8">
        <f t="shared" si="110"/>
        <v>3547409275.0213742</v>
      </c>
      <c r="IR111" s="8">
        <f t="shared" si="110"/>
        <v>3547411236.8212395</v>
      </c>
      <c r="IS111" s="8">
        <f t="shared" si="110"/>
        <v>3547413105.2020636</v>
      </c>
      <c r="IT111" s="8">
        <f t="shared" si="110"/>
        <v>3547414884.6123724</v>
      </c>
      <c r="IU111" s="8">
        <f t="shared" si="110"/>
        <v>3547416579.288857</v>
      </c>
      <c r="IV111" s="8">
        <f t="shared" si="110"/>
        <v>3547418193.2664614</v>
      </c>
      <c r="IW111" s="8">
        <f t="shared" si="110"/>
        <v>3547419730.3879895</v>
      </c>
      <c r="IX111" s="8">
        <f t="shared" si="110"/>
        <v>3547421194.3132544</v>
      </c>
      <c r="IY111" s="8">
        <f t="shared" si="110"/>
        <v>3547422588.527792</v>
      </c>
      <c r="IZ111" s="8">
        <f t="shared" si="110"/>
        <v>3547423916.3511615</v>
      </c>
      <c r="JA111" s="8">
        <f t="shared" si="110"/>
        <v>3547425180.9448466</v>
      </c>
      <c r="JB111" s="8">
        <f t="shared" si="110"/>
        <v>3547426385.3197846</v>
      </c>
      <c r="JC111" s="8">
        <f t="shared" si="110"/>
        <v>3547427532.3435354</v>
      </c>
      <c r="JD111" s="8">
        <f t="shared" si="110"/>
        <v>3547428624.7471075</v>
      </c>
      <c r="JE111" s="8">
        <f t="shared" si="110"/>
        <v>3547429665.1314621</v>
      </c>
    </row>
    <row r="112" spans="2:265" x14ac:dyDescent="0.3">
      <c r="C112">
        <v>14</v>
      </c>
      <c r="D112" s="6">
        <f t="shared" si="12"/>
        <v>3286542904.755477</v>
      </c>
      <c r="E112" s="8">
        <f t="shared" si="13"/>
        <v>-3128120888.7378564</v>
      </c>
      <c r="F112" s="8">
        <f t="shared" si="14"/>
        <v>-2896193040.0477738</v>
      </c>
      <c r="G112" s="8">
        <f t="shared" si="0"/>
        <v>-2633843799.1552892</v>
      </c>
      <c r="H112" s="8">
        <f t="shared" si="0"/>
        <v>-2362773319.9950228</v>
      </c>
      <c r="I112" s="8">
        <f t="shared" si="0"/>
        <v>-2093757707.6023483</v>
      </c>
      <c r="J112" s="8">
        <f t="shared" si="0"/>
        <v>-1831999768.2149568</v>
      </c>
      <c r="K112" s="8">
        <f t="shared" si="0"/>
        <v>-1579865749.119653</v>
      </c>
      <c r="L112" s="8">
        <f t="shared" si="0"/>
        <v>-1338284768.9618793</v>
      </c>
      <c r="M112" s="8">
        <f t="shared" si="0"/>
        <v>-1107464105.2689559</v>
      </c>
      <c r="N112" s="8">
        <f t="shared" si="0"/>
        <v>-887254501.96765816</v>
      </c>
      <c r="O112" s="8">
        <f t="shared" si="0"/>
        <v>-677336455.23777831</v>
      </c>
      <c r="P112" s="8">
        <f t="shared" si="0"/>
        <v>-477314939.65866756</v>
      </c>
      <c r="Q112" s="8">
        <f t="shared" si="0"/>
        <v>-286767319.37888688</v>
      </c>
      <c r="R112" s="8">
        <f t="shared" si="0"/>
        <v>-105267334.69244349</v>
      </c>
      <c r="S112" s="8">
        <f t="shared" si="0"/>
        <v>67603126.358898133</v>
      </c>
      <c r="T112" s="8">
        <f t="shared" si="0"/>
        <v>232248481.8300983</v>
      </c>
      <c r="U112" s="8">
        <f t="shared" si="0"/>
        <v>389057072.01689458</v>
      </c>
      <c r="V112" s="8">
        <f t="shared" si="0"/>
        <v>538400371.85328317</v>
      </c>
      <c r="W112" s="8">
        <f t="shared" si="0"/>
        <v>680632999.39154971</v>
      </c>
      <c r="X112" s="8">
        <f t="shared" si="0"/>
        <v>816093111.97177911</v>
      </c>
      <c r="Y112" s="8">
        <f t="shared" si="1"/>
        <v>945102982.07721221</v>
      </c>
      <c r="Z112" s="8">
        <f t="shared" si="1"/>
        <v>1067969647.34794</v>
      </c>
      <c r="AA112" s="8">
        <f t="shared" si="1"/>
        <v>1184985581.6105652</v>
      </c>
      <c r="AB112" s="8">
        <f t="shared" si="1"/>
        <v>1296429360.5417531</v>
      </c>
      <c r="AC112" s="8">
        <f t="shared" ref="AC112:AD112" si="111">AB112+AC63</f>
        <v>1402566309.2359471</v>
      </c>
      <c r="AD112" s="8">
        <f t="shared" si="111"/>
        <v>1503649125.8956213</v>
      </c>
      <c r="AE112" s="8">
        <f t="shared" si="1"/>
        <v>1599918479.3823125</v>
      </c>
      <c r="AF112" s="8">
        <f t="shared" si="1"/>
        <v>1691603580.1343241</v>
      </c>
      <c r="AG112" s="8">
        <f t="shared" ref="AG112:AH112" si="112">AF112+AG63</f>
        <v>1778922724.8297534</v>
      </c>
      <c r="AH112" s="8">
        <f t="shared" si="112"/>
        <v>1862083815.5899427</v>
      </c>
      <c r="AI112" s="8">
        <f t="shared" si="3"/>
        <v>1941284854.7028666</v>
      </c>
      <c r="AJ112" s="8">
        <f t="shared" si="3"/>
        <v>2016714415.9130507</v>
      </c>
      <c r="AK112" s="8">
        <f t="shared" si="3"/>
        <v>2088552093.3329556</v>
      </c>
      <c r="AL112" s="8">
        <f t="shared" si="3"/>
        <v>2156968929.0102887</v>
      </c>
      <c r="AM112" s="8">
        <f t="shared" si="3"/>
        <v>2222127820.151679</v>
      </c>
      <c r="AN112" s="8">
        <f t="shared" si="3"/>
        <v>2284183906.9632969</v>
      </c>
      <c r="AO112" s="8">
        <f t="shared" si="3"/>
        <v>2343284942.027247</v>
      </c>
      <c r="AP112" s="8">
        <f t="shared" si="3"/>
        <v>2399571642.0908461</v>
      </c>
      <c r="AQ112" s="8">
        <f t="shared" si="3"/>
        <v>2453178023.105176</v>
      </c>
      <c r="AR112" s="8">
        <f t="shared" si="3"/>
        <v>2504231719.3100052</v>
      </c>
      <c r="AS112" s="8">
        <f t="shared" si="3"/>
        <v>2552854287.1244888</v>
      </c>
      <c r="AT112" s="8">
        <f t="shared" si="3"/>
        <v>2599161494.567039</v>
      </c>
      <c r="AU112" s="8">
        <f t="shared" si="3"/>
        <v>2643263596.8933716</v>
      </c>
      <c r="AV112" s="8">
        <f t="shared" si="3"/>
        <v>2685265599.1089749</v>
      </c>
      <c r="AW112" s="8">
        <f t="shared" si="3"/>
        <v>2725267505.9810028</v>
      </c>
      <c r="AX112" s="8">
        <f t="shared" si="3"/>
        <v>2763364560.1448512</v>
      </c>
      <c r="AY112" s="8">
        <f t="shared" si="3"/>
        <v>2799647468.8723326</v>
      </c>
      <c r="AZ112" s="8">
        <f t="shared" si="5"/>
        <v>2834202620.0413656</v>
      </c>
      <c r="BA112" s="8">
        <f t="shared" si="5"/>
        <v>2867112287.8213987</v>
      </c>
      <c r="BB112" s="8">
        <f t="shared" si="5"/>
        <v>2898454828.5642881</v>
      </c>
      <c r="BC112" s="8">
        <f t="shared" si="5"/>
        <v>2928304867.3670406</v>
      </c>
      <c r="BD112" s="8">
        <f t="shared" si="5"/>
        <v>2956733475.7506146</v>
      </c>
      <c r="BE112" s="8">
        <f t="shared" si="5"/>
        <v>2983808340.8778281</v>
      </c>
      <c r="BF112" s="8">
        <f t="shared" si="5"/>
        <v>3009593926.7132697</v>
      </c>
      <c r="BG112" s="8">
        <f t="shared" si="5"/>
        <v>3034151627.5089283</v>
      </c>
      <c r="BH112" s="8">
        <f t="shared" si="5"/>
        <v>3057539913.9809842</v>
      </c>
      <c r="BI112" s="8">
        <f t="shared" si="5"/>
        <v>3079814472.5257993</v>
      </c>
      <c r="BJ112" s="8">
        <f t="shared" si="5"/>
        <v>3101028337.8065753</v>
      </c>
      <c r="BK112" s="8">
        <f t="shared" si="5"/>
        <v>3121232019.0263624</v>
      </c>
      <c r="BL112" s="8">
        <f t="shared" si="5"/>
        <v>3140473620.1880641</v>
      </c>
      <c r="BM112" s="8">
        <f t="shared" si="5"/>
        <v>3158798954.62778</v>
      </c>
      <c r="BN112" s="8">
        <f t="shared" si="5"/>
        <v>3176251654.0941763</v>
      </c>
      <c r="BO112" s="8">
        <f t="shared" si="5"/>
        <v>3192873272.6336012</v>
      </c>
      <c r="BP112" s="8">
        <f t="shared" ref="BP112:BR112" si="113">BO112+BP63</f>
        <v>3208703385.5282917</v>
      </c>
      <c r="BQ112" s="8">
        <f t="shared" si="113"/>
        <v>3223779683.5232348</v>
      </c>
      <c r="BR112" s="8">
        <f t="shared" si="113"/>
        <v>3238138062.5660381</v>
      </c>
      <c r="BS112" s="8">
        <f t="shared" si="6"/>
        <v>3251812709.2734694</v>
      </c>
      <c r="BT112" s="8">
        <f t="shared" si="6"/>
        <v>3264836182.328166</v>
      </c>
      <c r="BU112" s="8">
        <f t="shared" si="6"/>
        <v>3277239489.9993057</v>
      </c>
      <c r="BV112" s="8">
        <f t="shared" si="6"/>
        <v>3289052163.9718199</v>
      </c>
      <c r="BW112" s="8">
        <f t="shared" si="6"/>
        <v>3300302329.6599283</v>
      </c>
      <c r="BX112" s="8">
        <f t="shared" si="6"/>
        <v>3311016773.1724129</v>
      </c>
      <c r="BY112" s="8">
        <f t="shared" si="6"/>
        <v>3321221005.0890646</v>
      </c>
      <c r="BZ112" s="8">
        <f t="shared" si="6"/>
        <v>3330939321.2001615</v>
      </c>
      <c r="CA112" s="8">
        <f t="shared" si="6"/>
        <v>3340194860.3535872</v>
      </c>
      <c r="CB112" s="8">
        <f t="shared" ref="CB112:CV112" si="114">CA112+CB63</f>
        <v>3349009659.5473261</v>
      </c>
      <c r="CC112" s="8">
        <f t="shared" si="114"/>
        <v>3357404706.3985057</v>
      </c>
      <c r="CD112" s="8">
        <f t="shared" si="114"/>
        <v>3365399989.113915</v>
      </c>
      <c r="CE112" s="8">
        <f t="shared" si="114"/>
        <v>3373014544.0809712</v>
      </c>
      <c r="CF112" s="8">
        <f t="shared" si="114"/>
        <v>3380266501.1924534</v>
      </c>
      <c r="CG112" s="8">
        <f t="shared" si="114"/>
        <v>3387173127.0129128</v>
      </c>
      <c r="CH112" s="8">
        <f t="shared" si="114"/>
        <v>3393750865.8895407</v>
      </c>
      <c r="CI112" s="8">
        <f t="shared" si="114"/>
        <v>3400015379.1053767</v>
      </c>
      <c r="CJ112" s="8">
        <f t="shared" si="114"/>
        <v>3405981582.1680779</v>
      </c>
      <c r="CK112" s="8">
        <f t="shared" si="114"/>
        <v>3411663680.3230314</v>
      </c>
      <c r="CL112" s="8">
        <f t="shared" si="114"/>
        <v>3417075202.3753681</v>
      </c>
      <c r="CM112" s="8">
        <f t="shared" si="114"/>
        <v>3422229032.901403</v>
      </c>
      <c r="CN112" s="8">
        <f t="shared" si="114"/>
        <v>3427137442.926198</v>
      </c>
      <c r="CO112" s="8">
        <f t="shared" si="114"/>
        <v>3431812119.1402884</v>
      </c>
      <c r="CP112" s="8">
        <f t="shared" si="114"/>
        <v>3436264191.7251363</v>
      </c>
      <c r="CQ112" s="8">
        <f t="shared" si="114"/>
        <v>3440504260.8535633</v>
      </c>
      <c r="CR112" s="8">
        <f t="shared" si="114"/>
        <v>3444542421.9282556</v>
      </c>
      <c r="CS112" s="8">
        <f t="shared" si="114"/>
        <v>3448388289.6184387</v>
      </c>
      <c r="CT112" s="8">
        <f t="shared" si="114"/>
        <v>3452051020.7519464</v>
      </c>
      <c r="CU112" s="8">
        <f t="shared" si="114"/>
        <v>3455539336.1171918</v>
      </c>
      <c r="CV112" s="8">
        <f t="shared" si="114"/>
        <v>3458861541.2269492</v>
      </c>
      <c r="CW112" s="8">
        <f t="shared" ref="CW112:EN112" si="115">CV112+CW63</f>
        <v>3462025546.0933847</v>
      </c>
      <c r="CX112" s="8">
        <f t="shared" si="115"/>
        <v>3465038884.061419</v>
      </c>
      <c r="CY112" s="8">
        <f t="shared" si="115"/>
        <v>3467908729.7452607</v>
      </c>
      <c r="CZ112" s="8">
        <f t="shared" si="115"/>
        <v>3470641916.1108246</v>
      </c>
      <c r="DA112" s="8">
        <f t="shared" si="115"/>
        <v>3473244950.7446947</v>
      </c>
      <c r="DB112" s="8">
        <f t="shared" si="115"/>
        <v>3475724031.3483806</v>
      </c>
      <c r="DC112" s="8">
        <f t="shared" si="115"/>
        <v>3478085060.4947481</v>
      </c>
      <c r="DD112" s="8">
        <f t="shared" si="115"/>
        <v>3480333659.6817651</v>
      </c>
      <c r="DE112" s="8">
        <f t="shared" si="115"/>
        <v>3482475182.7170191</v>
      </c>
      <c r="DF112" s="8">
        <f t="shared" si="115"/>
        <v>3484514728.46488</v>
      </c>
      <c r="DG112" s="8">
        <f t="shared" si="115"/>
        <v>3486457152.9866524</v>
      </c>
      <c r="DH112" s="8">
        <f t="shared" si="115"/>
        <v>3488307081.1026258</v>
      </c>
      <c r="DI112" s="8">
        <f t="shared" si="115"/>
        <v>3490068917.403553</v>
      </c>
      <c r="DJ112" s="8">
        <f t="shared" si="115"/>
        <v>3491746856.7377696</v>
      </c>
      <c r="DK112" s="8">
        <f t="shared" si="115"/>
        <v>3493344894.1989284</v>
      </c>
      <c r="DL112" s="8">
        <f t="shared" si="115"/>
        <v>3494866834.6381269</v>
      </c>
      <c r="DM112" s="8">
        <f t="shared" si="115"/>
        <v>3496316301.7230778</v>
      </c>
      <c r="DN112" s="8">
        <f t="shared" si="115"/>
        <v>3497696746.5658884</v>
      </c>
      <c r="DO112" s="8">
        <f t="shared" si="115"/>
        <v>3499011455.9399939</v>
      </c>
      <c r="DP112" s="8">
        <f t="shared" si="115"/>
        <v>3500263560.1058083</v>
      </c>
      <c r="DQ112" s="8">
        <f t="shared" si="115"/>
        <v>3501456040.2637267</v>
      </c>
      <c r="DR112" s="8">
        <f t="shared" si="115"/>
        <v>3502591735.6522207</v>
      </c>
      <c r="DS112" s="8">
        <f t="shared" si="115"/>
        <v>3503673350.307929</v>
      </c>
      <c r="DT112" s="8">
        <f t="shared" si="115"/>
        <v>3504703459.5038419</v>
      </c>
      <c r="DU112" s="8">
        <f t="shared" si="115"/>
        <v>3505684515.8809018</v>
      </c>
      <c r="DV112" s="8">
        <f t="shared" si="115"/>
        <v>3506618855.2876253</v>
      </c>
      <c r="DW112" s="8">
        <f t="shared" si="115"/>
        <v>3507508702.3416481</v>
      </c>
      <c r="DX112" s="8">
        <f t="shared" si="115"/>
        <v>3508356175.7264314</v>
      </c>
      <c r="DY112" s="8">
        <f t="shared" si="115"/>
        <v>3509163293.2357488</v>
      </c>
      <c r="DZ112" s="8">
        <f t="shared" si="115"/>
        <v>3509931976.5779557</v>
      </c>
      <c r="EA112" s="8">
        <f t="shared" si="115"/>
        <v>3510664055.9514861</v>
      </c>
      <c r="EB112" s="8">
        <f t="shared" si="115"/>
        <v>3511361274.4024677</v>
      </c>
      <c r="EC112" s="8">
        <f t="shared" si="115"/>
        <v>3512025291.9748311</v>
      </c>
      <c r="ED112" s="8">
        <f t="shared" si="115"/>
        <v>3512657689.662796</v>
      </c>
      <c r="EE112" s="8">
        <f t="shared" si="115"/>
        <v>3513259973.1751437</v>
      </c>
      <c r="EF112" s="8">
        <f t="shared" si="115"/>
        <v>3513833576.520237</v>
      </c>
      <c r="EG112" s="8">
        <f t="shared" si="115"/>
        <v>3514379865.4203258</v>
      </c>
      <c r="EH112" s="8">
        <f t="shared" si="115"/>
        <v>3514900140.5632672</v>
      </c>
      <c r="EI112" s="8">
        <f t="shared" si="115"/>
        <v>3515395640.6994019</v>
      </c>
      <c r="EJ112" s="8">
        <f t="shared" si="115"/>
        <v>3515867545.5909586</v>
      </c>
      <c r="EK112" s="8">
        <f t="shared" si="115"/>
        <v>3516316978.821013</v>
      </c>
      <c r="EL112" s="8">
        <f t="shared" si="115"/>
        <v>3516745010.4686837</v>
      </c>
      <c r="EM112" s="8">
        <f t="shared" si="115"/>
        <v>3517152659.6569414</v>
      </c>
      <c r="EN112" s="8">
        <f t="shared" si="115"/>
        <v>3517540896.9790916</v>
      </c>
      <c r="EO112" s="8">
        <f t="shared" ref="EO112:GC112" si="116">EN112+EO63</f>
        <v>3517910646.809711</v>
      </c>
      <c r="EP112" s="8">
        <f t="shared" si="116"/>
        <v>3518262789.5055389</v>
      </c>
      <c r="EQ112" s="8">
        <f t="shared" si="116"/>
        <v>3518598163.5015655</v>
      </c>
      <c r="ER112" s="8">
        <f t="shared" si="116"/>
        <v>3518917567.3073049</v>
      </c>
      <c r="ES112" s="8">
        <f t="shared" si="116"/>
        <v>3519221761.4080091</v>
      </c>
      <c r="ET112" s="8">
        <f t="shared" si="116"/>
        <v>3519511470.0753465</v>
      </c>
      <c r="EU112" s="8">
        <f t="shared" si="116"/>
        <v>3519787383.0918584</v>
      </c>
      <c r="EV112" s="8">
        <f t="shared" si="116"/>
        <v>3520050157.3932981</v>
      </c>
      <c r="EW112" s="8">
        <f t="shared" si="116"/>
        <v>3520300418.6327648</v>
      </c>
      <c r="EX112" s="8">
        <f t="shared" si="116"/>
        <v>3520538762.670352</v>
      </c>
      <c r="EY112" s="8">
        <f t="shared" si="116"/>
        <v>3520765756.9918637</v>
      </c>
      <c r="EZ112" s="8">
        <f t="shared" si="116"/>
        <v>3520981942.0599699</v>
      </c>
      <c r="FA112" s="8">
        <f t="shared" si="116"/>
        <v>3521187832.6010237</v>
      </c>
      <c r="FB112" s="8">
        <f t="shared" si="116"/>
        <v>3521383918.8305988</v>
      </c>
      <c r="FC112" s="8">
        <f t="shared" si="116"/>
        <v>3521570667.6206703</v>
      </c>
      <c r="FD112" s="8">
        <f t="shared" si="116"/>
        <v>3521748523.6112146</v>
      </c>
      <c r="FE112" s="8">
        <f t="shared" si="116"/>
        <v>3521917910.2688756</v>
      </c>
      <c r="FF112" s="8">
        <f t="shared" si="116"/>
        <v>3522079230.8952193</v>
      </c>
      <c r="FG112" s="8">
        <f t="shared" si="116"/>
        <v>3522232869.5869756</v>
      </c>
      <c r="FH112" s="8">
        <f t="shared" si="116"/>
        <v>3522379192.1505527</v>
      </c>
      <c r="FI112" s="8">
        <f t="shared" si="116"/>
        <v>3522518546.9730072</v>
      </c>
      <c r="FJ112" s="8">
        <f t="shared" si="116"/>
        <v>3522651265.8515353</v>
      </c>
      <c r="FK112" s="8">
        <f t="shared" si="116"/>
        <v>3522777664.7834668</v>
      </c>
      <c r="FL112" s="8">
        <f t="shared" si="116"/>
        <v>3522898044.7186399</v>
      </c>
      <c r="FM112" s="8">
        <f t="shared" si="116"/>
        <v>3523012692.2759476</v>
      </c>
      <c r="FN112" s="8">
        <f t="shared" si="116"/>
        <v>3523121880.4257641</v>
      </c>
      <c r="FO112" s="8">
        <f t="shared" si="116"/>
        <v>3523225869.1398754</v>
      </c>
      <c r="FP112" s="8">
        <f t="shared" si="116"/>
        <v>3523324906.0104575</v>
      </c>
      <c r="FQ112" s="8">
        <f t="shared" si="116"/>
        <v>3523419226.8395834</v>
      </c>
      <c r="FR112" s="8">
        <f t="shared" si="116"/>
        <v>3523509056.2006555</v>
      </c>
      <c r="FS112" s="8">
        <f t="shared" si="116"/>
        <v>3523594607.973105</v>
      </c>
      <c r="FT112" s="8">
        <f t="shared" si="116"/>
        <v>3523676085.8516283</v>
      </c>
      <c r="FU112" s="8">
        <f t="shared" si="116"/>
        <v>3523753683.8311744</v>
      </c>
      <c r="FV112" s="8">
        <f t="shared" si="116"/>
        <v>3523827586.6688375</v>
      </c>
      <c r="FW112" s="8">
        <f t="shared" si="116"/>
        <v>3523897970.3237548</v>
      </c>
      <c r="FX112" s="8">
        <f t="shared" si="116"/>
        <v>3523965002.3760567</v>
      </c>
      <c r="FY112" s="8">
        <f t="shared" si="116"/>
        <v>3524028842.425868</v>
      </c>
      <c r="FZ112" s="8">
        <f t="shared" si="116"/>
        <v>3524089642.4733076</v>
      </c>
      <c r="GA112" s="8">
        <f t="shared" si="116"/>
        <v>3524147547.2803926</v>
      </c>
      <c r="GB112" s="8">
        <f t="shared" si="116"/>
        <v>3524202694.7157121</v>
      </c>
      <c r="GC112" s="8">
        <f t="shared" si="116"/>
        <v>3524255216.0826826</v>
      </c>
      <c r="GD112" s="8">
        <f t="shared" ref="GD112:IO112" si="117">GC112+GD63</f>
        <v>3524305236.4321785</v>
      </c>
      <c r="GE112" s="8">
        <f t="shared" si="117"/>
        <v>3524352874.86027</v>
      </c>
      <c r="GF112" s="8">
        <f t="shared" si="117"/>
        <v>3524398244.7917857</v>
      </c>
      <c r="GG112" s="8">
        <f t="shared" si="117"/>
        <v>3524441454.2503719</v>
      </c>
      <c r="GH112" s="8">
        <f t="shared" si="117"/>
        <v>3524482606.1156921</v>
      </c>
      <c r="GI112" s="8">
        <f t="shared" si="117"/>
        <v>3524521798.3683782</v>
      </c>
      <c r="GJ112" s="8">
        <f t="shared" si="117"/>
        <v>3524559124.3233171</v>
      </c>
      <c r="GK112" s="8">
        <f t="shared" si="117"/>
        <v>3524594672.8518305</v>
      </c>
      <c r="GL112" s="8">
        <f t="shared" si="117"/>
        <v>3524628528.5932717</v>
      </c>
      <c r="GM112" s="8">
        <f t="shared" si="117"/>
        <v>3524660772.156549</v>
      </c>
      <c r="GN112" s="8">
        <f t="shared" si="117"/>
        <v>3524691480.3120513</v>
      </c>
      <c r="GO112" s="8">
        <f t="shared" si="117"/>
        <v>3524720726.1744347</v>
      </c>
      <c r="GP112" s="8">
        <f t="shared" si="117"/>
        <v>3524748579.3767042</v>
      </c>
      <c r="GQ112" s="8">
        <f t="shared" si="117"/>
        <v>3524775106.2360086</v>
      </c>
      <c r="GR112" s="8">
        <f t="shared" si="117"/>
        <v>3524800369.9115367</v>
      </c>
      <c r="GS112" s="8">
        <f t="shared" si="117"/>
        <v>3524824430.5548968</v>
      </c>
      <c r="GT112" s="8">
        <f t="shared" si="117"/>
        <v>3524847345.4533348</v>
      </c>
      <c r="GU112" s="8">
        <f t="shared" si="117"/>
        <v>3524869169.1661329</v>
      </c>
      <c r="GV112" s="8">
        <f t="shared" si="117"/>
        <v>3524889953.6545124</v>
      </c>
      <c r="GW112" s="8">
        <f t="shared" si="117"/>
        <v>3524909748.4053497</v>
      </c>
      <c r="GX112" s="8">
        <f t="shared" si="117"/>
        <v>3524928600.5490046</v>
      </c>
      <c r="GY112" s="8">
        <f t="shared" si="117"/>
        <v>3524946554.9715328</v>
      </c>
      <c r="GZ112" s="8">
        <f t="shared" si="117"/>
        <v>3524963654.4215598</v>
      </c>
      <c r="HA112" s="8">
        <f t="shared" si="117"/>
        <v>3524979939.6120615</v>
      </c>
      <c r="HB112" s="8">
        <f t="shared" si="117"/>
        <v>3524995449.3173013</v>
      </c>
      <c r="HC112" s="8">
        <f t="shared" si="117"/>
        <v>3525010220.4651489</v>
      </c>
      <c r="HD112" s="8">
        <f t="shared" si="117"/>
        <v>3525024288.2250037</v>
      </c>
      <c r="HE112" s="8">
        <f t="shared" si="117"/>
        <v>3525037686.0915322</v>
      </c>
      <c r="HF112" s="8">
        <f t="shared" si="117"/>
        <v>3525050445.9644165</v>
      </c>
      <c r="HG112" s="8">
        <f t="shared" si="117"/>
        <v>3525062598.2243061</v>
      </c>
      <c r="HH112" s="8">
        <f t="shared" si="117"/>
        <v>3525074171.8051534</v>
      </c>
      <c r="HI112" s="8">
        <f t="shared" si="117"/>
        <v>3525085194.263103</v>
      </c>
      <c r="HJ112" s="8">
        <f t="shared" si="117"/>
        <v>3525095691.842103</v>
      </c>
      <c r="HK112" s="8">
        <f t="shared" si="117"/>
        <v>3525105689.5363884</v>
      </c>
      <c r="HL112" s="8">
        <f t="shared" si="117"/>
        <v>3525115211.1499934</v>
      </c>
      <c r="HM112" s="8">
        <f t="shared" si="117"/>
        <v>3525124279.3534269</v>
      </c>
      <c r="HN112" s="8">
        <f t="shared" si="117"/>
        <v>3525132915.7376494</v>
      </c>
      <c r="HO112" s="8">
        <f t="shared" si="117"/>
        <v>3525141140.8654804</v>
      </c>
      <c r="HP112" s="8">
        <f t="shared" si="117"/>
        <v>3525148974.3205576</v>
      </c>
      <c r="HQ112" s="8">
        <f t="shared" si="117"/>
        <v>3525156434.7539644</v>
      </c>
      <c r="HR112" s="8">
        <f t="shared" si="117"/>
        <v>3525163539.9286375</v>
      </c>
      <c r="HS112" s="8">
        <f t="shared" si="117"/>
        <v>3525170306.7616596</v>
      </c>
      <c r="HT112" s="8">
        <f t="shared" si="117"/>
        <v>3525176751.3645377</v>
      </c>
      <c r="HU112" s="8">
        <f t="shared" si="117"/>
        <v>3525182889.0815644</v>
      </c>
      <c r="HV112" s="8">
        <f t="shared" si="117"/>
        <v>3525188734.5263519</v>
      </c>
      <c r="HW112" s="8">
        <f t="shared" si="117"/>
        <v>3525194301.6166258</v>
      </c>
      <c r="HX112" s="8">
        <f t="shared" si="117"/>
        <v>3525199603.6073627</v>
      </c>
      <c r="HY112" s="8">
        <f t="shared" si="117"/>
        <v>3525204653.1223502</v>
      </c>
      <c r="HZ112" s="8">
        <f t="shared" si="117"/>
        <v>3525209462.1842432</v>
      </c>
      <c r="IA112" s="8">
        <f t="shared" si="117"/>
        <v>3525214042.2431889</v>
      </c>
      <c r="IB112" s="8">
        <f t="shared" si="117"/>
        <v>3525218404.2040892</v>
      </c>
      <c r="IC112" s="8">
        <f t="shared" si="117"/>
        <v>3525222558.4525657</v>
      </c>
      <c r="ID112" s="8">
        <f t="shared" si="117"/>
        <v>3525226514.8796864</v>
      </c>
      <c r="IE112" s="8">
        <f t="shared" si="117"/>
        <v>3525230282.9055157</v>
      </c>
      <c r="IF112" s="8">
        <f t="shared" si="117"/>
        <v>3525233871.5015435</v>
      </c>
      <c r="IG112" s="8">
        <f t="shared" si="117"/>
        <v>3525237289.2120461</v>
      </c>
      <c r="IH112" s="8">
        <f t="shared" si="117"/>
        <v>3525240544.1744294</v>
      </c>
      <c r="II112" s="8">
        <f t="shared" si="117"/>
        <v>3525243644.1386042</v>
      </c>
      <c r="IJ112" s="8">
        <f t="shared" si="117"/>
        <v>3525246596.4854374</v>
      </c>
      <c r="IK112" s="8">
        <f t="shared" si="117"/>
        <v>3525249408.2443261</v>
      </c>
      <c r="IL112" s="8">
        <f t="shared" si="117"/>
        <v>3525252086.1099343</v>
      </c>
      <c r="IM112" s="8">
        <f t="shared" si="117"/>
        <v>3525254636.4581327</v>
      </c>
      <c r="IN112" s="8">
        <f t="shared" si="117"/>
        <v>3525257065.3611789</v>
      </c>
      <c r="IO112" s="8">
        <f t="shared" si="117"/>
        <v>3525259378.6021752</v>
      </c>
      <c r="IP112" s="8">
        <f t="shared" ref="IP112:JE112" si="118">IO112+IP63</f>
        <v>3525261581.6888385</v>
      </c>
      <c r="IQ112" s="8">
        <f t="shared" si="118"/>
        <v>3525263679.8666129</v>
      </c>
      <c r="IR112" s="8">
        <f t="shared" si="118"/>
        <v>3525265678.1311598</v>
      </c>
      <c r="IS112" s="8">
        <f t="shared" si="118"/>
        <v>3525267581.240252</v>
      </c>
      <c r="IT112" s="8">
        <f t="shared" si="118"/>
        <v>3525269393.7251019</v>
      </c>
      <c r="IU112" s="8">
        <f t="shared" si="118"/>
        <v>3525271119.9011493</v>
      </c>
      <c r="IV112" s="8">
        <f t="shared" si="118"/>
        <v>3525272763.8783374</v>
      </c>
      <c r="IW112" s="8">
        <f t="shared" si="118"/>
        <v>3525274329.5708976</v>
      </c>
      <c r="IX112" s="8">
        <f t="shared" si="118"/>
        <v>3525275820.7066693</v>
      </c>
      <c r="IY112" s="8">
        <f t="shared" si="118"/>
        <v>3525277240.8359756</v>
      </c>
      <c r="IZ112" s="8">
        <f t="shared" si="118"/>
        <v>3525278593.3400769</v>
      </c>
      <c r="JA112" s="8">
        <f t="shared" si="118"/>
        <v>3525279881.4392209</v>
      </c>
      <c r="JB112" s="8">
        <f t="shared" si="118"/>
        <v>3525281108.2003102</v>
      </c>
      <c r="JC112" s="8">
        <f t="shared" si="118"/>
        <v>3525282276.5442052</v>
      </c>
      <c r="JD112" s="8">
        <f t="shared" si="118"/>
        <v>3525283389.2526765</v>
      </c>
      <c r="JE112" s="8">
        <f t="shared" si="118"/>
        <v>3525284448.9750299</v>
      </c>
    </row>
    <row r="113" spans="2:265" x14ac:dyDescent="0.3">
      <c r="C113">
        <v>15</v>
      </c>
      <c r="D113" s="6">
        <f t="shared" si="12"/>
        <v>3361545121.1686487</v>
      </c>
      <c r="E113" s="8">
        <f t="shared" si="13"/>
        <v>-3199809431.533833</v>
      </c>
      <c r="F113" s="8">
        <f t="shared" si="14"/>
        <v>-2963217236.6952467</v>
      </c>
      <c r="G113" s="8">
        <f t="shared" si="0"/>
        <v>-2695749387.9670715</v>
      </c>
      <c r="H113" s="8">
        <f t="shared" si="0"/>
        <v>-2419506687.8294764</v>
      </c>
      <c r="I113" s="8">
        <f t="shared" si="0"/>
        <v>-2145437870.3551991</v>
      </c>
      <c r="J113" s="8">
        <f t="shared" si="0"/>
        <v>-1878814921.5134811</v>
      </c>
      <c r="K113" s="8">
        <f t="shared" si="0"/>
        <v>-1622027209.6221411</v>
      </c>
      <c r="L113" s="8">
        <f t="shared" si="0"/>
        <v>-1376007034.6801379</v>
      </c>
      <c r="M113" s="8">
        <f t="shared" si="0"/>
        <v>-1140956617.7987814</v>
      </c>
      <c r="N113" s="8">
        <f t="shared" si="0"/>
        <v>-916718542.35280776</v>
      </c>
      <c r="O113" s="8">
        <f t="shared" si="0"/>
        <v>-702964225.60124803</v>
      </c>
      <c r="P113" s="8">
        <f t="shared" si="0"/>
        <v>-499289533.26299965</v>
      </c>
      <c r="Q113" s="8">
        <f t="shared" si="0"/>
        <v>-305263023.23010635</v>
      </c>
      <c r="R113" s="8">
        <f t="shared" si="0"/>
        <v>-120450035.56309357</v>
      </c>
      <c r="S113" s="8">
        <f t="shared" si="0"/>
        <v>55575521.284815311</v>
      </c>
      <c r="T113" s="8">
        <f t="shared" si="0"/>
        <v>223225640.40857646</v>
      </c>
      <c r="U113" s="8">
        <f t="shared" si="0"/>
        <v>382895856.70620048</v>
      </c>
      <c r="V113" s="8">
        <f t="shared" si="0"/>
        <v>534964483.37327611</v>
      </c>
      <c r="W113" s="8">
        <f t="shared" si="0"/>
        <v>679792642.19879973</v>
      </c>
      <c r="X113" s="8">
        <f t="shared" si="0"/>
        <v>817724679.05662632</v>
      </c>
      <c r="Y113" s="8">
        <f t="shared" si="1"/>
        <v>949088756.97165298</v>
      </c>
      <c r="Z113" s="8">
        <f t="shared" si="1"/>
        <v>1074197521.6874595</v>
      </c>
      <c r="AA113" s="8">
        <f t="shared" si="1"/>
        <v>1193348786.9645026</v>
      </c>
      <c r="AB113" s="8">
        <f t="shared" si="1"/>
        <v>1306826213.494643</v>
      </c>
      <c r="AC113" s="8">
        <f t="shared" ref="AC113:AD113" si="119">AB113+AC64</f>
        <v>1414899968.8855419</v>
      </c>
      <c r="AD113" s="8">
        <f t="shared" si="119"/>
        <v>1517827363.0568376</v>
      </c>
      <c r="AE113" s="8">
        <f t="shared" si="1"/>
        <v>1615853456.8706446</v>
      </c>
      <c r="AF113" s="8">
        <f t="shared" si="1"/>
        <v>1709211643.5617836</v>
      </c>
      <c r="AG113" s="8">
        <f t="shared" ref="AG113:AH113" si="120">AF113+AG64</f>
        <v>1798124203.3905461</v>
      </c>
      <c r="AH113" s="8">
        <f t="shared" si="120"/>
        <v>1882802832.3477783</v>
      </c>
      <c r="AI113" s="8">
        <f t="shared" si="3"/>
        <v>1963449145.9205604</v>
      </c>
      <c r="AJ113" s="8">
        <f t="shared" si="3"/>
        <v>2040255158.9900377</v>
      </c>
      <c r="AK113" s="8">
        <f t="shared" si="3"/>
        <v>2113403742.9387343</v>
      </c>
      <c r="AL113" s="8">
        <f t="shared" si="3"/>
        <v>2183069061.022377</v>
      </c>
      <c r="AM113" s="8">
        <f t="shared" si="3"/>
        <v>2249416983.0258207</v>
      </c>
      <c r="AN113" s="8">
        <f t="shared" si="3"/>
        <v>2312605480.1816673</v>
      </c>
      <c r="AO113" s="8">
        <f t="shared" si="3"/>
        <v>2372785001.2874298</v>
      </c>
      <c r="AP113" s="8">
        <f t="shared" si="3"/>
        <v>2430098830.9144955</v>
      </c>
      <c r="AQ113" s="8">
        <f t="shared" si="3"/>
        <v>2484683430.5606112</v>
      </c>
      <c r="AR113" s="8">
        <f t="shared" si="3"/>
        <v>2536668763.5575714</v>
      </c>
      <c r="AS113" s="8">
        <f t="shared" si="3"/>
        <v>2586178604.5073938</v>
      </c>
      <c r="AT113" s="8">
        <f t="shared" si="3"/>
        <v>2633330833.9835868</v>
      </c>
      <c r="AU113" s="8">
        <f t="shared" si="3"/>
        <v>2678237719.1990962</v>
      </c>
      <c r="AV113" s="8">
        <f t="shared" si="3"/>
        <v>2721006181.3091502</v>
      </c>
      <c r="AW113" s="8">
        <f t="shared" si="3"/>
        <v>2761738049.985415</v>
      </c>
      <c r="AX113" s="8">
        <f t="shared" si="3"/>
        <v>2800530305.8675833</v>
      </c>
      <c r="AY113" s="8">
        <f t="shared" si="3"/>
        <v>2837475311.4696546</v>
      </c>
      <c r="AZ113" s="8">
        <f t="shared" si="5"/>
        <v>2872661031.0906777</v>
      </c>
      <c r="BA113" s="8">
        <f t="shared" si="5"/>
        <v>2906171240.2535586</v>
      </c>
      <c r="BB113" s="8">
        <f t="shared" si="5"/>
        <v>2938085725.1705885</v>
      </c>
      <c r="BC113" s="8">
        <f t="shared" si="5"/>
        <v>2968480472.7106175</v>
      </c>
      <c r="BD113" s="8">
        <f t="shared" si="5"/>
        <v>2997427851.3201694</v>
      </c>
      <c r="BE113" s="8">
        <f t="shared" si="5"/>
        <v>3024996783.3292665</v>
      </c>
      <c r="BF113" s="8">
        <f t="shared" si="5"/>
        <v>3051252909.0522161</v>
      </c>
      <c r="BG113" s="8">
        <f t="shared" si="5"/>
        <v>3076258743.0740728</v>
      </c>
      <c r="BH113" s="8">
        <f t="shared" si="5"/>
        <v>3100073823.0948887</v>
      </c>
      <c r="BI113" s="8">
        <f t="shared" si="5"/>
        <v>3122754851.686142</v>
      </c>
      <c r="BJ113" s="8">
        <f t="shared" si="5"/>
        <v>3144355831.2968593</v>
      </c>
      <c r="BK113" s="8">
        <f t="shared" si="5"/>
        <v>3164928192.8308759</v>
      </c>
      <c r="BL113" s="8">
        <f t="shared" si="5"/>
        <v>3184520918.101368</v>
      </c>
      <c r="BM113" s="8">
        <f t="shared" si="5"/>
        <v>3203180656.4542174</v>
      </c>
      <c r="BN113" s="8">
        <f t="shared" si="5"/>
        <v>3220951835.8378835</v>
      </c>
      <c r="BO113" s="8">
        <f t="shared" si="5"/>
        <v>3237876768.5842323</v>
      </c>
      <c r="BP113" s="8">
        <f t="shared" ref="BP113:BR113" si="121">BO113+BP64</f>
        <v>3253995752.1521835</v>
      </c>
      <c r="BQ113" s="8">
        <f t="shared" si="121"/>
        <v>3269347165.0740418</v>
      </c>
      <c r="BR113" s="8">
        <f t="shared" si="121"/>
        <v>3283967558.3329544</v>
      </c>
      <c r="BS113" s="8">
        <f t="shared" si="6"/>
        <v>3297891742.3890619</v>
      </c>
      <c r="BT113" s="8">
        <f t="shared" si="6"/>
        <v>3311152870.0615449</v>
      </c>
      <c r="BU113" s="8">
        <f t="shared" si="6"/>
        <v>3323782515.4639096</v>
      </c>
      <c r="BV113" s="8">
        <f t="shared" si="6"/>
        <v>3335810749.1804476</v>
      </c>
      <c r="BW113" s="8">
        <f t="shared" si="6"/>
        <v>3347266209.8628645</v>
      </c>
      <c r="BX113" s="8">
        <f t="shared" si="6"/>
        <v>3358176172.4175477</v>
      </c>
      <c r="BY113" s="8">
        <f t="shared" si="6"/>
        <v>3368566612.945817</v>
      </c>
      <c r="BZ113" s="8">
        <f t="shared" si="6"/>
        <v>3378462270.5917878</v>
      </c>
      <c r="CA113" s="8">
        <f t="shared" si="6"/>
        <v>3387886706.4450936</v>
      </c>
      <c r="CB113" s="8">
        <f t="shared" ref="CB113:CV113" si="122">CA113+CB64</f>
        <v>3396862359.6387181</v>
      </c>
      <c r="CC113" s="8">
        <f t="shared" si="122"/>
        <v>3405410600.7755032</v>
      </c>
      <c r="CD113" s="8">
        <f t="shared" si="122"/>
        <v>3413551782.8105369</v>
      </c>
      <c r="CE113" s="8">
        <f t="shared" si="122"/>
        <v>3421305289.5105686</v>
      </c>
      <c r="CF113" s="8">
        <f t="shared" si="122"/>
        <v>3428689581.6058373</v>
      </c>
      <c r="CG113" s="8">
        <f t="shared" si="122"/>
        <v>3435722240.7441883</v>
      </c>
      <c r="CH113" s="8">
        <f t="shared" si="122"/>
        <v>3442420011.3521414</v>
      </c>
      <c r="CI113" s="8">
        <f t="shared" si="122"/>
        <v>3448798840.502573</v>
      </c>
      <c r="CJ113" s="8">
        <f t="shared" si="122"/>
        <v>3454873915.8839364</v>
      </c>
      <c r="CK113" s="8">
        <f t="shared" si="122"/>
        <v>3460659701.9614253</v>
      </c>
      <c r="CL113" s="8">
        <f t="shared" si="122"/>
        <v>3466169974.4161768</v>
      </c>
      <c r="CM113" s="8">
        <f t="shared" si="122"/>
        <v>3471417852.9445114</v>
      </c>
      <c r="CN113" s="8">
        <f t="shared" si="122"/>
        <v>3476415832.4953065</v>
      </c>
      <c r="CO113" s="8">
        <f t="shared" si="122"/>
        <v>3481175813.0198731</v>
      </c>
      <c r="CP113" s="8">
        <f t="shared" si="122"/>
        <v>3485709127.8051748</v>
      </c>
      <c r="CQ113" s="8">
        <f t="shared" si="122"/>
        <v>3490026570.4578428</v>
      </c>
      <c r="CR113" s="8">
        <f t="shared" si="122"/>
        <v>3494138420.603241</v>
      </c>
      <c r="CS113" s="8">
        <f t="shared" si="122"/>
        <v>3498054468.3607631</v>
      </c>
      <c r="CT113" s="8">
        <f t="shared" si="122"/>
        <v>3501784037.6536412</v>
      </c>
      <c r="CU113" s="8">
        <f t="shared" si="122"/>
        <v>3505336008.4087634</v>
      </c>
      <c r="CV113" s="8">
        <f t="shared" si="122"/>
        <v>3508718837.6993561</v>
      </c>
      <c r="CW113" s="8">
        <f t="shared" ref="CW113:EN113" si="123">CV113+CW64</f>
        <v>3511940579.8808727</v>
      </c>
      <c r="CX113" s="8">
        <f t="shared" si="123"/>
        <v>3515008905.7680316</v>
      </c>
      <c r="CY113" s="8">
        <f t="shared" si="123"/>
        <v>3517931120.8986588</v>
      </c>
      <c r="CZ113" s="8">
        <f t="shared" si="123"/>
        <v>3520714182.9278278</v>
      </c>
      <c r="DA113" s="8">
        <f t="shared" si="123"/>
        <v>3523364718.1937032</v>
      </c>
      <c r="DB113" s="8">
        <f t="shared" si="123"/>
        <v>3525889037.4945369</v>
      </c>
      <c r="DC113" s="8">
        <f t="shared" si="123"/>
        <v>3528293151.1143785</v>
      </c>
      <c r="DD113" s="8">
        <f t="shared" si="123"/>
        <v>3530582783.133275</v>
      </c>
      <c r="DE113" s="8">
        <f t="shared" si="123"/>
        <v>3532763385.0560336</v>
      </c>
      <c r="DF113" s="8">
        <f t="shared" si="123"/>
        <v>3534840148.7919941</v>
      </c>
      <c r="DG113" s="8">
        <f t="shared" si="123"/>
        <v>3536818019.0167184</v>
      </c>
      <c r="DH113" s="8">
        <f t="shared" si="123"/>
        <v>3538701704.9450274</v>
      </c>
      <c r="DI113" s="8">
        <f t="shared" si="123"/>
        <v>3540495691.543417</v>
      </c>
      <c r="DJ113" s="8">
        <f t="shared" si="123"/>
        <v>3542204250.20855</v>
      </c>
      <c r="DK113" s="8">
        <f t="shared" si="123"/>
        <v>3543831448.9372478</v>
      </c>
      <c r="DL113" s="8">
        <f t="shared" si="123"/>
        <v>3545381162.012198</v>
      </c>
      <c r="DM113" s="8">
        <f t="shared" si="123"/>
        <v>3546857079.2264366</v>
      </c>
      <c r="DN113" s="8">
        <f t="shared" si="123"/>
        <v>3548262714.6685686</v>
      </c>
      <c r="DO113" s="8">
        <f t="shared" si="123"/>
        <v>3549601415.0896468</v>
      </c>
      <c r="DP113" s="8">
        <f t="shared" si="123"/>
        <v>3550876367.8716259</v>
      </c>
      <c r="DQ113" s="8">
        <f t="shared" si="123"/>
        <v>3552090608.6163678</v>
      </c>
      <c r="DR113" s="8">
        <f t="shared" si="123"/>
        <v>3553247028.3732648</v>
      </c>
      <c r="DS113" s="8">
        <f t="shared" si="123"/>
        <v>3554348380.5226908</v>
      </c>
      <c r="DT113" s="8">
        <f t="shared" si="123"/>
        <v>3555397287.3316679</v>
      </c>
      <c r="DU113" s="8">
        <f t="shared" si="123"/>
        <v>3556396246.19736</v>
      </c>
      <c r="DV113" s="8">
        <f t="shared" si="123"/>
        <v>3557347635.5932574</v>
      </c>
      <c r="DW113" s="8">
        <f t="shared" si="123"/>
        <v>3558253720.7322073</v>
      </c>
      <c r="DX113" s="8">
        <f t="shared" si="123"/>
        <v>3559116658.9597788</v>
      </c>
      <c r="DY113" s="8">
        <f t="shared" si="123"/>
        <v>3559938504.890799</v>
      </c>
      <c r="DZ113" s="8">
        <f t="shared" si="123"/>
        <v>3560721215.3012948</v>
      </c>
      <c r="EA113" s="8">
        <f t="shared" si="123"/>
        <v>3561466653.7874813</v>
      </c>
      <c r="EB113" s="8">
        <f t="shared" si="123"/>
        <v>3562176595.2028966</v>
      </c>
      <c r="EC113" s="8">
        <f t="shared" si="123"/>
        <v>3562852729.8842449</v>
      </c>
      <c r="ED113" s="8">
        <f t="shared" si="123"/>
        <v>3563496667.6760049</v>
      </c>
      <c r="EE113" s="8">
        <f t="shared" si="123"/>
        <v>3564109941.7633953</v>
      </c>
      <c r="EF113" s="8">
        <f t="shared" si="123"/>
        <v>3564694012.3228149</v>
      </c>
      <c r="EG113" s="8">
        <f t="shared" si="123"/>
        <v>3565250269.9984527</v>
      </c>
      <c r="EH113" s="8">
        <f t="shared" si="123"/>
        <v>3565780039.2133455</v>
      </c>
      <c r="EI113" s="8">
        <f t="shared" si="123"/>
        <v>3566284581.3227673</v>
      </c>
      <c r="EJ113" s="8">
        <f t="shared" si="123"/>
        <v>3566765097.617455</v>
      </c>
      <c r="EK113" s="8">
        <f t="shared" si="123"/>
        <v>3567222732.1838241</v>
      </c>
      <c r="EL113" s="8">
        <f t="shared" si="123"/>
        <v>3567658574.627985</v>
      </c>
      <c r="EM113" s="8">
        <f t="shared" si="123"/>
        <v>3568073662.670043</v>
      </c>
      <c r="EN113" s="8">
        <f t="shared" si="123"/>
        <v>3568468984.6148601</v>
      </c>
      <c r="EO113" s="8">
        <f t="shared" ref="EO113:GC113" si="124">EN113+EO64</f>
        <v>3568845481.705162</v>
      </c>
      <c r="EP113" s="8">
        <f t="shared" si="124"/>
        <v>3569204050.3625927</v>
      </c>
      <c r="EQ113" s="8">
        <f t="shared" si="124"/>
        <v>3569545544.3220506</v>
      </c>
      <c r="ER113" s="8">
        <f t="shared" si="124"/>
        <v>3569870776.6643915</v>
      </c>
      <c r="ES113" s="8">
        <f t="shared" si="124"/>
        <v>3570180521.7523351</v>
      </c>
      <c r="ET113" s="8">
        <f t="shared" si="124"/>
        <v>3570475517.0741858</v>
      </c>
      <c r="EU113" s="8">
        <f t="shared" si="124"/>
        <v>3570756464.9997582</v>
      </c>
      <c r="EV113" s="8">
        <f t="shared" si="124"/>
        <v>3571024034.4526844</v>
      </c>
      <c r="EW113" s="8">
        <f t="shared" si="124"/>
        <v>3571278862.5030904</v>
      </c>
      <c r="EX113" s="8">
        <f t="shared" si="124"/>
        <v>3571521555.8844295</v>
      </c>
      <c r="EY113" s="8">
        <f t="shared" si="124"/>
        <v>3571752692.4380856</v>
      </c>
      <c r="EZ113" s="8">
        <f t="shared" si="124"/>
        <v>3571972822.4891868</v>
      </c>
      <c r="FA113" s="8">
        <f t="shared" si="124"/>
        <v>3572182470.1569018</v>
      </c>
      <c r="FB113" s="8">
        <f t="shared" si="124"/>
        <v>3572382134.602345</v>
      </c>
      <c r="FC113" s="8">
        <f t="shared" si="124"/>
        <v>3572572291.2170525</v>
      </c>
      <c r="FD113" s="8">
        <f t="shared" si="124"/>
        <v>3572753392.7548695</v>
      </c>
      <c r="FE113" s="8">
        <f t="shared" si="124"/>
        <v>3572925870.4099331</v>
      </c>
      <c r="FF113" s="8">
        <f t="shared" si="124"/>
        <v>3573090134.843327</v>
      </c>
      <c r="FG113" s="8">
        <f t="shared" si="124"/>
        <v>3573246577.1608453</v>
      </c>
      <c r="FH113" s="8">
        <f t="shared" si="124"/>
        <v>3573395569.8441958</v>
      </c>
      <c r="FI113" s="8">
        <f t="shared" si="124"/>
        <v>3573537467.6378632</v>
      </c>
      <c r="FJ113" s="8">
        <f t="shared" si="124"/>
        <v>3573672608.3937368</v>
      </c>
      <c r="FK113" s="8">
        <f t="shared" si="124"/>
        <v>3573801313.8755212</v>
      </c>
      <c r="FL113" s="8">
        <f t="shared" si="124"/>
        <v>3573923890.5248394</v>
      </c>
      <c r="FM113" s="8">
        <f t="shared" si="124"/>
        <v>3574040630.1908569</v>
      </c>
      <c r="FN113" s="8">
        <f t="shared" si="124"/>
        <v>3574151810.8251595</v>
      </c>
      <c r="FO113" s="8">
        <f t="shared" si="124"/>
        <v>3574257697.1435428</v>
      </c>
      <c r="FP113" s="8">
        <f t="shared" si="124"/>
        <v>3574358541.2562885</v>
      </c>
      <c r="FQ113" s="8">
        <f t="shared" si="124"/>
        <v>3574454583.2684274</v>
      </c>
      <c r="FR113" s="8">
        <f t="shared" si="124"/>
        <v>3574546051.8514171</v>
      </c>
      <c r="FS113" s="8">
        <f t="shared" si="124"/>
        <v>3574633164.7875977</v>
      </c>
      <c r="FT113" s="8">
        <f t="shared" si="124"/>
        <v>3574716129.4887218</v>
      </c>
      <c r="FU113" s="8">
        <f t="shared" si="124"/>
        <v>3574795143.4897923</v>
      </c>
      <c r="FV113" s="8">
        <f t="shared" si="124"/>
        <v>3574870394.9193835</v>
      </c>
      <c r="FW113" s="8">
        <f t="shared" si="124"/>
        <v>3574942062.9475656</v>
      </c>
      <c r="FX113" s="8">
        <f t="shared" si="124"/>
        <v>3575010318.212501</v>
      </c>
      <c r="FY113" s="8">
        <f t="shared" si="124"/>
        <v>3575075323.2267251</v>
      </c>
      <c r="FZ113" s="8">
        <f t="shared" si="124"/>
        <v>3575137232.7640815</v>
      </c>
      <c r="GA113" s="8">
        <f t="shared" si="124"/>
        <v>3575196194.2282305</v>
      </c>
      <c r="GB113" s="8">
        <f t="shared" si="124"/>
        <v>3575252348.0036101</v>
      </c>
      <c r="GC113" s="8">
        <f t="shared" si="124"/>
        <v>3575305827.7896862</v>
      </c>
      <c r="GD113" s="8">
        <f t="shared" ref="GD113:IO113" si="125">GC113+GD64</f>
        <v>3575356760.9192824</v>
      </c>
      <c r="GE113" s="8">
        <f t="shared" si="125"/>
        <v>3575405268.6617551</v>
      </c>
      <c r="GF113" s="8">
        <f t="shared" si="125"/>
        <v>3575451466.5117288</v>
      </c>
      <c r="GG113" s="8">
        <f t="shared" si="125"/>
        <v>3575495464.4640851</v>
      </c>
      <c r="GH113" s="8">
        <f t="shared" si="125"/>
        <v>3575537367.2758527</v>
      </c>
      <c r="GI113" s="8">
        <f t="shared" si="125"/>
        <v>3575577274.7156315</v>
      </c>
      <c r="GJ113" s="8">
        <f t="shared" si="125"/>
        <v>3575615281.8011351</v>
      </c>
      <c r="GK113" s="8">
        <f t="shared" si="125"/>
        <v>3575651479.025424</v>
      </c>
      <c r="GL113" s="8">
        <f t="shared" si="125"/>
        <v>3575685952.5723662</v>
      </c>
      <c r="GM113" s="8">
        <f t="shared" si="125"/>
        <v>3575718784.5218349</v>
      </c>
      <c r="GN113" s="8">
        <f t="shared" si="125"/>
        <v>3575750053.0451384</v>
      </c>
      <c r="GO113" s="8">
        <f t="shared" si="125"/>
        <v>3575779832.5911417</v>
      </c>
      <c r="GP113" s="8">
        <f t="shared" si="125"/>
        <v>3575808194.0635257</v>
      </c>
      <c r="GQ113" s="8">
        <f t="shared" si="125"/>
        <v>3575835204.9896059</v>
      </c>
      <c r="GR113" s="8">
        <f t="shared" si="125"/>
        <v>3575860929.6811109</v>
      </c>
      <c r="GS113" s="8">
        <f t="shared" si="125"/>
        <v>3575885429.3873057</v>
      </c>
      <c r="GT113" s="8">
        <f t="shared" si="125"/>
        <v>3575908762.440825</v>
      </c>
      <c r="GU113" s="8">
        <f t="shared" si="125"/>
        <v>3575930984.3965573</v>
      </c>
      <c r="GV113" s="8">
        <f t="shared" si="125"/>
        <v>3575952148.1639218</v>
      </c>
      <c r="GW113" s="8">
        <f t="shared" si="125"/>
        <v>3575972304.1328402</v>
      </c>
      <c r="GX113" s="8">
        <f t="shared" si="125"/>
        <v>3575991500.293715</v>
      </c>
      <c r="GY113" s="8">
        <f t="shared" si="125"/>
        <v>3576009782.3516908</v>
      </c>
      <c r="GZ113" s="8">
        <f t="shared" si="125"/>
        <v>3576027193.8354774</v>
      </c>
      <c r="HA113" s="8">
        <f t="shared" si="125"/>
        <v>3576043776.2009883</v>
      </c>
      <c r="HB113" s="8">
        <f t="shared" si="125"/>
        <v>3576059568.9300466</v>
      </c>
      <c r="HC113" s="8">
        <f t="shared" si="125"/>
        <v>3576074609.6243877</v>
      </c>
      <c r="HD113" s="8">
        <f t="shared" si="125"/>
        <v>3576088934.0951886</v>
      </c>
      <c r="HE113" s="8">
        <f t="shared" si="125"/>
        <v>3576102576.4483323</v>
      </c>
      <c r="HF113" s="8">
        <f t="shared" si="125"/>
        <v>3576115569.1656122</v>
      </c>
      <c r="HG113" s="8">
        <f t="shared" si="125"/>
        <v>3576127943.1820693</v>
      </c>
      <c r="HH113" s="8">
        <f t="shared" si="125"/>
        <v>3576139727.9596472</v>
      </c>
      <c r="HI113" s="8">
        <f t="shared" si="125"/>
        <v>3576150951.5573406</v>
      </c>
      <c r="HJ113" s="8">
        <f t="shared" si="125"/>
        <v>3576161640.6980009</v>
      </c>
      <c r="HK113" s="8">
        <f t="shared" si="125"/>
        <v>3576171820.8319631</v>
      </c>
      <c r="HL113" s="8">
        <f t="shared" si="125"/>
        <v>3576181516.1976414</v>
      </c>
      <c r="HM113" s="8">
        <f t="shared" si="125"/>
        <v>3576190749.8792396</v>
      </c>
      <c r="HN113" s="8">
        <f t="shared" si="125"/>
        <v>3576199543.8617144</v>
      </c>
      <c r="HO113" s="8">
        <f t="shared" si="125"/>
        <v>3576207919.0831189</v>
      </c>
      <c r="HP113" s="8">
        <f t="shared" si="125"/>
        <v>3576215895.4844565</v>
      </c>
      <c r="HQ113" s="8">
        <f t="shared" si="125"/>
        <v>3576223492.0571589</v>
      </c>
      <c r="HR113" s="8">
        <f t="shared" si="125"/>
        <v>3576230726.8883042</v>
      </c>
      <c r="HS113" s="8">
        <f t="shared" si="125"/>
        <v>3576237617.2036805</v>
      </c>
      <c r="HT113" s="8">
        <f t="shared" si="125"/>
        <v>3576244179.4088011</v>
      </c>
      <c r="HU113" s="8">
        <f t="shared" si="125"/>
        <v>3576250429.1279635</v>
      </c>
      <c r="HV113" s="8">
        <f t="shared" si="125"/>
        <v>3576256381.2414513</v>
      </c>
      <c r="HW113" s="8">
        <f t="shared" si="125"/>
        <v>3576262049.9209633</v>
      </c>
      <c r="HX113" s="8">
        <f t="shared" si="125"/>
        <v>3576267448.6633558</v>
      </c>
      <c r="HY113" s="8">
        <f t="shared" si="125"/>
        <v>3576272590.3227773</v>
      </c>
      <c r="HZ113" s="8">
        <f t="shared" si="125"/>
        <v>3576277487.141274</v>
      </c>
      <c r="IA113" s="8">
        <f t="shared" si="125"/>
        <v>3576282150.7779374</v>
      </c>
      <c r="IB113" s="8">
        <f t="shared" si="125"/>
        <v>3576286592.3366647</v>
      </c>
      <c r="IC113" s="8">
        <f t="shared" si="125"/>
        <v>3576290822.3925953</v>
      </c>
      <c r="ID113" s="8">
        <f t="shared" si="125"/>
        <v>3576294851.0172911</v>
      </c>
      <c r="IE113" s="8">
        <f t="shared" si="125"/>
        <v>3576298687.8027158</v>
      </c>
      <c r="IF113" s="8">
        <f t="shared" si="125"/>
        <v>3576302341.8840728</v>
      </c>
      <c r="IG113" s="8">
        <f t="shared" si="125"/>
        <v>3576305821.9615555</v>
      </c>
      <c r="IH113" s="8">
        <f t="shared" si="125"/>
        <v>3576309136.3210626</v>
      </c>
      <c r="II113" s="8">
        <f t="shared" si="125"/>
        <v>3576312292.8539267</v>
      </c>
      <c r="IJ113" s="8">
        <f t="shared" si="125"/>
        <v>3576315299.0757022</v>
      </c>
      <c r="IK113" s="8">
        <f t="shared" si="125"/>
        <v>3576318162.1440597</v>
      </c>
      <c r="IL113" s="8">
        <f t="shared" si="125"/>
        <v>3576320888.8758287</v>
      </c>
      <c r="IM113" s="8">
        <f t="shared" si="125"/>
        <v>3576323485.7632279</v>
      </c>
      <c r="IN113" s="8">
        <f t="shared" si="125"/>
        <v>3576325958.9893222</v>
      </c>
      <c r="IO113" s="8">
        <f t="shared" si="125"/>
        <v>3576328314.4427452</v>
      </c>
      <c r="IP113" s="8">
        <f t="shared" ref="IP113:JE113" si="126">IO113+IP64</f>
        <v>3576330557.7317195</v>
      </c>
      <c r="IQ113" s="8">
        <f t="shared" si="126"/>
        <v>3576332694.1974096</v>
      </c>
      <c r="IR113" s="8">
        <f t="shared" si="126"/>
        <v>3576334728.9266381</v>
      </c>
      <c r="IS113" s="8">
        <f t="shared" si="126"/>
        <v>3576336666.7639985</v>
      </c>
      <c r="IT113" s="8">
        <f t="shared" si="126"/>
        <v>3576338512.3233895</v>
      </c>
      <c r="IU113" s="8">
        <f t="shared" si="126"/>
        <v>3576340269.9990001</v>
      </c>
      <c r="IV113" s="8">
        <f t="shared" si="126"/>
        <v>3576341943.9757719</v>
      </c>
      <c r="IW113" s="8">
        <f t="shared" si="126"/>
        <v>3576343538.2393641</v>
      </c>
      <c r="IX113" s="8">
        <f t="shared" si="126"/>
        <v>3576345056.5856423</v>
      </c>
      <c r="IY113" s="8">
        <f t="shared" si="126"/>
        <v>3576346502.6297169</v>
      </c>
      <c r="IZ113" s="8">
        <f t="shared" si="126"/>
        <v>3576347879.8145499</v>
      </c>
      <c r="JA113" s="8">
        <f t="shared" si="126"/>
        <v>3576349191.4191527</v>
      </c>
      <c r="JB113" s="8">
        <f t="shared" si="126"/>
        <v>3576350440.5663934</v>
      </c>
      <c r="JC113" s="8">
        <f t="shared" si="126"/>
        <v>3576351630.230432</v>
      </c>
      <c r="JD113" s="8">
        <f t="shared" si="126"/>
        <v>3576352763.2438025</v>
      </c>
      <c r="JE113" s="8">
        <f t="shared" si="126"/>
        <v>3576353842.3041553</v>
      </c>
    </row>
    <row r="114" spans="2:265" x14ac:dyDescent="0.3">
      <c r="C114">
        <v>16</v>
      </c>
      <c r="D114" s="6">
        <f t="shared" si="12"/>
        <v>3540466071.1663346</v>
      </c>
      <c r="E114" s="8">
        <f t="shared" si="13"/>
        <v>-3375410145.1829648</v>
      </c>
      <c r="F114" s="8">
        <f t="shared" si="14"/>
        <v>-3134147861.3506336</v>
      </c>
      <c r="G114" s="8">
        <f t="shared" ref="G114:X118" si="127">F114+G65</f>
        <v>-2861557740.4382801</v>
      </c>
      <c r="H114" s="8">
        <f t="shared" si="127"/>
        <v>-2580140824.1276593</v>
      </c>
      <c r="I114" s="8">
        <f t="shared" si="127"/>
        <v>-2301017846.7613683</v>
      </c>
      <c r="J114" s="8">
        <f t="shared" si="127"/>
        <v>-2029529498.5521886</v>
      </c>
      <c r="K114" s="8">
        <f t="shared" si="127"/>
        <v>-1768087977.7611935</v>
      </c>
      <c r="L114" s="8">
        <f t="shared" si="127"/>
        <v>-1517628608.0349605</v>
      </c>
      <c r="M114" s="8">
        <f t="shared" si="127"/>
        <v>-1278348476.8619382</v>
      </c>
      <c r="N114" s="8">
        <f t="shared" si="127"/>
        <v>-1050081973.3941007</v>
      </c>
      <c r="O114" s="8">
        <f t="shared" si="127"/>
        <v>-832491423.78376794</v>
      </c>
      <c r="P114" s="8">
        <f t="shared" si="127"/>
        <v>-625163582.27944326</v>
      </c>
      <c r="Q114" s="8">
        <f t="shared" si="127"/>
        <v>-427658201.5671519</v>
      </c>
      <c r="R114" s="8">
        <f t="shared" si="127"/>
        <v>-239532223.50200927</v>
      </c>
      <c r="S114" s="8">
        <f t="shared" si="127"/>
        <v>-60351578.886115462</v>
      </c>
      <c r="T114" s="8">
        <f t="shared" si="127"/>
        <v>110303298.89418966</v>
      </c>
      <c r="U114" s="8">
        <f t="shared" si="127"/>
        <v>272835138.25425446</v>
      </c>
      <c r="V114" s="8">
        <f t="shared" si="127"/>
        <v>427629089.92132092</v>
      </c>
      <c r="W114" s="8">
        <f t="shared" si="127"/>
        <v>575052778.94903731</v>
      </c>
      <c r="X114" s="8">
        <f t="shared" si="127"/>
        <v>715456739.44841838</v>
      </c>
      <c r="Y114" s="8">
        <f t="shared" ref="Y114:AB114" si="128">X114+Y65</f>
        <v>849175024.80371761</v>
      </c>
      <c r="Z114" s="8">
        <f t="shared" si="128"/>
        <v>976525888.75190723</v>
      </c>
      <c r="AA114" s="8">
        <f t="shared" si="128"/>
        <v>1097812484.9217513</v>
      </c>
      <c r="AB114" s="8">
        <f t="shared" si="128"/>
        <v>1213323558.9817448</v>
      </c>
      <c r="AC114" s="8">
        <f t="shared" ref="AC114:AN114" si="129">AB114+AC65</f>
        <v>1323334121.0303097</v>
      </c>
      <c r="AD114" s="8">
        <f t="shared" si="129"/>
        <v>1428106092.6912823</v>
      </c>
      <c r="AE114" s="8">
        <f t="shared" si="129"/>
        <v>1527888926.8199263</v>
      </c>
      <c r="AF114" s="8">
        <f t="shared" si="129"/>
        <v>1622920199.4433506</v>
      </c>
      <c r="AG114" s="8">
        <f t="shared" si="129"/>
        <v>1713426174.401648</v>
      </c>
      <c r="AH114" s="8">
        <f t="shared" si="129"/>
        <v>1799622341.5538218</v>
      </c>
      <c r="AI114" s="8">
        <f t="shared" si="129"/>
        <v>1881713929.5853033</v>
      </c>
      <c r="AJ114" s="8">
        <f t="shared" si="129"/>
        <v>1959896394.5134366</v>
      </c>
      <c r="AK114" s="8">
        <f t="shared" si="129"/>
        <v>2034355884.9905753</v>
      </c>
      <c r="AL114" s="8">
        <f t="shared" si="129"/>
        <v>2105269685.4803364</v>
      </c>
      <c r="AM114" s="8">
        <f t="shared" si="129"/>
        <v>2172806638.3457289</v>
      </c>
      <c r="AN114" s="8">
        <f t="shared" si="129"/>
        <v>2237127545.845747</v>
      </c>
      <c r="AO114" s="8">
        <f t="shared" ref="AO114:BT114" si="130">AN114+AO65</f>
        <v>2298385552.9932909</v>
      </c>
      <c r="AP114" s="8">
        <f t="shared" si="130"/>
        <v>2356726512.1838064</v>
      </c>
      <c r="AQ114" s="8">
        <f t="shared" si="130"/>
        <v>2412289330.461699</v>
      </c>
      <c r="AR114" s="8">
        <f t="shared" si="130"/>
        <v>2465206300.2507854</v>
      </c>
      <c r="AS114" s="8">
        <f t="shared" si="130"/>
        <v>2515603414.3359437</v>
      </c>
      <c r="AT114" s="8">
        <f t="shared" si="130"/>
        <v>2563600665.845778</v>
      </c>
      <c r="AU114" s="8">
        <f t="shared" si="130"/>
        <v>2609312333.9504638</v>
      </c>
      <c r="AV114" s="8">
        <f t="shared" si="130"/>
        <v>2652847255.954968</v>
      </c>
      <c r="AW114" s="8">
        <f t="shared" si="130"/>
        <v>2694309086.4354692</v>
      </c>
      <c r="AX114" s="8">
        <f t="shared" si="130"/>
        <v>2733796544.0359573</v>
      </c>
      <c r="AY114" s="8">
        <f t="shared" si="130"/>
        <v>2771403646.5126181</v>
      </c>
      <c r="AZ114" s="8">
        <f t="shared" si="130"/>
        <v>2807219934.5856314</v>
      </c>
      <c r="BA114" s="8">
        <f t="shared" si="130"/>
        <v>2841330685.1313596</v>
      </c>
      <c r="BB114" s="8">
        <f t="shared" si="130"/>
        <v>2873817114.2225299</v>
      </c>
      <c r="BC114" s="8">
        <f t="shared" si="130"/>
        <v>2904756570.4998355</v>
      </c>
      <c r="BD114" s="8">
        <f t="shared" si="130"/>
        <v>2934222719.3353648</v>
      </c>
      <c r="BE114" s="8">
        <f t="shared" si="130"/>
        <v>2962285718.2263451</v>
      </c>
      <c r="BF114" s="8">
        <f t="shared" si="130"/>
        <v>2989012383.8368025</v>
      </c>
      <c r="BG114" s="8">
        <f t="shared" si="130"/>
        <v>3014466351.0848575</v>
      </c>
      <c r="BH114" s="8">
        <f t="shared" si="130"/>
        <v>3038708224.6544337</v>
      </c>
      <c r="BI114" s="8">
        <f t="shared" si="130"/>
        <v>3061795723.2921252</v>
      </c>
      <c r="BJ114" s="8">
        <f t="shared" si="130"/>
        <v>3083783817.2327838</v>
      </c>
      <c r="BK114" s="8">
        <f t="shared" si="130"/>
        <v>3104724859.0810299</v>
      </c>
      <c r="BL114" s="8">
        <f t="shared" si="130"/>
        <v>3124668708.4603119</v>
      </c>
      <c r="BM114" s="8">
        <f t="shared" si="130"/>
        <v>3143662850.726295</v>
      </c>
      <c r="BN114" s="8">
        <f t="shared" si="130"/>
        <v>3161752510.0272312</v>
      </c>
      <c r="BO114" s="8">
        <f t="shared" si="130"/>
        <v>3178980756.9805036</v>
      </c>
      <c r="BP114" s="8">
        <f t="shared" si="130"/>
        <v>3195388611.2217155</v>
      </c>
      <c r="BQ114" s="8">
        <f t="shared" si="130"/>
        <v>3211015139.0704889</v>
      </c>
      <c r="BR114" s="8">
        <f t="shared" si="130"/>
        <v>3225897546.5455112</v>
      </c>
      <c r="BS114" s="8">
        <f t="shared" si="130"/>
        <v>3240071267.9502945</v>
      </c>
      <c r="BT114" s="8">
        <f t="shared" si="130"/>
        <v>3253570050.2405639</v>
      </c>
      <c r="BU114" s="8">
        <f t="shared" ref="BU114:CO114" si="131">BT114+BU65</f>
        <v>3266426033.3741541</v>
      </c>
      <c r="BV114" s="8">
        <f t="shared" si="131"/>
        <v>3278669826.8347158</v>
      </c>
      <c r="BW114" s="8">
        <f t="shared" si="131"/>
        <v>3290330582.5114417</v>
      </c>
      <c r="BX114" s="8">
        <f t="shared" si="131"/>
        <v>3301436064.1083231</v>
      </c>
      <c r="BY114" s="8">
        <f t="shared" si="131"/>
        <v>3312012713.2482104</v>
      </c>
      <c r="BZ114" s="8">
        <f t="shared" si="131"/>
        <v>3322085712.4290552</v>
      </c>
      <c r="CA114" s="8">
        <f t="shared" si="131"/>
        <v>3331679044.9822412</v>
      </c>
      <c r="CB114" s="8">
        <f t="shared" si="131"/>
        <v>3340815552.1757512</v>
      </c>
      <c r="CC114" s="8">
        <f t="shared" si="131"/>
        <v>3349516987.5981417</v>
      </c>
      <c r="CD114" s="8">
        <f t="shared" si="131"/>
        <v>3357804068.9527993</v>
      </c>
      <c r="CE114" s="8">
        <f t="shared" si="131"/>
        <v>3365696527.3858066</v>
      </c>
      <c r="CF114" s="8">
        <f t="shared" si="131"/>
        <v>3373213154.4648614</v>
      </c>
      <c r="CG114" s="8">
        <f t="shared" si="131"/>
        <v>3380371846.921104</v>
      </c>
      <c r="CH114" s="8">
        <f t="shared" si="131"/>
        <v>3387189649.2603827</v>
      </c>
      <c r="CI114" s="8">
        <f t="shared" si="131"/>
        <v>3393682794.3454099</v>
      </c>
      <c r="CJ114" s="8">
        <f t="shared" si="131"/>
        <v>3399866742.0454359</v>
      </c>
      <c r="CK114" s="8">
        <f t="shared" si="131"/>
        <v>3405756216.0454607</v>
      </c>
      <c r="CL114" s="8">
        <f t="shared" si="131"/>
        <v>3411365238.902627</v>
      </c>
      <c r="CM114" s="8">
        <f t="shared" si="131"/>
        <v>3416707165.4332619</v>
      </c>
      <c r="CN114" s="8">
        <f t="shared" si="131"/>
        <v>3421794714.510057</v>
      </c>
      <c r="CO114" s="8">
        <f t="shared" si="131"/>
        <v>3426639999.3450999</v>
      </c>
      <c r="CP114" s="8">
        <f t="shared" ref="CP114:EN114" si="132">CO114+CP65</f>
        <v>3431254556.3308549</v>
      </c>
      <c r="CQ114" s="8">
        <f t="shared" si="132"/>
        <v>3435649372.5077643</v>
      </c>
      <c r="CR114" s="8">
        <f t="shared" si="132"/>
        <v>3439834911.7238688</v>
      </c>
      <c r="CS114" s="8">
        <f t="shared" si="132"/>
        <v>3443821139.5487299</v>
      </c>
      <c r="CT114" s="8">
        <f t="shared" si="132"/>
        <v>3447617547.0009789</v>
      </c>
      <c r="CU114" s="8">
        <f t="shared" si="132"/>
        <v>3451233173.145978</v>
      </c>
      <c r="CV114" s="8">
        <f t="shared" si="132"/>
        <v>3454676626.6174054</v>
      </c>
      <c r="CW114" s="8">
        <f t="shared" si="132"/>
        <v>3457956106.1140032</v>
      </c>
      <c r="CX114" s="8">
        <f t="shared" si="132"/>
        <v>3461079419.9202867</v>
      </c>
      <c r="CY114" s="8">
        <f t="shared" si="132"/>
        <v>3464054004.4976993</v>
      </c>
      <c r="CZ114" s="8">
        <f t="shared" si="132"/>
        <v>3466886942.1904736</v>
      </c>
      <c r="DA114" s="8">
        <f t="shared" si="132"/>
        <v>3469584978.0883536</v>
      </c>
      <c r="DB114" s="8">
        <f t="shared" si="132"/>
        <v>3472154536.0863347</v>
      </c>
      <c r="DC114" s="8">
        <f t="shared" si="132"/>
        <v>3474601734.1796498</v>
      </c>
      <c r="DD114" s="8">
        <f t="shared" si="132"/>
        <v>3476932399.0304265</v>
      </c>
      <c r="DE114" s="8">
        <f t="shared" si="132"/>
        <v>3479152079.8406897</v>
      </c>
      <c r="DF114" s="8">
        <f t="shared" si="132"/>
        <v>3481266061.5647497</v>
      </c>
      <c r="DG114" s="8">
        <f t="shared" si="132"/>
        <v>3483279377.4924264</v>
      </c>
      <c r="DH114" s="8">
        <f t="shared" si="132"/>
        <v>3485196821.2330709</v>
      </c>
      <c r="DI114" s="8">
        <f t="shared" si="132"/>
        <v>3487022958.1289225</v>
      </c>
      <c r="DJ114" s="8">
        <f t="shared" si="132"/>
        <v>3488762136.1249719</v>
      </c>
      <c r="DK114" s="8">
        <f t="shared" si="132"/>
        <v>3490418496.1212091</v>
      </c>
      <c r="DL114" s="8">
        <f t="shared" si="132"/>
        <v>3491995981.8319116</v>
      </c>
      <c r="DM114" s="8">
        <f t="shared" si="132"/>
        <v>3493498349.1754375</v>
      </c>
      <c r="DN114" s="8">
        <f t="shared" si="132"/>
        <v>3494929175.2168908</v>
      </c>
      <c r="DO114" s="8">
        <f t="shared" si="132"/>
        <v>3496291866.6849418</v>
      </c>
      <c r="DP114" s="8">
        <f t="shared" si="132"/>
        <v>3497589668.0830855</v>
      </c>
      <c r="DQ114" s="8">
        <f t="shared" si="132"/>
        <v>3498825669.4146509</v>
      </c>
      <c r="DR114" s="8">
        <f t="shared" si="132"/>
        <v>3500002813.5399513</v>
      </c>
      <c r="DS114" s="8">
        <f t="shared" si="132"/>
        <v>3501123903.1830945</v>
      </c>
      <c r="DT114" s="8">
        <f t="shared" si="132"/>
        <v>3502191607.6051354</v>
      </c>
      <c r="DU114" s="8">
        <f t="shared" si="132"/>
        <v>3503208468.9594603</v>
      </c>
      <c r="DV114" s="8">
        <f t="shared" si="132"/>
        <v>3504176908.3445315</v>
      </c>
      <c r="DW114" s="8">
        <f t="shared" si="132"/>
        <v>3505099231.568409</v>
      </c>
      <c r="DX114" s="8">
        <f t="shared" si="132"/>
        <v>3505977634.6387682</v>
      </c>
      <c r="DY114" s="8">
        <f t="shared" si="132"/>
        <v>3506814208.9914913</v>
      </c>
      <c r="DZ114" s="8">
        <f t="shared" si="132"/>
        <v>3507610946.4702754</v>
      </c>
      <c r="EA114" s="8">
        <f t="shared" si="132"/>
        <v>3508369744.0691175</v>
      </c>
      <c r="EB114" s="8">
        <f t="shared" si="132"/>
        <v>3509092408.448967</v>
      </c>
      <c r="EC114" s="8">
        <f t="shared" si="132"/>
        <v>3509780660.2392998</v>
      </c>
      <c r="ED114" s="8">
        <f t="shared" si="132"/>
        <v>3510436138.1348548</v>
      </c>
      <c r="EE114" s="8">
        <f t="shared" si="132"/>
        <v>3511060402.7972884</v>
      </c>
      <c r="EF114" s="8">
        <f t="shared" si="132"/>
        <v>3511654940.5710344</v>
      </c>
      <c r="EG114" s="8">
        <f t="shared" si="132"/>
        <v>3512221167.0222211</v>
      </c>
      <c r="EH114" s="8">
        <f t="shared" si="132"/>
        <v>3512760430.3090658</v>
      </c>
      <c r="EI114" s="8">
        <f t="shared" si="132"/>
        <v>3513274014.3917751</v>
      </c>
      <c r="EJ114" s="8">
        <f t="shared" si="132"/>
        <v>3513763142.0895934</v>
      </c>
      <c r="EK114" s="8">
        <f t="shared" si="132"/>
        <v>3514228977.9922776</v>
      </c>
      <c r="EL114" s="8">
        <f t="shared" si="132"/>
        <v>3514672631.2329292</v>
      </c>
      <c r="EM114" s="8">
        <f t="shared" si="132"/>
        <v>3515095158.1287875</v>
      </c>
      <c r="EN114" s="8">
        <f t="shared" si="132"/>
        <v>3515497564.6962719</v>
      </c>
      <c r="EO114" s="8">
        <f t="shared" ref="EO114:GC114" si="133">EN114+EO65</f>
        <v>3515880809.046257</v>
      </c>
      <c r="EP114" s="8">
        <f t="shared" si="133"/>
        <v>3516245803.6652904</v>
      </c>
      <c r="EQ114" s="8">
        <f t="shared" si="133"/>
        <v>3516593417.5881791</v>
      </c>
      <c r="ER114" s="8">
        <f t="shared" si="133"/>
        <v>3516924478.4671211</v>
      </c>
      <c r="ES114" s="8">
        <f t="shared" si="133"/>
        <v>3517239774.542304</v>
      </c>
      <c r="ET114" s="8">
        <f t="shared" si="133"/>
        <v>3517540056.5186687</v>
      </c>
      <c r="EU114" s="8">
        <f t="shared" si="133"/>
        <v>3517826039.3533015</v>
      </c>
      <c r="EV114" s="8">
        <f t="shared" si="133"/>
        <v>3518098403.9577136</v>
      </c>
      <c r="EW114" s="8">
        <f t="shared" si="133"/>
        <v>3518357798.8190584</v>
      </c>
      <c r="EX114" s="8">
        <f t="shared" si="133"/>
        <v>3518604841.5441489</v>
      </c>
      <c r="EY114" s="8">
        <f t="shared" si="133"/>
        <v>3518840120.3299494</v>
      </c>
      <c r="EZ114" s="8">
        <f t="shared" si="133"/>
        <v>3519064195.3640451</v>
      </c>
      <c r="FA114" s="8">
        <f t="shared" si="133"/>
        <v>3519277600.158422</v>
      </c>
      <c r="FB114" s="8">
        <f t="shared" si="133"/>
        <v>3519480842.8197331</v>
      </c>
      <c r="FC114" s="8">
        <f t="shared" si="133"/>
        <v>3519674407.2590771</v>
      </c>
      <c r="FD114" s="8">
        <f t="shared" si="133"/>
        <v>3519858754.3441668</v>
      </c>
      <c r="FE114" s="8">
        <f t="shared" si="133"/>
        <v>3520034322.9966331</v>
      </c>
      <c r="FF114" s="8">
        <f t="shared" si="133"/>
        <v>3520201531.2370772</v>
      </c>
      <c r="FG114" s="8">
        <f t="shared" si="133"/>
        <v>3520360777.1803575</v>
      </c>
      <c r="FH114" s="8">
        <f t="shared" si="133"/>
        <v>3520512439.9834814</v>
      </c>
      <c r="FI114" s="8">
        <f t="shared" si="133"/>
        <v>3520656880.7483611</v>
      </c>
      <c r="FJ114" s="8">
        <f t="shared" si="133"/>
        <v>3520794443.3815799</v>
      </c>
      <c r="FK114" s="8">
        <f t="shared" si="133"/>
        <v>3520925455.4132171</v>
      </c>
      <c r="FL114" s="8">
        <f t="shared" si="133"/>
        <v>3521050228.7766809</v>
      </c>
      <c r="FM114" s="8">
        <f t="shared" si="133"/>
        <v>3521169060.5514083</v>
      </c>
      <c r="FN114" s="8">
        <f t="shared" si="133"/>
        <v>3521282233.6701965</v>
      </c>
      <c r="FO114" s="8">
        <f t="shared" si="133"/>
        <v>3521390017.5928516</v>
      </c>
      <c r="FP114" s="8">
        <f t="shared" si="133"/>
        <v>3521492668.9477615</v>
      </c>
      <c r="FQ114" s="8">
        <f t="shared" si="133"/>
        <v>3521590432.1429138</v>
      </c>
      <c r="FR114" s="8">
        <f t="shared" si="133"/>
        <v>3521683539.9478207</v>
      </c>
      <c r="FS114" s="8">
        <f t="shared" si="133"/>
        <v>3521772214.0477319</v>
      </c>
      <c r="FT114" s="8">
        <f t="shared" si="133"/>
        <v>3521856665.5714569</v>
      </c>
      <c r="FU114" s="8">
        <f t="shared" si="133"/>
        <v>3521937095.5940523</v>
      </c>
      <c r="FV114" s="8">
        <f t="shared" si="133"/>
        <v>3522013695.6155715</v>
      </c>
      <c r="FW114" s="8">
        <f t="shared" si="133"/>
        <v>3522086648.0170183</v>
      </c>
      <c r="FX114" s="8">
        <f t="shared" si="133"/>
        <v>3522156126.4945869</v>
      </c>
      <c r="FY114" s="8">
        <f t="shared" si="133"/>
        <v>3522222296.4732237</v>
      </c>
      <c r="FZ114" s="8">
        <f t="shared" si="133"/>
        <v>3522285315.5004969</v>
      </c>
      <c r="GA114" s="8">
        <f t="shared" si="133"/>
        <v>3522345333.6217093</v>
      </c>
      <c r="GB114" s="8">
        <f t="shared" si="133"/>
        <v>3522402493.7371497</v>
      </c>
      <c r="GC114" s="8">
        <f t="shared" si="133"/>
        <v>3522456931.9423308</v>
      </c>
      <c r="GD114" s="8">
        <f t="shared" ref="GD114:IO114" si="134">GC114+GD65</f>
        <v>3522508777.8520274</v>
      </c>
      <c r="GE114" s="8">
        <f t="shared" si="134"/>
        <v>3522558154.9088812</v>
      </c>
      <c r="GF114" s="8">
        <f t="shared" si="134"/>
        <v>3522605180.6773133</v>
      </c>
      <c r="GG114" s="8">
        <f t="shared" si="134"/>
        <v>3522649967.1234393</v>
      </c>
      <c r="GH114" s="8">
        <f t="shared" si="134"/>
        <v>3522692620.8816543</v>
      </c>
      <c r="GI114" s="8">
        <f t="shared" si="134"/>
        <v>3522733243.5085258</v>
      </c>
      <c r="GJ114" s="8">
        <f t="shared" si="134"/>
        <v>3522771931.7245941</v>
      </c>
      <c r="GK114" s="8">
        <f t="shared" si="134"/>
        <v>3522808777.644659</v>
      </c>
      <c r="GL114" s="8">
        <f t="shared" si="134"/>
        <v>3522843868.9971018</v>
      </c>
      <c r="GM114" s="8">
        <f t="shared" si="134"/>
        <v>3522877289.3327618</v>
      </c>
      <c r="GN114" s="8">
        <f t="shared" si="134"/>
        <v>3522909118.2238665</v>
      </c>
      <c r="GO114" s="8">
        <f t="shared" si="134"/>
        <v>3522939431.4534898</v>
      </c>
      <c r="GP114" s="8">
        <f t="shared" si="134"/>
        <v>3522968301.1959882</v>
      </c>
      <c r="GQ114" s="8">
        <f t="shared" si="134"/>
        <v>3522995796.1888437</v>
      </c>
      <c r="GR114" s="8">
        <f t="shared" si="134"/>
        <v>3523021981.8963251</v>
      </c>
      <c r="GS114" s="8">
        <f t="shared" si="134"/>
        <v>3523046920.6653552</v>
      </c>
      <c r="GT114" s="8">
        <f t="shared" si="134"/>
        <v>3523070671.8739552</v>
      </c>
      <c r="GU114" s="8">
        <f t="shared" si="134"/>
        <v>3523093292.0726218</v>
      </c>
      <c r="GV114" s="8">
        <f t="shared" si="134"/>
        <v>3523114835.1189713</v>
      </c>
      <c r="GW114" s="8">
        <f t="shared" si="134"/>
        <v>3523135352.3059707</v>
      </c>
      <c r="GX114" s="8">
        <f t="shared" si="134"/>
        <v>3523154892.4840651</v>
      </c>
      <c r="GY114" s="8">
        <f t="shared" si="134"/>
        <v>3523173502.1774883</v>
      </c>
      <c r="GZ114" s="8">
        <f t="shared" si="134"/>
        <v>3523191225.6950345</v>
      </c>
      <c r="HA114" s="8">
        <f t="shared" si="134"/>
        <v>3523208105.2355547</v>
      </c>
      <c r="HB114" s="8">
        <f t="shared" si="134"/>
        <v>3523224180.988431</v>
      </c>
      <c r="HC114" s="8">
        <f t="shared" si="134"/>
        <v>3523239491.2292657</v>
      </c>
      <c r="HD114" s="8">
        <f t="shared" si="134"/>
        <v>3523254072.4110131</v>
      </c>
      <c r="HE114" s="8">
        <f t="shared" si="134"/>
        <v>3523267959.2507725</v>
      </c>
      <c r="HF114" s="8">
        <f t="shared" si="134"/>
        <v>3523281184.812448</v>
      </c>
      <c r="HG114" s="8">
        <f t="shared" si="134"/>
        <v>3523293780.5854721</v>
      </c>
      <c r="HH114" s="8">
        <f t="shared" si="134"/>
        <v>3523305776.5597811</v>
      </c>
      <c r="HI114" s="8">
        <f t="shared" si="134"/>
        <v>3523317201.2972178</v>
      </c>
      <c r="HJ114" s="8">
        <f t="shared" si="134"/>
        <v>3523328081.9995389</v>
      </c>
      <c r="HK114" s="8">
        <f t="shared" si="134"/>
        <v>3523338444.5731778</v>
      </c>
      <c r="HL114" s="8">
        <f t="shared" si="134"/>
        <v>3523348313.6909294</v>
      </c>
      <c r="HM114" s="8">
        <f t="shared" si="134"/>
        <v>3523357712.8506927</v>
      </c>
      <c r="HN114" s="8">
        <f t="shared" si="134"/>
        <v>3523366664.4314198</v>
      </c>
      <c r="HO114" s="8">
        <f t="shared" si="134"/>
        <v>3523375189.746398</v>
      </c>
      <c r="HP114" s="8">
        <f t="shared" si="134"/>
        <v>3523383309.093996</v>
      </c>
      <c r="HQ114" s="8">
        <f t="shared" si="134"/>
        <v>3523391041.805994</v>
      </c>
      <c r="HR114" s="8">
        <f t="shared" si="134"/>
        <v>3523398406.2936115</v>
      </c>
      <c r="HS114" s="8">
        <f t="shared" si="134"/>
        <v>3523405420.0913424</v>
      </c>
      <c r="HT114" s="8">
        <f t="shared" si="134"/>
        <v>3523412099.898705</v>
      </c>
      <c r="HU114" s="8">
        <f t="shared" si="134"/>
        <v>3523418461.6200027</v>
      </c>
      <c r="HV114" s="8">
        <f t="shared" si="134"/>
        <v>3523424520.4021912</v>
      </c>
      <c r="HW114" s="8">
        <f t="shared" si="134"/>
        <v>3523430290.6709418</v>
      </c>
      <c r="HX114" s="8">
        <f t="shared" si="134"/>
        <v>3523435786.1649904</v>
      </c>
      <c r="HY114" s="8">
        <f t="shared" si="134"/>
        <v>3523441019.9688458</v>
      </c>
      <c r="HZ114" s="8">
        <f t="shared" si="134"/>
        <v>3523446004.5439463</v>
      </c>
      <c r="IA114" s="8">
        <f t="shared" si="134"/>
        <v>3523450751.758328</v>
      </c>
      <c r="IB114" s="8">
        <f t="shared" si="134"/>
        <v>3523455272.9148817</v>
      </c>
      <c r="IC114" s="8">
        <f t="shared" si="134"/>
        <v>3523459578.7782664</v>
      </c>
      <c r="ID114" s="8">
        <f t="shared" si="134"/>
        <v>3523463679.6005373</v>
      </c>
      <c r="IE114" s="8">
        <f t="shared" si="134"/>
        <v>3523467585.1455574</v>
      </c>
      <c r="IF114" s="8">
        <f t="shared" si="134"/>
        <v>3523471304.7122431</v>
      </c>
      <c r="IG114" s="8">
        <f t="shared" si="134"/>
        <v>3523474847.1567059</v>
      </c>
      <c r="IH114" s="8">
        <f t="shared" si="134"/>
        <v>3523478220.9133368</v>
      </c>
      <c r="II114" s="8">
        <f t="shared" si="134"/>
        <v>3523481434.0148902</v>
      </c>
      <c r="IJ114" s="8">
        <f t="shared" si="134"/>
        <v>3523484494.1116076</v>
      </c>
      <c r="IK114" s="8">
        <f t="shared" si="134"/>
        <v>3523487408.4894338</v>
      </c>
      <c r="IL114" s="8">
        <f t="shared" si="134"/>
        <v>3523490184.0873637</v>
      </c>
      <c r="IM114" s="8">
        <f t="shared" si="134"/>
        <v>3523492827.5139632</v>
      </c>
      <c r="IN114" s="8">
        <f t="shared" si="134"/>
        <v>3523495345.0631061</v>
      </c>
      <c r="IO114" s="8">
        <f t="shared" si="134"/>
        <v>3523497742.7289562</v>
      </c>
      <c r="IP114" s="8">
        <f t="shared" ref="IP114:JE114" si="135">IO114+IP65</f>
        <v>3523500026.220242</v>
      </c>
      <c r="IQ114" s="8">
        <f t="shared" si="135"/>
        <v>3523502200.9738474</v>
      </c>
      <c r="IR114" s="8">
        <f t="shared" si="135"/>
        <v>3523504272.1677575</v>
      </c>
      <c r="IS114" s="8">
        <f t="shared" si="135"/>
        <v>3523506244.733386</v>
      </c>
      <c r="IT114" s="8">
        <f t="shared" si="135"/>
        <v>3523508123.3673182</v>
      </c>
      <c r="IU114" s="8">
        <f t="shared" si="135"/>
        <v>3523509912.5424914</v>
      </c>
      <c r="IV114" s="8">
        <f t="shared" si="135"/>
        <v>3523511616.518847</v>
      </c>
      <c r="IW114" s="8">
        <f t="shared" si="135"/>
        <v>3523513239.3534713</v>
      </c>
      <c r="IX114" s="8">
        <f t="shared" si="135"/>
        <v>3523514784.9102564</v>
      </c>
      <c r="IY114" s="8">
        <f t="shared" si="135"/>
        <v>3523516256.8690991</v>
      </c>
      <c r="IZ114" s="8">
        <f t="shared" si="135"/>
        <v>3523517658.734664</v>
      </c>
      <c r="JA114" s="8">
        <f t="shared" si="135"/>
        <v>3523518993.8447256</v>
      </c>
      <c r="JB114" s="8">
        <f t="shared" si="135"/>
        <v>3523520265.3781176</v>
      </c>
      <c r="JC114" s="8">
        <f t="shared" si="135"/>
        <v>3523521476.3623004</v>
      </c>
      <c r="JD114" s="8">
        <f t="shared" si="135"/>
        <v>3523522629.6805696</v>
      </c>
      <c r="JE114" s="8">
        <f t="shared" si="135"/>
        <v>3523523728.0789213</v>
      </c>
    </row>
    <row r="115" spans="2:265" x14ac:dyDescent="0.3">
      <c r="C115">
        <v>17</v>
      </c>
      <c r="D115" s="6">
        <f t="shared" si="12"/>
        <v>3737459844.3961105</v>
      </c>
      <c r="E115" s="8">
        <f t="shared" si="13"/>
        <v>-3569077249.1871028</v>
      </c>
      <c r="F115" s="8">
        <f t="shared" si="14"/>
        <v>-3323139259.6342173</v>
      </c>
      <c r="G115" s="8">
        <f t="shared" si="127"/>
        <v>-3045423290.611824</v>
      </c>
      <c r="H115" s="8">
        <f t="shared" si="127"/>
        <v>-2758830215.3967195</v>
      </c>
      <c r="I115" s="8">
        <f t="shared" si="127"/>
        <v>-2474652150.4973993</v>
      </c>
      <c r="J115" s="8">
        <f t="shared" si="127"/>
        <v>-2198298024.9430618</v>
      </c>
      <c r="K115" s="8">
        <f t="shared" si="127"/>
        <v>-1932202582.9524617</v>
      </c>
      <c r="L115" s="8">
        <f t="shared" si="127"/>
        <v>-1677304018.4419992</v>
      </c>
      <c r="M115" s="8">
        <f t="shared" si="127"/>
        <v>-1433794210.433042</v>
      </c>
      <c r="N115" s="8">
        <f t="shared" si="127"/>
        <v>-1201499321.337244</v>
      </c>
      <c r="O115" s="8">
        <f t="shared" si="127"/>
        <v>-980072574.49563837</v>
      </c>
      <c r="P115" s="8">
        <f t="shared" si="127"/>
        <v>-769091610.21958888</v>
      </c>
      <c r="Q115" s="8">
        <f t="shared" si="127"/>
        <v>-568107377.03252769</v>
      </c>
      <c r="R115" s="8">
        <f t="shared" si="127"/>
        <v>-376668420.55173731</v>
      </c>
      <c r="S115" s="8">
        <f t="shared" si="127"/>
        <v>-194332695.79665816</v>
      </c>
      <c r="T115" s="8">
        <f t="shared" si="127"/>
        <v>-20673064.096517175</v>
      </c>
      <c r="U115" s="8">
        <f t="shared" si="127"/>
        <v>144720395.44223455</v>
      </c>
      <c r="V115" s="8">
        <f t="shared" si="127"/>
        <v>302239670.38130796</v>
      </c>
      <c r="W115" s="8">
        <f t="shared" si="127"/>
        <v>452258888.5893032</v>
      </c>
      <c r="X115" s="8">
        <f t="shared" si="127"/>
        <v>595134772.13254273</v>
      </c>
      <c r="Y115" s="8">
        <f t="shared" ref="Y115:AB115" si="136">X115+Y66</f>
        <v>731207264.58182991</v>
      </c>
      <c r="Z115" s="8">
        <f t="shared" si="136"/>
        <v>860800227.56341636</v>
      </c>
      <c r="AA115" s="8">
        <f t="shared" si="136"/>
        <v>984222154.51253593</v>
      </c>
      <c r="AB115" s="8">
        <f t="shared" si="136"/>
        <v>1101766876.0380239</v>
      </c>
      <c r="AC115" s="8">
        <f t="shared" ref="AC115:AN115" si="137">AB115+AC66</f>
        <v>1213714244.7079747</v>
      </c>
      <c r="AD115" s="8">
        <f t="shared" si="137"/>
        <v>1320330793.8382759</v>
      </c>
      <c r="AE115" s="8">
        <f t="shared" si="137"/>
        <v>1421870368.2703962</v>
      </c>
      <c r="AF115" s="8">
        <f t="shared" si="137"/>
        <v>1518574726.8197894</v>
      </c>
      <c r="AG115" s="8">
        <f t="shared" si="137"/>
        <v>1610674116.9041231</v>
      </c>
      <c r="AH115" s="8">
        <f t="shared" si="137"/>
        <v>1698387822.2493072</v>
      </c>
      <c r="AI115" s="8">
        <f t="shared" si="137"/>
        <v>1781924684.7384255</v>
      </c>
      <c r="AJ115" s="8">
        <f t="shared" si="137"/>
        <v>1861483601.524632</v>
      </c>
      <c r="AK115" s="8">
        <f t="shared" si="137"/>
        <v>1937253998.5298941</v>
      </c>
      <c r="AL115" s="8">
        <f t="shared" si="137"/>
        <v>2009416281.4255996</v>
      </c>
      <c r="AM115" s="8">
        <f t="shared" si="137"/>
        <v>2078142265.1528461</v>
      </c>
      <c r="AN115" s="8">
        <f t="shared" si="137"/>
        <v>2143595582.9969845</v>
      </c>
      <c r="AO115" s="8">
        <f t="shared" ref="AO115:BT115" si="138">AN115+AO66</f>
        <v>2205932076.1862822</v>
      </c>
      <c r="AP115" s="8">
        <f t="shared" si="138"/>
        <v>2265300164.9402323</v>
      </c>
      <c r="AQ115" s="8">
        <f t="shared" si="138"/>
        <v>2321841201.8498936</v>
      </c>
      <c r="AR115" s="8">
        <f t="shared" si="138"/>
        <v>2375689808.4311013</v>
      </c>
      <c r="AS115" s="8">
        <f t="shared" si="138"/>
        <v>2426974195.6515932</v>
      </c>
      <c r="AT115" s="8">
        <f t="shared" si="138"/>
        <v>2475816469.1950679</v>
      </c>
      <c r="AU115" s="8">
        <f t="shared" si="138"/>
        <v>2522332920.1889291</v>
      </c>
      <c r="AV115" s="8">
        <f t="shared" si="138"/>
        <v>2566634302.087883</v>
      </c>
      <c r="AW115" s="8">
        <f t="shared" si="138"/>
        <v>2608826094.3726206</v>
      </c>
      <c r="AX115" s="8">
        <f t="shared" si="138"/>
        <v>2649008753.6914287</v>
      </c>
      <c r="AY115" s="8">
        <f t="shared" si="138"/>
        <v>2687277953.0426793</v>
      </c>
      <c r="AZ115" s="8">
        <f t="shared" si="138"/>
        <v>2723724809.5676823</v>
      </c>
      <c r="BA115" s="8">
        <f t="shared" si="138"/>
        <v>2758436101.4962578</v>
      </c>
      <c r="BB115" s="8">
        <f t="shared" si="138"/>
        <v>2791494474.7615685</v>
      </c>
      <c r="BC115" s="8">
        <f t="shared" si="138"/>
        <v>2822978639.7761507</v>
      </c>
      <c r="BD115" s="8">
        <f t="shared" si="138"/>
        <v>2852963558.8376575</v>
      </c>
      <c r="BE115" s="8">
        <f t="shared" si="138"/>
        <v>2881520624.6105213</v>
      </c>
      <c r="BF115" s="8">
        <f t="shared" si="138"/>
        <v>2908717830.1084871</v>
      </c>
      <c r="BG115" s="8">
        <f t="shared" si="138"/>
        <v>2934619930.5827403</v>
      </c>
      <c r="BH115" s="8">
        <f t="shared" si="138"/>
        <v>2959288597.7010765</v>
      </c>
      <c r="BI115" s="8">
        <f t="shared" si="138"/>
        <v>2982782566.3852062</v>
      </c>
      <c r="BJ115" s="8">
        <f t="shared" si="138"/>
        <v>3005157774.6558061</v>
      </c>
      <c r="BK115" s="8">
        <f t="shared" si="138"/>
        <v>3026467496.8182821</v>
      </c>
      <c r="BL115" s="8">
        <f t="shared" si="138"/>
        <v>3046762470.3063545</v>
      </c>
      <c r="BM115" s="8">
        <f t="shared" si="138"/>
        <v>3066091016.4854712</v>
      </c>
      <c r="BN115" s="8">
        <f t="shared" si="138"/>
        <v>3084499155.7036777</v>
      </c>
      <c r="BO115" s="8">
        <f t="shared" si="138"/>
        <v>3102030716.863874</v>
      </c>
      <c r="BP115" s="8">
        <f t="shared" si="138"/>
        <v>3118727441.7783465</v>
      </c>
      <c r="BQ115" s="8">
        <f t="shared" si="138"/>
        <v>3134629084.5540347</v>
      </c>
      <c r="BR115" s="8">
        <f t="shared" si="138"/>
        <v>3149773506.2451663</v>
      </c>
      <c r="BS115" s="8">
        <f t="shared" si="138"/>
        <v>3164196764.9986253</v>
      </c>
      <c r="BT115" s="8">
        <f t="shared" si="138"/>
        <v>3177933201.9066811</v>
      </c>
      <c r="BU115" s="8">
        <f t="shared" ref="BU115:CO115" si="139">BT115+BU66</f>
        <v>3191015522.7714963</v>
      </c>
      <c r="BV115" s="8">
        <f t="shared" si="139"/>
        <v>3203474875.9760823</v>
      </c>
      <c r="BW115" s="8">
        <f t="shared" si="139"/>
        <v>3215340926.6471167</v>
      </c>
      <c r="BX115" s="8">
        <f t="shared" si="139"/>
        <v>3226641927.2861967</v>
      </c>
      <c r="BY115" s="8">
        <f t="shared" si="139"/>
        <v>3237404785.0377016</v>
      </c>
      <c r="BZ115" s="8">
        <f t="shared" si="139"/>
        <v>3247655125.7534208</v>
      </c>
      <c r="CA115" s="8">
        <f t="shared" si="139"/>
        <v>3257417355.0064864</v>
      </c>
      <c r="CB115" s="8">
        <f t="shared" si="139"/>
        <v>3266714716.1998825</v>
      </c>
      <c r="CC115" s="8">
        <f t="shared" si="139"/>
        <v>3275569345.9078789</v>
      </c>
      <c r="CD115" s="8">
        <f t="shared" si="139"/>
        <v>3284002326.5821609</v>
      </c>
      <c r="CE115" s="8">
        <f t="shared" si="139"/>
        <v>3292033736.7481437</v>
      </c>
      <c r="CF115" s="8">
        <f t="shared" si="139"/>
        <v>3299682698.8109846</v>
      </c>
      <c r="CG115" s="8">
        <f t="shared" si="139"/>
        <v>3306967424.5851188</v>
      </c>
      <c r="CH115" s="8">
        <f t="shared" si="139"/>
        <v>3313905258.6557226</v>
      </c>
      <c r="CI115" s="8">
        <f t="shared" si="139"/>
        <v>3320512719.6753454</v>
      </c>
      <c r="CJ115" s="8">
        <f t="shared" si="139"/>
        <v>3326805539.6940336</v>
      </c>
      <c r="CK115" s="8">
        <f t="shared" si="139"/>
        <v>3332798701.6165938</v>
      </c>
      <c r="CL115" s="8">
        <f t="shared" si="139"/>
        <v>3338506474.8761749</v>
      </c>
      <c r="CM115" s="8">
        <f t="shared" si="139"/>
        <v>3343942449.4091096</v>
      </c>
      <c r="CN115" s="8">
        <f t="shared" si="139"/>
        <v>3349119568.0119042</v>
      </c>
      <c r="CO115" s="8">
        <f t="shared" si="139"/>
        <v>3354050157.157423</v>
      </c>
      <c r="CP115" s="8">
        <f t="shared" ref="CP115:EN115" si="140">CO115+CP66</f>
        <v>3358745956.3436313</v>
      </c>
      <c r="CQ115" s="8">
        <f t="shared" si="140"/>
        <v>3363218146.0447822</v>
      </c>
      <c r="CR115" s="8">
        <f t="shared" si="140"/>
        <v>3367477374.3315926</v>
      </c>
      <c r="CS115" s="8">
        <f t="shared" si="140"/>
        <v>3371533782.223793</v>
      </c>
      <c r="CT115" s="8">
        <f t="shared" si="140"/>
        <v>3375397027.8354125</v>
      </c>
      <c r="CU115" s="8">
        <f t="shared" si="140"/>
        <v>3379076309.3702879</v>
      </c>
      <c r="CV115" s="8">
        <f t="shared" si="140"/>
        <v>3382580387.0225506</v>
      </c>
      <c r="CW115" s="8">
        <f t="shared" si="140"/>
        <v>3385917603.834229</v>
      </c>
      <c r="CX115" s="8">
        <f t="shared" si="140"/>
        <v>3389095905.5596371</v>
      </c>
      <c r="CY115" s="8">
        <f t="shared" si="140"/>
        <v>3392122859.5838351</v>
      </c>
      <c r="CZ115" s="8">
        <f t="shared" si="140"/>
        <v>3395005672.9402146</v>
      </c>
      <c r="DA115" s="8">
        <f t="shared" si="140"/>
        <v>3397751209.4700994</v>
      </c>
      <c r="DB115" s="8">
        <f t="shared" si="140"/>
        <v>3400366006.1652279</v>
      </c>
      <c r="DC115" s="8">
        <f t="shared" si="140"/>
        <v>3402856288.732017</v>
      </c>
      <c r="DD115" s="8">
        <f t="shared" si="140"/>
        <v>3405227986.4146733</v>
      </c>
      <c r="DE115" s="8">
        <f t="shared" si="140"/>
        <v>3407486746.1124411</v>
      </c>
      <c r="DF115" s="8">
        <f t="shared" si="140"/>
        <v>3409637945.8246012</v>
      </c>
      <c r="DG115" s="8">
        <f t="shared" si="140"/>
        <v>3411686707.4552298</v>
      </c>
      <c r="DH115" s="8">
        <f t="shared" si="140"/>
        <v>3413637909.0082092</v>
      </c>
      <c r="DI115" s="8">
        <f t="shared" si="140"/>
        <v>3415496196.2015233</v>
      </c>
      <c r="DJ115" s="8">
        <f t="shared" si="140"/>
        <v>3417265993.5284886</v>
      </c>
      <c r="DK115" s="8">
        <f t="shared" si="140"/>
        <v>3418951514.7922654</v>
      </c>
      <c r="DL115" s="8">
        <f t="shared" si="140"/>
        <v>3420556773.1387196</v>
      </c>
      <c r="DM115" s="8">
        <f t="shared" si="140"/>
        <v>3422085590.6115327</v>
      </c>
      <c r="DN115" s="8">
        <f t="shared" si="140"/>
        <v>3423541607.2523074</v>
      </c>
      <c r="DO115" s="8">
        <f t="shared" si="140"/>
        <v>3424928289.7673306</v>
      </c>
      <c r="DP115" s="8">
        <f t="shared" si="140"/>
        <v>3426248939.7816386</v>
      </c>
      <c r="DQ115" s="8">
        <f t="shared" si="140"/>
        <v>3427506701.7000275</v>
      </c>
      <c r="DR115" s="8">
        <f t="shared" si="140"/>
        <v>3428704570.1937308</v>
      </c>
      <c r="DS115" s="8">
        <f t="shared" si="140"/>
        <v>3429845397.3305912</v>
      </c>
      <c r="DT115" s="8">
        <f t="shared" si="140"/>
        <v>3430931899.3656964</v>
      </c>
      <c r="DU115" s="8">
        <f t="shared" si="140"/>
        <v>3431966663.2086539</v>
      </c>
      <c r="DV115" s="8">
        <f t="shared" si="140"/>
        <v>3432952152.5828991</v>
      </c>
      <c r="DW115" s="8">
        <f t="shared" si="140"/>
        <v>3433890713.8917041</v>
      </c>
      <c r="DX115" s="8">
        <f t="shared" si="140"/>
        <v>3434784581.8048515</v>
      </c>
      <c r="DY115" s="8">
        <f t="shared" si="140"/>
        <v>3435635884.5792775</v>
      </c>
      <c r="DZ115" s="8">
        <f t="shared" si="140"/>
        <v>3436446649.1263499</v>
      </c>
      <c r="EA115" s="8">
        <f t="shared" si="140"/>
        <v>3437218805.8378477</v>
      </c>
      <c r="EB115" s="8">
        <f t="shared" si="140"/>
        <v>3437954193.1821313</v>
      </c>
      <c r="EC115" s="8">
        <f t="shared" si="140"/>
        <v>3438654562.081449</v>
      </c>
      <c r="ED115" s="8">
        <f t="shared" si="140"/>
        <v>3439321580.0807991</v>
      </c>
      <c r="EE115" s="8">
        <f t="shared" si="140"/>
        <v>3439956835.3182755</v>
      </c>
      <c r="EF115" s="8">
        <f t="shared" si="140"/>
        <v>3440561840.3063478</v>
      </c>
      <c r="EG115" s="8">
        <f t="shared" si="140"/>
        <v>3441138035.5330839</v>
      </c>
      <c r="EH115" s="8">
        <f t="shared" si="140"/>
        <v>3441686792.89188</v>
      </c>
      <c r="EI115" s="8">
        <f t="shared" si="140"/>
        <v>3442209418.9478765</v>
      </c>
      <c r="EJ115" s="8">
        <f t="shared" si="140"/>
        <v>3442707158.0488253</v>
      </c>
      <c r="EK115" s="8">
        <f t="shared" si="140"/>
        <v>3443181195.2878242</v>
      </c>
      <c r="EL115" s="8">
        <f t="shared" si="140"/>
        <v>3443632659.324966</v>
      </c>
      <c r="EM115" s="8">
        <f t="shared" si="140"/>
        <v>3444062625.0746245</v>
      </c>
      <c r="EN115" s="8">
        <f t="shared" si="140"/>
        <v>3444472116.2647758</v>
      </c>
      <c r="EO115" s="8">
        <f t="shared" ref="EO115:GC115" si="141">EN115+EO66</f>
        <v>3444862107.8744435</v>
      </c>
      <c r="EP115" s="8">
        <f t="shared" si="141"/>
        <v>3445233528.4550796</v>
      </c>
      <c r="EQ115" s="8">
        <f t="shared" si="141"/>
        <v>3445587262.3413997</v>
      </c>
      <c r="ER115" s="8">
        <f t="shared" si="141"/>
        <v>3445924151.7569427</v>
      </c>
      <c r="ES115" s="8">
        <f t="shared" si="141"/>
        <v>3446244998.8193645</v>
      </c>
      <c r="ET115" s="8">
        <f t="shared" si="141"/>
        <v>3446550567.4502425</v>
      </c>
      <c r="EU115" s="8">
        <f t="shared" si="141"/>
        <v>3446841585.1939359</v>
      </c>
      <c r="EV115" s="8">
        <f t="shared" si="141"/>
        <v>3447118744.9498343</v>
      </c>
      <c r="EW115" s="8">
        <f t="shared" si="141"/>
        <v>3447382706.6221185</v>
      </c>
      <c r="EX115" s="8">
        <f t="shared" si="141"/>
        <v>3447634098.6909604</v>
      </c>
      <c r="EY115" s="8">
        <f t="shared" si="141"/>
        <v>3447873519.7089052</v>
      </c>
      <c r="EZ115" s="8">
        <f t="shared" si="141"/>
        <v>3448101539.7259955</v>
      </c>
      <c r="FA115" s="8">
        <f t="shared" si="141"/>
        <v>3448318701.6470337</v>
      </c>
      <c r="FB115" s="8">
        <f t="shared" si="141"/>
        <v>3448525522.5242133</v>
      </c>
      <c r="FC115" s="8">
        <f t="shared" si="141"/>
        <v>3448722494.7881937</v>
      </c>
      <c r="FD115" s="8">
        <f t="shared" si="141"/>
        <v>3448910087.4205561</v>
      </c>
      <c r="FE115" s="8">
        <f t="shared" si="141"/>
        <v>3449088747.070425</v>
      </c>
      <c r="FF115" s="8">
        <f t="shared" si="141"/>
        <v>3449258899.117919</v>
      </c>
      <c r="FG115" s="8">
        <f t="shared" si="141"/>
        <v>3449420948.6869612</v>
      </c>
      <c r="FH115" s="8">
        <f t="shared" si="141"/>
        <v>3449575281.6098585</v>
      </c>
      <c r="FI115" s="8">
        <f t="shared" si="141"/>
        <v>3449722265.3459511</v>
      </c>
      <c r="FJ115" s="8">
        <f t="shared" si="141"/>
        <v>3449862249.8565154</v>
      </c>
      <c r="FK115" s="8">
        <f t="shared" si="141"/>
        <v>3449995568.4380054</v>
      </c>
      <c r="FL115" s="8">
        <f t="shared" si="141"/>
        <v>3450122538.515615</v>
      </c>
      <c r="FM115" s="8">
        <f t="shared" si="141"/>
        <v>3450243462.3990526</v>
      </c>
      <c r="FN115" s="8">
        <f t="shared" si="141"/>
        <v>3450358628.0023265</v>
      </c>
      <c r="FO115" s="8">
        <f t="shared" si="141"/>
        <v>3450468309.529254</v>
      </c>
      <c r="FP115" s="8">
        <f t="shared" si="141"/>
        <v>3450572768.1263275</v>
      </c>
      <c r="FQ115" s="8">
        <f t="shared" si="141"/>
        <v>3450672252.5044928</v>
      </c>
      <c r="FR115" s="8">
        <f t="shared" si="141"/>
        <v>3450766999.5313172</v>
      </c>
      <c r="FS115" s="8">
        <f t="shared" si="141"/>
        <v>3450857234.7949595</v>
      </c>
      <c r="FT115" s="8">
        <f t="shared" si="141"/>
        <v>3450943173.1412854</v>
      </c>
      <c r="FU115" s="8">
        <f t="shared" si="141"/>
        <v>3451025019.1854053</v>
      </c>
      <c r="FV115" s="8">
        <f t="shared" si="141"/>
        <v>3451102967.7988529</v>
      </c>
      <c r="FW115" s="8">
        <f t="shared" si="141"/>
        <v>3451177204.573565</v>
      </c>
      <c r="FX115" s="8">
        <f t="shared" si="141"/>
        <v>3451247906.2637668</v>
      </c>
      <c r="FY115" s="8">
        <f t="shared" si="141"/>
        <v>3451315241.2068162</v>
      </c>
      <c r="FZ115" s="8">
        <f t="shared" si="141"/>
        <v>3451379369.7240062</v>
      </c>
      <c r="GA115" s="8">
        <f t="shared" si="141"/>
        <v>3451440444.5022821</v>
      </c>
      <c r="GB115" s="8">
        <f t="shared" si="141"/>
        <v>3451498610.9577832</v>
      </c>
      <c r="GC115" s="8">
        <f t="shared" si="141"/>
        <v>3451554007.5820699</v>
      </c>
      <c r="GD115" s="8">
        <f t="shared" ref="GD115:IO115" si="142">GC115+GD66</f>
        <v>3451606766.2718668</v>
      </c>
      <c r="GE115" s="8">
        <f t="shared" si="142"/>
        <v>3451657012.6431017</v>
      </c>
      <c r="GF115" s="8">
        <f t="shared" si="142"/>
        <v>3451704866.3299923</v>
      </c>
      <c r="GG115" s="8">
        <f t="shared" si="142"/>
        <v>3451750441.2698879</v>
      </c>
      <c r="GH115" s="8">
        <f t="shared" si="142"/>
        <v>3451793845.9745507</v>
      </c>
      <c r="GI115" s="8">
        <f t="shared" si="142"/>
        <v>3451835183.7885151</v>
      </c>
      <c r="GJ115" s="8">
        <f t="shared" si="142"/>
        <v>3451874553.135148</v>
      </c>
      <c r="GK115" s="8">
        <f t="shared" si="142"/>
        <v>3451912047.750989</v>
      </c>
      <c r="GL115" s="8">
        <f t="shared" si="142"/>
        <v>3451947756.9089327</v>
      </c>
      <c r="GM115" s="8">
        <f t="shared" si="142"/>
        <v>3451981765.6307836</v>
      </c>
      <c r="GN115" s="8">
        <f t="shared" si="142"/>
        <v>3452014154.8896894</v>
      </c>
      <c r="GO115" s="8">
        <f t="shared" si="142"/>
        <v>3452045001.8029332</v>
      </c>
      <c r="GP115" s="8">
        <f t="shared" si="142"/>
        <v>3452074379.815546</v>
      </c>
      <c r="GQ115" s="8">
        <f t="shared" si="142"/>
        <v>3452102358.8751774</v>
      </c>
      <c r="GR115" s="8">
        <f t="shared" si="142"/>
        <v>3452129005.5986357</v>
      </c>
      <c r="GS115" s="8">
        <f t="shared" si="142"/>
        <v>3452154383.430501</v>
      </c>
      <c r="GT115" s="8">
        <f t="shared" si="142"/>
        <v>3452178552.7941823</v>
      </c>
      <c r="GU115" s="8">
        <f t="shared" si="142"/>
        <v>3452201571.2357836</v>
      </c>
      <c r="GV115" s="8">
        <f t="shared" si="142"/>
        <v>3452223493.5611181</v>
      </c>
      <c r="GW115" s="8">
        <f t="shared" si="142"/>
        <v>3452244371.9661984</v>
      </c>
      <c r="GX115" s="8">
        <f t="shared" si="142"/>
        <v>3452264256.1615129</v>
      </c>
      <c r="GY115" s="8">
        <f t="shared" si="142"/>
        <v>3452283193.4903841</v>
      </c>
      <c r="GZ115" s="8">
        <f t="shared" si="142"/>
        <v>3452301229.0416899</v>
      </c>
      <c r="HA115" s="8">
        <f t="shared" si="142"/>
        <v>3452318405.7572193</v>
      </c>
      <c r="HB115" s="8">
        <f t="shared" si="142"/>
        <v>3452334764.5339141</v>
      </c>
      <c r="HC115" s="8">
        <f t="shared" si="142"/>
        <v>3452350344.3212423</v>
      </c>
      <c r="HD115" s="8">
        <f t="shared" si="142"/>
        <v>3452365182.2139359</v>
      </c>
      <c r="HE115" s="8">
        <f t="shared" si="142"/>
        <v>3452379313.5403104</v>
      </c>
      <c r="HF115" s="8">
        <f t="shared" si="142"/>
        <v>3452392771.9463816</v>
      </c>
      <c r="HG115" s="8">
        <f t="shared" si="142"/>
        <v>3452405589.4759731</v>
      </c>
      <c r="HH115" s="8">
        <f t="shared" si="142"/>
        <v>3452417796.6470127</v>
      </c>
      <c r="HI115" s="8">
        <f t="shared" si="142"/>
        <v>3452429422.5241933</v>
      </c>
      <c r="HJ115" s="8">
        <f t="shared" si="142"/>
        <v>3452440494.7881746</v>
      </c>
      <c r="HK115" s="8">
        <f t="shared" si="142"/>
        <v>3452451039.8014903</v>
      </c>
      <c r="HL115" s="8">
        <f t="shared" si="142"/>
        <v>3452461082.6713147</v>
      </c>
      <c r="HM115" s="8">
        <f t="shared" si="142"/>
        <v>3452470647.3092427</v>
      </c>
      <c r="HN115" s="8">
        <f t="shared" si="142"/>
        <v>3452479756.4882216</v>
      </c>
      <c r="HO115" s="8">
        <f t="shared" si="142"/>
        <v>3452488431.8967733</v>
      </c>
      <c r="HP115" s="8">
        <f t="shared" si="142"/>
        <v>3452496694.1906319</v>
      </c>
      <c r="HQ115" s="8">
        <f t="shared" si="142"/>
        <v>3452504563.0419259</v>
      </c>
      <c r="HR115" s="8">
        <f t="shared" si="142"/>
        <v>3452512057.1860151</v>
      </c>
      <c r="HS115" s="8">
        <f t="shared" si="142"/>
        <v>3452519194.4661002</v>
      </c>
      <c r="HT115" s="8">
        <f t="shared" si="142"/>
        <v>3452525991.8757052</v>
      </c>
      <c r="HU115" s="8">
        <f t="shared" si="142"/>
        <v>3452532465.5991387</v>
      </c>
      <c r="HV115" s="8">
        <f t="shared" si="142"/>
        <v>3452538631.0500274</v>
      </c>
      <c r="HW115" s="8">
        <f t="shared" si="142"/>
        <v>3452544502.9080167</v>
      </c>
      <c r="HX115" s="8">
        <f t="shared" si="142"/>
        <v>3452550095.1537209</v>
      </c>
      <c r="HY115" s="8">
        <f t="shared" si="142"/>
        <v>3452555421.1020107</v>
      </c>
      <c r="HZ115" s="8">
        <f t="shared" si="142"/>
        <v>3452560493.4337153</v>
      </c>
      <c r="IA115" s="8">
        <f t="shared" si="142"/>
        <v>3452565324.2258148</v>
      </c>
      <c r="IB115" s="8">
        <f t="shared" si="142"/>
        <v>3452569924.980195</v>
      </c>
      <c r="IC115" s="8">
        <f t="shared" si="142"/>
        <v>3452574306.6510334</v>
      </c>
      <c r="ID115" s="8">
        <f t="shared" si="142"/>
        <v>3452578479.6708798</v>
      </c>
      <c r="IE115" s="8">
        <f t="shared" si="142"/>
        <v>3452582453.9754953</v>
      </c>
      <c r="IF115" s="8">
        <f t="shared" si="142"/>
        <v>3452586239.0275102</v>
      </c>
      <c r="IG115" s="8">
        <f t="shared" si="142"/>
        <v>3452589843.8389525</v>
      </c>
      <c r="IH115" s="8">
        <f t="shared" si="142"/>
        <v>3452593276.9927073</v>
      </c>
      <c r="II115" s="8">
        <f t="shared" si="142"/>
        <v>3452596546.66295</v>
      </c>
      <c r="IJ115" s="8">
        <f t="shared" si="142"/>
        <v>3452599660.6346097</v>
      </c>
      <c r="IK115" s="8">
        <f t="shared" si="142"/>
        <v>3452602626.3219047</v>
      </c>
      <c r="IL115" s="8">
        <f t="shared" si="142"/>
        <v>3452605450.785995</v>
      </c>
      <c r="IM115" s="8">
        <f t="shared" si="142"/>
        <v>3452608140.7517953</v>
      </c>
      <c r="IN115" s="8">
        <f t="shared" si="142"/>
        <v>3452610702.6239862</v>
      </c>
      <c r="IO115" s="8">
        <f t="shared" si="142"/>
        <v>3452613142.5022631</v>
      </c>
      <c r="IP115" s="8">
        <f t="shared" ref="IP115:JE115" si="143">IO115+IP66</f>
        <v>3452615466.1958604</v>
      </c>
      <c r="IQ115" s="8">
        <f t="shared" si="143"/>
        <v>3452617679.2373815</v>
      </c>
      <c r="IR115" s="8">
        <f t="shared" si="143"/>
        <v>3452619786.8959732</v>
      </c>
      <c r="IS115" s="8">
        <f t="shared" si="143"/>
        <v>3452621794.1898699</v>
      </c>
      <c r="IT115" s="8">
        <f t="shared" si="143"/>
        <v>3452623705.8983431</v>
      </c>
      <c r="IU115" s="8">
        <f t="shared" si="143"/>
        <v>3452625526.5730791</v>
      </c>
      <c r="IV115" s="8">
        <f t="shared" si="143"/>
        <v>3452627260.5490184</v>
      </c>
      <c r="IW115" s="8">
        <f t="shared" si="143"/>
        <v>3452628911.9546747</v>
      </c>
      <c r="IX115" s="8">
        <f t="shared" si="143"/>
        <v>3452630484.7219667</v>
      </c>
      <c r="IY115" s="8">
        <f t="shared" si="143"/>
        <v>3452631982.5955782</v>
      </c>
      <c r="IZ115" s="8">
        <f t="shared" si="143"/>
        <v>3452633409.1418748</v>
      </c>
      <c r="JA115" s="8">
        <f t="shared" si="143"/>
        <v>3452634767.7573953</v>
      </c>
      <c r="JB115" s="8">
        <f t="shared" si="143"/>
        <v>3452636061.6769385</v>
      </c>
      <c r="JC115" s="8">
        <f t="shared" si="143"/>
        <v>3452637293.9812655</v>
      </c>
      <c r="JD115" s="8">
        <f t="shared" si="143"/>
        <v>3452638467.604434</v>
      </c>
      <c r="JE115" s="8">
        <f t="shared" si="143"/>
        <v>3452639585.340785</v>
      </c>
    </row>
    <row r="116" spans="2:265" x14ac:dyDescent="0.3">
      <c r="C116">
        <v>18</v>
      </c>
      <c r="D116" s="6">
        <f t="shared" si="12"/>
        <v>4675439370.1415558</v>
      </c>
      <c r="E116" s="8">
        <f t="shared" si="13"/>
        <v>-4503723797.9144955</v>
      </c>
      <c r="F116" s="8">
        <f t="shared" si="14"/>
        <v>-4253104607.133111</v>
      </c>
      <c r="G116" s="8">
        <f t="shared" si="127"/>
        <v>-3970259298.8754044</v>
      </c>
      <c r="H116" s="8">
        <f t="shared" si="127"/>
        <v>-3678488172.2288547</v>
      </c>
      <c r="I116" s="8">
        <f t="shared" si="127"/>
        <v>-3389254118.0974622</v>
      </c>
      <c r="J116" s="8">
        <f t="shared" si="127"/>
        <v>-3108033848.5914402</v>
      </c>
      <c r="K116" s="8">
        <f t="shared" si="127"/>
        <v>-2837284376.7171583</v>
      </c>
      <c r="L116" s="8">
        <f t="shared" si="127"/>
        <v>-2577946617.4224663</v>
      </c>
      <c r="M116" s="8">
        <f t="shared" si="127"/>
        <v>-2330207168.669435</v>
      </c>
      <c r="N116" s="8">
        <f t="shared" si="127"/>
        <v>-2093883934.7068532</v>
      </c>
      <c r="O116" s="8">
        <f t="shared" si="127"/>
        <v>-1868621024.8146737</v>
      </c>
      <c r="P116" s="8">
        <f t="shared" si="127"/>
        <v>-1653986963.0342011</v>
      </c>
      <c r="Q116" s="8">
        <f t="shared" si="127"/>
        <v>-1449523894.7616642</v>
      </c>
      <c r="R116" s="8">
        <f t="shared" si="127"/>
        <v>-1254771971.2860961</v>
      </c>
      <c r="S116" s="8">
        <f t="shared" si="127"/>
        <v>-1069281173.647223</v>
      </c>
      <c r="T116" s="8">
        <f t="shared" si="127"/>
        <v>-892616792.52228558</v>
      </c>
      <c r="U116" s="8">
        <f t="shared" si="127"/>
        <v>-724361715.53550482</v>
      </c>
      <c r="V116" s="8">
        <f t="shared" si="127"/>
        <v>-564117118.95710433</v>
      </c>
      <c r="W116" s="8">
        <f t="shared" si="127"/>
        <v>-411502372.53227711</v>
      </c>
      <c r="X116" s="8">
        <f t="shared" si="127"/>
        <v>-266154566.50745064</v>
      </c>
      <c r="Y116" s="8">
        <f t="shared" ref="Y116:AB116" si="144">X116+Y67</f>
        <v>-127727867.28922635</v>
      </c>
      <c r="Z116" s="8">
        <f t="shared" si="144"/>
        <v>4107194.5393795669</v>
      </c>
      <c r="AA116" s="8">
        <f t="shared" si="144"/>
        <v>129664452.16167437</v>
      </c>
      <c r="AB116" s="8">
        <f t="shared" si="144"/>
        <v>249242821.09263855</v>
      </c>
      <c r="AC116" s="8">
        <f t="shared" ref="AC116:AN116" si="145">AB116+AC67</f>
        <v>363126996.35021567</v>
      </c>
      <c r="AD116" s="8">
        <f t="shared" si="145"/>
        <v>471588122.93095219</v>
      </c>
      <c r="AE116" s="8">
        <f t="shared" si="145"/>
        <v>574884437.65602362</v>
      </c>
      <c r="AF116" s="8">
        <f t="shared" si="145"/>
        <v>673261882.12554634</v>
      </c>
      <c r="AG116" s="8">
        <f t="shared" si="145"/>
        <v>766954687.33268893</v>
      </c>
      <c r="AH116" s="8">
        <f t="shared" si="145"/>
        <v>856185930.8691057</v>
      </c>
      <c r="AI116" s="8">
        <f t="shared" si="145"/>
        <v>941168067.81488478</v>
      </c>
      <c r="AJ116" s="8">
        <f t="shared" si="145"/>
        <v>1022103436.4586298</v>
      </c>
      <c r="AK116" s="8">
        <f t="shared" si="145"/>
        <v>1099184739.9917238</v>
      </c>
      <c r="AL116" s="8">
        <f t="shared" si="145"/>
        <v>1172595505.2932148</v>
      </c>
      <c r="AM116" s="8">
        <f t="shared" si="145"/>
        <v>1242510519.8822293</v>
      </c>
      <c r="AN116" s="8">
        <f t="shared" si="145"/>
        <v>1309096248.0704412</v>
      </c>
      <c r="AO116" s="8">
        <f t="shared" ref="AO116:BT116" si="146">AN116+AO67</f>
        <v>1372511227.3014672</v>
      </c>
      <c r="AP116" s="8">
        <f t="shared" si="146"/>
        <v>1432906445.6188383</v>
      </c>
      <c r="AQ116" s="8">
        <f t="shared" si="146"/>
        <v>1490425701.1602609</v>
      </c>
      <c r="AR116" s="8">
        <f t="shared" si="146"/>
        <v>1545205944.5335865</v>
      </c>
      <c r="AS116" s="8">
        <f t="shared" si="146"/>
        <v>1597377604.8894095</v>
      </c>
      <c r="AT116" s="8">
        <f t="shared" si="146"/>
        <v>1647064900.4665234</v>
      </c>
      <c r="AU116" s="8">
        <f t="shared" si="146"/>
        <v>1694386134.3495595</v>
      </c>
      <c r="AV116" s="8">
        <f t="shared" si="146"/>
        <v>1739453976.1429632</v>
      </c>
      <c r="AW116" s="8">
        <f t="shared" si="146"/>
        <v>1782375730.2319372</v>
      </c>
      <c r="AX116" s="8">
        <f t="shared" si="146"/>
        <v>1823253591.2690647</v>
      </c>
      <c r="AY116" s="8">
        <f t="shared" si="146"/>
        <v>1862184887.494905</v>
      </c>
      <c r="AZ116" s="8">
        <f t="shared" si="146"/>
        <v>1899262312.4718981</v>
      </c>
      <c r="BA116" s="8">
        <f t="shared" si="146"/>
        <v>1934574145.7833214</v>
      </c>
      <c r="BB116" s="8">
        <f t="shared" si="146"/>
        <v>1968204463.2227726</v>
      </c>
      <c r="BC116" s="8">
        <f t="shared" si="146"/>
        <v>2000233336.9746313</v>
      </c>
      <c r="BD116" s="8">
        <f t="shared" si="146"/>
        <v>2030737026.262116</v>
      </c>
      <c r="BE116" s="8">
        <f t="shared" si="146"/>
        <v>2059788158.9168632</v>
      </c>
      <c r="BF116" s="8">
        <f t="shared" si="146"/>
        <v>2087455904.3023369</v>
      </c>
      <c r="BG116" s="8">
        <f t="shared" si="146"/>
        <v>2113806138.0027881</v>
      </c>
      <c r="BH116" s="8">
        <f t="shared" si="146"/>
        <v>2138901598.6698844</v>
      </c>
      <c r="BI116" s="8">
        <f t="shared" si="146"/>
        <v>2162802037.4004526</v>
      </c>
      <c r="BJ116" s="8">
        <f t="shared" si="146"/>
        <v>2185564360.0009937</v>
      </c>
      <c r="BK116" s="8">
        <f t="shared" si="146"/>
        <v>2207242762.4776993</v>
      </c>
      <c r="BL116" s="8">
        <f t="shared" si="146"/>
        <v>2227888860.0745616</v>
      </c>
      <c r="BM116" s="8">
        <f t="shared" si="146"/>
        <v>2247551810.1668115</v>
      </c>
      <c r="BN116" s="8">
        <f t="shared" si="146"/>
        <v>2266278429.3022876</v>
      </c>
      <c r="BO116" s="8">
        <f t="shared" si="146"/>
        <v>2284113304.6694078</v>
      </c>
      <c r="BP116" s="8">
        <f t="shared" si="146"/>
        <v>2301098900.2571416</v>
      </c>
      <c r="BQ116" s="8">
        <f t="shared" si="146"/>
        <v>2317275657.9597449</v>
      </c>
      <c r="BR116" s="8">
        <f t="shared" si="146"/>
        <v>2332682093.8669863</v>
      </c>
      <c r="BS116" s="8">
        <f t="shared" si="146"/>
        <v>2347354889.969121</v>
      </c>
      <c r="BT116" s="8">
        <f t="shared" si="146"/>
        <v>2361328981.4949636</v>
      </c>
      <c r="BU116" s="8">
        <f t="shared" ref="BU116:CO116" si="147">BT116+BU67</f>
        <v>2374637640.0910039</v>
      </c>
      <c r="BV116" s="8">
        <f t="shared" si="147"/>
        <v>2387312553.0396137</v>
      </c>
      <c r="BW116" s="8">
        <f t="shared" si="147"/>
        <v>2399383898.7049565</v>
      </c>
      <c r="BX116" s="8">
        <f t="shared" si="147"/>
        <v>2410880418.3862352</v>
      </c>
      <c r="BY116" s="8">
        <f t="shared" si="147"/>
        <v>2421829484.7493582</v>
      </c>
      <c r="BZ116" s="8">
        <f t="shared" si="147"/>
        <v>2432257166.9999514</v>
      </c>
      <c r="CA116" s="8">
        <f t="shared" si="147"/>
        <v>2442188292.9528971</v>
      </c>
      <c r="CB116" s="8">
        <f t="shared" si="147"/>
        <v>2451646508.1461787</v>
      </c>
      <c r="CC116" s="8">
        <f t="shared" si="147"/>
        <v>2460654332.1397805</v>
      </c>
      <c r="CD116" s="8">
        <f t="shared" si="147"/>
        <v>2469233212.133687</v>
      </c>
      <c r="CE116" s="8">
        <f t="shared" si="147"/>
        <v>2477403574.0326452</v>
      </c>
      <c r="CF116" s="8">
        <f t="shared" si="147"/>
        <v>2485184871.0792723</v>
      </c>
      <c r="CG116" s="8">
        <f t="shared" si="147"/>
        <v>2492595630.171298</v>
      </c>
      <c r="CH116" s="8">
        <f t="shared" si="147"/>
        <v>2499653495.9732275</v>
      </c>
      <c r="CI116" s="8">
        <f t="shared" si="147"/>
        <v>2506375272.9274459</v>
      </c>
      <c r="CJ116" s="8">
        <f t="shared" si="147"/>
        <v>2512776965.2647967</v>
      </c>
      <c r="CK116" s="8">
        <f t="shared" si="147"/>
        <v>2518873815.1098928</v>
      </c>
      <c r="CL116" s="8">
        <f t="shared" si="147"/>
        <v>2524680338.7718892</v>
      </c>
      <c r="CM116" s="8">
        <f t="shared" si="147"/>
        <v>2530210361.3071237</v>
      </c>
      <c r="CN116" s="8">
        <f t="shared" si="147"/>
        <v>2535477049.4359183</v>
      </c>
      <c r="CO116" s="8">
        <f t="shared" si="147"/>
        <v>2540492942.8919134</v>
      </c>
      <c r="CP116" s="8">
        <f t="shared" ref="CP116:EN116" si="148">CO116+CP67</f>
        <v>2545269984.2785754</v>
      </c>
      <c r="CQ116" s="8">
        <f t="shared" si="148"/>
        <v>2549819547.5039678</v>
      </c>
      <c r="CR116" s="8">
        <f t="shared" si="148"/>
        <v>2554152464.8614841</v>
      </c>
      <c r="CS116" s="8">
        <f t="shared" si="148"/>
        <v>2558279052.8210235</v>
      </c>
      <c r="CT116" s="8">
        <f t="shared" si="148"/>
        <v>2562209136.5920134</v>
      </c>
      <c r="CU116" s="8">
        <f t="shared" si="148"/>
        <v>2565952073.5167656</v>
      </c>
      <c r="CV116" s="8">
        <f t="shared" si="148"/>
        <v>2569516775.3498631</v>
      </c>
      <c r="CW116" s="8">
        <f t="shared" si="148"/>
        <v>2572911729.4766226</v>
      </c>
      <c r="CX116" s="8">
        <f t="shared" si="148"/>
        <v>2576145019.1211553</v>
      </c>
      <c r="CY116" s="8">
        <f t="shared" si="148"/>
        <v>2579224342.5921388</v>
      </c>
      <c r="CZ116" s="8">
        <f t="shared" si="148"/>
        <v>2582157031.612123</v>
      </c>
      <c r="DA116" s="8">
        <f t="shared" si="148"/>
        <v>2584950068.774013</v>
      </c>
      <c r="DB116" s="8">
        <f t="shared" si="148"/>
        <v>2587610104.1662893</v>
      </c>
      <c r="DC116" s="8">
        <f t="shared" si="148"/>
        <v>2590143471.2065525</v>
      </c>
      <c r="DD116" s="8">
        <f t="shared" si="148"/>
        <v>2592556201.7210889</v>
      </c>
      <c r="DE116" s="8">
        <f t="shared" si="148"/>
        <v>2594854040.3063617</v>
      </c>
      <c r="DF116" s="8">
        <f t="shared" si="148"/>
        <v>2597042458.0066214</v>
      </c>
      <c r="DG116" s="8">
        <f t="shared" si="148"/>
        <v>2599126665.3402019</v>
      </c>
      <c r="DH116" s="8">
        <f t="shared" si="148"/>
        <v>2601111624.7055168</v>
      </c>
      <c r="DI116" s="8">
        <f t="shared" si="148"/>
        <v>2603002062.1962929</v>
      </c>
      <c r="DJ116" s="8">
        <f t="shared" si="148"/>
        <v>2604802478.8541746</v>
      </c>
      <c r="DK116" s="8">
        <f t="shared" si="148"/>
        <v>2606517161.3854909</v>
      </c>
      <c r="DL116" s="8">
        <f t="shared" si="148"/>
        <v>2608150192.3676968</v>
      </c>
      <c r="DM116" s="8">
        <f t="shared" si="148"/>
        <v>2609705459.9697976</v>
      </c>
      <c r="DN116" s="8">
        <f t="shared" si="148"/>
        <v>2611186667.2098937</v>
      </c>
      <c r="DO116" s="8">
        <f t="shared" si="148"/>
        <v>2612597340.7718897</v>
      </c>
      <c r="DP116" s="8">
        <f t="shared" si="148"/>
        <v>2613940839.4023623</v>
      </c>
      <c r="DQ116" s="8">
        <f t="shared" si="148"/>
        <v>2615220361.9075742</v>
      </c>
      <c r="DR116" s="8">
        <f t="shared" si="148"/>
        <v>2616438954.769681</v>
      </c>
      <c r="DS116" s="8">
        <f t="shared" si="148"/>
        <v>2617599519.4002585</v>
      </c>
      <c r="DT116" s="8">
        <f t="shared" si="148"/>
        <v>2618704819.0484276</v>
      </c>
      <c r="DU116" s="8">
        <f t="shared" si="148"/>
        <v>2619757485.3800173</v>
      </c>
      <c r="DV116" s="8">
        <f t="shared" si="148"/>
        <v>2620760024.7434363</v>
      </c>
      <c r="DW116" s="8">
        <f t="shared" si="148"/>
        <v>2621714824.1371684</v>
      </c>
      <c r="DX116" s="8">
        <f t="shared" si="148"/>
        <v>2622624156.8931041</v>
      </c>
      <c r="DY116" s="8">
        <f t="shared" si="148"/>
        <v>2623490188.0892329</v>
      </c>
      <c r="DZ116" s="8">
        <f t="shared" si="148"/>
        <v>2624314979.7045937</v>
      </c>
      <c r="EA116" s="8">
        <f t="shared" si="148"/>
        <v>2625100495.5287471</v>
      </c>
      <c r="EB116" s="8">
        <f t="shared" si="148"/>
        <v>2625848605.8374643</v>
      </c>
      <c r="EC116" s="8">
        <f t="shared" si="148"/>
        <v>2626561091.8457665</v>
      </c>
      <c r="ED116" s="8">
        <f t="shared" si="148"/>
        <v>2627239649.9489117</v>
      </c>
      <c r="EE116" s="8">
        <f t="shared" si="148"/>
        <v>2627885895.7614307</v>
      </c>
      <c r="EF116" s="8">
        <f t="shared" si="148"/>
        <v>2628501367.96383</v>
      </c>
      <c r="EG116" s="8">
        <f t="shared" si="148"/>
        <v>2629087531.966115</v>
      </c>
      <c r="EH116" s="8">
        <f t="shared" si="148"/>
        <v>2629645783.3968625</v>
      </c>
      <c r="EI116" s="8">
        <f t="shared" si="148"/>
        <v>2630177451.426146</v>
      </c>
      <c r="EJ116" s="8">
        <f t="shared" si="148"/>
        <v>2630683801.9302254</v>
      </c>
      <c r="EK116" s="8">
        <f t="shared" si="148"/>
        <v>2631166040.5055389</v>
      </c>
      <c r="EL116" s="8">
        <f t="shared" si="148"/>
        <v>2631625315.3391709</v>
      </c>
      <c r="EM116" s="8">
        <f t="shared" si="148"/>
        <v>2632062719.9426303</v>
      </c>
      <c r="EN116" s="8">
        <f t="shared" si="148"/>
        <v>2632479295.7554483</v>
      </c>
      <c r="EO116" s="8">
        <f t="shared" ref="EO116:GC116" si="149">EN116+EO67</f>
        <v>2632876034.6247993</v>
      </c>
      <c r="EP116" s="8">
        <f t="shared" si="149"/>
        <v>2633253881.167038</v>
      </c>
      <c r="EQ116" s="8">
        <f t="shared" si="149"/>
        <v>2633613735.016789</v>
      </c>
      <c r="ER116" s="8">
        <f t="shared" si="149"/>
        <v>2633956452.9689331</v>
      </c>
      <c r="ES116" s="8">
        <f t="shared" si="149"/>
        <v>2634282851.0185943</v>
      </c>
      <c r="ET116" s="8">
        <f t="shared" si="149"/>
        <v>2634593706.3039856</v>
      </c>
      <c r="EU116" s="8">
        <f t="shared" si="149"/>
        <v>2634889758.9567394</v>
      </c>
      <c r="EV116" s="8">
        <f t="shared" si="149"/>
        <v>2635171713.8641238</v>
      </c>
      <c r="EW116" s="8">
        <f t="shared" si="149"/>
        <v>2635440242.3473473</v>
      </c>
      <c r="EX116" s="8">
        <f t="shared" si="149"/>
        <v>2635695983.7599411</v>
      </c>
      <c r="EY116" s="8">
        <f t="shared" si="149"/>
        <v>2635939547.0100303</v>
      </c>
      <c r="EZ116" s="8">
        <f t="shared" si="149"/>
        <v>2636171512.0101151</v>
      </c>
      <c r="FA116" s="8">
        <f t="shared" si="149"/>
        <v>2636392431.0578151</v>
      </c>
      <c r="FB116" s="8">
        <f t="shared" si="149"/>
        <v>2636602830.1508627</v>
      </c>
      <c r="FC116" s="8">
        <f t="shared" si="149"/>
        <v>2636803210.2394795</v>
      </c>
      <c r="FD116" s="8">
        <f t="shared" si="149"/>
        <v>2636994048.4191146</v>
      </c>
      <c r="FE116" s="8">
        <f t="shared" si="149"/>
        <v>2637175799.0663857</v>
      </c>
      <c r="FF116" s="8">
        <f t="shared" si="149"/>
        <v>2637348894.9209299</v>
      </c>
      <c r="FG116" s="8">
        <f t="shared" si="149"/>
        <v>2637513748.1157341</v>
      </c>
      <c r="FH116" s="8">
        <f t="shared" si="149"/>
        <v>2637670751.1584044</v>
      </c>
      <c r="FI116" s="8">
        <f t="shared" si="149"/>
        <v>2637820277.8657098</v>
      </c>
      <c r="FJ116" s="8">
        <f t="shared" si="149"/>
        <v>2637962684.2536197</v>
      </c>
      <c r="FK116" s="8">
        <f t="shared" si="149"/>
        <v>2638098309.3849621</v>
      </c>
      <c r="FL116" s="8">
        <f t="shared" si="149"/>
        <v>2638227476.1767168</v>
      </c>
      <c r="FM116" s="8">
        <f t="shared" si="149"/>
        <v>2638350492.1688643</v>
      </c>
      <c r="FN116" s="8">
        <f t="shared" si="149"/>
        <v>2638467650.2566237</v>
      </c>
      <c r="FO116" s="8">
        <f t="shared" si="149"/>
        <v>2638579229.3878231</v>
      </c>
      <c r="FP116" s="8">
        <f t="shared" si="149"/>
        <v>2638685495.2270608</v>
      </c>
      <c r="FQ116" s="8">
        <f t="shared" si="149"/>
        <v>2638786700.7882395</v>
      </c>
      <c r="FR116" s="8">
        <f t="shared" si="149"/>
        <v>2638883087.0369811</v>
      </c>
      <c r="FS116" s="8">
        <f t="shared" si="149"/>
        <v>2638974883.464354</v>
      </c>
      <c r="FT116" s="8">
        <f t="shared" si="149"/>
        <v>2639062308.6332808</v>
      </c>
      <c r="FU116" s="8">
        <f t="shared" si="149"/>
        <v>2639145570.698925</v>
      </c>
      <c r="FV116" s="8">
        <f t="shared" si="149"/>
        <v>2639224867.9043007</v>
      </c>
      <c r="FW116" s="8">
        <f t="shared" si="149"/>
        <v>2639300389.0522776</v>
      </c>
      <c r="FX116" s="8">
        <f t="shared" si="149"/>
        <v>2639372313.9551125</v>
      </c>
      <c r="FY116" s="8">
        <f t="shared" si="149"/>
        <v>2639440813.8625746</v>
      </c>
      <c r="FZ116" s="8">
        <f t="shared" si="149"/>
        <v>2639506051.8696814</v>
      </c>
      <c r="GA116" s="8">
        <f t="shared" si="149"/>
        <v>2639568183.3050208</v>
      </c>
      <c r="GB116" s="8">
        <f t="shared" si="149"/>
        <v>2639627356.1005826</v>
      </c>
      <c r="GC116" s="8">
        <f t="shared" si="149"/>
        <v>2639683711.1439748</v>
      </c>
      <c r="GD116" s="8">
        <f t="shared" ref="GD116:IO116" si="150">GC116+GD67</f>
        <v>2639737382.6138721</v>
      </c>
      <c r="GE116" s="8">
        <f t="shared" si="150"/>
        <v>2639788498.2994885</v>
      </c>
      <c r="GF116" s="8">
        <f t="shared" si="150"/>
        <v>2639837179.9048376</v>
      </c>
      <c r="GG116" s="8">
        <f t="shared" si="150"/>
        <v>2639883543.3385034</v>
      </c>
      <c r="GH116" s="8">
        <f t="shared" si="150"/>
        <v>2639927698.9896135</v>
      </c>
      <c r="GI116" s="8">
        <f t="shared" si="150"/>
        <v>2639969751.9906707</v>
      </c>
      <c r="GJ116" s="8">
        <f t="shared" si="150"/>
        <v>2640009802.4678679</v>
      </c>
      <c r="GK116" s="8">
        <f t="shared" si="150"/>
        <v>2640047945.7794843</v>
      </c>
      <c r="GL116" s="8">
        <f t="shared" si="150"/>
        <v>2640084272.7429285</v>
      </c>
      <c r="GM116" s="8">
        <f t="shared" si="150"/>
        <v>2640118869.8509707</v>
      </c>
      <c r="GN116" s="8">
        <f t="shared" si="150"/>
        <v>2640151819.4776778</v>
      </c>
      <c r="GO116" s="8">
        <f t="shared" si="150"/>
        <v>2640183200.0745416</v>
      </c>
      <c r="GP116" s="8">
        <f t="shared" si="150"/>
        <v>2640213086.3572688</v>
      </c>
      <c r="GQ116" s="8">
        <f t="shared" si="150"/>
        <v>2640241549.483676</v>
      </c>
      <c r="GR116" s="8">
        <f t="shared" si="150"/>
        <v>2640268657.2231112</v>
      </c>
      <c r="GS116" s="8">
        <f t="shared" si="150"/>
        <v>2640294474.1178112</v>
      </c>
      <c r="GT116" s="8">
        <f t="shared" si="150"/>
        <v>2640319061.6365733</v>
      </c>
      <c r="GU116" s="8">
        <f t="shared" si="150"/>
        <v>2640342478.3211088</v>
      </c>
      <c r="GV116" s="8">
        <f t="shared" si="150"/>
        <v>2640364779.9254284</v>
      </c>
      <c r="GW116" s="8">
        <f t="shared" si="150"/>
        <v>2640386019.5485897</v>
      </c>
      <c r="GX116" s="8">
        <f t="shared" si="150"/>
        <v>2640406247.7611241</v>
      </c>
      <c r="GY116" s="8">
        <f t="shared" si="150"/>
        <v>2640425512.7254429</v>
      </c>
      <c r="GZ116" s="8">
        <f t="shared" si="150"/>
        <v>2640443860.3105083</v>
      </c>
      <c r="HA116" s="8">
        <f t="shared" si="150"/>
        <v>2640461334.2010465</v>
      </c>
      <c r="HB116" s="8">
        <f t="shared" si="150"/>
        <v>2640477976.0015593</v>
      </c>
      <c r="HC116" s="8">
        <f t="shared" si="150"/>
        <v>2640493825.335381</v>
      </c>
      <c r="HD116" s="8">
        <f t="shared" si="150"/>
        <v>2640508919.9390206</v>
      </c>
      <c r="HE116" s="8">
        <f t="shared" si="150"/>
        <v>2640523295.7520108</v>
      </c>
      <c r="HF116" s="8">
        <f t="shared" si="150"/>
        <v>2640536987.0024776</v>
      </c>
      <c r="HG116" s="8">
        <f t="shared" si="150"/>
        <v>2640550026.2886367</v>
      </c>
      <c r="HH116" s="8">
        <f t="shared" si="150"/>
        <v>2640562444.6564069</v>
      </c>
      <c r="HI116" s="8">
        <f t="shared" si="150"/>
        <v>2640574271.6733313</v>
      </c>
      <c r="HJ116" s="8">
        <f t="shared" si="150"/>
        <v>2640585535.4989734</v>
      </c>
      <c r="HK116" s="8">
        <f t="shared" si="150"/>
        <v>2640596262.9519658</v>
      </c>
      <c r="HL116" s="8">
        <f t="shared" si="150"/>
        <v>2640606479.5738635</v>
      </c>
      <c r="HM116" s="8">
        <f t="shared" si="150"/>
        <v>2640616209.6899567</v>
      </c>
      <c r="HN116" s="8">
        <f t="shared" si="150"/>
        <v>2640625476.4671879</v>
      </c>
      <c r="HO116" s="8">
        <f t="shared" si="150"/>
        <v>2640634301.9693131</v>
      </c>
      <c r="HP116" s="8">
        <f t="shared" si="150"/>
        <v>2640642707.2094321</v>
      </c>
      <c r="HQ116" s="8">
        <f t="shared" si="150"/>
        <v>2640650712.2000217</v>
      </c>
      <c r="HR116" s="8">
        <f t="shared" si="150"/>
        <v>2640658336.0005832</v>
      </c>
      <c r="HS116" s="8">
        <f t="shared" si="150"/>
        <v>2640665596.7630229</v>
      </c>
      <c r="HT116" s="8">
        <f t="shared" si="150"/>
        <v>2640672511.7748699</v>
      </c>
      <c r="HU116" s="8">
        <f t="shared" si="150"/>
        <v>2640679097.5004387</v>
      </c>
      <c r="HV116" s="8">
        <f t="shared" si="150"/>
        <v>2640685369.620028</v>
      </c>
      <c r="HW116" s="8">
        <f t="shared" si="150"/>
        <v>2640691343.067256</v>
      </c>
      <c r="HX116" s="8">
        <f t="shared" si="150"/>
        <v>2640697032.0646157</v>
      </c>
      <c r="HY116" s="8">
        <f t="shared" si="150"/>
        <v>2640702450.1573396</v>
      </c>
      <c r="HZ116" s="8">
        <f t="shared" si="150"/>
        <v>2640707610.2456479</v>
      </c>
      <c r="IA116" s="8">
        <f t="shared" si="150"/>
        <v>2640712524.6154652</v>
      </c>
      <c r="IB116" s="8">
        <f t="shared" si="150"/>
        <v>2640717204.9676723</v>
      </c>
      <c r="IC116" s="8">
        <f t="shared" si="150"/>
        <v>2640721662.4459648</v>
      </c>
      <c r="ID116" s="8">
        <f t="shared" si="150"/>
        <v>2640725907.6633863</v>
      </c>
      <c r="IE116" s="8">
        <f t="shared" si="150"/>
        <v>2640729950.7275972</v>
      </c>
      <c r="IF116" s="8">
        <f t="shared" si="150"/>
        <v>2640733801.2649407</v>
      </c>
      <c r="IG116" s="8">
        <f t="shared" si="150"/>
        <v>2640737468.4433632</v>
      </c>
      <c r="IH116" s="8">
        <f t="shared" si="150"/>
        <v>2640740960.9942417</v>
      </c>
      <c r="II116" s="8">
        <f t="shared" si="150"/>
        <v>2640744287.2331738</v>
      </c>
      <c r="IJ116" s="8">
        <f t="shared" si="150"/>
        <v>2640747455.0797758</v>
      </c>
      <c r="IK116" s="8">
        <f t="shared" si="150"/>
        <v>2640750472.0765395</v>
      </c>
      <c r="IL116" s="8">
        <f t="shared" si="150"/>
        <v>2640753345.4067907</v>
      </c>
      <c r="IM116" s="8">
        <f t="shared" si="150"/>
        <v>2640756081.9117918</v>
      </c>
      <c r="IN116" s="8">
        <f t="shared" si="150"/>
        <v>2640758688.1070309</v>
      </c>
      <c r="IO116" s="8">
        <f t="shared" si="150"/>
        <v>2640761170.1977348</v>
      </c>
      <c r="IP116" s="8">
        <f t="shared" ref="IP116:JE116" si="151">IO116+IP67</f>
        <v>2640763534.0936432</v>
      </c>
      <c r="IQ116" s="8">
        <f t="shared" si="151"/>
        <v>2640765785.42308</v>
      </c>
      <c r="IR116" s="8">
        <f t="shared" si="151"/>
        <v>2640767929.5463529</v>
      </c>
      <c r="IS116" s="8">
        <f t="shared" si="151"/>
        <v>2640769971.5685177</v>
      </c>
      <c r="IT116" s="8">
        <f t="shared" si="151"/>
        <v>2640771916.351532</v>
      </c>
      <c r="IU116" s="8">
        <f t="shared" si="151"/>
        <v>2640773768.5258312</v>
      </c>
      <c r="IV116" s="8">
        <f t="shared" si="151"/>
        <v>2640775532.5013542</v>
      </c>
      <c r="IW116" s="8">
        <f t="shared" si="151"/>
        <v>2640777212.4780426</v>
      </c>
      <c r="IX116" s="8">
        <f t="shared" si="151"/>
        <v>2640778812.4558411</v>
      </c>
      <c r="IY116" s="8">
        <f t="shared" si="151"/>
        <v>2640780336.2442207</v>
      </c>
      <c r="IZ116" s="8">
        <f t="shared" si="151"/>
        <v>2640781787.4712491</v>
      </c>
      <c r="JA116" s="8">
        <f t="shared" si="151"/>
        <v>2640783169.5922284</v>
      </c>
      <c r="JB116" s="8">
        <f t="shared" si="151"/>
        <v>2640784485.897923</v>
      </c>
      <c r="JC116" s="8">
        <f t="shared" si="151"/>
        <v>2640785739.5223942</v>
      </c>
      <c r="JD116" s="8">
        <f t="shared" si="151"/>
        <v>2640786933.4504619</v>
      </c>
      <c r="JE116" s="8">
        <f t="shared" si="151"/>
        <v>2640788070.5248117</v>
      </c>
    </row>
    <row r="117" spans="2:265" x14ac:dyDescent="0.3">
      <c r="C117">
        <v>19</v>
      </c>
      <c r="D117" s="6">
        <f t="shared" si="12"/>
        <v>5853787444.8737926</v>
      </c>
      <c r="E117" s="8">
        <f t="shared" si="13"/>
        <v>-5678732708.4045944</v>
      </c>
      <c r="F117" s="8">
        <f t="shared" si="14"/>
        <v>-5423426937.4763517</v>
      </c>
      <c r="G117" s="8">
        <f t="shared" si="127"/>
        <v>-5135448880.2438831</v>
      </c>
      <c r="H117" s="8">
        <f t="shared" si="127"/>
        <v>-4838497857.7176437</v>
      </c>
      <c r="I117" s="8">
        <f t="shared" si="127"/>
        <v>-4544206937.4449663</v>
      </c>
      <c r="J117" s="8">
        <f t="shared" si="127"/>
        <v>-4258120168.2233992</v>
      </c>
      <c r="K117" s="8">
        <f t="shared" si="127"/>
        <v>-3982716561.2217226</v>
      </c>
      <c r="L117" s="8">
        <f t="shared" si="127"/>
        <v>-3718939607.1428008</v>
      </c>
      <c r="M117" s="8">
        <f t="shared" si="127"/>
        <v>-3466970552.4454904</v>
      </c>
      <c r="N117" s="8">
        <f t="shared" si="127"/>
        <v>-3226619012.8338761</v>
      </c>
      <c r="O117" s="8">
        <f t="shared" si="127"/>
        <v>-2997519972.7071109</v>
      </c>
      <c r="P117" s="8">
        <f t="shared" si="127"/>
        <v>-2779232837.6287127</v>
      </c>
      <c r="Q117" s="8">
        <f t="shared" si="127"/>
        <v>-2571290950.8942423</v>
      </c>
      <c r="R117" s="8">
        <f t="shared" si="127"/>
        <v>-2373226071.3184476</v>
      </c>
      <c r="S117" s="8">
        <f t="shared" si="127"/>
        <v>-2184580207.7019858</v>
      </c>
      <c r="T117" s="8">
        <f t="shared" si="127"/>
        <v>-2004911081.4217877</v>
      </c>
      <c r="U117" s="8">
        <f t="shared" si="127"/>
        <v>-1833794389.575089</v>
      </c>
      <c r="V117" s="8">
        <f t="shared" si="127"/>
        <v>-1670824472.9014957</v>
      </c>
      <c r="W117" s="8">
        <f t="shared" si="127"/>
        <v>-1515614199.1690805</v>
      </c>
      <c r="X117" s="8">
        <f t="shared" si="127"/>
        <v>-1367794471.1921685</v>
      </c>
      <c r="Y117" s="8">
        <f t="shared" ref="Y117:AB117" si="152">X117+Y68</f>
        <v>-1227013565.5104575</v>
      </c>
      <c r="Z117" s="8">
        <f t="shared" si="152"/>
        <v>-1092936405.0095959</v>
      </c>
      <c r="AA117" s="8">
        <f t="shared" si="152"/>
        <v>-965243816.81340134</v>
      </c>
      <c r="AB117" s="8">
        <f t="shared" si="152"/>
        <v>-843631800.53299832</v>
      </c>
      <c r="AC117" s="8">
        <f t="shared" ref="AC117:AN117" si="153">AB117+AC68</f>
        <v>-727810818.71924758</v>
      </c>
      <c r="AD117" s="8">
        <f t="shared" si="153"/>
        <v>-617505114.70564032</v>
      </c>
      <c r="AE117" s="8">
        <f t="shared" si="153"/>
        <v>-512452059.69738209</v>
      </c>
      <c r="AF117" s="8">
        <f t="shared" si="153"/>
        <v>-412401529.31313539</v>
      </c>
      <c r="AG117" s="8">
        <f t="shared" si="153"/>
        <v>-317115308.98616517</v>
      </c>
      <c r="AH117" s="8">
        <f t="shared" si="153"/>
        <v>-226366527.26015419</v>
      </c>
      <c r="AI117" s="8">
        <f t="shared" si="153"/>
        <v>-139939115.85861194</v>
      </c>
      <c r="AJ117" s="8">
        <f t="shared" si="153"/>
        <v>-57627295.357818484</v>
      </c>
      <c r="AK117" s="8">
        <f t="shared" si="153"/>
        <v>20764914.702839836</v>
      </c>
      <c r="AL117" s="8">
        <f t="shared" si="153"/>
        <v>95424162.409971192</v>
      </c>
      <c r="AM117" s="8">
        <f t="shared" si="153"/>
        <v>166528207.86067483</v>
      </c>
      <c r="AN117" s="8">
        <f t="shared" si="153"/>
        <v>234246346.39291757</v>
      </c>
      <c r="AO117" s="8">
        <f t="shared" ref="AO117:BT117" si="154">AN117+AO68</f>
        <v>298739811.6656487</v>
      </c>
      <c r="AP117" s="8">
        <f t="shared" si="154"/>
        <v>360162159.54642832</v>
      </c>
      <c r="AQ117" s="8">
        <f t="shared" si="154"/>
        <v>418659633.71960545</v>
      </c>
      <c r="AR117" s="8">
        <f t="shared" si="154"/>
        <v>474371513.88504517</v>
      </c>
      <c r="AS117" s="8">
        <f t="shared" si="154"/>
        <v>527430447.37619776</v>
      </c>
      <c r="AT117" s="8">
        <f t="shared" si="154"/>
        <v>577962764.98694968</v>
      </c>
      <c r="AU117" s="8">
        <f t="shared" si="154"/>
        <v>626088781.75916028</v>
      </c>
      <c r="AV117" s="8">
        <f t="shared" si="154"/>
        <v>671923083.44701338</v>
      </c>
      <c r="AW117" s="8">
        <f t="shared" si="154"/>
        <v>715574799.34022367</v>
      </c>
      <c r="AX117" s="8">
        <f t="shared" si="154"/>
        <v>757147862.09567058</v>
      </c>
      <c r="AY117" s="8">
        <f t="shared" si="154"/>
        <v>796741255.19610047</v>
      </c>
      <c r="AZ117" s="8">
        <f t="shared" si="154"/>
        <v>834449248.62508357</v>
      </c>
      <c r="BA117" s="8">
        <f t="shared" si="154"/>
        <v>870361623.3193543</v>
      </c>
      <c r="BB117" s="8">
        <f t="shared" si="154"/>
        <v>904563884.93294597</v>
      </c>
      <c r="BC117" s="8">
        <f t="shared" si="154"/>
        <v>937137467.42208123</v>
      </c>
      <c r="BD117" s="8">
        <f t="shared" si="154"/>
        <v>968159926.93554354</v>
      </c>
      <c r="BE117" s="8">
        <f t="shared" si="154"/>
        <v>997705126.47217441</v>
      </c>
      <c r="BF117" s="8">
        <f t="shared" si="154"/>
        <v>1025843411.7451562</v>
      </c>
      <c r="BG117" s="8">
        <f t="shared" si="154"/>
        <v>1052641778.6718055</v>
      </c>
      <c r="BH117" s="8">
        <f t="shared" si="154"/>
        <v>1078164032.8876619</v>
      </c>
      <c r="BI117" s="8">
        <f t="shared" si="154"/>
        <v>1102470941.6646681</v>
      </c>
      <c r="BJ117" s="8">
        <f t="shared" si="154"/>
        <v>1125620378.5951502</v>
      </c>
      <c r="BK117" s="8">
        <f t="shared" si="154"/>
        <v>1147667461.3860855</v>
      </c>
      <c r="BL117" s="8">
        <f t="shared" si="154"/>
        <v>1168664683.0917382</v>
      </c>
      <c r="BM117" s="8">
        <f t="shared" si="154"/>
        <v>1188662037.0971217</v>
      </c>
      <c r="BN117" s="8">
        <f t="shared" si="154"/>
        <v>1207707136.149868</v>
      </c>
      <c r="BO117" s="8">
        <f t="shared" si="154"/>
        <v>1225845325.723912</v>
      </c>
      <c r="BP117" s="8">
        <f t="shared" si="154"/>
        <v>1243119791.9849062</v>
      </c>
      <c r="BQ117" s="8">
        <f t="shared" si="154"/>
        <v>1259571664.6144245</v>
      </c>
      <c r="BR117" s="8">
        <f t="shared" si="154"/>
        <v>1275240114.7377753</v>
      </c>
      <c r="BS117" s="8">
        <f t="shared" si="154"/>
        <v>1290162448.1885858</v>
      </c>
      <c r="BT117" s="8">
        <f t="shared" si="154"/>
        <v>1304374194.3322146</v>
      </c>
      <c r="BU117" s="8">
        <f t="shared" ref="BU117:CO117" si="155">BT117+BU68</f>
        <v>1317909190.6594801</v>
      </c>
      <c r="BV117" s="8">
        <f t="shared" si="155"/>
        <v>1330799663.352114</v>
      </c>
      <c r="BW117" s="8">
        <f t="shared" si="155"/>
        <v>1343076304.0117652</v>
      </c>
      <c r="BX117" s="8">
        <f t="shared" si="155"/>
        <v>1354768342.7352426</v>
      </c>
      <c r="BY117" s="8">
        <f t="shared" si="155"/>
        <v>1365903617.7099831</v>
      </c>
      <c r="BZ117" s="8">
        <f t="shared" si="155"/>
        <v>1376508641.4954503</v>
      </c>
      <c r="CA117" s="8">
        <f t="shared" si="155"/>
        <v>1386608664.1482761</v>
      </c>
      <c r="CB117" s="8">
        <f t="shared" si="155"/>
        <v>1396227733.3414435</v>
      </c>
      <c r="CC117" s="8">
        <f t="shared" si="155"/>
        <v>1405388751.6206505</v>
      </c>
      <c r="CD117" s="8">
        <f t="shared" si="155"/>
        <v>1414113530.934181</v>
      </c>
      <c r="CE117" s="8">
        <f t="shared" si="155"/>
        <v>1422422844.5661149</v>
      </c>
      <c r="CF117" s="8">
        <f t="shared" si="155"/>
        <v>1430336476.5965281</v>
      </c>
      <c r="CG117" s="8">
        <f t="shared" si="155"/>
        <v>1437873269.0064454</v>
      </c>
      <c r="CH117" s="8">
        <f t="shared" si="155"/>
        <v>1445051166.5397</v>
      </c>
      <c r="CI117" s="8">
        <f t="shared" si="155"/>
        <v>1451887259.428514</v>
      </c>
      <c r="CJ117" s="8">
        <f t="shared" si="155"/>
        <v>1458397824.0845273</v>
      </c>
      <c r="CK117" s="8">
        <f t="shared" si="155"/>
        <v>1464598361.852159</v>
      </c>
      <c r="CL117" s="8">
        <f t="shared" si="155"/>
        <v>1470503635.9165702</v>
      </c>
      <c r="CM117" s="8">
        <f t="shared" si="155"/>
        <v>1476127706.4541047</v>
      </c>
      <c r="CN117" s="8">
        <f t="shared" si="155"/>
        <v>1481483964.1088994</v>
      </c>
      <c r="CO117" s="8">
        <f t="shared" si="155"/>
        <v>1486585161.8753705</v>
      </c>
      <c r="CP117" s="8">
        <f t="shared" ref="CP117:EN117" si="156">CO117+CP68</f>
        <v>1491443445.4624858</v>
      </c>
      <c r="CQ117" s="8">
        <f t="shared" si="156"/>
        <v>1496070382.2121193</v>
      </c>
      <c r="CR117" s="8">
        <f t="shared" si="156"/>
        <v>1500476988.6403418</v>
      </c>
      <c r="CS117" s="8">
        <f t="shared" si="156"/>
        <v>1504673756.6672204</v>
      </c>
      <c r="CT117" s="8">
        <f t="shared" si="156"/>
        <v>1508670678.5975809</v>
      </c>
      <c r="CU117" s="8">
        <f t="shared" si="156"/>
        <v>1512477270.91221</v>
      </c>
      <c r="CV117" s="8">
        <f t="shared" si="156"/>
        <v>1516102596.9261425</v>
      </c>
      <c r="CW117" s="8">
        <f t="shared" si="156"/>
        <v>1519555288.3679829</v>
      </c>
      <c r="CX117" s="8">
        <f t="shared" si="156"/>
        <v>1522843565.9316404</v>
      </c>
      <c r="CY117" s="8">
        <f t="shared" si="156"/>
        <v>1525975258.8494096</v>
      </c>
      <c r="CZ117" s="8">
        <f t="shared" si="156"/>
        <v>1528957823.5329993</v>
      </c>
      <c r="DA117" s="8">
        <f t="shared" si="156"/>
        <v>1531798361.3268943</v>
      </c>
      <c r="DB117" s="8">
        <f t="shared" si="156"/>
        <v>1534503635.4163179</v>
      </c>
      <c r="DC117" s="8">
        <f t="shared" si="156"/>
        <v>1537080086.9300549</v>
      </c>
      <c r="DD117" s="8">
        <f t="shared" si="156"/>
        <v>1539533850.2764709</v>
      </c>
      <c r="DE117" s="8">
        <f t="shared" si="156"/>
        <v>1541870767.749248</v>
      </c>
      <c r="DF117" s="8">
        <f t="shared" si="156"/>
        <v>1544096403.4376073</v>
      </c>
      <c r="DG117" s="8">
        <f t="shared" si="156"/>
        <v>1546216056.4741399</v>
      </c>
      <c r="DH117" s="8">
        <f t="shared" si="156"/>
        <v>1548234773.6517901</v>
      </c>
      <c r="DI117" s="8">
        <f t="shared" si="156"/>
        <v>1550157361.4400284</v>
      </c>
      <c r="DJ117" s="8">
        <f t="shared" si="156"/>
        <v>1551988397.4288268</v>
      </c>
      <c r="DK117" s="8">
        <f t="shared" si="156"/>
        <v>1553732241.2276824</v>
      </c>
      <c r="DL117" s="8">
        <f t="shared" si="156"/>
        <v>1555393044.8456399</v>
      </c>
      <c r="DM117" s="8">
        <f t="shared" si="156"/>
        <v>1556974762.5770283</v>
      </c>
      <c r="DN117" s="8">
        <f t="shared" si="156"/>
        <v>1558481160.4164457</v>
      </c>
      <c r="DO117" s="8">
        <f t="shared" si="156"/>
        <v>1559915825.0254147</v>
      </c>
      <c r="DP117" s="8">
        <f t="shared" si="156"/>
        <v>1561282172.2720518</v>
      </c>
      <c r="DQ117" s="8">
        <f t="shared" si="156"/>
        <v>1562583455.3640871</v>
      </c>
      <c r="DR117" s="8">
        <f t="shared" si="156"/>
        <v>1563822772.5945969</v>
      </c>
      <c r="DS117" s="8">
        <f t="shared" si="156"/>
        <v>1565003074.7188919</v>
      </c>
      <c r="DT117" s="8">
        <f t="shared" si="156"/>
        <v>1566127171.9801252</v>
      </c>
      <c r="DU117" s="8">
        <f t="shared" si="156"/>
        <v>1567197740.8003476</v>
      </c>
      <c r="DV117" s="8">
        <f t="shared" si="156"/>
        <v>1568217330.1529403</v>
      </c>
      <c r="DW117" s="8">
        <f t="shared" si="156"/>
        <v>1569188367.6315999</v>
      </c>
      <c r="DX117" s="8">
        <f t="shared" si="156"/>
        <v>1570113165.2303233</v>
      </c>
      <c r="DY117" s="8">
        <f t="shared" si="156"/>
        <v>1570993924.8481553</v>
      </c>
      <c r="DZ117" s="8">
        <f t="shared" si="156"/>
        <v>1571832743.5318046</v>
      </c>
      <c r="EA117" s="8">
        <f t="shared" si="156"/>
        <v>1572631618.4686136</v>
      </c>
      <c r="EB117" s="8">
        <f t="shared" si="156"/>
        <v>1573392451.741765</v>
      </c>
      <c r="EC117" s="8">
        <f t="shared" si="156"/>
        <v>1574117054.8590519</v>
      </c>
      <c r="ED117" s="8">
        <f t="shared" si="156"/>
        <v>1574807153.0659919</v>
      </c>
      <c r="EE117" s="8">
        <f t="shared" si="156"/>
        <v>1575464389.4535539</v>
      </c>
      <c r="EF117" s="8">
        <f t="shared" si="156"/>
        <v>1576090328.8702796</v>
      </c>
      <c r="EG117" s="8">
        <f t="shared" si="156"/>
        <v>1576686461.6481135</v>
      </c>
      <c r="EH117" s="8">
        <f t="shared" si="156"/>
        <v>1577254207.1508124</v>
      </c>
      <c r="EI117" s="8">
        <f t="shared" si="156"/>
        <v>1577794917.1533828</v>
      </c>
      <c r="EJ117" s="8">
        <f t="shared" si="156"/>
        <v>1578309879.0605927</v>
      </c>
      <c r="EK117" s="8">
        <f t="shared" si="156"/>
        <v>1578800318.9722211</v>
      </c>
      <c r="EL117" s="8">
        <f t="shared" si="156"/>
        <v>1579267404.6023436</v>
      </c>
      <c r="EM117" s="8">
        <f t="shared" si="156"/>
        <v>1579712248.059603</v>
      </c>
      <c r="EN117" s="8">
        <f t="shared" si="156"/>
        <v>1580135908.4950881</v>
      </c>
      <c r="EO117" s="8">
        <f t="shared" ref="EO117:GC117" si="157">EN117+EO68</f>
        <v>1580539394.6241217</v>
      </c>
      <c r="EP117" s="8">
        <f t="shared" si="157"/>
        <v>1580923667.1279631</v>
      </c>
      <c r="EQ117" s="8">
        <f t="shared" si="157"/>
        <v>1581289640.9411454</v>
      </c>
      <c r="ER117" s="8">
        <f t="shared" si="157"/>
        <v>1581638187.4298904</v>
      </c>
      <c r="ES117" s="8">
        <f t="shared" si="157"/>
        <v>1581970136.4667904</v>
      </c>
      <c r="ET117" s="8">
        <f t="shared" si="157"/>
        <v>1582286278.4066954</v>
      </c>
      <c r="EU117" s="8">
        <f t="shared" si="157"/>
        <v>1582587365.9685094</v>
      </c>
      <c r="EV117" s="8">
        <f t="shared" si="157"/>
        <v>1582874116.02738</v>
      </c>
      <c r="EW117" s="8">
        <f t="shared" si="157"/>
        <v>1583147211.3215425</v>
      </c>
      <c r="EX117" s="8">
        <f t="shared" si="157"/>
        <v>1583407302.0778878</v>
      </c>
      <c r="EY117" s="8">
        <f t="shared" si="157"/>
        <v>1583655007.5601213</v>
      </c>
      <c r="EZ117" s="8">
        <f t="shared" si="157"/>
        <v>1583890917.543201</v>
      </c>
      <c r="FA117" s="8">
        <f t="shared" si="157"/>
        <v>1584115593.7175624</v>
      </c>
      <c r="FB117" s="8">
        <f t="shared" si="157"/>
        <v>1584329571.0264781</v>
      </c>
      <c r="FC117" s="8">
        <f t="shared" si="157"/>
        <v>1584533358.9397311</v>
      </c>
      <c r="FD117" s="8">
        <f t="shared" si="157"/>
        <v>1584727442.6666389</v>
      </c>
      <c r="FE117" s="8">
        <f t="shared" si="157"/>
        <v>1584912284.3113129</v>
      </c>
      <c r="FF117" s="8">
        <f t="shared" si="157"/>
        <v>1585088323.9729071</v>
      </c>
      <c r="FG117" s="8">
        <f t="shared" si="157"/>
        <v>1585255980.793473</v>
      </c>
      <c r="FH117" s="8">
        <f t="shared" si="157"/>
        <v>1585415653.9559169</v>
      </c>
      <c r="FI117" s="8">
        <f t="shared" si="157"/>
        <v>1585567723.6344347</v>
      </c>
      <c r="FJ117" s="8">
        <f t="shared" si="157"/>
        <v>1585712551.8996899</v>
      </c>
      <c r="FK117" s="8">
        <f t="shared" si="157"/>
        <v>1585850483.5808852</v>
      </c>
      <c r="FL117" s="8">
        <f t="shared" si="157"/>
        <v>1585981847.0867856</v>
      </c>
      <c r="FM117" s="8">
        <f t="shared" si="157"/>
        <v>1586106955.1876431</v>
      </c>
      <c r="FN117" s="8">
        <f t="shared" si="157"/>
        <v>1586226105.7598882</v>
      </c>
      <c r="FO117" s="8">
        <f t="shared" si="157"/>
        <v>1586339582.4953599</v>
      </c>
      <c r="FP117" s="8">
        <f t="shared" si="157"/>
        <v>1586447655.5767615</v>
      </c>
      <c r="FQ117" s="8">
        <f t="shared" si="157"/>
        <v>1586550582.3209534</v>
      </c>
      <c r="FR117" s="8">
        <f t="shared" si="157"/>
        <v>1586648607.7916124</v>
      </c>
      <c r="FS117" s="8">
        <f t="shared" si="157"/>
        <v>1586741965.3827162</v>
      </c>
      <c r="FT117" s="8">
        <f t="shared" si="157"/>
        <v>1586830877.3742435</v>
      </c>
      <c r="FU117" s="8">
        <f t="shared" si="157"/>
        <v>1586915555.4614124</v>
      </c>
      <c r="FV117" s="8">
        <f t="shared" si="157"/>
        <v>1586996201.2587161</v>
      </c>
      <c r="FW117" s="8">
        <f t="shared" si="157"/>
        <v>1587073006.7799578</v>
      </c>
      <c r="FX117" s="8">
        <f t="shared" si="157"/>
        <v>1587146154.895426</v>
      </c>
      <c r="FY117" s="8">
        <f t="shared" si="157"/>
        <v>1587215819.7673006</v>
      </c>
      <c r="FZ117" s="8">
        <f t="shared" si="157"/>
        <v>1587282167.2643239</v>
      </c>
      <c r="GA117" s="8">
        <f t="shared" si="157"/>
        <v>1587345355.3567271</v>
      </c>
      <c r="GB117" s="8">
        <f t="shared" si="157"/>
        <v>1587405534.4923491</v>
      </c>
      <c r="GC117" s="8">
        <f t="shared" si="157"/>
        <v>1587462847.9548464</v>
      </c>
      <c r="GD117" s="8">
        <f t="shared" ref="GD117:IO117" si="158">GC117+GD68</f>
        <v>1587517432.2048438</v>
      </c>
      <c r="GE117" s="8">
        <f t="shared" si="158"/>
        <v>1587569417.2048414</v>
      </c>
      <c r="GF117" s="8">
        <f t="shared" si="158"/>
        <v>1587618926.7286484</v>
      </c>
      <c r="GG117" s="8">
        <f t="shared" si="158"/>
        <v>1587666078.6560838</v>
      </c>
      <c r="GH117" s="8">
        <f t="shared" si="158"/>
        <v>1587710985.2536414</v>
      </c>
      <c r="GI117" s="8">
        <f t="shared" si="158"/>
        <v>1587753753.4417913</v>
      </c>
      <c r="GJ117" s="8">
        <f t="shared" si="158"/>
        <v>1587794485.0495532</v>
      </c>
      <c r="GK117" s="8">
        <f t="shared" si="158"/>
        <v>1587833277.0569456</v>
      </c>
      <c r="GL117" s="8">
        <f t="shared" si="158"/>
        <v>1587870221.8258905</v>
      </c>
      <c r="GM117" s="8">
        <f t="shared" si="158"/>
        <v>1587905407.3201239</v>
      </c>
      <c r="GN117" s="8">
        <f t="shared" si="158"/>
        <v>1587938917.3146319</v>
      </c>
      <c r="GO117" s="8">
        <f t="shared" si="158"/>
        <v>1587970831.5951157</v>
      </c>
      <c r="GP117" s="8">
        <f t="shared" si="158"/>
        <v>1588001226.1479573</v>
      </c>
      <c r="GQ117" s="8">
        <f t="shared" si="158"/>
        <v>1588030173.3411398</v>
      </c>
      <c r="GR117" s="8">
        <f t="shared" si="158"/>
        <v>1588057742.0965517</v>
      </c>
      <c r="GS117" s="8">
        <f t="shared" si="158"/>
        <v>1588083998.0540869</v>
      </c>
      <c r="GT117" s="8">
        <f t="shared" si="158"/>
        <v>1588109003.7279301</v>
      </c>
      <c r="GU117" s="8">
        <f t="shared" si="158"/>
        <v>1588132818.6553996</v>
      </c>
      <c r="GV117" s="8">
        <f t="shared" si="158"/>
        <v>1588155499.5387039</v>
      </c>
      <c r="GW117" s="8">
        <f t="shared" si="158"/>
        <v>1588177100.3799462</v>
      </c>
      <c r="GX117" s="8">
        <f t="shared" si="158"/>
        <v>1588197672.6097007</v>
      </c>
      <c r="GY117" s="8">
        <f t="shared" si="158"/>
        <v>1588217265.2094669</v>
      </c>
      <c r="GZ117" s="8">
        <f t="shared" si="158"/>
        <v>1588235924.8282919</v>
      </c>
      <c r="HA117" s="8">
        <f t="shared" si="158"/>
        <v>1588253695.8938396</v>
      </c>
      <c r="HB117" s="8">
        <f t="shared" si="158"/>
        <v>1588270620.7181706</v>
      </c>
      <c r="HC117" s="8">
        <f t="shared" si="158"/>
        <v>1588286739.5984859</v>
      </c>
      <c r="HD117" s="8">
        <f t="shared" si="158"/>
        <v>1588302090.9130719</v>
      </c>
      <c r="HE117" s="8">
        <f t="shared" si="158"/>
        <v>1588316711.2126775</v>
      </c>
      <c r="HF117" s="8">
        <f t="shared" si="158"/>
        <v>1588330635.3075399</v>
      </c>
      <c r="HG117" s="8">
        <f t="shared" si="158"/>
        <v>1588343896.3502662</v>
      </c>
      <c r="HH117" s="8">
        <f t="shared" si="158"/>
        <v>1588356525.9147675</v>
      </c>
      <c r="HI117" s="8">
        <f t="shared" si="158"/>
        <v>1588368554.0714352</v>
      </c>
      <c r="HJ117" s="8">
        <f t="shared" si="158"/>
        <v>1588380009.4587379</v>
      </c>
      <c r="HK117" s="8">
        <f t="shared" si="158"/>
        <v>1588390919.3514071</v>
      </c>
      <c r="HL117" s="8">
        <f t="shared" si="158"/>
        <v>1588401309.7253778</v>
      </c>
      <c r="HM117" s="8">
        <f t="shared" si="158"/>
        <v>1588411205.3196356</v>
      </c>
      <c r="HN117" s="8">
        <f t="shared" si="158"/>
        <v>1588420629.6951191</v>
      </c>
      <c r="HO117" s="8">
        <f t="shared" si="158"/>
        <v>1588429605.2908177</v>
      </c>
      <c r="HP117" s="8">
        <f t="shared" si="158"/>
        <v>1588438153.4771974</v>
      </c>
      <c r="HQ117" s="8">
        <f t="shared" si="158"/>
        <v>1588446294.6070828</v>
      </c>
      <c r="HR117" s="8">
        <f t="shared" si="158"/>
        <v>1588454048.0641165</v>
      </c>
      <c r="HS117" s="8">
        <f t="shared" si="158"/>
        <v>1588461432.3089106</v>
      </c>
      <c r="HT117" s="8">
        <f t="shared" si="158"/>
        <v>1588468464.9230001</v>
      </c>
      <c r="HU117" s="8">
        <f t="shared" si="158"/>
        <v>1588475162.6507044</v>
      </c>
      <c r="HV117" s="8">
        <f t="shared" si="158"/>
        <v>1588481541.4389942</v>
      </c>
      <c r="HW117" s="8">
        <f t="shared" si="158"/>
        <v>1588487616.4754608</v>
      </c>
      <c r="HX117" s="8">
        <f t="shared" si="158"/>
        <v>1588493402.2244766</v>
      </c>
      <c r="HY117" s="8">
        <f t="shared" si="158"/>
        <v>1588498912.4616344</v>
      </c>
      <c r="HZ117" s="8">
        <f t="shared" si="158"/>
        <v>1588504160.3065467</v>
      </c>
      <c r="IA117" s="8">
        <f t="shared" si="158"/>
        <v>1588509158.2540822</v>
      </c>
      <c r="IB117" s="8">
        <f t="shared" si="158"/>
        <v>1588513918.2041159</v>
      </c>
      <c r="IC117" s="8">
        <f t="shared" si="158"/>
        <v>1588518451.4898622</v>
      </c>
      <c r="ID117" s="8">
        <f t="shared" si="158"/>
        <v>1588522768.9048588</v>
      </c>
      <c r="IE117" s="8">
        <f t="shared" si="158"/>
        <v>1588526880.7286651</v>
      </c>
      <c r="IF117" s="8">
        <f t="shared" si="158"/>
        <v>1588530796.7513378</v>
      </c>
      <c r="IG117" s="8">
        <f t="shared" si="158"/>
        <v>1588534526.2967403</v>
      </c>
      <c r="IH117" s="8">
        <f t="shared" si="158"/>
        <v>1588538078.2447426</v>
      </c>
      <c r="II117" s="8">
        <f t="shared" si="158"/>
        <v>1588541461.0523639</v>
      </c>
      <c r="IJ117" s="8">
        <f t="shared" si="158"/>
        <v>1588544682.7739079</v>
      </c>
      <c r="IK117" s="8">
        <f t="shared" si="158"/>
        <v>1588547751.0801404</v>
      </c>
      <c r="IL117" s="8">
        <f t="shared" si="158"/>
        <v>1588550673.2765522</v>
      </c>
      <c r="IM117" s="8">
        <f t="shared" si="158"/>
        <v>1588553456.3207541</v>
      </c>
      <c r="IN117" s="8">
        <f t="shared" si="158"/>
        <v>1588556106.8390415</v>
      </c>
      <c r="IO117" s="8">
        <f t="shared" si="158"/>
        <v>1588558631.1421723</v>
      </c>
      <c r="IP117" s="8">
        <f t="shared" ref="IP117:JE117" si="159">IO117+IP68</f>
        <v>1588561035.2403922</v>
      </c>
      <c r="IQ117" s="8">
        <f t="shared" si="159"/>
        <v>1588563324.8577445</v>
      </c>
      <c r="IR117" s="8">
        <f t="shared" si="159"/>
        <v>1588565505.445699</v>
      </c>
      <c r="IS117" s="8">
        <f t="shared" si="159"/>
        <v>1588567582.1961319</v>
      </c>
      <c r="IT117" s="8">
        <f t="shared" si="159"/>
        <v>1588569560.0536871</v>
      </c>
      <c r="IU117" s="8">
        <f t="shared" si="159"/>
        <v>1588571443.7275491</v>
      </c>
      <c r="IV117" s="8">
        <f t="shared" si="159"/>
        <v>1588573237.7026558</v>
      </c>
      <c r="IW117" s="8">
        <f t="shared" si="159"/>
        <v>1588574946.2503765</v>
      </c>
      <c r="IX117" s="8">
        <f t="shared" si="159"/>
        <v>1588576573.4386818</v>
      </c>
      <c r="IY117" s="8">
        <f t="shared" si="159"/>
        <v>1588578123.14183</v>
      </c>
      <c r="IZ117" s="8">
        <f t="shared" si="159"/>
        <v>1588579599.0495899</v>
      </c>
      <c r="JA117" s="8">
        <f t="shared" si="159"/>
        <v>1588581004.676028</v>
      </c>
      <c r="JB117" s="8">
        <f t="shared" si="159"/>
        <v>1588582343.3678739</v>
      </c>
      <c r="JC117" s="8">
        <f t="shared" si="159"/>
        <v>1588583618.312489</v>
      </c>
      <c r="JD117" s="8">
        <f t="shared" si="159"/>
        <v>1588584832.5454557</v>
      </c>
      <c r="JE117" s="8">
        <f t="shared" si="159"/>
        <v>1588585988.9578049</v>
      </c>
    </row>
    <row r="118" spans="2:265" x14ac:dyDescent="0.3">
      <c r="C118">
        <v>20</v>
      </c>
      <c r="D118" s="6">
        <f t="shared" si="12"/>
        <v>7633960533.2346087</v>
      </c>
      <c r="E118" s="8">
        <f t="shared" si="13"/>
        <v>-7455560561.5869856</v>
      </c>
      <c r="F118" s="8">
        <f t="shared" si="14"/>
        <v>-7195562943.8049374</v>
      </c>
      <c r="G118" s="8">
        <f t="shared" si="127"/>
        <v>-6902448806.0214701</v>
      </c>
      <c r="H118" s="8">
        <f t="shared" si="127"/>
        <v>-6600316089.2441521</v>
      </c>
      <c r="I118" s="8">
        <f t="shared" si="127"/>
        <v>-6300967449.6281557</v>
      </c>
      <c r="J118" s="8">
        <f t="shared" si="127"/>
        <v>-6010013835.2742825</v>
      </c>
      <c r="K118" s="8">
        <f t="shared" si="127"/>
        <v>-5729955991.1776447</v>
      </c>
      <c r="L118" s="8">
        <f t="shared" si="127"/>
        <v>-5461739842.3144941</v>
      </c>
      <c r="M118" s="8">
        <f t="shared" si="127"/>
        <v>-5205541215.2475309</v>
      </c>
      <c r="N118" s="8">
        <f t="shared" si="127"/>
        <v>-4961161407.7442322</v>
      </c>
      <c r="O118" s="8">
        <f t="shared" si="127"/>
        <v>-4728226268.9103088</v>
      </c>
      <c r="P118" s="8">
        <f t="shared" si="127"/>
        <v>-4506286083.7409992</v>
      </c>
      <c r="Q118" s="8">
        <f t="shared" si="127"/>
        <v>-4294865394.4481845</v>
      </c>
      <c r="R118" s="8">
        <f t="shared" si="127"/>
        <v>-4093487569.1729245</v>
      </c>
      <c r="S118" s="8">
        <f t="shared" si="127"/>
        <v>-3901686646.1581721</v>
      </c>
      <c r="T118" s="8">
        <f t="shared" si="127"/>
        <v>-3719012778.7815809</v>
      </c>
      <c r="U118" s="8">
        <f t="shared" si="127"/>
        <v>-3545034474.53019</v>
      </c>
      <c r="V118" s="8">
        <f t="shared" si="127"/>
        <v>-3379339239.2231703</v>
      </c>
      <c r="W118" s="8">
        <f t="shared" si="127"/>
        <v>-3221533439.0420961</v>
      </c>
      <c r="X118" s="8">
        <f t="shared" si="127"/>
        <v>-3071241789.6122456</v>
      </c>
      <c r="Y118" s="8">
        <f t="shared" ref="Y118:AB118" si="160">X118+Y69</f>
        <v>-2928106677.7543812</v>
      </c>
      <c r="Z118" s="8">
        <f t="shared" si="160"/>
        <v>-2791787418.7453156</v>
      </c>
      <c r="AA118" s="8">
        <f t="shared" si="160"/>
        <v>-2661959500.0682158</v>
      </c>
      <c r="AB118" s="8">
        <f t="shared" si="160"/>
        <v>-2538313836.4907551</v>
      </c>
      <c r="AC118" s="8">
        <f t="shared" ref="AC118:AN118" si="161">AB118+AC69</f>
        <v>-2420556048.1501694</v>
      </c>
      <c r="AD118" s="8">
        <f t="shared" si="161"/>
        <v>-2308405766.7200413</v>
      </c>
      <c r="AE118" s="8">
        <f t="shared" si="161"/>
        <v>-2201595971.4376659</v>
      </c>
      <c r="AF118" s="8">
        <f t="shared" si="161"/>
        <v>-2099872355.1437056</v>
      </c>
      <c r="AG118" s="8">
        <f t="shared" si="161"/>
        <v>-2002992719.6996653</v>
      </c>
      <c r="AH118" s="8">
        <f t="shared" si="161"/>
        <v>-1910726399.7855725</v>
      </c>
      <c r="AI118" s="8">
        <f t="shared" si="161"/>
        <v>-1822853713.9290941</v>
      </c>
      <c r="AJ118" s="8">
        <f t="shared" si="161"/>
        <v>-1739165441.571703</v>
      </c>
      <c r="AK118" s="8">
        <f t="shared" si="161"/>
        <v>-1659462324.9837253</v>
      </c>
      <c r="AL118" s="8">
        <f t="shared" si="161"/>
        <v>-1583554594.8710866</v>
      </c>
      <c r="AM118" s="8">
        <f t="shared" si="161"/>
        <v>-1511261518.5587656</v>
      </c>
      <c r="AN118" s="8">
        <f t="shared" si="161"/>
        <v>-1442410969.6825309</v>
      </c>
      <c r="AO118" s="8">
        <f t="shared" ref="AO118:BT118" si="162">AN118+AO69</f>
        <v>-1376839018.3681154</v>
      </c>
      <c r="AP118" s="8">
        <f t="shared" si="162"/>
        <v>-1314389540.9239385</v>
      </c>
      <c r="AQ118" s="8">
        <f t="shared" si="162"/>
        <v>-1254913848.1190128</v>
      </c>
      <c r="AR118" s="8">
        <f t="shared" si="162"/>
        <v>-1198270331.1614623</v>
      </c>
      <c r="AS118" s="8">
        <f t="shared" si="162"/>
        <v>-1144324124.534982</v>
      </c>
      <c r="AT118" s="8">
        <f t="shared" si="162"/>
        <v>-1092946784.8905931</v>
      </c>
      <c r="AU118" s="8">
        <f t="shared" si="162"/>
        <v>-1044015985.2292086</v>
      </c>
      <c r="AV118" s="8">
        <f t="shared" si="162"/>
        <v>-997415223.6469065</v>
      </c>
      <c r="AW118" s="8">
        <f t="shared" si="162"/>
        <v>-953033545.94946027</v>
      </c>
      <c r="AX118" s="8">
        <f t="shared" si="162"/>
        <v>-910765281.47569394</v>
      </c>
      <c r="AY118" s="8">
        <f t="shared" si="162"/>
        <v>-870509791.50067449</v>
      </c>
      <c r="AZ118" s="8">
        <f t="shared" si="162"/>
        <v>-832171229.6197015</v>
      </c>
      <c r="BA118" s="8">
        <f t="shared" si="162"/>
        <v>-795658313.54258335</v>
      </c>
      <c r="BB118" s="8">
        <f t="shared" si="162"/>
        <v>-760884107.75485122</v>
      </c>
      <c r="BC118" s="8">
        <f t="shared" si="162"/>
        <v>-727765816.52843952</v>
      </c>
      <c r="BD118" s="8">
        <f t="shared" si="162"/>
        <v>-696224586.78899956</v>
      </c>
      <c r="BE118" s="8">
        <f t="shared" si="162"/>
        <v>-666185320.37048531</v>
      </c>
      <c r="BF118" s="8">
        <f t="shared" si="162"/>
        <v>-637576495.20999551</v>
      </c>
      <c r="BG118" s="8">
        <f t="shared" si="162"/>
        <v>-610329995.0571481</v>
      </c>
      <c r="BH118" s="8">
        <f t="shared" si="162"/>
        <v>-584380947.29253149</v>
      </c>
      <c r="BI118" s="8">
        <f t="shared" si="162"/>
        <v>-559667568.46908712</v>
      </c>
      <c r="BJ118" s="8">
        <f t="shared" si="162"/>
        <v>-536131017.20866388</v>
      </c>
      <c r="BK118" s="8">
        <f t="shared" si="162"/>
        <v>-513715254.10349888</v>
      </c>
      <c r="BL118" s="8">
        <f t="shared" si="162"/>
        <v>-492366908.289056</v>
      </c>
      <c r="BM118" s="8">
        <f t="shared" si="162"/>
        <v>-472035150.37053901</v>
      </c>
      <c r="BN118" s="8">
        <f t="shared" si="162"/>
        <v>-452671571.40052283</v>
      </c>
      <c r="BO118" s="8">
        <f t="shared" si="162"/>
        <v>-434230067.619555</v>
      </c>
      <c r="BP118" s="8">
        <f t="shared" si="162"/>
        <v>-416666730.68529993</v>
      </c>
      <c r="BQ118" s="8">
        <f t="shared" si="162"/>
        <v>-399939743.12886655</v>
      </c>
      <c r="BR118" s="8">
        <f t="shared" si="162"/>
        <v>-384009278.78940618</v>
      </c>
      <c r="BS118" s="8">
        <f t="shared" si="162"/>
        <v>-368837407.98992014</v>
      </c>
      <c r="BT118" s="8">
        <f t="shared" si="162"/>
        <v>-354388007.22850484</v>
      </c>
      <c r="BU118" s="8">
        <f t="shared" ref="BU118:CO118" si="163">BT118+BU69</f>
        <v>-340626673.17001408</v>
      </c>
      <c r="BV118" s="8">
        <f t="shared" si="163"/>
        <v>-327520640.73335624</v>
      </c>
      <c r="BW118" s="8">
        <f t="shared" si="163"/>
        <v>-315038705.07939637</v>
      </c>
      <c r="BX118" s="8">
        <f t="shared" si="163"/>
        <v>-303151147.31372029</v>
      </c>
      <c r="BY118" s="8">
        <f t="shared" si="163"/>
        <v>-291829663.7273621</v>
      </c>
      <c r="BZ118" s="8">
        <f t="shared" si="163"/>
        <v>-281047298.40702099</v>
      </c>
      <c r="CA118" s="8">
        <f t="shared" si="163"/>
        <v>-270778379.05431515</v>
      </c>
      <c r="CB118" s="8">
        <f t="shared" si="163"/>
        <v>-260998455.86126199</v>
      </c>
      <c r="CC118" s="8">
        <f t="shared" si="163"/>
        <v>-251684243.29644945</v>
      </c>
      <c r="CD118" s="8">
        <f t="shared" si="163"/>
        <v>-242813564.66329467</v>
      </c>
      <c r="CE118" s="8">
        <f t="shared" si="163"/>
        <v>-234365299.29838535</v>
      </c>
      <c r="CF118" s="8">
        <f t="shared" si="163"/>
        <v>-226319332.28418601</v>
      </c>
      <c r="CG118" s="8">
        <f t="shared" si="163"/>
        <v>-218656506.55637708</v>
      </c>
      <c r="CH118" s="8">
        <f t="shared" si="163"/>
        <v>-211358577.29179716</v>
      </c>
      <c r="CI118" s="8">
        <f t="shared" si="163"/>
        <v>-204408168.46838772</v>
      </c>
      <c r="CJ118" s="8">
        <f t="shared" si="163"/>
        <v>-197788731.49371207</v>
      </c>
      <c r="CK118" s="8">
        <f t="shared" si="163"/>
        <v>-191484505.80354476</v>
      </c>
      <c r="CL118" s="8">
        <f t="shared" si="163"/>
        <v>-185480481.33671877</v>
      </c>
      <c r="CM118" s="8">
        <f t="shared" si="163"/>
        <v>-179762362.79688448</v>
      </c>
      <c r="CN118" s="8">
        <f t="shared" si="163"/>
        <v>-174316535.61608991</v>
      </c>
      <c r="CO118" s="8">
        <f t="shared" si="163"/>
        <v>-169130033.53914273</v>
      </c>
      <c r="CP118" s="8">
        <f t="shared" ref="CP118:EN118" si="164">CO118+CP69</f>
        <v>-164190507.75157398</v>
      </c>
      <c r="CQ118" s="8">
        <f t="shared" si="164"/>
        <v>-159486197.47769898</v>
      </c>
      <c r="CR118" s="8">
        <f t="shared" si="164"/>
        <v>-155005901.97877041</v>
      </c>
      <c r="CS118" s="8">
        <f t="shared" si="164"/>
        <v>-150738953.88455272</v>
      </c>
      <c r="CT118" s="8">
        <f t="shared" si="164"/>
        <v>-146675193.79482159</v>
      </c>
      <c r="CU118" s="8">
        <f t="shared" si="164"/>
        <v>-142804946.09031576</v>
      </c>
      <c r="CV118" s="8">
        <f t="shared" si="164"/>
        <v>-139118995.89554828</v>
      </c>
      <c r="CW118" s="8">
        <f t="shared" si="164"/>
        <v>-135608567.13862687</v>
      </c>
      <c r="CX118" s="8">
        <f t="shared" si="164"/>
        <v>-132265301.65584458</v>
      </c>
      <c r="CY118" s="8">
        <f t="shared" si="164"/>
        <v>-129081239.29129003</v>
      </c>
      <c r="CZ118" s="8">
        <f t="shared" si="164"/>
        <v>-126048798.94409521</v>
      </c>
      <c r="DA118" s="8">
        <f t="shared" si="164"/>
        <v>-123160760.51819539</v>
      </c>
      <c r="DB118" s="8">
        <f t="shared" si="164"/>
        <v>-120410247.73162413</v>
      </c>
      <c r="DC118" s="8">
        <f t="shared" si="164"/>
        <v>-117790711.74441341</v>
      </c>
      <c r="DD118" s="8">
        <f t="shared" si="164"/>
        <v>-115295915.56611748</v>
      </c>
      <c r="DE118" s="8">
        <f t="shared" si="164"/>
        <v>-112919919.20583564</v>
      </c>
      <c r="DF118" s="8">
        <f t="shared" si="164"/>
        <v>-110657065.52937675</v>
      </c>
      <c r="DG118" s="8">
        <f t="shared" si="164"/>
        <v>-108501966.78989209</v>
      </c>
      <c r="DH118" s="8">
        <f t="shared" si="164"/>
        <v>-106449491.7999067</v>
      </c>
      <c r="DI118" s="8">
        <f t="shared" si="164"/>
        <v>-104494753.71420632</v>
      </c>
      <c r="DJ118" s="8">
        <f t="shared" si="164"/>
        <v>-102633098.39449169</v>
      </c>
      <c r="DK118" s="8">
        <f t="shared" si="164"/>
        <v>-100860093.32809679</v>
      </c>
      <c r="DL118" s="8">
        <f t="shared" si="164"/>
        <v>-99171517.074387372</v>
      </c>
      <c r="DM118" s="8">
        <f t="shared" si="164"/>
        <v>-97563349.213711724</v>
      </c>
      <c r="DN118" s="8">
        <f t="shared" si="164"/>
        <v>-96031760.77497302</v>
      </c>
      <c r="DO118" s="8">
        <f t="shared" si="164"/>
        <v>-94573105.119031399</v>
      </c>
      <c r="DP118" s="8">
        <f t="shared" si="164"/>
        <v>-93183909.256229848</v>
      </c>
      <c r="DQ118" s="8">
        <f t="shared" si="164"/>
        <v>-91860865.577371225</v>
      </c>
      <c r="DR118" s="8">
        <f t="shared" si="164"/>
        <v>-90600823.978458256</v>
      </c>
      <c r="DS118" s="8">
        <f t="shared" si="164"/>
        <v>-89400784.360445902</v>
      </c>
      <c r="DT118" s="8">
        <f t="shared" si="164"/>
        <v>-88257889.486148432</v>
      </c>
      <c r="DU118" s="8">
        <f t="shared" si="164"/>
        <v>-87169418.177293688</v>
      </c>
      <c r="DV118" s="8">
        <f t="shared" si="164"/>
        <v>-86132778.835527271</v>
      </c>
      <c r="DW118" s="8">
        <f t="shared" si="164"/>
        <v>-85145503.271940202</v>
      </c>
      <c r="DX118" s="8">
        <f t="shared" si="164"/>
        <v>-84205240.830428705</v>
      </c>
      <c r="DY118" s="8">
        <f t="shared" si="164"/>
        <v>-83309752.790893957</v>
      </c>
      <c r="DZ118" s="8">
        <f t="shared" si="164"/>
        <v>-82456907.038956091</v>
      </c>
      <c r="EA118" s="8">
        <f t="shared" si="164"/>
        <v>-81644672.989491463</v>
      </c>
      <c r="EB118" s="8">
        <f t="shared" si="164"/>
        <v>-80871116.751906097</v>
      </c>
      <c r="EC118" s="8">
        <f t="shared" si="164"/>
        <v>-80134396.525634319</v>
      </c>
      <c r="ED118" s="8">
        <f t="shared" si="164"/>
        <v>-79432758.214899302</v>
      </c>
      <c r="EE118" s="8">
        <f t="shared" si="164"/>
        <v>-78764531.252294526</v>
      </c>
      <c r="EF118" s="8">
        <f t="shared" si="164"/>
        <v>-78128124.621242359</v>
      </c>
      <c r="EG118" s="8">
        <f t="shared" si="164"/>
        <v>-77522023.067859337</v>
      </c>
      <c r="EH118" s="8">
        <f t="shared" si="164"/>
        <v>-76944783.49320884</v>
      </c>
      <c r="EI118" s="8">
        <f t="shared" si="164"/>
        <v>-76395031.517351225</v>
      </c>
      <c r="EJ118" s="8">
        <f t="shared" si="164"/>
        <v>-75871458.207010642</v>
      </c>
      <c r="EK118" s="8">
        <f t="shared" si="164"/>
        <v>-75372816.959067225</v>
      </c>
      <c r="EL118" s="8">
        <f t="shared" si="164"/>
        <v>-74897920.532454446</v>
      </c>
      <c r="EM118" s="8">
        <f t="shared" si="164"/>
        <v>-74445638.221394658</v>
      </c>
      <c r="EN118" s="8">
        <f t="shared" si="164"/>
        <v>-74014893.163242474</v>
      </c>
      <c r="EO118" s="8">
        <f t="shared" ref="EO118:GC118" si="165">EN118+EO69</f>
        <v>-73604659.774526119</v>
      </c>
      <c r="EP118" s="8">
        <f t="shared" si="165"/>
        <v>-73213961.309081972</v>
      </c>
      <c r="EQ118" s="8">
        <f t="shared" si="165"/>
        <v>-72841867.532468498</v>
      </c>
      <c r="ER118" s="8">
        <f t="shared" si="165"/>
        <v>-72487492.507122323</v>
      </c>
      <c r="ES118" s="8">
        <f t="shared" si="165"/>
        <v>-72149992.482983112</v>
      </c>
      <c r="ET118" s="8">
        <f t="shared" si="165"/>
        <v>-71828563.88856481</v>
      </c>
      <c r="EU118" s="8">
        <f t="shared" si="165"/>
        <v>-71522441.417690247</v>
      </c>
      <c r="EV118" s="8">
        <f t="shared" si="165"/>
        <v>-71230896.20733352</v>
      </c>
      <c r="EW118" s="8">
        <f t="shared" si="165"/>
        <v>-70953234.102231875</v>
      </c>
      <c r="EX118" s="8">
        <f t="shared" si="165"/>
        <v>-70688794.002135068</v>
      </c>
      <c r="EY118" s="8">
        <f t="shared" si="165"/>
        <v>-70436946.287757158</v>
      </c>
      <c r="EZ118" s="8">
        <f t="shared" si="165"/>
        <v>-70197091.32168296</v>
      </c>
      <c r="FA118" s="8">
        <f t="shared" si="165"/>
        <v>-69968658.020659909</v>
      </c>
      <c r="FB118" s="8">
        <f t="shared" si="165"/>
        <v>-69751102.495876059</v>
      </c>
      <c r="FC118" s="8">
        <f t="shared" si="165"/>
        <v>-69543906.757986665</v>
      </c>
      <c r="FD118" s="8">
        <f t="shared" si="165"/>
        <v>-69346577.483806297</v>
      </c>
      <c r="FE118" s="8">
        <f t="shared" si="165"/>
        <v>-69158644.84172976</v>
      </c>
      <c r="FF118" s="8">
        <f t="shared" si="165"/>
        <v>-68979661.373085439</v>
      </c>
      <c r="FG118" s="8">
        <f t="shared" si="165"/>
        <v>-68809200.926757514</v>
      </c>
      <c r="FH118" s="8">
        <f t="shared" si="165"/>
        <v>-68646857.644540444</v>
      </c>
      <c r="FI118" s="8">
        <f t="shared" si="165"/>
        <v>-68492244.994809896</v>
      </c>
      <c r="FJ118" s="8">
        <f t="shared" si="165"/>
        <v>-68344994.852209374</v>
      </c>
      <c r="FK118" s="8">
        <f t="shared" si="165"/>
        <v>-68204756.621161252</v>
      </c>
      <c r="FL118" s="8">
        <f t="shared" si="165"/>
        <v>-68071196.401115432</v>
      </c>
      <c r="FM118" s="8">
        <f t="shared" si="165"/>
        <v>-67943996.191547975</v>
      </c>
      <c r="FN118" s="8">
        <f t="shared" si="165"/>
        <v>-67822853.134817064</v>
      </c>
      <c r="FO118" s="8">
        <f t="shared" si="165"/>
        <v>-67707478.795073345</v>
      </c>
      <c r="FP118" s="8">
        <f t="shared" si="165"/>
        <v>-67597598.471507892</v>
      </c>
      <c r="FQ118" s="8">
        <f t="shared" si="165"/>
        <v>-67492950.544302702</v>
      </c>
      <c r="FR118" s="8">
        <f t="shared" si="165"/>
        <v>-67393285.851726338</v>
      </c>
      <c r="FS118" s="8">
        <f t="shared" si="165"/>
        <v>-67298367.096891701</v>
      </c>
      <c r="FT118" s="8">
        <f t="shared" si="165"/>
        <v>-67207968.282763481</v>
      </c>
      <c r="FU118" s="8">
        <f t="shared" si="165"/>
        <v>-67121874.174069926</v>
      </c>
      <c r="FV118" s="8">
        <f t="shared" si="165"/>
        <v>-67039879.784837976</v>
      </c>
      <c r="FW118" s="8">
        <f t="shared" si="165"/>
        <v>-66961789.890331358</v>
      </c>
      <c r="FX118" s="8">
        <f t="shared" si="165"/>
        <v>-66887418.562229812</v>
      </c>
      <c r="FY118" s="8">
        <f t="shared" si="165"/>
        <v>-66816588.725942627</v>
      </c>
      <c r="FZ118" s="8">
        <f t="shared" si="165"/>
        <v>-66749131.739002451</v>
      </c>
      <c r="GA118" s="8">
        <f t="shared" si="165"/>
        <v>-66684886.989535615</v>
      </c>
      <c r="GB118" s="8">
        <f t="shared" si="165"/>
        <v>-66623701.513852917</v>
      </c>
      <c r="GC118" s="8">
        <f t="shared" si="165"/>
        <v>-66565429.632250346</v>
      </c>
      <c r="GD118" s="8">
        <f t="shared" ref="GD118:IO118" si="166">GC118+GD69</f>
        <v>-66509932.60215266</v>
      </c>
      <c r="GE118" s="8">
        <f t="shared" si="166"/>
        <v>-66457078.287773915</v>
      </c>
      <c r="GF118" s="8">
        <f t="shared" si="166"/>
        <v>-66406740.845508441</v>
      </c>
      <c r="GG118" s="8">
        <f t="shared" si="166"/>
        <v>-66358800.424303226</v>
      </c>
      <c r="GH118" s="8">
        <f t="shared" si="166"/>
        <v>-66313142.880298257</v>
      </c>
      <c r="GI118" s="8">
        <f t="shared" si="166"/>
        <v>-66269659.505055435</v>
      </c>
      <c r="GJ118" s="8">
        <f t="shared" si="166"/>
        <v>-66228246.766728938</v>
      </c>
      <c r="GK118" s="8">
        <f t="shared" si="166"/>
        <v>-66188806.063560843</v>
      </c>
      <c r="GL118" s="8">
        <f t="shared" si="166"/>
        <v>-66151243.489115037</v>
      </c>
      <c r="GM118" s="8">
        <f t="shared" si="166"/>
        <v>-66115469.608690463</v>
      </c>
      <c r="GN118" s="8">
        <f t="shared" si="166"/>
        <v>-66081399.246381342</v>
      </c>
      <c r="GO118" s="8">
        <f t="shared" si="166"/>
        <v>-66048951.28227742</v>
      </c>
      <c r="GP118" s="8">
        <f t="shared" si="166"/>
        <v>-66018048.459321305</v>
      </c>
      <c r="GQ118" s="8">
        <f t="shared" si="166"/>
        <v>-65988617.199363098</v>
      </c>
      <c r="GR118" s="8">
        <f t="shared" si="166"/>
        <v>-65960587.427974328</v>
      </c>
      <c r="GS118" s="8">
        <f t="shared" si="166"/>
        <v>-65933892.407604069</v>
      </c>
      <c r="GT118" s="8">
        <f t="shared" si="166"/>
        <v>-65908468.578680016</v>
      </c>
      <c r="GU118" s="8">
        <f t="shared" si="166"/>
        <v>-65884255.408276156</v>
      </c>
      <c r="GV118" s="8">
        <f t="shared" si="166"/>
        <v>-65861195.245986767</v>
      </c>
      <c r="GW118" s="8">
        <f t="shared" si="166"/>
        <v>-65839233.186663538</v>
      </c>
      <c r="GX118" s="8">
        <f t="shared" si="166"/>
        <v>-65818316.939689033</v>
      </c>
      <c r="GY118" s="8">
        <f t="shared" si="166"/>
        <v>-65798396.704475217</v>
      </c>
      <c r="GZ118" s="8">
        <f t="shared" si="166"/>
        <v>-65779425.051890634</v>
      </c>
      <c r="HA118" s="8">
        <f t="shared" si="166"/>
        <v>-65761356.811333887</v>
      </c>
      <c r="HB118" s="8">
        <f t="shared" si="166"/>
        <v>-65744148.963184603</v>
      </c>
      <c r="HC118" s="8">
        <f t="shared" si="166"/>
        <v>-65727760.536375761</v>
      </c>
      <c r="HD118" s="8">
        <f t="shared" si="166"/>
        <v>-65712152.51084353</v>
      </c>
      <c r="HE118" s="8">
        <f t="shared" si="166"/>
        <v>-65697287.724622361</v>
      </c>
      <c r="HF118" s="8">
        <f t="shared" si="166"/>
        <v>-65683130.785364106</v>
      </c>
      <c r="HG118" s="8">
        <f t="shared" si="166"/>
        <v>-65669647.986070529</v>
      </c>
      <c r="HH118" s="8">
        <f t="shared" si="166"/>
        <v>-65656807.224838547</v>
      </c>
      <c r="HI118" s="8">
        <f t="shared" si="166"/>
        <v>-65644577.928427137</v>
      </c>
      <c r="HJ118" s="8">
        <f t="shared" si="166"/>
        <v>-65632930.97946389</v>
      </c>
      <c r="HK118" s="8">
        <f t="shared" si="166"/>
        <v>-65621838.647117943</v>
      </c>
      <c r="HL118" s="8">
        <f t="shared" si="166"/>
        <v>-65611274.521074183</v>
      </c>
      <c r="HM118" s="8">
        <f t="shared" si="166"/>
        <v>-65601213.448651552</v>
      </c>
      <c r="HN118" s="8">
        <f t="shared" si="166"/>
        <v>-65591631.474915713</v>
      </c>
      <c r="HO118" s="8">
        <f t="shared" si="166"/>
        <v>-65582505.785643488</v>
      </c>
      <c r="HP118" s="8">
        <f t="shared" si="166"/>
        <v>-65573814.653003275</v>
      </c>
      <c r="HQ118" s="8">
        <f t="shared" si="166"/>
        <v>-65565537.383822121</v>
      </c>
      <c r="HR118" s="8">
        <f t="shared" si="166"/>
        <v>-65557654.270316258</v>
      </c>
      <c r="HS118" s="8">
        <f t="shared" si="166"/>
        <v>-65550146.543167815</v>
      </c>
      <c r="HT118" s="8">
        <f t="shared" si="166"/>
        <v>-65542996.326835968</v>
      </c>
      <c r="HU118" s="8">
        <f t="shared" si="166"/>
        <v>-65536186.596996114</v>
      </c>
      <c r="HV118" s="8">
        <f t="shared" si="166"/>
        <v>-65529701.140005775</v>
      </c>
      <c r="HW118" s="8">
        <f t="shared" si="166"/>
        <v>-65523524.514300689</v>
      </c>
      <c r="HX118" s="8">
        <f t="shared" si="166"/>
        <v>-65517642.013629176</v>
      </c>
      <c r="HY118" s="8">
        <f t="shared" si="166"/>
        <v>-65512039.63203726</v>
      </c>
      <c r="HZ118" s="8">
        <f t="shared" si="166"/>
        <v>-65506704.030521147</v>
      </c>
      <c r="IA118" s="8">
        <f t="shared" si="166"/>
        <v>-65501622.505267709</v>
      </c>
      <c r="IB118" s="8">
        <f t="shared" si="166"/>
        <v>-65496782.957407296</v>
      </c>
      <c r="IC118" s="8">
        <f t="shared" si="166"/>
        <v>-65492173.864206895</v>
      </c>
      <c r="ID118" s="8">
        <f t="shared" si="166"/>
        <v>-65487784.25163509</v>
      </c>
      <c r="IE118" s="8">
        <f t="shared" si="166"/>
        <v>-65483603.668233372</v>
      </c>
      <c r="IF118" s="8">
        <f t="shared" si="166"/>
        <v>-65479622.160231732</v>
      </c>
      <c r="IG118" s="8">
        <f t="shared" si="166"/>
        <v>-65475830.247849219</v>
      </c>
      <c r="IH118" s="8">
        <f t="shared" si="166"/>
        <v>-65472218.902723014</v>
      </c>
      <c r="II118" s="8">
        <f t="shared" si="166"/>
        <v>-65468779.526412345</v>
      </c>
      <c r="IJ118" s="8">
        <f t="shared" si="166"/>
        <v>-65465503.929925993</v>
      </c>
      <c r="IK118" s="8">
        <f t="shared" si="166"/>
        <v>-65462384.314224705</v>
      </c>
      <c r="IL118" s="8">
        <f t="shared" si="166"/>
        <v>-65459413.251652047</v>
      </c>
      <c r="IM118" s="8">
        <f t="shared" si="166"/>
        <v>-65456583.668249518</v>
      </c>
      <c r="IN118" s="8">
        <f t="shared" si="166"/>
        <v>-65453888.826913774</v>
      </c>
      <c r="IO118" s="8">
        <f t="shared" si="166"/>
        <v>-65451322.311355926</v>
      </c>
      <c r="IP118" s="8">
        <f t="shared" ref="IP118:JE118" si="167">IO118+IP69</f>
        <v>-65448878.010824643</v>
      </c>
      <c r="IQ118" s="8">
        <f t="shared" si="167"/>
        <v>-65446550.105556756</v>
      </c>
      <c r="IR118" s="8">
        <f t="shared" si="167"/>
        <v>-65444333.052920669</v>
      </c>
      <c r="IS118" s="8">
        <f t="shared" si="167"/>
        <v>-65442221.574219637</v>
      </c>
      <c r="IT118" s="8">
        <f t="shared" si="167"/>
        <v>-65440210.642123416</v>
      </c>
      <c r="IU118" s="8">
        <f t="shared" si="167"/>
        <v>-65438295.468698442</v>
      </c>
      <c r="IV118" s="8">
        <f t="shared" si="167"/>
        <v>-65436471.49400799</v>
      </c>
      <c r="IW118" s="8">
        <f t="shared" si="167"/>
        <v>-65434734.375255182</v>
      </c>
      <c r="IX118" s="8">
        <f t="shared" si="167"/>
        <v>-65433079.976442978</v>
      </c>
      <c r="IY118" s="8">
        <f t="shared" si="167"/>
        <v>-65431504.358526595</v>
      </c>
      <c r="IZ118" s="8">
        <f t="shared" si="167"/>
        <v>-65430003.770034805</v>
      </c>
      <c r="JA118" s="8">
        <f t="shared" si="167"/>
        <v>-65428574.638137862</v>
      </c>
      <c r="JB118" s="8">
        <f t="shared" si="167"/>
        <v>-65427213.560140774</v>
      </c>
      <c r="JC118" s="8">
        <f t="shared" si="167"/>
        <v>-65425917.295381643</v>
      </c>
      <c r="JD118" s="8">
        <f t="shared" si="167"/>
        <v>-65424682.757515803</v>
      </c>
      <c r="JE118" s="8">
        <f t="shared" si="167"/>
        <v>-65423507.007167384</v>
      </c>
    </row>
    <row r="122" spans="2:265" x14ac:dyDescent="0.3">
      <c r="B122" t="s">
        <v>25</v>
      </c>
      <c r="C122" t="s">
        <v>11</v>
      </c>
    </row>
    <row r="123" spans="2:265" x14ac:dyDescent="0.3">
      <c r="C123" t="s">
        <v>0</v>
      </c>
      <c r="D123" t="s">
        <v>19</v>
      </c>
      <c r="E123">
        <v>1</v>
      </c>
      <c r="F123">
        <v>2</v>
      </c>
      <c r="G123">
        <v>3</v>
      </c>
      <c r="H123">
        <v>4</v>
      </c>
      <c r="I123">
        <v>5</v>
      </c>
      <c r="J123">
        <v>6</v>
      </c>
      <c r="K123">
        <v>7</v>
      </c>
      <c r="L123">
        <v>8</v>
      </c>
      <c r="M123">
        <v>9</v>
      </c>
      <c r="N123">
        <v>10</v>
      </c>
      <c r="O123">
        <v>11</v>
      </c>
      <c r="P123">
        <v>12</v>
      </c>
      <c r="Q123">
        <v>13</v>
      </c>
      <c r="R123">
        <v>14</v>
      </c>
      <c r="S123">
        <v>15</v>
      </c>
      <c r="T123">
        <v>16</v>
      </c>
      <c r="U123">
        <v>17</v>
      </c>
      <c r="V123">
        <v>18</v>
      </c>
      <c r="W123">
        <v>19</v>
      </c>
      <c r="X123">
        <v>20</v>
      </c>
      <c r="Y123">
        <v>21</v>
      </c>
      <c r="Z123">
        <v>22</v>
      </c>
      <c r="AA123">
        <v>23</v>
      </c>
      <c r="AB123">
        <v>24</v>
      </c>
      <c r="AC123">
        <v>25</v>
      </c>
      <c r="AD123">
        <v>26</v>
      </c>
      <c r="AE123">
        <v>27</v>
      </c>
      <c r="AF123">
        <v>28</v>
      </c>
      <c r="AG123">
        <v>29</v>
      </c>
      <c r="AH123">
        <v>30</v>
      </c>
      <c r="AI123">
        <v>31</v>
      </c>
      <c r="AJ123">
        <v>32</v>
      </c>
      <c r="AK123">
        <v>33</v>
      </c>
      <c r="AL123">
        <v>34</v>
      </c>
      <c r="AM123">
        <v>35</v>
      </c>
      <c r="AN123">
        <v>36</v>
      </c>
      <c r="AO123">
        <v>37</v>
      </c>
      <c r="AP123">
        <v>38</v>
      </c>
      <c r="AQ123">
        <v>39</v>
      </c>
      <c r="AR123">
        <v>40</v>
      </c>
      <c r="AS123">
        <v>41</v>
      </c>
      <c r="AT123">
        <v>42</v>
      </c>
      <c r="AU123">
        <v>43</v>
      </c>
      <c r="AV123">
        <v>44</v>
      </c>
      <c r="AW123">
        <v>45</v>
      </c>
      <c r="AX123">
        <v>46</v>
      </c>
      <c r="AY123">
        <v>47</v>
      </c>
      <c r="AZ123">
        <v>48</v>
      </c>
      <c r="BA123">
        <v>49</v>
      </c>
      <c r="BB123">
        <v>50</v>
      </c>
      <c r="BC123">
        <v>51</v>
      </c>
      <c r="BD123">
        <v>52</v>
      </c>
      <c r="BE123">
        <v>53</v>
      </c>
      <c r="BF123">
        <v>54</v>
      </c>
      <c r="BG123">
        <v>55</v>
      </c>
      <c r="BH123">
        <v>56</v>
      </c>
      <c r="BI123">
        <v>57</v>
      </c>
      <c r="BJ123">
        <v>58</v>
      </c>
      <c r="BK123">
        <v>59</v>
      </c>
      <c r="BL123">
        <v>60</v>
      </c>
      <c r="BM123">
        <v>61</v>
      </c>
      <c r="BN123">
        <v>62</v>
      </c>
      <c r="BO123">
        <v>63</v>
      </c>
      <c r="BP123">
        <v>64</v>
      </c>
      <c r="BQ123">
        <v>65</v>
      </c>
      <c r="BR123">
        <v>66</v>
      </c>
      <c r="BS123">
        <v>67</v>
      </c>
      <c r="BT123">
        <v>68</v>
      </c>
      <c r="BU123">
        <v>69</v>
      </c>
      <c r="BV123">
        <v>70</v>
      </c>
      <c r="BW123">
        <v>71</v>
      </c>
      <c r="BX123">
        <v>72</v>
      </c>
      <c r="BY123">
        <v>73</v>
      </c>
      <c r="BZ123">
        <v>74</v>
      </c>
      <c r="CA123">
        <v>75</v>
      </c>
      <c r="CB123">
        <v>76</v>
      </c>
      <c r="CC123">
        <v>77</v>
      </c>
      <c r="CD123">
        <v>78</v>
      </c>
      <c r="CE123">
        <v>79</v>
      </c>
      <c r="CF123">
        <v>80</v>
      </c>
      <c r="CG123">
        <v>81</v>
      </c>
      <c r="CH123">
        <v>82</v>
      </c>
      <c r="CI123">
        <v>83</v>
      </c>
      <c r="CJ123">
        <v>84</v>
      </c>
      <c r="CK123">
        <v>85</v>
      </c>
      <c r="CL123">
        <v>86</v>
      </c>
      <c r="CM123">
        <v>87</v>
      </c>
      <c r="CN123">
        <v>88</v>
      </c>
      <c r="CO123">
        <v>89</v>
      </c>
      <c r="CP123">
        <v>90</v>
      </c>
      <c r="CQ123">
        <v>91</v>
      </c>
      <c r="CR123">
        <v>92</v>
      </c>
      <c r="CS123">
        <v>93</v>
      </c>
      <c r="CT123">
        <v>94</v>
      </c>
      <c r="CU123">
        <v>95</v>
      </c>
      <c r="CV123">
        <v>96</v>
      </c>
      <c r="CW123">
        <v>97</v>
      </c>
      <c r="CX123">
        <v>98</v>
      </c>
      <c r="CY123">
        <v>99</v>
      </c>
      <c r="CZ123">
        <v>100</v>
      </c>
      <c r="DA123">
        <v>101</v>
      </c>
      <c r="DB123">
        <v>102</v>
      </c>
      <c r="DC123">
        <v>103</v>
      </c>
      <c r="DD123">
        <v>104</v>
      </c>
      <c r="DE123">
        <v>105</v>
      </c>
      <c r="DF123">
        <v>106</v>
      </c>
      <c r="DG123">
        <v>107</v>
      </c>
      <c r="DH123">
        <v>108</v>
      </c>
      <c r="DI123">
        <v>109</v>
      </c>
      <c r="DJ123">
        <v>110</v>
      </c>
      <c r="DK123">
        <v>111</v>
      </c>
      <c r="DL123">
        <v>112</v>
      </c>
      <c r="DM123">
        <v>113</v>
      </c>
      <c r="DN123">
        <v>114</v>
      </c>
      <c r="DO123">
        <v>115</v>
      </c>
      <c r="DP123">
        <v>116</v>
      </c>
      <c r="DQ123">
        <v>117</v>
      </c>
      <c r="DR123">
        <v>118</v>
      </c>
      <c r="DS123">
        <v>119</v>
      </c>
      <c r="DT123">
        <v>120</v>
      </c>
      <c r="DU123">
        <v>121</v>
      </c>
      <c r="DV123">
        <v>122</v>
      </c>
      <c r="DW123">
        <v>123</v>
      </c>
      <c r="DX123">
        <v>124</v>
      </c>
      <c r="DY123">
        <v>125</v>
      </c>
      <c r="DZ123">
        <v>126</v>
      </c>
      <c r="EA123">
        <v>127</v>
      </c>
      <c r="EB123">
        <v>128</v>
      </c>
      <c r="EC123">
        <v>129</v>
      </c>
      <c r="ED123">
        <v>130</v>
      </c>
      <c r="EE123">
        <v>131</v>
      </c>
      <c r="EF123">
        <v>132</v>
      </c>
      <c r="EG123">
        <v>133</v>
      </c>
      <c r="EH123">
        <v>134</v>
      </c>
      <c r="EI123">
        <v>135</v>
      </c>
      <c r="EJ123">
        <v>136</v>
      </c>
      <c r="EK123">
        <v>137</v>
      </c>
      <c r="EL123">
        <v>138</v>
      </c>
      <c r="EM123">
        <v>139</v>
      </c>
      <c r="EN123">
        <v>140</v>
      </c>
      <c r="EO123">
        <v>141</v>
      </c>
      <c r="EP123">
        <v>142</v>
      </c>
      <c r="EQ123">
        <v>143</v>
      </c>
      <c r="ER123">
        <v>144</v>
      </c>
      <c r="ES123">
        <v>145</v>
      </c>
      <c r="ET123">
        <v>146</v>
      </c>
      <c r="EU123">
        <v>147</v>
      </c>
      <c r="EV123">
        <v>148</v>
      </c>
      <c r="EW123">
        <v>149</v>
      </c>
      <c r="EX123">
        <v>150</v>
      </c>
      <c r="EY123">
        <v>151</v>
      </c>
      <c r="EZ123">
        <v>152</v>
      </c>
      <c r="FA123">
        <v>153</v>
      </c>
      <c r="FB123">
        <v>154</v>
      </c>
      <c r="FC123">
        <v>155</v>
      </c>
      <c r="FD123">
        <v>156</v>
      </c>
      <c r="FE123">
        <v>157</v>
      </c>
      <c r="FF123">
        <v>158</v>
      </c>
      <c r="FG123">
        <v>159</v>
      </c>
      <c r="FH123">
        <v>160</v>
      </c>
      <c r="FI123">
        <v>161</v>
      </c>
      <c r="FJ123">
        <v>162</v>
      </c>
      <c r="FK123">
        <v>163</v>
      </c>
      <c r="FL123">
        <v>164</v>
      </c>
      <c r="FM123">
        <v>165</v>
      </c>
      <c r="FN123">
        <v>166</v>
      </c>
      <c r="FO123">
        <v>167</v>
      </c>
      <c r="FP123">
        <v>168</v>
      </c>
      <c r="FQ123">
        <v>169</v>
      </c>
      <c r="FR123">
        <v>170</v>
      </c>
      <c r="FS123">
        <v>171</v>
      </c>
      <c r="FT123">
        <v>172</v>
      </c>
      <c r="FU123">
        <v>173</v>
      </c>
      <c r="FV123">
        <v>174</v>
      </c>
      <c r="FW123">
        <v>175</v>
      </c>
      <c r="FX123">
        <v>176</v>
      </c>
      <c r="FY123">
        <v>177</v>
      </c>
      <c r="FZ123">
        <v>178</v>
      </c>
      <c r="GA123">
        <v>179</v>
      </c>
      <c r="GB123">
        <v>180</v>
      </c>
      <c r="GC123">
        <v>181</v>
      </c>
      <c r="GD123">
        <v>182</v>
      </c>
      <c r="GE123">
        <v>183</v>
      </c>
      <c r="GF123">
        <v>184</v>
      </c>
      <c r="GG123">
        <v>185</v>
      </c>
      <c r="GH123">
        <v>186</v>
      </c>
      <c r="GI123">
        <v>187</v>
      </c>
      <c r="GJ123">
        <v>188</v>
      </c>
      <c r="GK123">
        <v>189</v>
      </c>
      <c r="GL123">
        <v>190</v>
      </c>
      <c r="GM123">
        <v>191</v>
      </c>
      <c r="GN123">
        <v>192</v>
      </c>
      <c r="GO123">
        <v>193</v>
      </c>
      <c r="GP123">
        <v>194</v>
      </c>
      <c r="GQ123">
        <v>195</v>
      </c>
      <c r="GR123">
        <v>196</v>
      </c>
      <c r="GS123">
        <v>197</v>
      </c>
      <c r="GT123">
        <v>198</v>
      </c>
      <c r="GU123">
        <v>199</v>
      </c>
      <c r="GV123">
        <v>200</v>
      </c>
      <c r="GW123">
        <v>201</v>
      </c>
      <c r="GX123">
        <v>202</v>
      </c>
      <c r="GY123">
        <v>203</v>
      </c>
      <c r="GZ123">
        <v>204</v>
      </c>
      <c r="HA123">
        <v>205</v>
      </c>
      <c r="HB123">
        <v>206</v>
      </c>
      <c r="HC123">
        <v>207</v>
      </c>
      <c r="HD123">
        <v>208</v>
      </c>
      <c r="HE123">
        <v>209</v>
      </c>
      <c r="HF123">
        <v>210</v>
      </c>
      <c r="HG123">
        <v>211</v>
      </c>
      <c r="HH123">
        <v>212</v>
      </c>
      <c r="HI123">
        <v>213</v>
      </c>
      <c r="HJ123">
        <v>214</v>
      </c>
      <c r="HK123">
        <v>215</v>
      </c>
      <c r="HL123">
        <v>216</v>
      </c>
      <c r="HM123">
        <v>217</v>
      </c>
      <c r="HN123">
        <v>218</v>
      </c>
      <c r="HO123">
        <v>219</v>
      </c>
      <c r="HP123">
        <v>220</v>
      </c>
      <c r="HQ123">
        <v>221</v>
      </c>
      <c r="HR123">
        <v>222</v>
      </c>
      <c r="HS123">
        <v>223</v>
      </c>
      <c r="HT123">
        <v>224</v>
      </c>
      <c r="HU123">
        <v>225</v>
      </c>
      <c r="HV123">
        <v>226</v>
      </c>
      <c r="HW123">
        <v>227</v>
      </c>
      <c r="HX123">
        <v>228</v>
      </c>
      <c r="HY123">
        <v>229</v>
      </c>
      <c r="HZ123">
        <v>230</v>
      </c>
      <c r="IA123">
        <v>231</v>
      </c>
      <c r="IB123">
        <v>232</v>
      </c>
      <c r="IC123">
        <v>233</v>
      </c>
      <c r="ID123">
        <v>234</v>
      </c>
      <c r="IE123">
        <v>235</v>
      </c>
      <c r="IF123">
        <v>236</v>
      </c>
      <c r="IG123">
        <v>237</v>
      </c>
      <c r="IH123">
        <v>238</v>
      </c>
      <c r="II123">
        <v>239</v>
      </c>
      <c r="IJ123">
        <v>240</v>
      </c>
      <c r="IK123">
        <v>241</v>
      </c>
      <c r="IL123">
        <v>242</v>
      </c>
      <c r="IM123">
        <v>243</v>
      </c>
      <c r="IN123">
        <v>244</v>
      </c>
      <c r="IO123">
        <v>245</v>
      </c>
      <c r="IP123">
        <v>246</v>
      </c>
      <c r="IQ123">
        <v>247</v>
      </c>
      <c r="IR123">
        <v>248</v>
      </c>
      <c r="IS123">
        <v>249</v>
      </c>
      <c r="IT123">
        <v>250</v>
      </c>
      <c r="IU123">
        <v>251</v>
      </c>
      <c r="IV123">
        <v>252</v>
      </c>
      <c r="IW123">
        <v>253</v>
      </c>
      <c r="IX123">
        <v>254</v>
      </c>
      <c r="IY123">
        <v>255</v>
      </c>
      <c r="IZ123">
        <v>256</v>
      </c>
      <c r="JA123">
        <v>257</v>
      </c>
      <c r="JB123">
        <v>258</v>
      </c>
      <c r="JC123">
        <v>259</v>
      </c>
      <c r="JD123">
        <v>260</v>
      </c>
      <c r="JE123">
        <v>261</v>
      </c>
    </row>
    <row r="124" spans="2:265" x14ac:dyDescent="0.3">
      <c r="B124" t="s">
        <v>25</v>
      </c>
      <c r="C124">
        <v>1</v>
      </c>
      <c r="D124" s="6">
        <f>D74</f>
        <v>1620658559.218646</v>
      </c>
      <c r="E124" s="8">
        <f>-D124+E74</f>
        <v>-1473164302.2144213</v>
      </c>
      <c r="F124" s="8">
        <f>E124+F74</f>
        <v>-1260589085.9217873</v>
      </c>
      <c r="G124" s="8">
        <f t="shared" ref="G124:X138" si="168">F124+G74</f>
        <v>-1022248840.7994843</v>
      </c>
      <c r="H124" s="8">
        <f t="shared" si="168"/>
        <v>-776793842.3596921</v>
      </c>
      <c r="I124" s="8">
        <f t="shared" si="168"/>
        <v>-532969005.54867792</v>
      </c>
      <c r="J124" s="8">
        <f t="shared" si="168"/>
        <v>-294775347.45353472</v>
      </c>
      <c r="K124" s="8">
        <f t="shared" si="168"/>
        <v>-63945671.255281687</v>
      </c>
      <c r="L124" s="8">
        <f t="shared" si="168"/>
        <v>158868121.34490404</v>
      </c>
      <c r="M124" s="8">
        <f t="shared" si="168"/>
        <v>373525745.64984423</v>
      </c>
      <c r="N124" s="8">
        <f t="shared" si="168"/>
        <v>580125710.32382655</v>
      </c>
      <c r="O124" s="8">
        <f t="shared" si="168"/>
        <v>778874697.45715761</v>
      </c>
      <c r="P124" s="8">
        <f t="shared" si="168"/>
        <v>970025148.72893786</v>
      </c>
      <c r="Q124" s="8">
        <f t="shared" si="168"/>
        <v>1153845560.9809129</v>
      </c>
      <c r="R124" s="8">
        <f t="shared" si="168"/>
        <v>1330606463.6070044</v>
      </c>
      <c r="S124" s="8">
        <f t="shared" si="168"/>
        <v>1500573909.875186</v>
      </c>
      <c r="T124" s="8">
        <f t="shared" si="168"/>
        <v>1664006564.338104</v>
      </c>
      <c r="U124" s="8">
        <f t="shared" si="168"/>
        <v>1821154507.2436333</v>
      </c>
      <c r="V124" s="8">
        <f t="shared" si="168"/>
        <v>1972258854.8461611</v>
      </c>
      <c r="W124" s="8">
        <f t="shared" si="168"/>
        <v>2117551763.6545198</v>
      </c>
      <c r="X124" s="8">
        <f t="shared" si="168"/>
        <v>2257256611.6877446</v>
      </c>
      <c r="Y124" s="8">
        <f t="shared" ref="Y124:AF138" si="169">X124+Y74</f>
        <v>2391588257.7494707</v>
      </c>
      <c r="Z124" s="8">
        <f t="shared" si="169"/>
        <v>2520753331.5004187</v>
      </c>
      <c r="AA124" s="8">
        <f t="shared" si="169"/>
        <v>2644950531.9319296</v>
      </c>
      <c r="AB124" s="8">
        <f t="shared" si="169"/>
        <v>2764370923.7416782</v>
      </c>
      <c r="AC124" s="8">
        <f t="shared" ref="AC124:AD124" si="170">AB124+AC74</f>
        <v>2879198226.8108835</v>
      </c>
      <c r="AD124" s="8">
        <f t="shared" si="170"/>
        <v>2989609096.7067275</v>
      </c>
      <c r="AE124" s="8">
        <f t="shared" si="169"/>
        <v>3095773395.4318748</v>
      </c>
      <c r="AF124" s="8">
        <f t="shared" si="169"/>
        <v>3197854452.2573614</v>
      </c>
      <c r="AG124" s="8">
        <f t="shared" ref="AG124:AY138" si="171">AF124+AG74</f>
        <v>3296009314.7617741</v>
      </c>
      <c r="AH124" s="8">
        <f t="shared" si="171"/>
        <v>3390388990.3293982</v>
      </c>
      <c r="AI124" s="8">
        <f t="shared" si="171"/>
        <v>3481138678.4148202</v>
      </c>
      <c r="AJ124" s="8">
        <f t="shared" si="171"/>
        <v>3568397993.9005823</v>
      </c>
      <c r="AK124" s="8">
        <f t="shared" si="171"/>
        <v>3652301181.876781</v>
      </c>
      <c r="AL124" s="8">
        <f t="shared" si="171"/>
        <v>3732977324.1659617</v>
      </c>
      <c r="AM124" s="8">
        <f t="shared" si="171"/>
        <v>3810550537.9076571</v>
      </c>
      <c r="AN124" s="8">
        <f t="shared" si="171"/>
        <v>3885140166.5064483</v>
      </c>
      <c r="AO124" s="8">
        <f t="shared" si="171"/>
        <v>3956860963.2365379</v>
      </c>
      <c r="AP124" s="8">
        <f t="shared" si="171"/>
        <v>4025823267.7849326</v>
      </c>
      <c r="AQ124" s="8">
        <f t="shared" si="171"/>
        <v>4092133176.0046539</v>
      </c>
      <c r="AR124" s="8">
        <f t="shared" si="171"/>
        <v>4155892703.1390548</v>
      </c>
      <c r="AS124" s="8">
        <f t="shared" ref="AS124:AT124" si="172">AR124+AS74</f>
        <v>4217199940.768312</v>
      </c>
      <c r="AT124" s="8">
        <f t="shared" si="172"/>
        <v>4276149207.719533</v>
      </c>
      <c r="AU124" s="8">
        <f t="shared" si="171"/>
        <v>4332831195.172636</v>
      </c>
      <c r="AV124" s="8">
        <f t="shared" si="171"/>
        <v>4387333106.1852379</v>
      </c>
      <c r="AW124" s="8">
        <f t="shared" si="171"/>
        <v>4439738789.851203</v>
      </c>
      <c r="AX124" s="8">
        <f t="shared" si="171"/>
        <v>4490128870.2992468</v>
      </c>
      <c r="AY124" s="8">
        <f t="shared" si="171"/>
        <v>4538580870.7300587</v>
      </c>
      <c r="AZ124" s="8">
        <f t="shared" ref="AZ124:BO138" si="173">AY124+AZ74</f>
        <v>4585169332.6827621</v>
      </c>
      <c r="BA124" s="8">
        <f t="shared" si="173"/>
        <v>4629965930.7142076</v>
      </c>
      <c r="BB124" s="8">
        <f t="shared" si="173"/>
        <v>4673039582.6675205</v>
      </c>
      <c r="BC124" s="8">
        <f t="shared" si="173"/>
        <v>4714456555.6995525</v>
      </c>
      <c r="BD124" s="8">
        <f t="shared" si="173"/>
        <v>4754280568.2303524</v>
      </c>
      <c r="BE124" s="8">
        <f t="shared" si="173"/>
        <v>4792572887.9715061</v>
      </c>
      <c r="BF124" s="8">
        <f t="shared" si="173"/>
        <v>4829392426.1841536</v>
      </c>
      <c r="BG124" s="8">
        <f t="shared" si="173"/>
        <v>4864795828.3116999</v>
      </c>
      <c r="BH124" s="8">
        <f t="shared" si="173"/>
        <v>4898837561.1266479</v>
      </c>
      <c r="BI124" s="8">
        <f t="shared" si="173"/>
        <v>4931569996.5256367</v>
      </c>
      <c r="BJ124" s="8">
        <f t="shared" si="173"/>
        <v>4963043492.1015873</v>
      </c>
      <c r="BK124" s="8">
        <f t="shared" si="173"/>
        <v>4993306468.6169243</v>
      </c>
      <c r="BL124" s="8">
        <f t="shared" si="173"/>
        <v>5022405484.497056</v>
      </c>
      <c r="BM124" s="8">
        <f t="shared" si="173"/>
        <v>5050385307.4587212</v>
      </c>
      <c r="BN124" s="8">
        <f t="shared" si="173"/>
        <v>5077288983.383399</v>
      </c>
      <c r="BO124" s="8">
        <f t="shared" si="173"/>
        <v>5103157902.5417433</v>
      </c>
      <c r="BP124" s="8">
        <f t="shared" ref="BP124:CA138" si="174">BO124+BP74</f>
        <v>5128031863.2709208</v>
      </c>
      <c r="BQ124" s="8">
        <f t="shared" si="174"/>
        <v>5151949133.2028217</v>
      </c>
      <c r="BR124" s="8">
        <f t="shared" si="174"/>
        <v>5174946508.1373425</v>
      </c>
      <c r="BS124" s="8">
        <f t="shared" si="174"/>
        <v>5197059368.6513042</v>
      </c>
      <c r="BT124" s="8">
        <f t="shared" si="174"/>
        <v>5218321734.5301142</v>
      </c>
      <c r="BU124" s="8">
        <f t="shared" si="174"/>
        <v>5238766317.1058922</v>
      </c>
      <c r="BV124" s="8">
        <f t="shared" si="174"/>
        <v>5258424569.5826025</v>
      </c>
      <c r="BW124" s="8">
        <f t="shared" si="174"/>
        <v>5277326735.4255924</v>
      </c>
      <c r="BX124" s="8">
        <f t="shared" si="174"/>
        <v>5295501894.8900061</v>
      </c>
      <c r="BY124" s="8">
        <f t="shared" ref="BY124:CS124" si="175">BX124+BY74</f>
        <v>5312978009.759635</v>
      </c>
      <c r="BZ124" s="8">
        <f t="shared" si="175"/>
        <v>5329781966.3650475</v>
      </c>
      <c r="CA124" s="8">
        <f t="shared" si="175"/>
        <v>5345939616.9471741</v>
      </c>
      <c r="CB124" s="8">
        <f t="shared" si="175"/>
        <v>5361475819.4299889</v>
      </c>
      <c r="CC124" s="8">
        <f t="shared" si="175"/>
        <v>5376414475.6634645</v>
      </c>
      <c r="CD124" s="8">
        <f t="shared" si="175"/>
        <v>5390778568.195653</v>
      </c>
      <c r="CE124" s="8">
        <f t="shared" si="175"/>
        <v>5404590195.6304493</v>
      </c>
      <c r="CF124" s="8">
        <f t="shared" si="175"/>
        <v>5417870606.6254454</v>
      </c>
      <c r="CG124" s="8">
        <f t="shared" si="175"/>
        <v>5430640232.5821724</v>
      </c>
      <c r="CH124" s="8">
        <f t="shared" si="175"/>
        <v>5442918719.0790253</v>
      </c>
      <c r="CI124" s="8">
        <f t="shared" si="175"/>
        <v>5454724956.0952301</v>
      </c>
      <c r="CJ124" s="8">
        <f t="shared" si="175"/>
        <v>5466077107.0723505</v>
      </c>
      <c r="CK124" s="8">
        <f t="shared" si="175"/>
        <v>5476992636.8580427</v>
      </c>
      <c r="CL124" s="8">
        <f t="shared" si="175"/>
        <v>5487488338.5750542</v>
      </c>
      <c r="CM124" s="8">
        <f t="shared" si="175"/>
        <v>5497580359.4567966</v>
      </c>
      <c r="CN124" s="8">
        <f t="shared" si="175"/>
        <v>5507284225.6892414</v>
      </c>
      <c r="CO124" s="8">
        <f t="shared" si="175"/>
        <v>5516614866.2973614</v>
      </c>
      <c r="CP124" s="8">
        <f t="shared" si="175"/>
        <v>5525586636.1128607</v>
      </c>
      <c r="CQ124" s="8">
        <f t="shared" si="175"/>
        <v>5534213337.8585339</v>
      </c>
      <c r="CR124" s="8">
        <f t="shared" si="175"/>
        <v>5542508243.3832188</v>
      </c>
      <c r="CS124" s="8">
        <f t="shared" si="175"/>
        <v>5550484114.0800314</v>
      </c>
      <c r="CT124" s="8">
        <f t="shared" ref="CT124:EN124" si="176">CS124+CT74</f>
        <v>5558153220.5192747</v>
      </c>
      <c r="CU124" s="8">
        <f t="shared" si="176"/>
        <v>5565527361.3262396</v>
      </c>
      <c r="CV124" s="8">
        <f t="shared" si="176"/>
        <v>5572617881.3329363</v>
      </c>
      <c r="CW124" s="8">
        <f t="shared" si="176"/>
        <v>5579435689.031683</v>
      </c>
      <c r="CX124" s="8">
        <f t="shared" si="176"/>
        <v>5585991273.3574009</v>
      </c>
      <c r="CY124" s="8">
        <f t="shared" si="176"/>
        <v>5592294719.8244371</v>
      </c>
      <c r="CZ124" s="8">
        <f t="shared" si="176"/>
        <v>5598355726.0427418</v>
      </c>
      <c r="DA124" s="8">
        <f t="shared" si="176"/>
        <v>5604183616.6372652</v>
      </c>
      <c r="DB124" s="8">
        <f t="shared" si="176"/>
        <v>5609787357.5935373</v>
      </c>
      <c r="DC124" s="8">
        <f t="shared" si="176"/>
        <v>5615175570.0514917</v>
      </c>
      <c r="DD124" s="8">
        <f t="shared" si="176"/>
        <v>5620356543.5687551</v>
      </c>
      <c r="DE124" s="8">
        <f t="shared" si="176"/>
        <v>5625338248.8738165</v>
      </c>
      <c r="DF124" s="8">
        <f t="shared" si="176"/>
        <v>5630128350.1286831</v>
      </c>
      <c r="DG124" s="8">
        <f t="shared" si="176"/>
        <v>5634734216.7199011</v>
      </c>
      <c r="DH124" s="8">
        <f t="shared" si="176"/>
        <v>5639162934.5960722</v>
      </c>
      <c r="DI124" s="8">
        <f t="shared" si="176"/>
        <v>5643421317.1693134</v>
      </c>
      <c r="DJ124" s="8">
        <f t="shared" si="176"/>
        <v>5647515915.79743</v>
      </c>
      <c r="DK124" s="8">
        <f t="shared" si="176"/>
        <v>5651453029.8629274</v>
      </c>
      <c r="DL124" s="8">
        <f t="shared" si="176"/>
        <v>5655238716.4643669</v>
      </c>
      <c r="DM124" s="8">
        <f t="shared" si="176"/>
        <v>5658878799.7349815</v>
      </c>
      <c r="DN124" s="8">
        <f t="shared" si="176"/>
        <v>5662378879.8028803</v>
      </c>
      <c r="DO124" s="8">
        <f t="shared" si="176"/>
        <v>5665744341.4066296</v>
      </c>
      <c r="DP124" s="8">
        <f t="shared" si="176"/>
        <v>5668980362.1794653</v>
      </c>
      <c r="DQ124" s="8">
        <f t="shared" si="176"/>
        <v>5672091920.6148844</v>
      </c>
      <c r="DR124" s="8">
        <f t="shared" si="176"/>
        <v>5675083803.7258635</v>
      </c>
      <c r="DS124" s="8">
        <f t="shared" si="176"/>
        <v>5677960614.4094973</v>
      </c>
      <c r="DT124" s="8">
        <f t="shared" si="176"/>
        <v>5680726778.5283766</v>
      </c>
      <c r="DU124" s="8">
        <f t="shared" si="176"/>
        <v>5683386551.7196064</v>
      </c>
      <c r="DV124" s="8">
        <f t="shared" si="176"/>
        <v>5685944025.9419432</v>
      </c>
      <c r="DW124" s="8">
        <f t="shared" si="176"/>
        <v>5688403135.7711124</v>
      </c>
      <c r="DX124" s="8">
        <f t="shared" si="176"/>
        <v>5690767664.4530058</v>
      </c>
      <c r="DY124" s="8">
        <f t="shared" si="176"/>
        <v>5693041249.7240572</v>
      </c>
      <c r="DZ124" s="8">
        <f t="shared" si="176"/>
        <v>5695227389.4077606</v>
      </c>
      <c r="EA124" s="8">
        <f t="shared" si="176"/>
        <v>5697329446.7959375</v>
      </c>
      <c r="EB124" s="8">
        <f t="shared" si="176"/>
        <v>5699350655.8230305</v>
      </c>
      <c r="EC124" s="8">
        <f t="shared" si="176"/>
        <v>5701294126.0413885</v>
      </c>
      <c r="ED124" s="8">
        <f t="shared" si="176"/>
        <v>5703162847.4051943</v>
      </c>
      <c r="EE124" s="8">
        <f t="shared" si="176"/>
        <v>5704959694.8703928</v>
      </c>
      <c r="EF124" s="8">
        <f t="shared" si="176"/>
        <v>5706687432.8176985</v>
      </c>
      <c r="EG124" s="8">
        <f t="shared" si="176"/>
        <v>5708348719.3054924</v>
      </c>
      <c r="EH124" s="8">
        <f t="shared" si="176"/>
        <v>5709946110.1591406</v>
      </c>
      <c r="EI124" s="8">
        <f t="shared" si="176"/>
        <v>5711482062.9030333</v>
      </c>
      <c r="EJ124" s="8">
        <f t="shared" si="176"/>
        <v>5712958940.5413914</v>
      </c>
      <c r="EK124" s="8">
        <f t="shared" si="176"/>
        <v>5714379015.1936588</v>
      </c>
      <c r="EL124" s="8">
        <f t="shared" si="176"/>
        <v>5715744471.5900698</v>
      </c>
      <c r="EM124" s="8">
        <f t="shared" si="176"/>
        <v>5717057410.4327726</v>
      </c>
      <c r="EN124" s="8">
        <f t="shared" si="176"/>
        <v>5718319851.6276798</v>
      </c>
      <c r="EO124" s="8">
        <f t="shared" ref="EO124:GC124" si="177">EN124+EO74</f>
        <v>5719533737.3920135</v>
      </c>
      <c r="EP124" s="8">
        <f t="shared" si="177"/>
        <v>5720700935.2423344</v>
      </c>
      <c r="EQ124" s="8">
        <f t="shared" si="177"/>
        <v>5721823240.8676424</v>
      </c>
      <c r="ER124" s="8">
        <f t="shared" si="177"/>
        <v>5722902380.8919773</v>
      </c>
      <c r="ES124" s="8">
        <f t="shared" si="177"/>
        <v>5723940015.5307608</v>
      </c>
      <c r="ET124" s="8">
        <f t="shared" si="177"/>
        <v>5724937741.1449757</v>
      </c>
      <c r="EU124" s="8">
        <f t="shared" si="177"/>
        <v>5725897092.6971054</v>
      </c>
      <c r="EV124" s="8">
        <f t="shared" si="177"/>
        <v>5726819546.1126146</v>
      </c>
      <c r="EW124" s="8">
        <f t="shared" si="177"/>
        <v>5727706520.5506048</v>
      </c>
      <c r="EX124" s="8">
        <f t="shared" si="177"/>
        <v>5728559380.5871334</v>
      </c>
      <c r="EY124" s="8">
        <f t="shared" si="177"/>
        <v>5729379438.3145647</v>
      </c>
      <c r="EZ124" s="8">
        <f t="shared" si="177"/>
        <v>5730167955.3601723</v>
      </c>
      <c r="FA124" s="8">
        <f t="shared" si="177"/>
        <v>5730926144.8271017</v>
      </c>
      <c r="FB124" s="8">
        <f t="shared" si="177"/>
        <v>5731655173.1606884</v>
      </c>
      <c r="FC124" s="8">
        <f t="shared" si="177"/>
        <v>5732356161.9429827</v>
      </c>
      <c r="FD124" s="8">
        <f t="shared" si="177"/>
        <v>5733030189.6182661</v>
      </c>
      <c r="FE124" s="8">
        <f t="shared" si="177"/>
        <v>5733678293.1521921</v>
      </c>
      <c r="FF124" s="8">
        <f t="shared" si="177"/>
        <v>5734301469.627121</v>
      </c>
      <c r="FG124" s="8">
        <f t="shared" si="177"/>
        <v>5734900677.7760916</v>
      </c>
      <c r="FH124" s="8">
        <f t="shared" si="177"/>
        <v>5735476839.4577942</v>
      </c>
      <c r="FI124" s="8">
        <f t="shared" si="177"/>
        <v>5736030841.0748158</v>
      </c>
      <c r="FJ124" s="8">
        <f t="shared" si="177"/>
        <v>5736563534.937336</v>
      </c>
      <c r="FK124" s="8">
        <f t="shared" si="177"/>
        <v>5737075740.5743752</v>
      </c>
      <c r="FL124" s="8">
        <f t="shared" si="177"/>
        <v>5737568245.9946051</v>
      </c>
      <c r="FM124" s="8">
        <f t="shared" si="177"/>
        <v>5738041808.8986721</v>
      </c>
      <c r="FN124" s="8">
        <f t="shared" si="177"/>
        <v>5738497157.8448906</v>
      </c>
      <c r="FO124" s="8">
        <f t="shared" si="177"/>
        <v>5738934993.370101</v>
      </c>
      <c r="FP124" s="8">
        <f t="shared" si="177"/>
        <v>5739355989.0674181</v>
      </c>
      <c r="FQ124" s="8">
        <f t="shared" si="177"/>
        <v>5739760792.6225309</v>
      </c>
      <c r="FR124" s="8">
        <f t="shared" si="177"/>
        <v>5740150026.8101397</v>
      </c>
      <c r="FS124" s="8">
        <f t="shared" si="177"/>
        <v>5740524290.4520712</v>
      </c>
      <c r="FT124" s="8">
        <f t="shared" si="177"/>
        <v>5740884159.3385439</v>
      </c>
      <c r="FU124" s="8">
        <f t="shared" si="177"/>
        <v>5741230187.1139984</v>
      </c>
      <c r="FV124" s="8">
        <f t="shared" si="177"/>
        <v>5741562906.1288586</v>
      </c>
      <c r="FW124" s="8">
        <f t="shared" si="177"/>
        <v>5741882828.2585316</v>
      </c>
      <c r="FX124" s="8">
        <f t="shared" si="177"/>
        <v>5742190445.6909094</v>
      </c>
      <c r="FY124" s="8">
        <f t="shared" si="177"/>
        <v>5742486231.6835804</v>
      </c>
      <c r="FZ124" s="8">
        <f t="shared" si="177"/>
        <v>5742770641.2919178</v>
      </c>
      <c r="GA124" s="8">
        <f t="shared" si="177"/>
        <v>5743044112.0691652</v>
      </c>
      <c r="GB124" s="8">
        <f t="shared" si="177"/>
        <v>5743307064.7395954</v>
      </c>
      <c r="GC124" s="8">
        <f t="shared" si="177"/>
        <v>5743559903.8457785</v>
      </c>
      <c r="GD124" s="8">
        <f t="shared" ref="GD124:IO124" si="178">GC124+GD74</f>
        <v>5743803018.3709545</v>
      </c>
      <c r="GE124" s="8">
        <f t="shared" si="178"/>
        <v>5744036782.3374701</v>
      </c>
      <c r="GF124" s="8">
        <f t="shared" si="178"/>
        <v>5744261555.3821964</v>
      </c>
      <c r="GG124" s="8">
        <f t="shared" si="178"/>
        <v>5744477683.3098183</v>
      </c>
      <c r="GH124" s="8">
        <f t="shared" si="178"/>
        <v>5744685498.6248388</v>
      </c>
      <c r="GI124" s="8">
        <f t="shared" si="178"/>
        <v>5744885321.043128</v>
      </c>
      <c r="GJ124" s="8">
        <f t="shared" si="178"/>
        <v>5745077457.9837904</v>
      </c>
      <c r="GK124" s="8">
        <f t="shared" si="178"/>
        <v>5745262205.04212</v>
      </c>
      <c r="GL124" s="8">
        <f t="shared" si="178"/>
        <v>5745439846.4443598</v>
      </c>
      <c r="GM124" s="8">
        <f t="shared" si="178"/>
        <v>5745610655.4849749</v>
      </c>
      <c r="GN124" s="8">
        <f t="shared" si="178"/>
        <v>5745774894.9471045</v>
      </c>
      <c r="GO124" s="8">
        <f t="shared" si="178"/>
        <v>5745932817.5068445</v>
      </c>
      <c r="GP124" s="8">
        <f t="shared" si="178"/>
        <v>5746084666.1219797</v>
      </c>
      <c r="GQ124" s="8">
        <f t="shared" si="178"/>
        <v>5746230674.4057636</v>
      </c>
      <c r="GR124" s="8">
        <f t="shared" si="178"/>
        <v>5746371066.9863243</v>
      </c>
      <c r="GS124" s="8">
        <f t="shared" si="178"/>
        <v>5746506059.8522482</v>
      </c>
      <c r="GT124" s="8">
        <f t="shared" si="178"/>
        <v>5746635860.6848679</v>
      </c>
      <c r="GU124" s="8">
        <f t="shared" si="178"/>
        <v>5746760669.1777716</v>
      </c>
      <c r="GV124" s="8">
        <f t="shared" si="178"/>
        <v>5746880677.3440247</v>
      </c>
      <c r="GW124" s="8">
        <f t="shared" si="178"/>
        <v>5746996069.8115759</v>
      </c>
      <c r="GX124" s="8">
        <f t="shared" si="178"/>
        <v>5747107024.1072979</v>
      </c>
      <c r="GY124" s="8">
        <f t="shared" si="178"/>
        <v>5747213710.9301081</v>
      </c>
      <c r="GZ124" s="8">
        <f t="shared" si="178"/>
        <v>5747316294.413579</v>
      </c>
      <c r="HA124" s="8">
        <f t="shared" si="178"/>
        <v>5747414932.3784552</v>
      </c>
      <c r="HB124" s="8">
        <f t="shared" si="178"/>
        <v>5747509776.5754509</v>
      </c>
      <c r="HC124" s="8">
        <f t="shared" si="178"/>
        <v>5747600972.9187164</v>
      </c>
      <c r="HD124" s="8">
        <f t="shared" si="178"/>
        <v>5747688661.7103176</v>
      </c>
      <c r="HE124" s="8">
        <f t="shared" si="178"/>
        <v>5747772977.8560886</v>
      </c>
      <c r="HF124" s="8">
        <f t="shared" si="178"/>
        <v>5747854051.0731754</v>
      </c>
      <c r="HG124" s="8">
        <f t="shared" si="178"/>
        <v>5747932006.0896053</v>
      </c>
      <c r="HH124" s="8">
        <f t="shared" si="178"/>
        <v>5748006962.8361721</v>
      </c>
      <c r="HI124" s="8">
        <f t="shared" si="178"/>
        <v>5748079036.6309481</v>
      </c>
      <c r="HJ124" s="8">
        <f t="shared" si="178"/>
        <v>5748148338.3566942</v>
      </c>
      <c r="HK124" s="8">
        <f t="shared" si="178"/>
        <v>5748214974.6314507</v>
      </c>
      <c r="HL124" s="8">
        <f t="shared" si="178"/>
        <v>5748279047.9725618</v>
      </c>
      <c r="HM124" s="8">
        <f t="shared" si="178"/>
        <v>5748340656.9544001</v>
      </c>
      <c r="HN124" s="8">
        <f t="shared" si="178"/>
        <v>5748399896.360014</v>
      </c>
      <c r="HO124" s="8">
        <f t="shared" si="178"/>
        <v>5748456857.3269501</v>
      </c>
      <c r="HP124" s="8">
        <f t="shared" si="178"/>
        <v>5748511627.4874659</v>
      </c>
      <c r="HQ124" s="8">
        <f t="shared" si="178"/>
        <v>5748564291.1033459</v>
      </c>
      <c r="HR124" s="8">
        <f t="shared" si="178"/>
        <v>5748614929.1955385</v>
      </c>
      <c r="HS124" s="8">
        <f t="shared" si="178"/>
        <v>5748663619.6688004</v>
      </c>
      <c r="HT124" s="8">
        <f t="shared" si="178"/>
        <v>5748710437.4315519</v>
      </c>
      <c r="HU124" s="8">
        <f t="shared" si="178"/>
        <v>5748755454.5111208</v>
      </c>
      <c r="HV124" s="8">
        <f t="shared" si="178"/>
        <v>5748798740.1645527</v>
      </c>
      <c r="HW124" s="8">
        <f t="shared" si="178"/>
        <v>5748840360.9851599</v>
      </c>
      <c r="HX124" s="8">
        <f t="shared" si="178"/>
        <v>5748880381.0049753</v>
      </c>
      <c r="HY124" s="8">
        <f t="shared" si="178"/>
        <v>5748918861.7932587</v>
      </c>
      <c r="HZ124" s="8">
        <f t="shared" si="178"/>
        <v>5748955862.5512238</v>
      </c>
      <c r="IA124" s="8">
        <f t="shared" si="178"/>
        <v>5748991440.2031136</v>
      </c>
      <c r="IB124" s="8">
        <f t="shared" si="178"/>
        <v>5749025649.4837761</v>
      </c>
      <c r="IC124" s="8">
        <f t="shared" si="178"/>
        <v>5749058543.0228748</v>
      </c>
      <c r="ID124" s="8">
        <f t="shared" si="178"/>
        <v>5749090171.4258547</v>
      </c>
      <c r="IE124" s="8">
        <f t="shared" si="178"/>
        <v>5749120583.3517971</v>
      </c>
      <c r="IF124" s="8">
        <f t="shared" si="178"/>
        <v>5749149825.5882797</v>
      </c>
      <c r="IG124" s="8">
        <f t="shared" si="178"/>
        <v>5749177943.1233597</v>
      </c>
      <c r="IH124" s="8">
        <f t="shared" si="178"/>
        <v>5749204979.2147827</v>
      </c>
      <c r="II124" s="8">
        <f t="shared" si="178"/>
        <v>5749230975.4565353</v>
      </c>
      <c r="IJ124" s="8">
        <f t="shared" si="178"/>
        <v>5749255971.8428364</v>
      </c>
      <c r="IK124" s="8">
        <f t="shared" si="178"/>
        <v>5749280006.8296642</v>
      </c>
      <c r="IL124" s="8">
        <f t="shared" si="178"/>
        <v>5749303117.3939219</v>
      </c>
      <c r="IM124" s="8">
        <f t="shared" si="178"/>
        <v>5749325339.0903234</v>
      </c>
      <c r="IN124" s="8">
        <f t="shared" si="178"/>
        <v>5749346706.1060934</v>
      </c>
      <c r="IO124" s="8">
        <f t="shared" si="178"/>
        <v>5749367251.3135653</v>
      </c>
      <c r="IP124" s="8">
        <f t="shared" ref="IP124:JE124" si="179">IO124+IP74</f>
        <v>5749387006.3207493</v>
      </c>
      <c r="IQ124" s="8">
        <f t="shared" si="179"/>
        <v>5749406001.5199652</v>
      </c>
      <c r="IR124" s="8">
        <f t="shared" si="179"/>
        <v>5749424266.1345959</v>
      </c>
      <c r="IS124" s="8">
        <f t="shared" si="179"/>
        <v>5749441828.2640476</v>
      </c>
      <c r="IT124" s="8">
        <f t="shared" si="179"/>
        <v>5749458714.9269829</v>
      </c>
      <c r="IU124" s="8">
        <f t="shared" si="179"/>
        <v>5749474952.1028814</v>
      </c>
      <c r="IV124" s="8">
        <f t="shared" si="179"/>
        <v>5749490564.7720146</v>
      </c>
      <c r="IW124" s="8">
        <f t="shared" si="179"/>
        <v>5749505576.9538736</v>
      </c>
      <c r="IX124" s="8">
        <f t="shared" si="179"/>
        <v>5749520011.7441225</v>
      </c>
      <c r="IY124" s="8">
        <f t="shared" si="179"/>
        <v>5749533891.350131</v>
      </c>
      <c r="IZ124" s="8">
        <f t="shared" si="179"/>
        <v>5749547237.1251392</v>
      </c>
      <c r="JA124" s="8">
        <f t="shared" si="179"/>
        <v>5749560069.6011086</v>
      </c>
      <c r="JB124" s="8">
        <f t="shared" si="179"/>
        <v>5749572408.5203104</v>
      </c>
      <c r="JC124" s="8">
        <f t="shared" si="179"/>
        <v>5749584272.8656969</v>
      </c>
      <c r="JD124" s="8">
        <f t="shared" si="179"/>
        <v>5749595680.8901072</v>
      </c>
      <c r="JE124" s="8">
        <f t="shared" si="179"/>
        <v>5749606650.1443472</v>
      </c>
    </row>
    <row r="125" spans="2:265" x14ac:dyDescent="0.3">
      <c r="C125">
        <v>2</v>
      </c>
      <c r="D125" s="6">
        <f t="shared" ref="D125:D143" si="180">D75</f>
        <v>1822315845.6967652</v>
      </c>
      <c r="E125" s="8">
        <f t="shared" ref="E125:E143" si="181">-D125+E75</f>
        <v>-1672774051.8979976</v>
      </c>
      <c r="F125" s="8">
        <f t="shared" ref="F125:U143" si="182">E125+F75</f>
        <v>-1457371448.6776562</v>
      </c>
      <c r="G125" s="8">
        <f t="shared" si="182"/>
        <v>-1215959882.1188366</v>
      </c>
      <c r="H125" s="8">
        <f t="shared" si="182"/>
        <v>-967410854.96781981</v>
      </c>
      <c r="I125" s="8">
        <f t="shared" si="182"/>
        <v>-720557006.28095472</v>
      </c>
      <c r="J125" s="8">
        <f t="shared" si="182"/>
        <v>-479431441.03010148</v>
      </c>
      <c r="K125" s="8">
        <f t="shared" si="182"/>
        <v>-245776432.1978429</v>
      </c>
      <c r="L125" s="8">
        <f t="shared" si="182"/>
        <v>-20244494.480280727</v>
      </c>
      <c r="M125" s="8">
        <f t="shared" si="182"/>
        <v>197026726.5298005</v>
      </c>
      <c r="N125" s="8">
        <f t="shared" si="182"/>
        <v>406139420.98493087</v>
      </c>
      <c r="O125" s="8">
        <f t="shared" si="182"/>
        <v>607304165.72204745</v>
      </c>
      <c r="P125" s="8">
        <f t="shared" si="182"/>
        <v>800777224.75162375</v>
      </c>
      <c r="Q125" s="8">
        <f t="shared" si="182"/>
        <v>986830762.89448249</v>
      </c>
      <c r="R125" s="8">
        <f t="shared" si="182"/>
        <v>1165738811.6355033</v>
      </c>
      <c r="S125" s="8">
        <f t="shared" si="182"/>
        <v>1337770769.5394599</v>
      </c>
      <c r="T125" s="8">
        <f t="shared" si="182"/>
        <v>1503188502.3072364</v>
      </c>
      <c r="U125" s="8">
        <f t="shared" si="182"/>
        <v>1662245158.4482577</v>
      </c>
      <c r="V125" s="8">
        <f t="shared" si="168"/>
        <v>1815184798.6640861</v>
      </c>
      <c r="W125" s="8">
        <f t="shared" si="168"/>
        <v>1962242407.3421965</v>
      </c>
      <c r="X125" s="8">
        <f t="shared" si="168"/>
        <v>2103644079.7660348</v>
      </c>
      <c r="Y125" s="8">
        <f t="shared" si="169"/>
        <v>2239607286.4832158</v>
      </c>
      <c r="Z125" s="8">
        <f t="shared" si="169"/>
        <v>2370341167.903235</v>
      </c>
      <c r="AA125" s="8">
        <f t="shared" si="169"/>
        <v>2496046836.9100232</v>
      </c>
      <c r="AB125" s="8">
        <f t="shared" si="169"/>
        <v>2616917679.099719</v>
      </c>
      <c r="AC125" s="8">
        <f t="shared" ref="AC125:AD125" si="183">AB125+AC75</f>
        <v>2733139645.9072495</v>
      </c>
      <c r="AD125" s="8">
        <f t="shared" si="183"/>
        <v>2844891538.5833139</v>
      </c>
      <c r="AE125" s="8">
        <f t="shared" si="169"/>
        <v>2952345282.2665591</v>
      </c>
      <c r="AF125" s="8">
        <f t="shared" si="169"/>
        <v>3055666190.0017176</v>
      </c>
      <c r="AG125" s="8">
        <f t="shared" ref="AG125:AH125" si="184">AF125+AG75</f>
        <v>3155013216.8365121</v>
      </c>
      <c r="AH125" s="8">
        <f t="shared" si="184"/>
        <v>3250539204.2573333</v>
      </c>
      <c r="AI125" s="8">
        <f t="shared" si="171"/>
        <v>3342391115.2770457</v>
      </c>
      <c r="AJ125" s="8">
        <f t="shared" si="171"/>
        <v>3430710260.5065784</v>
      </c>
      <c r="AK125" s="8">
        <f t="shared" si="171"/>
        <v>3515632515.543725</v>
      </c>
      <c r="AL125" s="8">
        <f t="shared" si="171"/>
        <v>3597288530.0067096</v>
      </c>
      <c r="AM125" s="8">
        <f t="shared" si="171"/>
        <v>3675803928.530817</v>
      </c>
      <c r="AN125" s="8">
        <f t="shared" si="171"/>
        <v>3751299504.035727</v>
      </c>
      <c r="AO125" s="8">
        <f t="shared" si="171"/>
        <v>3823891403.5601392</v>
      </c>
      <c r="AP125" s="8">
        <f t="shared" si="171"/>
        <v>3893691306.9492173</v>
      </c>
      <c r="AQ125" s="8">
        <f t="shared" si="171"/>
        <v>3960806598.6695905</v>
      </c>
      <c r="AR125" s="8">
        <f t="shared" si="171"/>
        <v>4025340533.0161533</v>
      </c>
      <c r="AS125" s="8">
        <f t="shared" si="171"/>
        <v>4087392392.9647961</v>
      </c>
      <c r="AT125" s="8">
        <f t="shared" si="171"/>
        <v>4147057642.9154253</v>
      </c>
      <c r="AU125" s="8">
        <f t="shared" si="171"/>
        <v>4204428075.560267</v>
      </c>
      <c r="AV125" s="8">
        <f t="shared" si="171"/>
        <v>4259591953.1033864</v>
      </c>
      <c r="AW125" s="8">
        <f t="shared" si="171"/>
        <v>4312634143.0486946</v>
      </c>
      <c r="AX125" s="8">
        <f t="shared" si="171"/>
        <v>4363636248.7653379</v>
      </c>
      <c r="AY125" s="8">
        <f t="shared" si="171"/>
        <v>4412676735.0313416</v>
      </c>
      <c r="AZ125" s="8">
        <f t="shared" si="173"/>
        <v>4459831048.7486525</v>
      </c>
      <c r="BA125" s="8">
        <f t="shared" si="173"/>
        <v>4505171735.0152979</v>
      </c>
      <c r="BB125" s="8">
        <f t="shared" si="173"/>
        <v>4548768548.7332258</v>
      </c>
      <c r="BC125" s="8">
        <f t="shared" si="173"/>
        <v>4590688561.923542</v>
      </c>
      <c r="BD125" s="8">
        <f t="shared" si="173"/>
        <v>4630996266.9142303</v>
      </c>
      <c r="BE125" s="8">
        <f t="shared" si="173"/>
        <v>4669753675.559123</v>
      </c>
      <c r="BF125" s="8">
        <f t="shared" si="173"/>
        <v>4707020414.6407509</v>
      </c>
      <c r="BG125" s="8">
        <f t="shared" si="173"/>
        <v>4742853817.6038542</v>
      </c>
      <c r="BH125" s="8">
        <f t="shared" si="173"/>
        <v>4777309012.760684</v>
      </c>
      <c r="BI125" s="8">
        <f t="shared" si="173"/>
        <v>4810439008.1037903</v>
      </c>
      <c r="BJ125" s="8">
        <f t="shared" si="173"/>
        <v>4842294772.8567762</v>
      </c>
      <c r="BK125" s="8">
        <f t="shared" si="173"/>
        <v>4872925315.8884935</v>
      </c>
      <c r="BL125" s="8">
        <f t="shared" si="173"/>
        <v>4902377761.1112986</v>
      </c>
      <c r="BM125" s="8">
        <f t="shared" si="173"/>
        <v>4930697419.9793806</v>
      </c>
      <c r="BN125" s="8">
        <f t="shared" si="173"/>
        <v>4957927861.1986904</v>
      </c>
      <c r="BO125" s="8">
        <f t="shared" si="173"/>
        <v>4984110977.7557192</v>
      </c>
      <c r="BP125" s="8">
        <f t="shared" ref="BP125:BR125" si="185">BO125+BP75</f>
        <v>5009287051.368247</v>
      </c>
      <c r="BQ125" s="8">
        <f t="shared" si="185"/>
        <v>5033494814.4572163</v>
      </c>
      <c r="BR125" s="8">
        <f t="shared" si="185"/>
        <v>5056771509.7350712</v>
      </c>
      <c r="BS125" s="8">
        <f t="shared" si="174"/>
        <v>5079152947.5022392</v>
      </c>
      <c r="BT125" s="8">
        <f t="shared" si="174"/>
        <v>5100673560.7399006</v>
      </c>
      <c r="BU125" s="8">
        <f t="shared" si="174"/>
        <v>5121366458.083806</v>
      </c>
      <c r="BV125" s="8">
        <f t="shared" si="174"/>
        <v>5141263474.7606382</v>
      </c>
      <c r="BW125" s="8">
        <f t="shared" si="174"/>
        <v>5160395221.5652847</v>
      </c>
      <c r="BX125" s="8">
        <f t="shared" si="174"/>
        <v>5178791131.9543676</v>
      </c>
      <c r="BY125" s="8">
        <f t="shared" si="174"/>
        <v>5196479507.3284855</v>
      </c>
      <c r="BZ125" s="8">
        <f t="shared" si="174"/>
        <v>5213487560.5728302</v>
      </c>
      <c r="CA125" s="8">
        <f t="shared" si="174"/>
        <v>5229841457.9231615</v>
      </c>
      <c r="CB125" s="8">
        <f t="shared" ref="CB125:CV125" si="186">CA125+CB75</f>
        <v>5245566359.2215567</v>
      </c>
      <c r="CC125" s="8">
        <f t="shared" si="186"/>
        <v>5260686456.6238594</v>
      </c>
      <c r="CD125" s="8">
        <f t="shared" si="186"/>
        <v>5275225011.8183813</v>
      </c>
      <c r="CE125" s="8">
        <f t="shared" si="186"/>
        <v>5289204391.8131142</v>
      </c>
      <c r="CF125" s="8">
        <f t="shared" si="186"/>
        <v>5302646103.3465109</v>
      </c>
      <c r="CG125" s="8">
        <f t="shared" si="186"/>
        <v>5315570825.9747772</v>
      </c>
      <c r="CH125" s="8">
        <f t="shared" si="186"/>
        <v>5327998443.8865719</v>
      </c>
      <c r="CI125" s="8">
        <f t="shared" si="186"/>
        <v>5339948076.4940662</v>
      </c>
      <c r="CJ125" s="8">
        <f t="shared" si="186"/>
        <v>5351438107.8474264</v>
      </c>
      <c r="CK125" s="8">
        <f t="shared" si="186"/>
        <v>5362486214.9179649</v>
      </c>
      <c r="CL125" s="8">
        <f t="shared" si="186"/>
        <v>5373109394.7934828</v>
      </c>
      <c r="CM125" s="8">
        <f t="shared" si="186"/>
        <v>5383323990.8276348</v>
      </c>
      <c r="CN125" s="8">
        <f t="shared" si="186"/>
        <v>5393145717.7835503</v>
      </c>
      <c r="CO125" s="8">
        <f t="shared" si="186"/>
        <v>5402589686.0103922</v>
      </c>
      <c r="CP125" s="8">
        <f t="shared" si="186"/>
        <v>5411670424.6900473</v>
      </c>
      <c r="CQ125" s="8">
        <f t="shared" si="186"/>
        <v>5420401904.1897163</v>
      </c>
      <c r="CR125" s="8">
        <f t="shared" si="186"/>
        <v>5428797557.5547829</v>
      </c>
      <c r="CS125" s="8">
        <f t="shared" si="186"/>
        <v>5436870301.1750383</v>
      </c>
      <c r="CT125" s="8">
        <f t="shared" si="186"/>
        <v>5444632554.6560535</v>
      </c>
      <c r="CU125" s="8">
        <f t="shared" si="186"/>
        <v>5452096259.9262609</v>
      </c>
      <c r="CV125" s="8">
        <f t="shared" si="186"/>
        <v>5459272899.6091518</v>
      </c>
      <c r="CW125" s="8">
        <f t="shared" ref="CW125:EN125" si="187">CV125+CW75</f>
        <v>5466173514.6888552</v>
      </c>
      <c r="CX125" s="8">
        <f t="shared" si="187"/>
        <v>5472808721.4962626</v>
      </c>
      <c r="CY125" s="8">
        <f t="shared" si="187"/>
        <v>5479188728.0418463</v>
      </c>
      <c r="CZ125" s="8">
        <f t="shared" si="187"/>
        <v>5485323349.7202921</v>
      </c>
      <c r="DA125" s="8">
        <f t="shared" si="187"/>
        <v>5491222024.4111052</v>
      </c>
      <c r="DB125" s="8">
        <f t="shared" si="187"/>
        <v>5496893826.9984255</v>
      </c>
      <c r="DC125" s="8">
        <f t="shared" si="187"/>
        <v>5502347483.332387</v>
      </c>
      <c r="DD125" s="8">
        <f t="shared" si="187"/>
        <v>5507591383.6535044</v>
      </c>
      <c r="DE125" s="8">
        <f t="shared" si="187"/>
        <v>5512633595.5007324</v>
      </c>
      <c r="DF125" s="8">
        <f t="shared" si="187"/>
        <v>5517481876.1230669</v>
      </c>
      <c r="DG125" s="8">
        <f t="shared" si="187"/>
        <v>5522143684.4137735</v>
      </c>
      <c r="DH125" s="8">
        <f t="shared" si="187"/>
        <v>5526626192.3856068</v>
      </c>
      <c r="DI125" s="8">
        <f t="shared" si="187"/>
        <v>5530936296.2046766</v>
      </c>
      <c r="DJ125" s="8">
        <f t="shared" si="187"/>
        <v>5535080626.7999363</v>
      </c>
      <c r="DK125" s="8">
        <f t="shared" si="187"/>
        <v>5539065560.0646095</v>
      </c>
      <c r="DL125" s="8">
        <f t="shared" si="187"/>
        <v>5542897226.6652565</v>
      </c>
      <c r="DM125" s="8">
        <f t="shared" si="187"/>
        <v>5546581521.4735708</v>
      </c>
      <c r="DN125" s="8">
        <f t="shared" si="187"/>
        <v>5550124112.6354113</v>
      </c>
      <c r="DO125" s="8">
        <f t="shared" si="187"/>
        <v>5553530450.2910271</v>
      </c>
      <c r="DP125" s="8">
        <f t="shared" si="187"/>
        <v>5556805774.9598885</v>
      </c>
      <c r="DQ125" s="8">
        <f t="shared" si="187"/>
        <v>5559955125.6030245</v>
      </c>
      <c r="DR125" s="8">
        <f t="shared" si="187"/>
        <v>5562983347.3752708</v>
      </c>
      <c r="DS125" s="8">
        <f t="shared" si="187"/>
        <v>5565895099.0793543</v>
      </c>
      <c r="DT125" s="8">
        <f t="shared" si="187"/>
        <v>5568694860.3332806</v>
      </c>
      <c r="DU125" s="8">
        <f t="shared" si="187"/>
        <v>5571386938.4620552</v>
      </c>
      <c r="DV125" s="8">
        <f t="shared" si="187"/>
        <v>5573975475.1243391</v>
      </c>
      <c r="DW125" s="8">
        <f t="shared" si="187"/>
        <v>5576464452.684227</v>
      </c>
      <c r="DX125" s="8">
        <f t="shared" si="187"/>
        <v>5578857700.337966</v>
      </c>
      <c r="DY125" s="8">
        <f t="shared" si="187"/>
        <v>5581158900.005022</v>
      </c>
      <c r="DZ125" s="8">
        <f t="shared" si="187"/>
        <v>5583371591.9925766</v>
      </c>
      <c r="EA125" s="8">
        <f t="shared" si="187"/>
        <v>5585499180.4421482</v>
      </c>
      <c r="EB125" s="8">
        <f t="shared" si="187"/>
        <v>5587544938.5667362</v>
      </c>
      <c r="EC125" s="8">
        <f t="shared" si="187"/>
        <v>5589512013.686532</v>
      </c>
      <c r="ED125" s="8">
        <f t="shared" si="187"/>
        <v>5591403432.0709515</v>
      </c>
      <c r="EE125" s="8">
        <f t="shared" si="187"/>
        <v>5593222103.5944319</v>
      </c>
      <c r="EF125" s="8">
        <f t="shared" si="187"/>
        <v>5594970826.2131624</v>
      </c>
      <c r="EG125" s="8">
        <f t="shared" si="187"/>
        <v>5596652290.2696342</v>
      </c>
      <c r="EH125" s="8">
        <f t="shared" si="187"/>
        <v>5598269082.6316261</v>
      </c>
      <c r="EI125" s="8">
        <f t="shared" si="187"/>
        <v>5599823690.6720037</v>
      </c>
      <c r="EJ125" s="8">
        <f t="shared" si="187"/>
        <v>5601318506.0954437</v>
      </c>
      <c r="EK125" s="8">
        <f t="shared" si="187"/>
        <v>5602755828.6179819</v>
      </c>
      <c r="EL125" s="8">
        <f t="shared" si="187"/>
        <v>5604137869.5050373</v>
      </c>
      <c r="EM125" s="8">
        <f t="shared" si="187"/>
        <v>5605466754.9733601</v>
      </c>
      <c r="EN125" s="8">
        <f t="shared" si="187"/>
        <v>5606744529.4621325</v>
      </c>
      <c r="EO125" s="8">
        <f t="shared" ref="EO125:GC125" si="188">EN125+EO75</f>
        <v>5607973158.7782593</v>
      </c>
      <c r="EP125" s="8">
        <f t="shared" si="188"/>
        <v>5609154533.1206894</v>
      </c>
      <c r="EQ125" s="8">
        <f t="shared" si="188"/>
        <v>5610290469.98841</v>
      </c>
      <c r="ER125" s="8">
        <f t="shared" si="188"/>
        <v>5611382716.9766035</v>
      </c>
      <c r="ES125" s="8">
        <f t="shared" si="188"/>
        <v>5612432954.465251</v>
      </c>
      <c r="ET125" s="8">
        <f t="shared" si="188"/>
        <v>5613442798.2043352</v>
      </c>
      <c r="EU125" s="8">
        <f t="shared" si="188"/>
        <v>5614413801.7996082</v>
      </c>
      <c r="EV125" s="8">
        <f t="shared" si="188"/>
        <v>5615347459.1027555</v>
      </c>
      <c r="EW125" s="8">
        <f t="shared" si="188"/>
        <v>5616245206.5096273</v>
      </c>
      <c r="EX125" s="8">
        <f t="shared" si="188"/>
        <v>5617108425.1700811</v>
      </c>
      <c r="EY125" s="8">
        <f t="shared" si="188"/>
        <v>5617938443.1128254</v>
      </c>
      <c r="EZ125" s="8">
        <f t="shared" si="188"/>
        <v>5618736537.2885408</v>
      </c>
      <c r="FA125" s="8">
        <f t="shared" si="188"/>
        <v>5619503935.534421</v>
      </c>
      <c r="FB125" s="8">
        <f t="shared" si="188"/>
        <v>5620241818.4631519</v>
      </c>
      <c r="FC125" s="8">
        <f t="shared" si="188"/>
        <v>5620951321.2792397</v>
      </c>
      <c r="FD125" s="8">
        <f t="shared" si="188"/>
        <v>5621633535.5254774</v>
      </c>
      <c r="FE125" s="8">
        <f t="shared" si="188"/>
        <v>5622289510.7622452</v>
      </c>
      <c r="FF125" s="8">
        <f t="shared" si="188"/>
        <v>5622920256.1822138</v>
      </c>
      <c r="FG125" s="8">
        <f t="shared" si="188"/>
        <v>5623526742.1629534</v>
      </c>
      <c r="FH125" s="8">
        <f t="shared" si="188"/>
        <v>5624109901.7598181</v>
      </c>
      <c r="FI125" s="8">
        <f t="shared" si="188"/>
        <v>5624670632.1414185</v>
      </c>
      <c r="FJ125" s="8">
        <f t="shared" si="188"/>
        <v>5625209795.9698801</v>
      </c>
      <c r="FK125" s="8">
        <f t="shared" si="188"/>
        <v>5625728222.7280169</v>
      </c>
      <c r="FL125" s="8">
        <f t="shared" si="188"/>
        <v>5626226709.9954557</v>
      </c>
      <c r="FM125" s="8">
        <f t="shared" si="188"/>
        <v>5626706024.6756859</v>
      </c>
      <c r="FN125" s="8">
        <f t="shared" si="188"/>
        <v>5627166904.1759071</v>
      </c>
      <c r="FO125" s="8">
        <f t="shared" si="188"/>
        <v>5627610057.5415039</v>
      </c>
      <c r="FP125" s="8">
        <f t="shared" si="188"/>
        <v>5628036166.5468855</v>
      </c>
      <c r="FQ125" s="8">
        <f t="shared" si="188"/>
        <v>5628445886.7443676</v>
      </c>
      <c r="FR125" s="8">
        <f t="shared" si="188"/>
        <v>5628839848.4727163</v>
      </c>
      <c r="FS125" s="8">
        <f t="shared" si="188"/>
        <v>5629218657.8268976</v>
      </c>
      <c r="FT125" s="8">
        <f t="shared" si="188"/>
        <v>5629582897.5905333</v>
      </c>
      <c r="FU125" s="8">
        <f t="shared" si="188"/>
        <v>5629933128.1324911</v>
      </c>
      <c r="FV125" s="8">
        <f t="shared" si="188"/>
        <v>5630269888.2689886</v>
      </c>
      <c r="FW125" s="8">
        <f t="shared" si="188"/>
        <v>5630593696.0925446</v>
      </c>
      <c r="FX125" s="8">
        <f t="shared" si="188"/>
        <v>5630905049.7690401</v>
      </c>
      <c r="FY125" s="8">
        <f t="shared" si="188"/>
        <v>5631204428.3041325</v>
      </c>
      <c r="FZ125" s="8">
        <f t="shared" si="188"/>
        <v>5631492292.2801828</v>
      </c>
      <c r="GA125" s="8">
        <f t="shared" si="188"/>
        <v>5631769084.564846</v>
      </c>
      <c r="GB125" s="8">
        <f t="shared" si="188"/>
        <v>5632035230.9924068</v>
      </c>
      <c r="GC125" s="8">
        <f t="shared" si="188"/>
        <v>5632291141.0189075</v>
      </c>
      <c r="GD125" s="8">
        <f t="shared" ref="GD125:IO125" si="189">GC125+GD75</f>
        <v>5632537208.3520813</v>
      </c>
      <c r="GE125" s="8">
        <f t="shared" si="189"/>
        <v>5632773811.5570564</v>
      </c>
      <c r="GF125" s="8">
        <f t="shared" si="189"/>
        <v>5633001314.6387634</v>
      </c>
      <c r="GG125" s="8">
        <f t="shared" si="189"/>
        <v>5633220067.601943</v>
      </c>
      <c r="GH125" s="8">
        <f t="shared" si="189"/>
        <v>5633430406.9896154</v>
      </c>
      <c r="GI125" s="8">
        <f t="shared" si="189"/>
        <v>5633632656.4008389</v>
      </c>
      <c r="GJ125" s="8">
        <f t="shared" si="189"/>
        <v>5633827126.988554</v>
      </c>
      <c r="GK125" s="8">
        <f t="shared" si="189"/>
        <v>5634014117.9382801</v>
      </c>
      <c r="GL125" s="8">
        <f t="shared" si="189"/>
        <v>5634193916.928401</v>
      </c>
      <c r="GM125" s="8">
        <f t="shared" si="189"/>
        <v>5634366800.5727482</v>
      </c>
      <c r="GN125" s="8">
        <f t="shared" si="189"/>
        <v>5634533034.846159</v>
      </c>
      <c r="GO125" s="8">
        <f t="shared" si="189"/>
        <v>5634692875.4936695</v>
      </c>
      <c r="GP125" s="8">
        <f t="shared" si="189"/>
        <v>5634846568.4239683</v>
      </c>
      <c r="GQ125" s="8">
        <f t="shared" si="189"/>
        <v>5634994350.0877171</v>
      </c>
      <c r="GR125" s="8">
        <f t="shared" si="189"/>
        <v>5635136447.841321</v>
      </c>
      <c r="GS125" s="8">
        <f t="shared" si="189"/>
        <v>5635273080.29671</v>
      </c>
      <c r="GT125" s="8">
        <f t="shared" si="189"/>
        <v>5635404457.6576605</v>
      </c>
      <c r="GU125" s="8">
        <f t="shared" si="189"/>
        <v>5635530782.04319</v>
      </c>
      <c r="GV125" s="8">
        <f t="shared" si="189"/>
        <v>5635652247.7985067</v>
      </c>
      <c r="GW125" s="8">
        <f t="shared" si="189"/>
        <v>5635769041.7940035</v>
      </c>
      <c r="GX125" s="8">
        <f t="shared" si="189"/>
        <v>5635881343.7127504</v>
      </c>
      <c r="GY125" s="8">
        <f t="shared" si="189"/>
        <v>5635989326.32693</v>
      </c>
      <c r="GZ125" s="8">
        <f t="shared" si="189"/>
        <v>5636093155.7636414</v>
      </c>
      <c r="HA125" s="8">
        <f t="shared" si="189"/>
        <v>5636192991.760479</v>
      </c>
      <c r="HB125" s="8">
        <f t="shared" si="189"/>
        <v>5636288987.9112844</v>
      </c>
      <c r="HC125" s="8">
        <f t="shared" si="189"/>
        <v>5636381291.9024439</v>
      </c>
      <c r="HD125" s="8">
        <f t="shared" si="189"/>
        <v>5636470045.740097</v>
      </c>
      <c r="HE125" s="8">
        <f t="shared" si="189"/>
        <v>5636555385.9686098</v>
      </c>
      <c r="HF125" s="8">
        <f t="shared" si="189"/>
        <v>5636637443.880641</v>
      </c>
      <c r="HG125" s="8">
        <f t="shared" si="189"/>
        <v>5636716345.7191324</v>
      </c>
      <c r="HH125" s="8">
        <f t="shared" si="189"/>
        <v>5636792212.8715286</v>
      </c>
      <c r="HI125" s="8">
        <f t="shared" si="189"/>
        <v>5636865162.0565252</v>
      </c>
      <c r="HJ125" s="8">
        <f t="shared" si="189"/>
        <v>5636935305.5036373</v>
      </c>
      <c r="HK125" s="8">
        <f t="shared" si="189"/>
        <v>5637002751.1258602</v>
      </c>
      <c r="HL125" s="8">
        <f t="shared" si="189"/>
        <v>5637067602.6856899</v>
      </c>
      <c r="HM125" s="8">
        <f t="shared" si="189"/>
        <v>5637129959.9547567</v>
      </c>
      <c r="HN125" s="8">
        <f t="shared" si="189"/>
        <v>5637189918.867321</v>
      </c>
      <c r="HO125" s="8">
        <f t="shared" si="189"/>
        <v>5637247571.6678638</v>
      </c>
      <c r="HP125" s="8">
        <f t="shared" si="189"/>
        <v>5637303007.0530014</v>
      </c>
      <c r="HQ125" s="8">
        <f t="shared" si="189"/>
        <v>5637356310.3079405</v>
      </c>
      <c r="HR125" s="8">
        <f t="shared" si="189"/>
        <v>5637407563.4376898</v>
      </c>
      <c r="HS125" s="8">
        <f t="shared" si="189"/>
        <v>5637456845.2932186</v>
      </c>
      <c r="HT125" s="8">
        <f t="shared" si="189"/>
        <v>5637504231.6927652</v>
      </c>
      <c r="HU125" s="8">
        <f t="shared" si="189"/>
        <v>5637549795.5384827</v>
      </c>
      <c r="HV125" s="8">
        <f t="shared" si="189"/>
        <v>5637593606.9285955</v>
      </c>
      <c r="HW125" s="8">
        <f t="shared" si="189"/>
        <v>5637635733.2652426</v>
      </c>
      <c r="HX125" s="8">
        <f t="shared" si="189"/>
        <v>5637676239.3581724</v>
      </c>
      <c r="HY125" s="8">
        <f t="shared" si="189"/>
        <v>5637715187.5244513</v>
      </c>
      <c r="HZ125" s="8">
        <f t="shared" si="189"/>
        <v>5637752637.6843348</v>
      </c>
      <c r="IA125" s="8">
        <f t="shared" si="189"/>
        <v>5637788647.453454</v>
      </c>
      <c r="IB125" s="8">
        <f t="shared" si="189"/>
        <v>5637823272.2314529</v>
      </c>
      <c r="IC125" s="8">
        <f t="shared" si="189"/>
        <v>5637856565.287221</v>
      </c>
      <c r="ID125" s="8">
        <f t="shared" si="189"/>
        <v>5637888577.8408442</v>
      </c>
      <c r="IE125" s="8">
        <f t="shared" si="189"/>
        <v>5637919359.1424055</v>
      </c>
      <c r="IF125" s="8">
        <f t="shared" si="189"/>
        <v>5637948956.5477524</v>
      </c>
      <c r="IG125" s="8">
        <f t="shared" si="189"/>
        <v>5637977415.5913553</v>
      </c>
      <c r="IH125" s="8">
        <f t="shared" si="189"/>
        <v>5638004780.0563583</v>
      </c>
      <c r="II125" s="8">
        <f t="shared" si="189"/>
        <v>5638031092.0419378</v>
      </c>
      <c r="IJ125" s="8">
        <f t="shared" si="189"/>
        <v>5638056392.0280724</v>
      </c>
      <c r="IK125" s="8">
        <f t="shared" si="189"/>
        <v>5638080718.9378166</v>
      </c>
      <c r="IL125" s="8">
        <f t="shared" si="189"/>
        <v>5638104110.1971865</v>
      </c>
      <c r="IM125" s="8">
        <f t="shared" si="189"/>
        <v>5638126601.7927341</v>
      </c>
      <c r="IN125" s="8">
        <f t="shared" si="189"/>
        <v>5638148228.3269148</v>
      </c>
      <c r="IO125" s="8">
        <f t="shared" si="189"/>
        <v>5638169023.0713196</v>
      </c>
      <c r="IP125" s="8">
        <f t="shared" ref="IP125:JE125" si="190">IO125+IP75</f>
        <v>5638189018.0178623</v>
      </c>
      <c r="IQ125" s="8">
        <f t="shared" si="190"/>
        <v>5638208243.9279995</v>
      </c>
      <c r="IR125" s="8">
        <f t="shared" si="190"/>
        <v>5638226730.3800545</v>
      </c>
      <c r="IS125" s="8">
        <f t="shared" si="190"/>
        <v>5638244505.814723</v>
      </c>
      <c r="IT125" s="8">
        <f t="shared" si="190"/>
        <v>5638261597.5788269</v>
      </c>
      <c r="IU125" s="8">
        <f t="shared" si="190"/>
        <v>5638278031.9673882</v>
      </c>
      <c r="IV125" s="8">
        <f t="shared" si="190"/>
        <v>5638293834.264082</v>
      </c>
      <c r="IW125" s="8">
        <f t="shared" si="190"/>
        <v>5638309028.7801342</v>
      </c>
      <c r="IX125" s="8">
        <f t="shared" si="190"/>
        <v>5638323638.8917227</v>
      </c>
      <c r="IY125" s="8">
        <f t="shared" si="190"/>
        <v>5638337687.075942</v>
      </c>
      <c r="IZ125" s="8">
        <f t="shared" si="190"/>
        <v>5638351194.945384</v>
      </c>
      <c r="JA125" s="8">
        <f t="shared" si="190"/>
        <v>5638364183.2813854</v>
      </c>
      <c r="JB125" s="8">
        <f t="shared" si="190"/>
        <v>5638376672.0660028</v>
      </c>
      <c r="JC125" s="8">
        <f t="shared" si="190"/>
        <v>5638388680.5127497</v>
      </c>
      <c r="JD125" s="8">
        <f t="shared" si="190"/>
        <v>5638400227.0961599</v>
      </c>
      <c r="JE125" s="8">
        <f t="shared" si="190"/>
        <v>5638411329.5802088</v>
      </c>
    </row>
    <row r="126" spans="2:265" x14ac:dyDescent="0.3">
      <c r="C126">
        <v>3</v>
      </c>
      <c r="D126" s="6">
        <f t="shared" si="180"/>
        <v>1935169923.4505751</v>
      </c>
      <c r="E126" s="8">
        <f t="shared" si="181"/>
        <v>-1783577976.6154284</v>
      </c>
      <c r="F126" s="8">
        <f t="shared" si="182"/>
        <v>-1565345898.3498759</v>
      </c>
      <c r="G126" s="8">
        <f t="shared" si="168"/>
        <v>-1320861810.4002829</v>
      </c>
      <c r="H126" s="8">
        <f t="shared" si="168"/>
        <v>-1069218179.9012687</v>
      </c>
      <c r="I126" s="8">
        <f t="shared" si="168"/>
        <v>-819335090.01899016</v>
      </c>
      <c r="J126" s="8">
        <f t="shared" si="168"/>
        <v>-575277551.7221241</v>
      </c>
      <c r="K126" s="8">
        <f t="shared" si="168"/>
        <v>-338797210.25585985</v>
      </c>
      <c r="L126" s="8">
        <f t="shared" si="168"/>
        <v>-110547147.56832901</v>
      </c>
      <c r="M126" s="8">
        <f t="shared" si="168"/>
        <v>109337648.43830991</v>
      </c>
      <c r="N126" s="8">
        <f t="shared" si="168"/>
        <v>320963055.3481127</v>
      </c>
      <c r="O126" s="8">
        <f t="shared" si="168"/>
        <v>524543545.51953912</v>
      </c>
      <c r="P126" s="8">
        <f t="shared" si="168"/>
        <v>720339204.35995436</v>
      </c>
      <c r="Q126" s="8">
        <f t="shared" si="168"/>
        <v>908625863.44632149</v>
      </c>
      <c r="R126" s="8">
        <f t="shared" si="168"/>
        <v>1089681055.3255568</v>
      </c>
      <c r="S126" s="8">
        <f t="shared" si="168"/>
        <v>1263777523.1197746</v>
      </c>
      <c r="T126" s="8">
        <f t="shared" si="168"/>
        <v>1431180333.1893287</v>
      </c>
      <c r="U126" s="8">
        <f t="shared" si="168"/>
        <v>1592145701.9987495</v>
      </c>
      <c r="V126" s="8">
        <f t="shared" si="168"/>
        <v>1746920634.5115764</v>
      </c>
      <c r="W126" s="8">
        <f t="shared" si="168"/>
        <v>1895742942.8850157</v>
      </c>
      <c r="X126" s="8">
        <f t="shared" si="168"/>
        <v>2038841439.6042156</v>
      </c>
      <c r="Y126" s="8">
        <f t="shared" si="169"/>
        <v>2176436206.9252715</v>
      </c>
      <c r="Z126" s="8">
        <f t="shared" si="169"/>
        <v>2308738895.9866366</v>
      </c>
      <c r="AA126" s="8">
        <f t="shared" si="169"/>
        <v>2435953033.553896</v>
      </c>
      <c r="AB126" s="8">
        <f t="shared" si="169"/>
        <v>2558274326.1156783</v>
      </c>
      <c r="AC126" s="8">
        <f t="shared" ref="AC126:AD126" si="191">AB126+AC76</f>
        <v>2675890956.6573815</v>
      </c>
      <c r="AD126" s="8">
        <f t="shared" si="191"/>
        <v>2788983872.1114841</v>
      </c>
      <c r="AE126" s="8">
        <f t="shared" si="169"/>
        <v>2897727060.7516851</v>
      </c>
      <c r="AF126" s="8">
        <f t="shared" si="169"/>
        <v>3002287819.3959188</v>
      </c>
      <c r="AG126" s="8">
        <f t="shared" ref="AG126:AH126" si="192">AF126+AG76</f>
        <v>3102827010.5607858</v>
      </c>
      <c r="AH126" s="8">
        <f t="shared" si="192"/>
        <v>3199499309.8346438</v>
      </c>
      <c r="AI126" s="8">
        <f t="shared" si="171"/>
        <v>3292453443.7885642</v>
      </c>
      <c r="AJ126" s="8">
        <f t="shared" si="171"/>
        <v>3381832418.7618251</v>
      </c>
      <c r="AK126" s="8">
        <f t="shared" si="171"/>
        <v>3467773740.8598976</v>
      </c>
      <c r="AL126" s="8">
        <f t="shared" si="171"/>
        <v>3550409627.496675</v>
      </c>
      <c r="AM126" s="8">
        <f t="shared" si="171"/>
        <v>3629867210.8031883</v>
      </c>
      <c r="AN126" s="8">
        <f t="shared" si="171"/>
        <v>3706268733.2142148</v>
      </c>
      <c r="AO126" s="8">
        <f t="shared" si="171"/>
        <v>3779731735.532948</v>
      </c>
      <c r="AP126" s="8">
        <f t="shared" si="171"/>
        <v>3850369237.7627091</v>
      </c>
      <c r="AQ126" s="8">
        <f t="shared" si="171"/>
        <v>3918289912.9837337</v>
      </c>
      <c r="AR126" s="8">
        <f t="shared" si="171"/>
        <v>3983598254.542459</v>
      </c>
      <c r="AS126" s="8">
        <f t="shared" si="171"/>
        <v>4046394736.8104868</v>
      </c>
      <c r="AT126" s="8">
        <f t="shared" si="171"/>
        <v>4106775969.7605247</v>
      </c>
      <c r="AU126" s="8">
        <f t="shared" si="171"/>
        <v>4164834847.5971045</v>
      </c>
      <c r="AV126" s="8">
        <f t="shared" si="171"/>
        <v>4220660691.6707416</v>
      </c>
      <c r="AW126" s="8">
        <f t="shared" si="171"/>
        <v>4274339387.8953938</v>
      </c>
      <c r="AX126" s="8">
        <f t="shared" si="171"/>
        <v>4325953518.8806372</v>
      </c>
      <c r="AY126" s="8">
        <f t="shared" si="171"/>
        <v>4375582490.9818325</v>
      </c>
      <c r="AZ126" s="8">
        <f t="shared" si="173"/>
        <v>4423302656.4637518</v>
      </c>
      <c r="BA126" s="8">
        <f t="shared" si="173"/>
        <v>4469187430.9655972</v>
      </c>
      <c r="BB126" s="8">
        <f t="shared" si="173"/>
        <v>4513307406.4481411</v>
      </c>
      <c r="BC126" s="8">
        <f t="shared" si="173"/>
        <v>4555730459.7967405</v>
      </c>
      <c r="BD126" s="8">
        <f t="shared" si="173"/>
        <v>4596521857.2473173</v>
      </c>
      <c r="BE126" s="8">
        <f t="shared" si="173"/>
        <v>4635744354.795949</v>
      </c>
      <c r="BF126" s="8">
        <f t="shared" si="173"/>
        <v>4673458294.7465563</v>
      </c>
      <c r="BG126" s="8">
        <f t="shared" si="173"/>
        <v>4709721698.5452166</v>
      </c>
      <c r="BH126" s="8">
        <f t="shared" si="173"/>
        <v>4744590356.0439291</v>
      </c>
      <c r="BI126" s="8">
        <f t="shared" si="173"/>
        <v>4778117911.331152</v>
      </c>
      <c r="BJ126" s="8">
        <f t="shared" si="173"/>
        <v>4810355945.2611742</v>
      </c>
      <c r="BK126" s="8">
        <f t="shared" si="173"/>
        <v>4841354054.8092728</v>
      </c>
      <c r="BL126" s="8">
        <f t="shared" si="173"/>
        <v>4871159929.374752</v>
      </c>
      <c r="BM126" s="8">
        <f t="shared" si="173"/>
        <v>4899819424.149251</v>
      </c>
      <c r="BN126" s="8">
        <f t="shared" si="173"/>
        <v>4927376630.6631927</v>
      </c>
      <c r="BO126" s="8">
        <f t="shared" si="173"/>
        <v>4953873944.618906</v>
      </c>
      <c r="BP126" s="8">
        <f t="shared" ref="BP126:BR126" si="193">BO126+BP76</f>
        <v>4979352131.1147842</v>
      </c>
      <c r="BQ126" s="8">
        <f t="shared" si="193"/>
        <v>5003850387.3608208</v>
      </c>
      <c r="BR126" s="8">
        <f t="shared" si="193"/>
        <v>5027406402.9820099</v>
      </c>
      <c r="BS126" s="8">
        <f t="shared" si="174"/>
        <v>5050056418.0023842</v>
      </c>
      <c r="BT126" s="8">
        <f t="shared" si="174"/>
        <v>5071835278.5988979</v>
      </c>
      <c r="BU126" s="8">
        <f t="shared" si="174"/>
        <v>5092776490.7109299</v>
      </c>
      <c r="BV126" s="8">
        <f t="shared" si="174"/>
        <v>5112912271.5878839</v>
      </c>
      <c r="BW126" s="8">
        <f t="shared" si="174"/>
        <v>5132273599.3541861</v>
      </c>
      <c r="BX126" s="8">
        <f t="shared" si="174"/>
        <v>5150890260.6679382</v>
      </c>
      <c r="BY126" s="8">
        <f t="shared" si="174"/>
        <v>5168790896.546546</v>
      </c>
      <c r="BZ126" s="8">
        <f t="shared" si="174"/>
        <v>5186003046.429822</v>
      </c>
      <c r="CA126" s="8">
        <f t="shared" si="174"/>
        <v>5202553190.548357</v>
      </c>
      <c r="CB126" s="8">
        <f t="shared" ref="CB126:CV126" si="194">CA126+CB76</f>
        <v>5218466790.6623325</v>
      </c>
      <c r="CC126" s="8">
        <f t="shared" si="194"/>
        <v>5233768329.2334633</v>
      </c>
      <c r="CD126" s="8">
        <f t="shared" si="194"/>
        <v>5248481347.0903196</v>
      </c>
      <c r="CE126" s="8">
        <f t="shared" si="194"/>
        <v>5262628479.644989</v>
      </c>
      <c r="CF126" s="8">
        <f t="shared" si="194"/>
        <v>5276231491.7167864</v>
      </c>
      <c r="CG126" s="8">
        <f t="shared" si="194"/>
        <v>5289311311.016592</v>
      </c>
      <c r="CH126" s="8">
        <f t="shared" si="194"/>
        <v>5301888060.3433285</v>
      </c>
      <c r="CI126" s="8">
        <f t="shared" si="194"/>
        <v>5313981088.5421133</v>
      </c>
      <c r="CJ126" s="8">
        <f t="shared" si="194"/>
        <v>5325609000.2717142</v>
      </c>
      <c r="CK126" s="8">
        <f t="shared" si="194"/>
        <v>5336789684.627099</v>
      </c>
      <c r="CL126" s="8">
        <f t="shared" si="194"/>
        <v>5347540342.6611233</v>
      </c>
      <c r="CM126" s="8">
        <f t="shared" si="194"/>
        <v>5357877513.8476849</v>
      </c>
      <c r="CN126" s="8">
        <f t="shared" si="194"/>
        <v>5367817101.527071</v>
      </c>
      <c r="CO126" s="8">
        <f t="shared" si="194"/>
        <v>5377374397.3726349</v>
      </c>
      <c r="CP126" s="8">
        <f t="shared" si="194"/>
        <v>5386564104.9164467</v>
      </c>
      <c r="CQ126" s="8">
        <f t="shared" si="194"/>
        <v>5395400362.1701117</v>
      </c>
      <c r="CR126" s="8">
        <f t="shared" si="194"/>
        <v>5403896763.3755589</v>
      </c>
      <c r="CS126" s="8">
        <f t="shared" si="194"/>
        <v>5412066379.9192581</v>
      </c>
      <c r="CT126" s="8">
        <f t="shared" si="194"/>
        <v>5419921780.4420452</v>
      </c>
      <c r="CU126" s="8">
        <f t="shared" si="194"/>
        <v>5427475050.1754951</v>
      </c>
      <c r="CV126" s="8">
        <f t="shared" si="194"/>
        <v>5434737809.5345812</v>
      </c>
      <c r="CW126" s="8">
        <f t="shared" ref="CW126:EN126" si="195">CV126+CW76</f>
        <v>5441721231.9952412</v>
      </c>
      <c r="CX126" s="8">
        <f t="shared" si="195"/>
        <v>5448436061.284337</v>
      </c>
      <c r="CY126" s="8">
        <f t="shared" si="195"/>
        <v>5454892627.9084673</v>
      </c>
      <c r="CZ126" s="8">
        <f t="shared" si="195"/>
        <v>5461100865.0470543</v>
      </c>
      <c r="DA126" s="8">
        <f t="shared" si="195"/>
        <v>5467070323.834157</v>
      </c>
      <c r="DB126" s="8">
        <f t="shared" si="195"/>
        <v>5472810188.0525255</v>
      </c>
      <c r="DC126" s="8">
        <f t="shared" si="195"/>
        <v>5478329288.262495</v>
      </c>
      <c r="DD126" s="8">
        <f t="shared" si="195"/>
        <v>5483636115.3874655</v>
      </c>
      <c r="DE126" s="8">
        <f t="shared" si="195"/>
        <v>5488738833.7768602</v>
      </c>
      <c r="DF126" s="8">
        <f t="shared" si="195"/>
        <v>5493645293.7666626</v>
      </c>
      <c r="DG126" s="8">
        <f t="shared" si="195"/>
        <v>5498363043.7568579</v>
      </c>
      <c r="DH126" s="8">
        <f t="shared" si="195"/>
        <v>5502899341.8243532</v>
      </c>
      <c r="DI126" s="8">
        <f t="shared" si="195"/>
        <v>5507261166.8892527</v>
      </c>
      <c r="DJ126" s="8">
        <f t="shared" si="195"/>
        <v>5511455229.4516554</v>
      </c>
      <c r="DK126" s="8">
        <f t="shared" si="195"/>
        <v>5515487981.9155045</v>
      </c>
      <c r="DL126" s="8">
        <f t="shared" si="195"/>
        <v>5519365628.5153589</v>
      </c>
      <c r="DM126" s="8">
        <f t="shared" si="195"/>
        <v>5523094134.8613729</v>
      </c>
      <c r="DN126" s="8">
        <f t="shared" si="195"/>
        <v>5526679237.117156</v>
      </c>
      <c r="DO126" s="8">
        <f t="shared" si="195"/>
        <v>5530126450.8246393</v>
      </c>
      <c r="DP126" s="8">
        <f t="shared" si="195"/>
        <v>5533441079.3895273</v>
      </c>
      <c r="DQ126" s="8">
        <f t="shared" si="195"/>
        <v>5536628222.2403812</v>
      </c>
      <c r="DR126" s="8">
        <f t="shared" si="195"/>
        <v>5539692782.6738949</v>
      </c>
      <c r="DS126" s="8">
        <f t="shared" si="195"/>
        <v>5542639475.398427</v>
      </c>
      <c r="DT126" s="8">
        <f t="shared" si="195"/>
        <v>5545472833.7874002</v>
      </c>
      <c r="DU126" s="8">
        <f t="shared" si="195"/>
        <v>5548197216.8537207</v>
      </c>
      <c r="DV126" s="8">
        <f t="shared" si="195"/>
        <v>5550816815.9559517</v>
      </c>
      <c r="DW126" s="8">
        <f t="shared" si="195"/>
        <v>5553335661.2465582</v>
      </c>
      <c r="DX126" s="8">
        <f t="shared" si="195"/>
        <v>5555757627.8721418</v>
      </c>
      <c r="DY126" s="8">
        <f t="shared" si="195"/>
        <v>5558086441.9352026</v>
      </c>
      <c r="DZ126" s="8">
        <f t="shared" si="195"/>
        <v>5560325686.2266073</v>
      </c>
      <c r="EA126" s="8">
        <f t="shared" si="195"/>
        <v>5562478805.7375736</v>
      </c>
      <c r="EB126" s="8">
        <f t="shared" si="195"/>
        <v>5564549112.9596567</v>
      </c>
      <c r="EC126" s="8">
        <f t="shared" si="195"/>
        <v>5566539792.9808903</v>
      </c>
      <c r="ED126" s="8">
        <f t="shared" si="195"/>
        <v>5568453908.3859224</v>
      </c>
      <c r="EE126" s="8">
        <f t="shared" si="195"/>
        <v>5570294403.9676838</v>
      </c>
      <c r="EF126" s="8">
        <f t="shared" si="195"/>
        <v>5572064111.2578392</v>
      </c>
      <c r="EG126" s="8">
        <f t="shared" si="195"/>
        <v>5573765752.8829889</v>
      </c>
      <c r="EH126" s="8">
        <f t="shared" si="195"/>
        <v>5575401946.7533255</v>
      </c>
      <c r="EI126" s="8">
        <f t="shared" si="195"/>
        <v>5576975210.0901871</v>
      </c>
      <c r="EJ126" s="8">
        <f t="shared" si="195"/>
        <v>5578487963.298708</v>
      </c>
      <c r="EK126" s="8">
        <f t="shared" si="195"/>
        <v>5579942533.6915169</v>
      </c>
      <c r="EL126" s="8">
        <f t="shared" si="195"/>
        <v>5581341159.0692177</v>
      </c>
      <c r="EM126" s="8">
        <f t="shared" si="195"/>
        <v>5582685991.1631603</v>
      </c>
      <c r="EN126" s="8">
        <f t="shared" si="195"/>
        <v>5583979098.9457979</v>
      </c>
      <c r="EO126" s="8">
        <f t="shared" ref="EO126:GC126" si="196">EN126+EO76</f>
        <v>5585222471.8137188</v>
      </c>
      <c r="EP126" s="8">
        <f t="shared" si="196"/>
        <v>5586418022.6482573</v>
      </c>
      <c r="EQ126" s="8">
        <f t="shared" si="196"/>
        <v>5587567590.7583904</v>
      </c>
      <c r="ER126" s="8">
        <f t="shared" si="196"/>
        <v>5588672944.7104416</v>
      </c>
      <c r="ES126" s="8">
        <f t="shared" si="196"/>
        <v>5589735785.0489531</v>
      </c>
      <c r="ET126" s="8">
        <f t="shared" si="196"/>
        <v>5590757746.9129057</v>
      </c>
      <c r="EU126" s="8">
        <f t="shared" si="196"/>
        <v>5591740402.551322</v>
      </c>
      <c r="EV126" s="8">
        <f t="shared" si="196"/>
        <v>5592685263.7421064</v>
      </c>
      <c r="EW126" s="8">
        <f t="shared" si="196"/>
        <v>5593593784.1178608</v>
      </c>
      <c r="EX126" s="8">
        <f t="shared" si="196"/>
        <v>5594467361.4022408</v>
      </c>
      <c r="EY126" s="8">
        <f t="shared" si="196"/>
        <v>5595307339.560298</v>
      </c>
      <c r="EZ126" s="8">
        <f t="shared" si="196"/>
        <v>5596115010.8661222</v>
      </c>
      <c r="FA126" s="8">
        <f t="shared" si="196"/>
        <v>5596891617.8909531</v>
      </c>
      <c r="FB126" s="8">
        <f t="shared" si="196"/>
        <v>5597638355.4148293</v>
      </c>
      <c r="FC126" s="8">
        <f t="shared" si="196"/>
        <v>5598356372.2647104</v>
      </c>
      <c r="FD126" s="8">
        <f t="shared" si="196"/>
        <v>5599046773.0819035</v>
      </c>
      <c r="FE126" s="8">
        <f t="shared" si="196"/>
        <v>5599710620.021512</v>
      </c>
      <c r="FF126" s="8">
        <f t="shared" si="196"/>
        <v>5600348934.3865204</v>
      </c>
      <c r="FG126" s="8">
        <f t="shared" si="196"/>
        <v>5600962698.199028</v>
      </c>
      <c r="FH126" s="8">
        <f t="shared" si="196"/>
        <v>5601552855.7110548</v>
      </c>
      <c r="FI126" s="8">
        <f t="shared" si="196"/>
        <v>5602120314.857235</v>
      </c>
      <c r="FJ126" s="8">
        <f t="shared" si="196"/>
        <v>5602665948.651639</v>
      </c>
      <c r="FK126" s="8">
        <f t="shared" si="196"/>
        <v>5603190596.5308733</v>
      </c>
      <c r="FL126" s="8">
        <f t="shared" si="196"/>
        <v>5603695065.6455212</v>
      </c>
      <c r="FM126" s="8">
        <f t="shared" si="196"/>
        <v>5604180132.1019135</v>
      </c>
      <c r="FN126" s="8">
        <f t="shared" si="196"/>
        <v>5604646542.1561375</v>
      </c>
      <c r="FO126" s="8">
        <f t="shared" si="196"/>
        <v>5605095013.3621216</v>
      </c>
      <c r="FP126" s="8">
        <f t="shared" si="196"/>
        <v>5605526235.6755676</v>
      </c>
      <c r="FQ126" s="8">
        <f t="shared" si="196"/>
        <v>5605940872.51542</v>
      </c>
      <c r="FR126" s="8">
        <f t="shared" si="196"/>
        <v>5606339561.7845087</v>
      </c>
      <c r="FS126" s="8">
        <f t="shared" si="196"/>
        <v>5606722916.8509407</v>
      </c>
      <c r="FT126" s="8">
        <f t="shared" si="196"/>
        <v>5607091527.4917402</v>
      </c>
      <c r="FU126" s="8">
        <f t="shared" si="196"/>
        <v>5607445960.8002014</v>
      </c>
      <c r="FV126" s="8">
        <f t="shared" si="196"/>
        <v>5607786762.0583372</v>
      </c>
      <c r="FW126" s="8">
        <f t="shared" si="196"/>
        <v>5608114455.5757751</v>
      </c>
      <c r="FX126" s="8">
        <f t="shared" si="196"/>
        <v>5608429545.4963884</v>
      </c>
      <c r="FY126" s="8">
        <f t="shared" si="196"/>
        <v>5608732516.5739012</v>
      </c>
      <c r="FZ126" s="8">
        <f t="shared" si="196"/>
        <v>5609023834.9176636</v>
      </c>
      <c r="GA126" s="8">
        <f t="shared" si="196"/>
        <v>5609303948.7097425</v>
      </c>
      <c r="GB126" s="8">
        <f t="shared" si="196"/>
        <v>5609573288.894434</v>
      </c>
      <c r="GC126" s="8">
        <f t="shared" si="196"/>
        <v>5609832269.8412533</v>
      </c>
      <c r="GD126" s="8">
        <f t="shared" ref="GD126:IO126" si="197">GC126+GD76</f>
        <v>5610081289.9824257</v>
      </c>
      <c r="GE126" s="8">
        <f t="shared" si="197"/>
        <v>5610320732.4258604</v>
      </c>
      <c r="GF126" s="8">
        <f t="shared" si="197"/>
        <v>5610550965.544548</v>
      </c>
      <c r="GG126" s="8">
        <f t="shared" si="197"/>
        <v>5610772343.5432854</v>
      </c>
      <c r="GH126" s="8">
        <f t="shared" si="197"/>
        <v>5610985207.0036097</v>
      </c>
      <c r="GI126" s="8">
        <f t="shared" si="197"/>
        <v>5611189883.4077682</v>
      </c>
      <c r="GJ126" s="8">
        <f t="shared" si="197"/>
        <v>5611386687.6425362</v>
      </c>
      <c r="GK126" s="8">
        <f t="shared" si="197"/>
        <v>5611575922.4836588</v>
      </c>
      <c r="GL126" s="8">
        <f t="shared" si="197"/>
        <v>5611757879.0616617</v>
      </c>
      <c r="GM126" s="8">
        <f t="shared" si="197"/>
        <v>5611932837.309741</v>
      </c>
      <c r="GN126" s="8">
        <f t="shared" si="197"/>
        <v>5612101066.394433</v>
      </c>
      <c r="GO126" s="8">
        <f t="shared" si="197"/>
        <v>5612262825.129714</v>
      </c>
      <c r="GP126" s="8">
        <f t="shared" si="197"/>
        <v>5612418362.3751764</v>
      </c>
      <c r="GQ126" s="8">
        <f t="shared" si="197"/>
        <v>5612567917.41889</v>
      </c>
      <c r="GR126" s="8">
        <f t="shared" si="197"/>
        <v>5612711720.3455372</v>
      </c>
      <c r="GS126" s="8">
        <f t="shared" si="197"/>
        <v>5612849992.3903904</v>
      </c>
      <c r="GT126" s="8">
        <f t="shared" si="197"/>
        <v>5612982946.2796726</v>
      </c>
      <c r="GU126" s="8">
        <f t="shared" si="197"/>
        <v>5613110786.5578289</v>
      </c>
      <c r="GV126" s="8">
        <f t="shared" si="197"/>
        <v>5613233709.9022093</v>
      </c>
      <c r="GW126" s="8">
        <f t="shared" si="197"/>
        <v>5613351905.4256525</v>
      </c>
      <c r="GX126" s="8">
        <f t="shared" si="197"/>
        <v>5613465554.9674244</v>
      </c>
      <c r="GY126" s="8">
        <f t="shared" si="197"/>
        <v>5613574833.3729744</v>
      </c>
      <c r="GZ126" s="8">
        <f t="shared" si="197"/>
        <v>5613679908.7629261</v>
      </c>
      <c r="HA126" s="8">
        <f t="shared" si="197"/>
        <v>5613780942.7917261</v>
      </c>
      <c r="HB126" s="8">
        <f t="shared" si="197"/>
        <v>5613878090.8963413</v>
      </c>
      <c r="HC126" s="8">
        <f t="shared" si="197"/>
        <v>5613971502.5353947</v>
      </c>
      <c r="HD126" s="8">
        <f t="shared" si="197"/>
        <v>5614061321.4190998</v>
      </c>
      <c r="HE126" s="8">
        <f t="shared" si="197"/>
        <v>5614147685.7303543</v>
      </c>
      <c r="HF126" s="8">
        <f t="shared" si="197"/>
        <v>5614230728.3373299</v>
      </c>
      <c r="HG126" s="8">
        <f t="shared" si="197"/>
        <v>5614310576.9978838</v>
      </c>
      <c r="HH126" s="8">
        <f t="shared" si="197"/>
        <v>5614387354.5561085</v>
      </c>
      <c r="HI126" s="8">
        <f t="shared" si="197"/>
        <v>5614461179.1313248</v>
      </c>
      <c r="HJ126" s="8">
        <f t="shared" si="197"/>
        <v>5614532164.2998018</v>
      </c>
      <c r="HK126" s="8">
        <f t="shared" si="197"/>
        <v>5614600419.2694912</v>
      </c>
      <c r="HL126" s="8">
        <f t="shared" si="197"/>
        <v>5614666049.0480385</v>
      </c>
      <c r="HM126" s="8">
        <f t="shared" si="197"/>
        <v>5614729154.6043339</v>
      </c>
      <c r="HN126" s="8">
        <f t="shared" si="197"/>
        <v>5614789833.0238485</v>
      </c>
      <c r="HO126" s="8">
        <f t="shared" si="197"/>
        <v>5614848177.6579981</v>
      </c>
      <c r="HP126" s="8">
        <f t="shared" si="197"/>
        <v>5614904278.2677565</v>
      </c>
      <c r="HQ126" s="8">
        <f t="shared" si="197"/>
        <v>5614958221.1617556</v>
      </c>
      <c r="HR126" s="8">
        <f t="shared" si="197"/>
        <v>5615010089.3290625</v>
      </c>
      <c r="HS126" s="8">
        <f t="shared" si="197"/>
        <v>5615059962.5668573</v>
      </c>
      <c r="HT126" s="8">
        <f t="shared" si="197"/>
        <v>5615107917.6031981</v>
      </c>
      <c r="HU126" s="8">
        <f t="shared" si="197"/>
        <v>5615154028.215064</v>
      </c>
      <c r="HV126" s="8">
        <f t="shared" si="197"/>
        <v>5615198365.3418589</v>
      </c>
      <c r="HW126" s="8">
        <f t="shared" si="197"/>
        <v>5615240997.1945457</v>
      </c>
      <c r="HX126" s="8">
        <f t="shared" si="197"/>
        <v>5615281989.3605909</v>
      </c>
      <c r="HY126" s="8">
        <f t="shared" si="197"/>
        <v>5615321404.9048653</v>
      </c>
      <c r="HZ126" s="8">
        <f t="shared" si="197"/>
        <v>5615359304.4666672</v>
      </c>
      <c r="IA126" s="8">
        <f t="shared" si="197"/>
        <v>5615395746.3530159</v>
      </c>
      <c r="IB126" s="8">
        <f t="shared" si="197"/>
        <v>5615430786.6283512</v>
      </c>
      <c r="IC126" s="8">
        <f t="shared" si="197"/>
        <v>5615464479.2007885</v>
      </c>
      <c r="ID126" s="8">
        <f t="shared" si="197"/>
        <v>5615496875.905055</v>
      </c>
      <c r="IE126" s="8">
        <f t="shared" si="197"/>
        <v>5615528026.5822344</v>
      </c>
      <c r="IF126" s="8">
        <f t="shared" si="197"/>
        <v>5615557979.1564455</v>
      </c>
      <c r="IG126" s="8">
        <f t="shared" si="197"/>
        <v>5615586779.7085714</v>
      </c>
      <c r="IH126" s="8">
        <f t="shared" si="197"/>
        <v>5615614472.5471544</v>
      </c>
      <c r="II126" s="8">
        <f t="shared" si="197"/>
        <v>5615641100.2765608</v>
      </c>
      <c r="IJ126" s="8">
        <f t="shared" si="197"/>
        <v>5615666703.8625288</v>
      </c>
      <c r="IK126" s="8">
        <f t="shared" si="197"/>
        <v>5615691322.6951904</v>
      </c>
      <c r="IL126" s="8">
        <f t="shared" si="197"/>
        <v>5615714994.6496725</v>
      </c>
      <c r="IM126" s="8">
        <f t="shared" si="197"/>
        <v>5615737756.1443672</v>
      </c>
      <c r="IN126" s="8">
        <f t="shared" si="197"/>
        <v>5615759642.1969576</v>
      </c>
      <c r="IO126" s="8">
        <f t="shared" si="197"/>
        <v>5615780686.4782944</v>
      </c>
      <c r="IP126" s="8">
        <f t="shared" ref="IP126:JE126" si="198">IO126+IP76</f>
        <v>5615800921.3641958</v>
      </c>
      <c r="IQ126" s="8">
        <f t="shared" si="198"/>
        <v>5615820377.9852543</v>
      </c>
      <c r="IR126" s="8">
        <f t="shared" si="198"/>
        <v>5615839086.2747335</v>
      </c>
      <c r="IS126" s="8">
        <f t="shared" si="198"/>
        <v>5615857075.0146179</v>
      </c>
      <c r="IT126" s="8">
        <f t="shared" si="198"/>
        <v>5615874371.8798914</v>
      </c>
      <c r="IU126" s="8">
        <f t="shared" si="198"/>
        <v>5615891003.4811153</v>
      </c>
      <c r="IV126" s="8">
        <f t="shared" si="198"/>
        <v>5615906995.4053698</v>
      </c>
      <c r="IW126" s="8">
        <f t="shared" si="198"/>
        <v>5615922372.2556143</v>
      </c>
      <c r="IX126" s="8">
        <f t="shared" si="198"/>
        <v>5615937157.6885414</v>
      </c>
      <c r="IY126" s="8">
        <f t="shared" si="198"/>
        <v>5615951374.4509716</v>
      </c>
      <c r="IZ126" s="8">
        <f t="shared" si="198"/>
        <v>5615965044.4148464</v>
      </c>
      <c r="JA126" s="8">
        <f t="shared" si="198"/>
        <v>5615978188.6108799</v>
      </c>
      <c r="JB126" s="8">
        <f t="shared" si="198"/>
        <v>5615990827.2609119</v>
      </c>
      <c r="JC126" s="8">
        <f t="shared" si="198"/>
        <v>5616002979.80902</v>
      </c>
      <c r="JD126" s="8">
        <f t="shared" si="198"/>
        <v>5616014664.9514313</v>
      </c>
      <c r="JE126" s="8">
        <f t="shared" si="198"/>
        <v>5616025900.6652889</v>
      </c>
    </row>
    <row r="127" spans="2:265" x14ac:dyDescent="0.3">
      <c r="C127">
        <v>4</v>
      </c>
      <c r="D127" s="6">
        <f t="shared" si="180"/>
        <v>2011022664.2359223</v>
      </c>
      <c r="E127" s="8">
        <f t="shared" si="181"/>
        <v>-1857377983.5486519</v>
      </c>
      <c r="F127" s="8">
        <f t="shared" si="182"/>
        <v>-1636314373.9026692</v>
      </c>
      <c r="G127" s="8">
        <f t="shared" si="168"/>
        <v>-1388756584.8841617</v>
      </c>
      <c r="H127" s="8">
        <f t="shared" si="168"/>
        <v>-1134017787.0722022</v>
      </c>
      <c r="I127" s="8">
        <f t="shared" si="168"/>
        <v>-881105231.31697333</v>
      </c>
      <c r="J127" s="8">
        <f t="shared" si="168"/>
        <v>-634115655.52751064</v>
      </c>
      <c r="K127" s="8">
        <f t="shared" si="168"/>
        <v>-394809981.42724085</v>
      </c>
      <c r="L127" s="8">
        <f t="shared" si="168"/>
        <v>-163841813.40864539</v>
      </c>
      <c r="M127" s="8">
        <f t="shared" si="168"/>
        <v>58656536.469907671</v>
      </c>
      <c r="N127" s="8">
        <f t="shared" si="168"/>
        <v>272794639.00268352</v>
      </c>
      <c r="O127" s="8">
        <f t="shared" si="168"/>
        <v>478790862.80658805</v>
      </c>
      <c r="P127" s="8">
        <f t="shared" si="168"/>
        <v>676909113.76408947</v>
      </c>
      <c r="Q127" s="8">
        <f t="shared" si="168"/>
        <v>867428889.0123781</v>
      </c>
      <c r="R127" s="8">
        <f t="shared" si="168"/>
        <v>1050631221.1577637</v>
      </c>
      <c r="S127" s="8">
        <f t="shared" si="168"/>
        <v>1226792197.1609619</v>
      </c>
      <c r="T127" s="8">
        <f t="shared" si="168"/>
        <v>1396180083.5677707</v>
      </c>
      <c r="U127" s="8">
        <f t="shared" si="168"/>
        <v>1559054164.5012259</v>
      </c>
      <c r="V127" s="8">
        <f t="shared" si="168"/>
        <v>1715664389.0079432</v>
      </c>
      <c r="W127" s="8">
        <f t="shared" si="168"/>
        <v>1866251396.9098487</v>
      </c>
      <c r="X127" s="8">
        <f t="shared" si="168"/>
        <v>2011046717.8334417</v>
      </c>
      <c r="Y127" s="8">
        <f t="shared" si="169"/>
        <v>2150273045.7091961</v>
      </c>
      <c r="Z127" s="8">
        <f t="shared" si="169"/>
        <v>2284144542.3855186</v>
      </c>
      <c r="AA127" s="8">
        <f t="shared" si="169"/>
        <v>2412867148.4991808</v>
      </c>
      <c r="AB127" s="8">
        <f t="shared" si="169"/>
        <v>2536638891.4255924</v>
      </c>
      <c r="AC127" s="8">
        <f t="shared" ref="AC127:AD127" si="199">AB127+AC77</f>
        <v>2655650185.6975365</v>
      </c>
      <c r="AD127" s="8">
        <f t="shared" si="199"/>
        <v>2770084123.9276133</v>
      </c>
      <c r="AE127" s="8">
        <f t="shared" si="169"/>
        <v>2880116757.5236912</v>
      </c>
      <c r="AF127" s="8">
        <f t="shared" si="169"/>
        <v>2985917367.0764394</v>
      </c>
      <c r="AG127" s="8">
        <f t="shared" ref="AG127:AH127" si="200">AF127+AG77</f>
        <v>3087648722.5710874</v>
      </c>
      <c r="AH127" s="8">
        <f t="shared" si="200"/>
        <v>3185467333.6978316</v>
      </c>
      <c r="AI127" s="8">
        <f t="shared" si="171"/>
        <v>3279523690.5858822</v>
      </c>
      <c r="AJ127" s="8">
        <f t="shared" si="171"/>
        <v>3369962495.3028312</v>
      </c>
      <c r="AK127" s="8">
        <f t="shared" si="171"/>
        <v>3456922884.4618096</v>
      </c>
      <c r="AL127" s="8">
        <f t="shared" si="171"/>
        <v>3540538643.2723694</v>
      </c>
      <c r="AM127" s="8">
        <f t="shared" si="171"/>
        <v>3620938411.3612833</v>
      </c>
      <c r="AN127" s="8">
        <f t="shared" si="171"/>
        <v>3698245880.6784234</v>
      </c>
      <c r="AO127" s="8">
        <f t="shared" si="171"/>
        <v>3772579985.7914767</v>
      </c>
      <c r="AP127" s="8">
        <f t="shared" si="171"/>
        <v>3844055086.8619199</v>
      </c>
      <c r="AQ127" s="8">
        <f t="shared" si="171"/>
        <v>3912781145.5835953</v>
      </c>
      <c r="AR127" s="8">
        <f t="shared" si="171"/>
        <v>3978863894.3544822</v>
      </c>
      <c r="AS127" s="8">
        <f t="shared" si="171"/>
        <v>4042404998.9418955</v>
      </c>
      <c r="AT127" s="8">
        <f t="shared" si="171"/>
        <v>4103502214.8913417</v>
      </c>
      <c r="AU127" s="8">
        <f t="shared" si="171"/>
        <v>4162249537.9196601</v>
      </c>
      <c r="AV127" s="8">
        <f t="shared" si="171"/>
        <v>4218737348.5238147</v>
      </c>
      <c r="AW127" s="8">
        <f t="shared" si="171"/>
        <v>4273052551.0278106</v>
      </c>
      <c r="AX127" s="8">
        <f t="shared" si="171"/>
        <v>4325278707.2816534</v>
      </c>
      <c r="AY127" s="8">
        <f t="shared" si="171"/>
        <v>4375496165.2180414</v>
      </c>
      <c r="AZ127" s="8">
        <f t="shared" si="173"/>
        <v>4423782182.4645681</v>
      </c>
      <c r="BA127" s="8">
        <f t="shared" si="173"/>
        <v>4470211045.2016134</v>
      </c>
      <c r="BB127" s="8">
        <f t="shared" si="173"/>
        <v>4514854182.4487724</v>
      </c>
      <c r="BC127" s="8">
        <f t="shared" si="173"/>
        <v>4557780275.9556561</v>
      </c>
      <c r="BD127" s="8">
        <f t="shared" si="173"/>
        <v>4599055365.8661203</v>
      </c>
      <c r="BE127" s="8">
        <f t="shared" si="173"/>
        <v>4638742952.31849</v>
      </c>
      <c r="BF127" s="8">
        <f t="shared" si="173"/>
        <v>4676904093.1380768</v>
      </c>
      <c r="BG127" s="8">
        <f t="shared" si="173"/>
        <v>4713597497.772295</v>
      </c>
      <c r="BH127" s="8">
        <f t="shared" si="173"/>
        <v>4748879617.6128893</v>
      </c>
      <c r="BI127" s="8">
        <f t="shared" si="173"/>
        <v>4782804732.8442297</v>
      </c>
      <c r="BJ127" s="8">
        <f t="shared" si="173"/>
        <v>4815425035.9512882</v>
      </c>
      <c r="BK127" s="8">
        <f t="shared" si="173"/>
        <v>4846790712.0157671</v>
      </c>
      <c r="BL127" s="8">
        <f t="shared" si="173"/>
        <v>4876950015.9239197</v>
      </c>
      <c r="BM127" s="8">
        <f t="shared" si="173"/>
        <v>4905949346.6048355</v>
      </c>
      <c r="BN127" s="8">
        <f t="shared" si="173"/>
        <v>4933833318.4134083</v>
      </c>
      <c r="BO127" s="8">
        <f t="shared" si="173"/>
        <v>4960644829.7678061</v>
      </c>
      <c r="BP127" s="8">
        <f t="shared" ref="BP127:BR127" si="201">BO127+BP77</f>
        <v>4986425129.1470346</v>
      </c>
      <c r="BQ127" s="8">
        <f t="shared" si="201"/>
        <v>5011213878.5501385</v>
      </c>
      <c r="BR127" s="8">
        <f t="shared" si="201"/>
        <v>5035049214.5146618</v>
      </c>
      <c r="BS127" s="8">
        <f t="shared" si="174"/>
        <v>5057967806.7882414</v>
      </c>
      <c r="BT127" s="8">
        <f t="shared" si="174"/>
        <v>5080004914.7436066</v>
      </c>
      <c r="BU127" s="8">
        <f t="shared" si="174"/>
        <v>5101194441.6237659</v>
      </c>
      <c r="BV127" s="8">
        <f t="shared" si="174"/>
        <v>5121568986.7008419</v>
      </c>
      <c r="BW127" s="8">
        <f t="shared" si="174"/>
        <v>5141159895.4287996</v>
      </c>
      <c r="BX127" s="8">
        <f t="shared" si="174"/>
        <v>5159997307.6672201</v>
      </c>
      <c r="BY127" s="8">
        <f t="shared" si="174"/>
        <v>5178110204.0503168</v>
      </c>
      <c r="BZ127" s="8">
        <f t="shared" si="174"/>
        <v>5195526450.572525</v>
      </c>
      <c r="CA127" s="8">
        <f t="shared" si="174"/>
        <v>5212272841.4592638</v>
      </c>
      <c r="CB127" s="8">
        <f t="shared" ref="CB127:CV127" si="202">CA127+CB77</f>
        <v>5228375140.3888206</v>
      </c>
      <c r="CC127" s="8">
        <f t="shared" si="202"/>
        <v>5243858120.1287794</v>
      </c>
      <c r="CD127" s="8">
        <f t="shared" si="202"/>
        <v>5258745600.6479702</v>
      </c>
      <c r="CE127" s="8">
        <f t="shared" si="202"/>
        <v>5273060485.7625771</v>
      </c>
      <c r="CF127" s="8">
        <f t="shared" si="202"/>
        <v>5286824798.372776</v>
      </c>
      <c r="CG127" s="8">
        <f t="shared" si="202"/>
        <v>5300059714.344121</v>
      </c>
      <c r="CH127" s="8">
        <f t="shared" si="202"/>
        <v>5312785595.0857983</v>
      </c>
      <c r="CI127" s="8">
        <f t="shared" si="202"/>
        <v>5325022018.8758726</v>
      </c>
      <c r="CJ127" s="8">
        <f t="shared" si="202"/>
        <v>5336787810.9817133</v>
      </c>
      <c r="CK127" s="8">
        <f t="shared" si="202"/>
        <v>5348101072.6219454</v>
      </c>
      <c r="CL127" s="8">
        <f t="shared" si="202"/>
        <v>5358979208.814476</v>
      </c>
      <c r="CM127" s="8">
        <f t="shared" si="202"/>
        <v>5369438955.1534481</v>
      </c>
      <c r="CN127" s="8">
        <f t="shared" si="202"/>
        <v>5379496403.5563059</v>
      </c>
      <c r="CO127" s="8">
        <f t="shared" si="202"/>
        <v>5389167027.0205917</v>
      </c>
      <c r="CP127" s="8">
        <f t="shared" si="202"/>
        <v>5398465703.4285593</v>
      </c>
      <c r="CQ127" s="8">
        <f t="shared" si="202"/>
        <v>5407406738.4362202</v>
      </c>
      <c r="CR127" s="8">
        <f t="shared" si="202"/>
        <v>5416003887.482048</v>
      </c>
      <c r="CS127" s="8">
        <f t="shared" si="202"/>
        <v>5424270376.9491901</v>
      </c>
      <c r="CT127" s="8">
        <f t="shared" si="202"/>
        <v>5432218924.5137501</v>
      </c>
      <c r="CU127" s="8">
        <f t="shared" si="202"/>
        <v>5439861758.7104416</v>
      </c>
      <c r="CV127" s="8">
        <f t="shared" si="202"/>
        <v>5447210637.7457228</v>
      </c>
      <c r="CW127" s="8">
        <f t="shared" ref="CW127:EN127" si="203">CV127+CW77</f>
        <v>5454276867.5873384</v>
      </c>
      <c r="CX127" s="8">
        <f t="shared" si="203"/>
        <v>5461071319.3581228</v>
      </c>
      <c r="CY127" s="8">
        <f t="shared" si="203"/>
        <v>5467604446.0608006</v>
      </c>
      <c r="CZ127" s="8">
        <f t="shared" si="203"/>
        <v>5473886298.6595287</v>
      </c>
      <c r="DA127" s="8">
        <f t="shared" si="203"/>
        <v>5479926541.5429211</v>
      </c>
      <c r="DB127" s="8">
        <f t="shared" si="203"/>
        <v>5485734467.3923368</v>
      </c>
      <c r="DC127" s="8">
        <f t="shared" si="203"/>
        <v>5491319011.4783134</v>
      </c>
      <c r="DD127" s="8">
        <f t="shared" si="203"/>
        <v>5496688765.4071379</v>
      </c>
      <c r="DE127" s="8">
        <f t="shared" si="203"/>
        <v>5501851990.3386993</v>
      </c>
      <c r="DF127" s="8">
        <f t="shared" si="203"/>
        <v>5506816629.6959705</v>
      </c>
      <c r="DG127" s="8">
        <f t="shared" si="203"/>
        <v>5511590321.3856535</v>
      </c>
      <c r="DH127" s="8">
        <f t="shared" si="203"/>
        <v>5516180409.548811</v>
      </c>
      <c r="DI127" s="8">
        <f t="shared" si="203"/>
        <v>5520593955.859539</v>
      </c>
      <c r="DJ127" s="8">
        <f t="shared" si="203"/>
        <v>5524837750.3890848</v>
      </c>
      <c r="DK127" s="8">
        <f t="shared" si="203"/>
        <v>5528918322.0521097</v>
      </c>
      <c r="DL127" s="8">
        <f t="shared" si="203"/>
        <v>5532841948.6511726</v>
      </c>
      <c r="DM127" s="8">
        <f t="shared" si="203"/>
        <v>5536614666.5348864</v>
      </c>
      <c r="DN127" s="8">
        <f t="shared" si="203"/>
        <v>5540242279.8846111</v>
      </c>
      <c r="DO127" s="8">
        <f t="shared" si="203"/>
        <v>5543730369.6439619</v>
      </c>
      <c r="DP127" s="8">
        <f t="shared" si="203"/>
        <v>5547084302.1048765</v>
      </c>
      <c r="DQ127" s="8">
        <f t="shared" si="203"/>
        <v>5550309237.1634483</v>
      </c>
      <c r="DR127" s="8">
        <f t="shared" si="203"/>
        <v>5553410136.2582283</v>
      </c>
      <c r="DS127" s="8">
        <f t="shared" si="203"/>
        <v>5556391770.0032091</v>
      </c>
      <c r="DT127" s="8">
        <f t="shared" si="203"/>
        <v>5559258725.5272293</v>
      </c>
      <c r="DU127" s="8">
        <f t="shared" si="203"/>
        <v>5562015413.5310946</v>
      </c>
      <c r="DV127" s="8">
        <f t="shared" si="203"/>
        <v>5564666075.0732727</v>
      </c>
      <c r="DW127" s="8">
        <f t="shared" si="203"/>
        <v>5567214788.0945978</v>
      </c>
      <c r="DX127" s="8">
        <f t="shared" si="203"/>
        <v>5569665473.6920261</v>
      </c>
      <c r="DY127" s="8">
        <f t="shared" si="203"/>
        <v>5572021902.1510916</v>
      </c>
      <c r="DZ127" s="8">
        <f t="shared" si="203"/>
        <v>5574287698.7463474</v>
      </c>
      <c r="EA127" s="8">
        <f t="shared" si="203"/>
        <v>5576466349.3187084</v>
      </c>
      <c r="EB127" s="8">
        <f t="shared" si="203"/>
        <v>5578561205.6382866</v>
      </c>
      <c r="EC127" s="8">
        <f t="shared" si="203"/>
        <v>5580575490.5609579</v>
      </c>
      <c r="ED127" s="8">
        <f t="shared" si="203"/>
        <v>5582512302.9866028</v>
      </c>
      <c r="EE127" s="8">
        <f t="shared" si="203"/>
        <v>5584374622.626646</v>
      </c>
      <c r="EF127" s="8">
        <f t="shared" si="203"/>
        <v>5586165314.5882263</v>
      </c>
      <c r="EG127" s="8">
        <f t="shared" si="203"/>
        <v>5587887133.7820539</v>
      </c>
      <c r="EH127" s="8">
        <f t="shared" si="203"/>
        <v>5589542729.1607342</v>
      </c>
      <c r="EI127" s="8">
        <f t="shared" si="203"/>
        <v>5591134647.7940807</v>
      </c>
      <c r="EJ127" s="8">
        <f t="shared" si="203"/>
        <v>5592665338.7876825</v>
      </c>
      <c r="EK127" s="8">
        <f t="shared" si="203"/>
        <v>5594137157.0507612</v>
      </c>
      <c r="EL127" s="8">
        <f t="shared" si="203"/>
        <v>5595552366.9191065</v>
      </c>
      <c r="EM127" s="8">
        <f t="shared" si="203"/>
        <v>5596913145.638669</v>
      </c>
      <c r="EN127" s="8">
        <f t="shared" si="203"/>
        <v>5598221586.7151718</v>
      </c>
      <c r="EO127" s="8">
        <f t="shared" ref="EO127:GC127" si="204">EN127+EO77</f>
        <v>5599479703.1348858</v>
      </c>
      <c r="EP127" s="8">
        <f t="shared" si="204"/>
        <v>5600689430.4615335</v>
      </c>
      <c r="EQ127" s="8">
        <f t="shared" si="204"/>
        <v>5601852629.8140802</v>
      </c>
      <c r="ER127" s="8">
        <f t="shared" si="204"/>
        <v>5602971090.72999</v>
      </c>
      <c r="ES127" s="8">
        <f t="shared" si="204"/>
        <v>5604046533.9183645</v>
      </c>
      <c r="ET127" s="8">
        <f t="shared" si="204"/>
        <v>5605080613.9071865</v>
      </c>
      <c r="EU127" s="8">
        <f t="shared" si="204"/>
        <v>5606074921.5887461</v>
      </c>
      <c r="EV127" s="8">
        <f t="shared" si="204"/>
        <v>5607030986.6671686</v>
      </c>
      <c r="EW127" s="8">
        <f t="shared" si="204"/>
        <v>5607950280.0118055</v>
      </c>
      <c r="EX127" s="8">
        <f t="shared" si="204"/>
        <v>5608834215.9201107</v>
      </c>
      <c r="EY127" s="8">
        <f t="shared" si="204"/>
        <v>5609684154.2934809</v>
      </c>
      <c r="EZ127" s="8">
        <f t="shared" si="204"/>
        <v>5610501402.729414</v>
      </c>
      <c r="FA127" s="8">
        <f t="shared" si="204"/>
        <v>5611287218.5331955</v>
      </c>
      <c r="FB127" s="8">
        <f t="shared" si="204"/>
        <v>5612042810.652216</v>
      </c>
      <c r="FC127" s="8">
        <f t="shared" si="204"/>
        <v>5612769341.5358896</v>
      </c>
      <c r="FD127" s="8">
        <f t="shared" si="204"/>
        <v>5613467928.9240379</v>
      </c>
      <c r="FE127" s="8">
        <f t="shared" si="204"/>
        <v>5614139647.5664883</v>
      </c>
      <c r="FF127" s="8">
        <f t="shared" si="204"/>
        <v>5614785530.8765364</v>
      </c>
      <c r="FG127" s="8">
        <f t="shared" si="204"/>
        <v>5615406572.520813</v>
      </c>
      <c r="FH127" s="8">
        <f t="shared" si="204"/>
        <v>5616003727.9480019</v>
      </c>
      <c r="FI127" s="8">
        <f t="shared" si="204"/>
        <v>5616577915.8587608</v>
      </c>
      <c r="FJ127" s="8">
        <f t="shared" si="204"/>
        <v>5617130019.6191063</v>
      </c>
      <c r="FK127" s="8">
        <f t="shared" si="204"/>
        <v>5617660888.6194382</v>
      </c>
      <c r="FL127" s="8">
        <f t="shared" si="204"/>
        <v>5618171339.581296</v>
      </c>
      <c r="FM127" s="8">
        <f t="shared" si="204"/>
        <v>5618662157.8138514</v>
      </c>
      <c r="FN127" s="8">
        <f t="shared" si="204"/>
        <v>5619134098.4220781</v>
      </c>
      <c r="FO127" s="8">
        <f t="shared" si="204"/>
        <v>5619587887.4684496</v>
      </c>
      <c r="FP127" s="8">
        <f t="shared" si="204"/>
        <v>5620024223.0899611</v>
      </c>
      <c r="FQ127" s="8">
        <f t="shared" si="204"/>
        <v>5620443776.5721836</v>
      </c>
      <c r="FR127" s="8">
        <f t="shared" si="204"/>
        <v>5620847193.3820124</v>
      </c>
      <c r="FS127" s="8">
        <f t="shared" si="204"/>
        <v>5621235094.1606941</v>
      </c>
      <c r="FT127" s="8">
        <f t="shared" si="204"/>
        <v>5621608075.6786575</v>
      </c>
      <c r="FU127" s="8">
        <f t="shared" si="204"/>
        <v>5621966711.7536221</v>
      </c>
      <c r="FV127" s="8">
        <f t="shared" si="204"/>
        <v>5622311554.1333961</v>
      </c>
      <c r="FW127" s="8">
        <f t="shared" si="204"/>
        <v>5622643133.344717</v>
      </c>
      <c r="FX127" s="8">
        <f t="shared" si="204"/>
        <v>5622961959.509449</v>
      </c>
      <c r="FY127" s="8">
        <f t="shared" si="204"/>
        <v>5623268523.1293831</v>
      </c>
      <c r="FZ127" s="8">
        <f t="shared" si="204"/>
        <v>5623563295.8408585</v>
      </c>
      <c r="GA127" s="8">
        <f t="shared" si="204"/>
        <v>5623846731.1403542</v>
      </c>
      <c r="GB127" s="8">
        <f t="shared" si="204"/>
        <v>5624119265.0821762</v>
      </c>
      <c r="GC127" s="8">
        <f t="shared" si="204"/>
        <v>5624381316.9493132</v>
      </c>
      <c r="GD127" s="8">
        <f t="shared" ref="GD127:IO127" si="205">GC127+GD77</f>
        <v>5624633289.8984833</v>
      </c>
      <c r="GE127" s="8">
        <f t="shared" si="205"/>
        <v>5624875571.5803776</v>
      </c>
      <c r="GF127" s="8">
        <f t="shared" si="205"/>
        <v>5625108534.7360449</v>
      </c>
      <c r="GG127" s="8">
        <f t="shared" si="205"/>
        <v>5625332537.7703409</v>
      </c>
      <c r="GH127" s="8">
        <f t="shared" si="205"/>
        <v>5625547925.303318</v>
      </c>
      <c r="GI127" s="8">
        <f t="shared" si="205"/>
        <v>5625755028.7004108</v>
      </c>
      <c r="GJ127" s="8">
        <f t="shared" si="205"/>
        <v>5625954166.5822315</v>
      </c>
      <c r="GK127" s="8">
        <f t="shared" si="205"/>
        <v>5626145645.3147507</v>
      </c>
      <c r="GL127" s="8">
        <f t="shared" si="205"/>
        <v>5626329759.4806347</v>
      </c>
      <c r="GM127" s="8">
        <f t="shared" si="205"/>
        <v>5626506792.3324461</v>
      </c>
      <c r="GN127" s="8">
        <f t="shared" si="205"/>
        <v>5626677016.2284193</v>
      </c>
      <c r="GO127" s="8">
        <f t="shared" si="205"/>
        <v>5626840693.0514698</v>
      </c>
      <c r="GP127" s="8">
        <f t="shared" si="205"/>
        <v>5626998074.6120958</v>
      </c>
      <c r="GQ127" s="8">
        <f t="shared" si="205"/>
        <v>5627149403.0357742</v>
      </c>
      <c r="GR127" s="8">
        <f t="shared" si="205"/>
        <v>5627294911.1354647</v>
      </c>
      <c r="GS127" s="8">
        <f t="shared" si="205"/>
        <v>5627434822.769783</v>
      </c>
      <c r="GT127" s="8">
        <f t="shared" si="205"/>
        <v>5627569353.187397</v>
      </c>
      <c r="GU127" s="8">
        <f t="shared" si="205"/>
        <v>5627698709.3581791</v>
      </c>
      <c r="GV127" s="8">
        <f t="shared" si="205"/>
        <v>5627823090.2916241</v>
      </c>
      <c r="GW127" s="8">
        <f t="shared" si="205"/>
        <v>5627942687.3430128</v>
      </c>
      <c r="GX127" s="8">
        <f t="shared" si="205"/>
        <v>5628057684.5078096</v>
      </c>
      <c r="GY127" s="8">
        <f t="shared" si="205"/>
        <v>5628168258.70473</v>
      </c>
      <c r="GZ127" s="8">
        <f t="shared" si="205"/>
        <v>5628274580.0479231</v>
      </c>
      <c r="HA127" s="8">
        <f t="shared" si="205"/>
        <v>5628376812.1086855</v>
      </c>
      <c r="HB127" s="8">
        <f t="shared" si="205"/>
        <v>5628475112.1671104</v>
      </c>
      <c r="HC127" s="8">
        <f t="shared" si="205"/>
        <v>5628569631.4540577</v>
      </c>
      <c r="HD127" s="8">
        <f t="shared" si="205"/>
        <v>5628660515.3838148</v>
      </c>
      <c r="HE127" s="8">
        <f t="shared" si="205"/>
        <v>5628747903.777812</v>
      </c>
      <c r="HF127" s="8">
        <f t="shared" si="205"/>
        <v>5628831931.0797319</v>
      </c>
      <c r="HG127" s="8">
        <f t="shared" si="205"/>
        <v>5628912726.5623474</v>
      </c>
      <c r="HH127" s="8">
        <f t="shared" si="205"/>
        <v>5628990414.5264006</v>
      </c>
      <c r="HI127" s="8">
        <f t="shared" si="205"/>
        <v>5629065114.4918365</v>
      </c>
      <c r="HJ127" s="8">
        <f t="shared" si="205"/>
        <v>5629136941.3816786</v>
      </c>
      <c r="HK127" s="8">
        <f t="shared" si="205"/>
        <v>5629206005.6988344</v>
      </c>
      <c r="HL127" s="8">
        <f t="shared" si="205"/>
        <v>5629272413.6961002</v>
      </c>
      <c r="HM127" s="8">
        <f t="shared" si="205"/>
        <v>5629336267.5396252</v>
      </c>
      <c r="HN127" s="8">
        <f t="shared" si="205"/>
        <v>5629397665.4660912</v>
      </c>
      <c r="HO127" s="8">
        <f t="shared" si="205"/>
        <v>5629456701.9338465</v>
      </c>
      <c r="HP127" s="8">
        <f t="shared" si="205"/>
        <v>5629513467.7682266</v>
      </c>
      <c r="HQ127" s="8">
        <f t="shared" si="205"/>
        <v>5629568050.3012848</v>
      </c>
      <c r="HR127" s="8">
        <f t="shared" si="205"/>
        <v>5629620533.5061483</v>
      </c>
      <c r="HS127" s="8">
        <f t="shared" si="205"/>
        <v>5629670998.1262093</v>
      </c>
      <c r="HT127" s="8">
        <f t="shared" si="205"/>
        <v>5629719521.799345</v>
      </c>
      <c r="HU127" s="8">
        <f t="shared" si="205"/>
        <v>5629766179.1773605</v>
      </c>
      <c r="HV127" s="8">
        <f t="shared" si="205"/>
        <v>5629811042.0408363</v>
      </c>
      <c r="HW127" s="8">
        <f t="shared" si="205"/>
        <v>5629854179.4095631</v>
      </c>
      <c r="HX127" s="8">
        <f t="shared" si="205"/>
        <v>5629895657.6487236</v>
      </c>
      <c r="HY127" s="8">
        <f t="shared" si="205"/>
        <v>5629935540.5709934</v>
      </c>
      <c r="HZ127" s="8">
        <f t="shared" si="205"/>
        <v>5629973889.5347147</v>
      </c>
      <c r="IA127" s="8">
        <f t="shared" si="205"/>
        <v>5630010763.5382929</v>
      </c>
      <c r="IB127" s="8">
        <f t="shared" si="205"/>
        <v>5630046219.3109636</v>
      </c>
      <c r="IC127" s="8">
        <f t="shared" si="205"/>
        <v>5630080311.4000702</v>
      </c>
      <c r="ID127" s="8">
        <f t="shared" si="205"/>
        <v>5630113092.2549801</v>
      </c>
      <c r="IE127" s="8">
        <f t="shared" si="205"/>
        <v>5630144612.3077784</v>
      </c>
      <c r="IF127" s="8">
        <f t="shared" si="205"/>
        <v>5630174920.0508537</v>
      </c>
      <c r="IG127" s="8">
        <f t="shared" si="205"/>
        <v>5630204062.1115026</v>
      </c>
      <c r="IH127" s="8">
        <f t="shared" si="205"/>
        <v>5630232083.3236656</v>
      </c>
      <c r="II127" s="8">
        <f t="shared" si="205"/>
        <v>5630259026.7968988</v>
      </c>
      <c r="IJ127" s="8">
        <f t="shared" si="205"/>
        <v>5630284933.9827003</v>
      </c>
      <c r="IK127" s="8">
        <f t="shared" si="205"/>
        <v>5630309844.7382784</v>
      </c>
      <c r="IL127" s="8">
        <f t="shared" si="205"/>
        <v>5630333797.3878727</v>
      </c>
      <c r="IM127" s="8">
        <f t="shared" si="205"/>
        <v>5630356828.7817135</v>
      </c>
      <c r="IN127" s="8">
        <f t="shared" si="205"/>
        <v>5630378974.3527145</v>
      </c>
      <c r="IO127" s="8">
        <f t="shared" si="205"/>
        <v>5630400268.1709843</v>
      </c>
      <c r="IP127" s="8">
        <f t="shared" ref="IP127:JE127" si="206">IO127+IP77</f>
        <v>5630420742.9962435</v>
      </c>
      <c r="IQ127" s="8">
        <f t="shared" si="206"/>
        <v>5630440430.3282242</v>
      </c>
      <c r="IR127" s="8">
        <f t="shared" si="206"/>
        <v>5630459360.4551287</v>
      </c>
      <c r="IS127" s="8">
        <f t="shared" si="206"/>
        <v>5630477562.5002289</v>
      </c>
      <c r="IT127" s="8">
        <f t="shared" si="206"/>
        <v>5630495064.466671</v>
      </c>
      <c r="IU127" s="8">
        <f t="shared" si="206"/>
        <v>5630511893.2805576</v>
      </c>
      <c r="IV127" s="8">
        <f t="shared" si="206"/>
        <v>5630528074.8323717</v>
      </c>
      <c r="IW127" s="8">
        <f t="shared" si="206"/>
        <v>5630543634.0168085</v>
      </c>
      <c r="IX127" s="8">
        <f t="shared" si="206"/>
        <v>5630558594.7710752</v>
      </c>
      <c r="IY127" s="8">
        <f t="shared" si="206"/>
        <v>5630572980.1117163</v>
      </c>
      <c r="IZ127" s="8">
        <f t="shared" si="206"/>
        <v>5630586812.1700249</v>
      </c>
      <c r="JA127" s="8">
        <f t="shared" si="206"/>
        <v>5630600112.2260904</v>
      </c>
      <c r="JB127" s="8">
        <f t="shared" si="206"/>
        <v>5630612900.741538</v>
      </c>
      <c r="JC127" s="8">
        <f t="shared" si="206"/>
        <v>5630625197.3910074</v>
      </c>
      <c r="JD127" s="8">
        <f t="shared" si="206"/>
        <v>5630637021.0924196</v>
      </c>
      <c r="JE127" s="8">
        <f t="shared" si="206"/>
        <v>5630648390.0360851</v>
      </c>
    </row>
    <row r="128" spans="2:265" x14ac:dyDescent="0.3">
      <c r="C128">
        <v>5</v>
      </c>
      <c r="D128" s="6">
        <f t="shared" si="180"/>
        <v>2101675939.8086548</v>
      </c>
      <c r="E128" s="8">
        <f t="shared" si="181"/>
        <v>-1945975978.990685</v>
      </c>
      <c r="F128" s="8">
        <f t="shared" si="182"/>
        <v>-1722078812.5613933</v>
      </c>
      <c r="G128" s="8">
        <f t="shared" si="168"/>
        <v>-1471446162.4963007</v>
      </c>
      <c r="H128" s="8">
        <f t="shared" si="168"/>
        <v>-1213611643.7577422</v>
      </c>
      <c r="I128" s="8">
        <f t="shared" si="168"/>
        <v>-957669401.94700527</v>
      </c>
      <c r="J128" s="8">
        <f t="shared" si="168"/>
        <v>-707747725.61398196</v>
      </c>
      <c r="K128" s="8">
        <f t="shared" si="168"/>
        <v>-465616718.87970662</v>
      </c>
      <c r="L128" s="8">
        <f t="shared" si="168"/>
        <v>-231930464.67905173</v>
      </c>
      <c r="M128" s="8">
        <f t="shared" si="168"/>
        <v>-6818581.4916050136</v>
      </c>
      <c r="N128" s="8">
        <f t="shared" si="168"/>
        <v>209832200.30750602</v>
      </c>
      <c r="O128" s="8">
        <f t="shared" si="168"/>
        <v>418244146.29445386</v>
      </c>
      <c r="P128" s="8">
        <f t="shared" si="168"/>
        <v>618684981.91758084</v>
      </c>
      <c r="Q128" s="8">
        <f t="shared" si="168"/>
        <v>811437868.70457971</v>
      </c>
      <c r="R128" s="8">
        <f t="shared" si="168"/>
        <v>996787338.34385276</v>
      </c>
      <c r="S128" s="8">
        <f t="shared" si="168"/>
        <v>1175012820.9359047</v>
      </c>
      <c r="T128" s="8">
        <f t="shared" si="168"/>
        <v>1346385782.7520926</v>
      </c>
      <c r="U128" s="8">
        <f t="shared" si="168"/>
        <v>1511168575.2867815</v>
      </c>
      <c r="V128" s="8">
        <f t="shared" si="168"/>
        <v>1669614091.4967778</v>
      </c>
      <c r="W128" s="8">
        <f t="shared" si="168"/>
        <v>1821965798.7674358</v>
      </c>
      <c r="X128" s="8">
        <f t="shared" si="168"/>
        <v>1968457943.8084979</v>
      </c>
      <c r="Y128" s="8">
        <f t="shared" si="169"/>
        <v>2109315832.1920397</v>
      </c>
      <c r="Z128" s="8">
        <f t="shared" si="169"/>
        <v>2244756136.4581885</v>
      </c>
      <c r="AA128" s="8">
        <f t="shared" si="169"/>
        <v>2374987211.1048779</v>
      </c>
      <c r="AB128" s="8">
        <f t="shared" si="169"/>
        <v>2500209404.3888421</v>
      </c>
      <c r="AC128" s="8">
        <f t="shared" ref="AC128:AD128" si="207">AB128+AC78</f>
        <v>2620615362.3873019</v>
      </c>
      <c r="AD128" s="8">
        <f t="shared" si="207"/>
        <v>2736390323.3914008</v>
      </c>
      <c r="AE128" s="8">
        <f t="shared" si="169"/>
        <v>2847712401.942338</v>
      </c>
      <c r="AF128" s="8">
        <f t="shared" si="169"/>
        <v>2954752862.4030709</v>
      </c>
      <c r="AG128" s="8">
        <f t="shared" ref="AG128:AH128" si="208">AF128+AG78</f>
        <v>3057676382.2272258</v>
      </c>
      <c r="AH128" s="8">
        <f t="shared" si="208"/>
        <v>3156641305.2067146</v>
      </c>
      <c r="AI128" s="8">
        <f t="shared" si="171"/>
        <v>3251799885.0288224</v>
      </c>
      <c r="AJ128" s="8">
        <f t="shared" si="171"/>
        <v>3343298519.4894223</v>
      </c>
      <c r="AK128" s="8">
        <f t="shared" si="171"/>
        <v>3431277975.7092872</v>
      </c>
      <c r="AL128" s="8">
        <f t="shared" si="171"/>
        <v>3515873606.6936193</v>
      </c>
      <c r="AM128" s="8">
        <f t="shared" si="171"/>
        <v>3597215559.5649285</v>
      </c>
      <c r="AN128" s="8">
        <f t="shared" si="171"/>
        <v>3675428975.7881799</v>
      </c>
      <c r="AO128" s="8">
        <f t="shared" si="171"/>
        <v>3750634183.6955514</v>
      </c>
      <c r="AP128" s="8">
        <f t="shared" si="171"/>
        <v>3822946883.6066761</v>
      </c>
      <c r="AQ128" s="8">
        <f t="shared" si="171"/>
        <v>3892478325.8290019</v>
      </c>
      <c r="AR128" s="8">
        <f t="shared" si="171"/>
        <v>3959335481.8120508</v>
      </c>
      <c r="AS128" s="8">
        <f t="shared" si="171"/>
        <v>4023621208.7188492</v>
      </c>
      <c r="AT128" s="8">
        <f t="shared" si="171"/>
        <v>4085434407.6677036</v>
      </c>
      <c r="AU128" s="8">
        <f t="shared" si="171"/>
        <v>4144870175.8877606</v>
      </c>
      <c r="AV128" s="8">
        <f t="shared" si="171"/>
        <v>4202019953.0224328</v>
      </c>
      <c r="AW128" s="8">
        <f t="shared" si="171"/>
        <v>4256971661.8057728</v>
      </c>
      <c r="AX128" s="8">
        <f t="shared" si="171"/>
        <v>4309809843.3282156</v>
      </c>
      <c r="AY128" s="8">
        <f t="shared" si="171"/>
        <v>4360615787.0997953</v>
      </c>
      <c r="AZ128" s="8">
        <f t="shared" si="173"/>
        <v>4409467656.1109295</v>
      </c>
      <c r="BA128" s="8">
        <f t="shared" si="173"/>
        <v>4456440607.0831738</v>
      </c>
      <c r="BB128" s="8">
        <f t="shared" si="173"/>
        <v>4501606906.0949478</v>
      </c>
      <c r="BC128" s="8">
        <f t="shared" si="173"/>
        <v>4545036039.7601147</v>
      </c>
      <c r="BD128" s="8">
        <f t="shared" si="173"/>
        <v>4586794822.1304674</v>
      </c>
      <c r="BE128" s="8">
        <f t="shared" si="173"/>
        <v>4626947497.4865761</v>
      </c>
      <c r="BF128" s="8">
        <f t="shared" si="173"/>
        <v>4665555839.1751423</v>
      </c>
      <c r="BG128" s="8">
        <f t="shared" si="173"/>
        <v>4702679244.6449175</v>
      </c>
      <c r="BH128" s="8">
        <f t="shared" si="173"/>
        <v>4738374826.8273935</v>
      </c>
      <c r="BI128" s="8">
        <f t="shared" si="173"/>
        <v>4772697502.0028515</v>
      </c>
      <c r="BJ128" s="8">
        <f t="shared" si="173"/>
        <v>4805700074.2869453</v>
      </c>
      <c r="BK128" s="8">
        <f t="shared" si="173"/>
        <v>4837433316.8678045</v>
      </c>
      <c r="BL128" s="8">
        <f t="shared" si="173"/>
        <v>4867946050.1186314</v>
      </c>
      <c r="BM128" s="8">
        <f t="shared" si="173"/>
        <v>4897285216.7059641</v>
      </c>
      <c r="BN128" s="8">
        <f t="shared" si="173"/>
        <v>4925495953.8091688</v>
      </c>
      <c r="BO128" s="8">
        <f t="shared" si="173"/>
        <v>4952621662.5622501</v>
      </c>
      <c r="BP128" s="8">
        <f t="shared" ref="BP128:BR128" si="209">BO128+BP78</f>
        <v>4978704074.8248291</v>
      </c>
      <c r="BQ128" s="8">
        <f t="shared" si="209"/>
        <v>5003783317.3850012</v>
      </c>
      <c r="BR128" s="8">
        <f t="shared" si="209"/>
        <v>5027897973.6928587</v>
      </c>
      <c r="BS128" s="8">
        <f t="shared" si="174"/>
        <v>5051085143.2196445</v>
      </c>
      <c r="BT128" s="8">
        <f t="shared" si="174"/>
        <v>5073380498.5338621</v>
      </c>
      <c r="BU128" s="8">
        <f t="shared" si="174"/>
        <v>5094818340.182148</v>
      </c>
      <c r="BV128" s="8">
        <f t="shared" si="174"/>
        <v>5115431649.4593458</v>
      </c>
      <c r="BW128" s="8">
        <f t="shared" si="174"/>
        <v>5135252139.1489592</v>
      </c>
      <c r="BX128" s="8">
        <f t="shared" si="174"/>
        <v>5154310302.3120489</v>
      </c>
      <c r="BY128" s="8">
        <f t="shared" si="174"/>
        <v>5172635459.1996355</v>
      </c>
      <c r="BZ128" s="8">
        <f t="shared" si="174"/>
        <v>5190255802.3607759</v>
      </c>
      <c r="CA128" s="8">
        <f t="shared" si="174"/>
        <v>5207198440.0157185</v>
      </c>
      <c r="CB128" s="8">
        <f t="shared" ref="CB128:CV128" si="210">CA128+CB78</f>
        <v>5223489437.7608557</v>
      </c>
      <c r="CC128" s="8">
        <f t="shared" si="210"/>
        <v>5239153858.6696415</v>
      </c>
      <c r="CD128" s="8">
        <f t="shared" si="210"/>
        <v>5254215801.8511667</v>
      </c>
      <c r="CE128" s="8">
        <f t="shared" si="210"/>
        <v>5268698439.5257101</v>
      </c>
      <c r="CF128" s="8">
        <f t="shared" si="210"/>
        <v>5282624052.6743097</v>
      </c>
      <c r="CG128" s="8">
        <f t="shared" si="210"/>
        <v>5296014065.317194</v>
      </c>
      <c r="CH128" s="8">
        <f t="shared" si="210"/>
        <v>5308889077.4738131</v>
      </c>
      <c r="CI128" s="8">
        <f t="shared" si="210"/>
        <v>5321268896.8551779</v>
      </c>
      <c r="CJ128" s="8">
        <f t="shared" si="210"/>
        <v>5333172569.3372593</v>
      </c>
      <c r="CK128" s="8">
        <f t="shared" si="210"/>
        <v>5344618408.2623377</v>
      </c>
      <c r="CL128" s="8">
        <f t="shared" si="210"/>
        <v>5355624022.6133747</v>
      </c>
      <c r="CM128" s="8">
        <f t="shared" si="210"/>
        <v>5366206344.1047564</v>
      </c>
      <c r="CN128" s="8">
        <f t="shared" si="210"/>
        <v>5376381653.2310848</v>
      </c>
      <c r="CO128" s="8">
        <f t="shared" si="210"/>
        <v>5386165604.3140926</v>
      </c>
      <c r="CP128" s="8">
        <f t="shared" si="210"/>
        <v>5395573249.586216</v>
      </c>
      <c r="CQ128" s="8">
        <f t="shared" si="210"/>
        <v>5404619062.3478727</v>
      </c>
      <c r="CR128" s="8">
        <f t="shared" si="210"/>
        <v>5413316959.2340813</v>
      </c>
      <c r="CS128" s="8">
        <f t="shared" si="210"/>
        <v>5421680321.6246662</v>
      </c>
      <c r="CT128" s="8">
        <f t="shared" si="210"/>
        <v>5429722016.230998</v>
      </c>
      <c r="CU128" s="8">
        <f t="shared" si="210"/>
        <v>5437454414.8909321</v>
      </c>
      <c r="CV128" s="8">
        <f t="shared" si="210"/>
        <v>5444889413.6024075</v>
      </c>
      <c r="CW128" s="8">
        <f t="shared" ref="CW128:EN128" si="211">CV128+CW78</f>
        <v>5452038450.8249798</v>
      </c>
      <c r="CX128" s="8">
        <f t="shared" si="211"/>
        <v>5458912525.0774536</v>
      </c>
      <c r="CY128" s="8">
        <f t="shared" si="211"/>
        <v>5465522211.8586779</v>
      </c>
      <c r="CZ128" s="8">
        <f t="shared" si="211"/>
        <v>5471877679.9175472</v>
      </c>
      <c r="DA128" s="8">
        <f t="shared" si="211"/>
        <v>5477988706.8972301</v>
      </c>
      <c r="DB128" s="8">
        <f t="shared" si="211"/>
        <v>5483864694.3776941</v>
      </c>
      <c r="DC128" s="8">
        <f t="shared" si="211"/>
        <v>5489514682.3396788</v>
      </c>
      <c r="DD128" s="8">
        <f t="shared" si="211"/>
        <v>5494947363.0723562</v>
      </c>
      <c r="DE128" s="8">
        <f t="shared" si="211"/>
        <v>5500171094.5460844</v>
      </c>
      <c r="DF128" s="8">
        <f t="shared" si="211"/>
        <v>5505193913.2708235</v>
      </c>
      <c r="DG128" s="8">
        <f t="shared" si="211"/>
        <v>5510023546.6599951</v>
      </c>
      <c r="DH128" s="8">
        <f t="shared" si="211"/>
        <v>5514667424.9188147</v>
      </c>
      <c r="DI128" s="8">
        <f t="shared" si="211"/>
        <v>5519132692.4753714</v>
      </c>
      <c r="DJ128" s="8">
        <f t="shared" si="211"/>
        <v>5523426218.9720602</v>
      </c>
      <c r="DK128" s="8">
        <f t="shared" si="211"/>
        <v>5527554609.8342619</v>
      </c>
      <c r="DL128" s="8">
        <f t="shared" si="211"/>
        <v>5531524216.4325323</v>
      </c>
      <c r="DM128" s="8">
        <f t="shared" si="211"/>
        <v>5535341145.8539457</v>
      </c>
      <c r="DN128" s="8">
        <f t="shared" si="211"/>
        <v>5539011270.2976131</v>
      </c>
      <c r="DO128" s="8">
        <f t="shared" si="211"/>
        <v>5542540236.1088314</v>
      </c>
      <c r="DP128" s="8">
        <f t="shared" si="211"/>
        <v>5545933472.4657726</v>
      </c>
      <c r="DQ128" s="8">
        <f t="shared" si="211"/>
        <v>5549196199.7320623</v>
      </c>
      <c r="DR128" s="8">
        <f t="shared" si="211"/>
        <v>5552333437.4881096</v>
      </c>
      <c r="DS128" s="8">
        <f t="shared" si="211"/>
        <v>5555350012.25354</v>
      </c>
      <c r="DT128" s="8">
        <f t="shared" si="211"/>
        <v>5558250564.9126072</v>
      </c>
      <c r="DU128" s="8">
        <f t="shared" si="211"/>
        <v>5561039557.8540182</v>
      </c>
      <c r="DV128" s="8">
        <f t="shared" si="211"/>
        <v>5563721281.8361444</v>
      </c>
      <c r="DW128" s="8">
        <f t="shared" si="211"/>
        <v>5566299862.5881882</v>
      </c>
      <c r="DX128" s="8">
        <f t="shared" si="211"/>
        <v>5568779267.1574612</v>
      </c>
      <c r="DY128" s="8">
        <f t="shared" si="211"/>
        <v>5571163310.0125313</v>
      </c>
      <c r="DZ128" s="8">
        <f t="shared" si="211"/>
        <v>5573455658.9116373</v>
      </c>
      <c r="EA128" s="8">
        <f t="shared" si="211"/>
        <v>5575659840.545393</v>
      </c>
      <c r="EB128" s="8">
        <f t="shared" si="211"/>
        <v>5577779245.9624662</v>
      </c>
      <c r="EC128" s="8">
        <f t="shared" si="211"/>
        <v>5579817135.7865753</v>
      </c>
      <c r="ED128" s="8">
        <f t="shared" si="211"/>
        <v>5581776645.2328339</v>
      </c>
      <c r="EE128" s="8">
        <f t="shared" si="211"/>
        <v>5583660788.931159</v>
      </c>
      <c r="EF128" s="8">
        <f t="shared" si="211"/>
        <v>5585472465.5641642</v>
      </c>
      <c r="EG128" s="8">
        <f t="shared" si="211"/>
        <v>5587214462.3266687</v>
      </c>
      <c r="EH128" s="8">
        <f t="shared" si="211"/>
        <v>5588889459.2136927</v>
      </c>
      <c r="EI128" s="8">
        <f t="shared" si="211"/>
        <v>5590500033.1435232</v>
      </c>
      <c r="EJ128" s="8">
        <f t="shared" si="211"/>
        <v>5592048661.9222069</v>
      </c>
      <c r="EK128" s="8">
        <f t="shared" si="211"/>
        <v>5593537728.0555563</v>
      </c>
      <c r="EL128" s="8">
        <f t="shared" si="211"/>
        <v>5594969522.414546</v>
      </c>
      <c r="EM128" s="8">
        <f t="shared" si="211"/>
        <v>5596346247.7597284</v>
      </c>
      <c r="EN128" s="8">
        <f t="shared" si="211"/>
        <v>5597670022.1300964</v>
      </c>
      <c r="EO128" s="8">
        <f t="shared" ref="EO128:GC128" si="212">EN128+EO78</f>
        <v>5598942882.1016035</v>
      </c>
      <c r="EP128" s="8">
        <f t="shared" si="212"/>
        <v>5600166785.9203606</v>
      </c>
      <c r="EQ128" s="8">
        <f t="shared" si="212"/>
        <v>5601343616.5153198</v>
      </c>
      <c r="ER128" s="8">
        <f t="shared" si="212"/>
        <v>5602475184.3950882</v>
      </c>
      <c r="ES128" s="8">
        <f t="shared" si="212"/>
        <v>5603563230.4333267</v>
      </c>
      <c r="ET128" s="8">
        <f t="shared" si="212"/>
        <v>5604609428.5470181</v>
      </c>
      <c r="EU128" s="8">
        <f t="shared" si="212"/>
        <v>5605615388.2717209</v>
      </c>
      <c r="EV128" s="8">
        <f t="shared" si="212"/>
        <v>5606582657.2377815</v>
      </c>
      <c r="EW128" s="8">
        <f t="shared" si="212"/>
        <v>5607512723.551301</v>
      </c>
      <c r="EX128" s="8">
        <f t="shared" si="212"/>
        <v>5608407018.0835314</v>
      </c>
      <c r="EY128" s="8">
        <f t="shared" si="212"/>
        <v>5609266916.6722145</v>
      </c>
      <c r="EZ128" s="8">
        <f t="shared" si="212"/>
        <v>5610093742.2382555</v>
      </c>
      <c r="FA128" s="8">
        <f t="shared" si="212"/>
        <v>5610888766.8209877</v>
      </c>
      <c r="FB128" s="8">
        <f t="shared" si="212"/>
        <v>5611653213.5351534</v>
      </c>
      <c r="FC128" s="8">
        <f t="shared" si="212"/>
        <v>5612388258.4526205</v>
      </c>
      <c r="FD128" s="8">
        <f t="shared" si="212"/>
        <v>5613095032.4117231</v>
      </c>
      <c r="FE128" s="8">
        <f t="shared" si="212"/>
        <v>5613774622.7570143</v>
      </c>
      <c r="FF128" s="8">
        <f t="shared" si="212"/>
        <v>5614428075.0121021</v>
      </c>
      <c r="FG128" s="8">
        <f t="shared" si="212"/>
        <v>5615056394.4881477</v>
      </c>
      <c r="FH128" s="8">
        <f t="shared" si="212"/>
        <v>5615660547.8304996</v>
      </c>
      <c r="FI128" s="8">
        <f t="shared" si="212"/>
        <v>5616241464.5058374</v>
      </c>
      <c r="FJ128" s="8">
        <f t="shared" si="212"/>
        <v>5616800038.2321243</v>
      </c>
      <c r="FK128" s="8">
        <f t="shared" si="212"/>
        <v>5617337128.3535538</v>
      </c>
      <c r="FL128" s="8">
        <f t="shared" si="212"/>
        <v>5617853561.1626205</v>
      </c>
      <c r="FM128" s="8">
        <f t="shared" si="212"/>
        <v>5618350131.171339</v>
      </c>
      <c r="FN128" s="8">
        <f t="shared" si="212"/>
        <v>5618827602.3335676</v>
      </c>
      <c r="FO128" s="8">
        <f t="shared" si="212"/>
        <v>5619286709.2203264</v>
      </c>
      <c r="FP128" s="8">
        <f t="shared" si="212"/>
        <v>5619728158.1499023</v>
      </c>
      <c r="FQ128" s="8">
        <f t="shared" si="212"/>
        <v>5620152628.2744942</v>
      </c>
      <c r="FR128" s="8">
        <f t="shared" si="212"/>
        <v>5620560772.6250629</v>
      </c>
      <c r="FS128" s="8">
        <f t="shared" si="212"/>
        <v>5620953219.1159945</v>
      </c>
      <c r="FT128" s="8">
        <f t="shared" si="212"/>
        <v>5621330571.5111208</v>
      </c>
      <c r="FU128" s="8">
        <f t="shared" si="212"/>
        <v>5621693410.3525887</v>
      </c>
      <c r="FV128" s="8">
        <f t="shared" si="212"/>
        <v>5622042293.8540001</v>
      </c>
      <c r="FW128" s="8">
        <f t="shared" si="212"/>
        <v>5622377758.7592039</v>
      </c>
      <c r="FX128" s="8">
        <f t="shared" si="212"/>
        <v>5622700321.1680536</v>
      </c>
      <c r="FY128" s="8">
        <f t="shared" si="212"/>
        <v>5623010477.330409</v>
      </c>
      <c r="FZ128" s="8">
        <f t="shared" si="212"/>
        <v>5623308704.4095964</v>
      </c>
      <c r="GA128" s="8">
        <f t="shared" si="212"/>
        <v>5623595461.2165079</v>
      </c>
      <c r="GB128" s="8">
        <f t="shared" si="212"/>
        <v>5623871188.9154615</v>
      </c>
      <c r="GC128" s="8">
        <f t="shared" si="212"/>
        <v>5624136311.7029161</v>
      </c>
      <c r="GD128" s="8">
        <f t="shared" ref="GD128:IO128" si="213">GC128+GD78</f>
        <v>5624391237.460084</v>
      </c>
      <c r="GE128" s="8">
        <f t="shared" si="213"/>
        <v>5624636358.3804379</v>
      </c>
      <c r="GF128" s="8">
        <f t="shared" si="213"/>
        <v>5624872051.5730858</v>
      </c>
      <c r="GG128" s="8">
        <f t="shared" si="213"/>
        <v>5625098679.6429396</v>
      </c>
      <c r="GH128" s="8">
        <f t="shared" si="213"/>
        <v>5625316591.2485685</v>
      </c>
      <c r="GI128" s="8">
        <f t="shared" si="213"/>
        <v>5625526121.6385965</v>
      </c>
      <c r="GJ128" s="8">
        <f t="shared" si="213"/>
        <v>5625727593.167469</v>
      </c>
      <c r="GK128" s="8">
        <f t="shared" si="213"/>
        <v>5625921315.7913857</v>
      </c>
      <c r="GL128" s="8">
        <f t="shared" si="213"/>
        <v>5626107587.5451508</v>
      </c>
      <c r="GM128" s="8">
        <f t="shared" si="213"/>
        <v>5626286695.0006943</v>
      </c>
      <c r="GN128" s="8">
        <f t="shared" si="213"/>
        <v>5626458913.7079477</v>
      </c>
      <c r="GO128" s="8">
        <f t="shared" si="213"/>
        <v>5626624508.6187687</v>
      </c>
      <c r="GP128" s="8">
        <f t="shared" si="213"/>
        <v>5626783734.4945583</v>
      </c>
      <c r="GQ128" s="8">
        <f t="shared" si="213"/>
        <v>5626936836.2982016</v>
      </c>
      <c r="GR128" s="8">
        <f t="shared" si="213"/>
        <v>5627084049.5709352</v>
      </c>
      <c r="GS128" s="8">
        <f t="shared" si="213"/>
        <v>5627225600.7947178</v>
      </c>
      <c r="GT128" s="8">
        <f t="shared" si="213"/>
        <v>5627361707.7406626</v>
      </c>
      <c r="GU128" s="8">
        <f t="shared" si="213"/>
        <v>5627492579.8040714</v>
      </c>
      <c r="GV128" s="8">
        <f t="shared" si="213"/>
        <v>5627618418.32658</v>
      </c>
      <c r="GW128" s="8">
        <f t="shared" si="213"/>
        <v>5627739416.9059153</v>
      </c>
      <c r="GX128" s="8">
        <f t="shared" si="213"/>
        <v>5627855761.693737</v>
      </c>
      <c r="GY128" s="8">
        <f t="shared" si="213"/>
        <v>5627967631.6820278</v>
      </c>
      <c r="GZ128" s="8">
        <f t="shared" si="213"/>
        <v>5628075198.9784613</v>
      </c>
      <c r="HA128" s="8">
        <f t="shared" si="213"/>
        <v>5628178629.0711851</v>
      </c>
      <c r="HB128" s="8">
        <f t="shared" si="213"/>
        <v>5628278081.0834198</v>
      </c>
      <c r="HC128" s="8">
        <f t="shared" si="213"/>
        <v>5628373708.018261</v>
      </c>
      <c r="HD128" s="8">
        <f t="shared" si="213"/>
        <v>5628465656.9940701</v>
      </c>
      <c r="HE128" s="8">
        <f t="shared" si="213"/>
        <v>5628554069.470809</v>
      </c>
      <c r="HF128" s="8">
        <f t="shared" si="213"/>
        <v>5628639081.4676733</v>
      </c>
      <c r="HG128" s="8">
        <f t="shared" si="213"/>
        <v>5628720823.7723513</v>
      </c>
      <c r="HH128" s="8">
        <f t="shared" si="213"/>
        <v>5628799422.1422338</v>
      </c>
      <c r="HI128" s="8">
        <f t="shared" si="213"/>
        <v>5628874997.4978895</v>
      </c>
      <c r="HJ128" s="8">
        <f t="shared" si="213"/>
        <v>5628947666.1090975</v>
      </c>
      <c r="HK128" s="8">
        <f t="shared" si="213"/>
        <v>5629017539.7737198</v>
      </c>
      <c r="HL128" s="8">
        <f t="shared" si="213"/>
        <v>5629084725.9897032</v>
      </c>
      <c r="HM128" s="8">
        <f t="shared" si="213"/>
        <v>5629149328.1204567</v>
      </c>
      <c r="HN128" s="8">
        <f t="shared" si="213"/>
        <v>5629211445.5538731</v>
      </c>
      <c r="HO128" s="8">
        <f t="shared" si="213"/>
        <v>5629271173.8552351</v>
      </c>
      <c r="HP128" s="8">
        <f t="shared" si="213"/>
        <v>5629328604.914237</v>
      </c>
      <c r="HQ128" s="8">
        <f t="shared" si="213"/>
        <v>5629383827.0863543</v>
      </c>
      <c r="HR128" s="8">
        <f t="shared" si="213"/>
        <v>5629436925.3287745</v>
      </c>
      <c r="HS128" s="8">
        <f t="shared" si="213"/>
        <v>5629487981.3311024</v>
      </c>
      <c r="HT128" s="8">
        <f t="shared" si="213"/>
        <v>5629537073.6410322</v>
      </c>
      <c r="HU128" s="8">
        <f t="shared" si="213"/>
        <v>5629584277.7851963</v>
      </c>
      <c r="HV128" s="8">
        <f t="shared" si="213"/>
        <v>5629629666.385354</v>
      </c>
      <c r="HW128" s="8">
        <f t="shared" si="213"/>
        <v>5629673309.2701206</v>
      </c>
      <c r="HX128" s="8">
        <f t="shared" si="213"/>
        <v>5629715273.5823965</v>
      </c>
      <c r="HY128" s="8">
        <f t="shared" si="213"/>
        <v>5629755623.8826618</v>
      </c>
      <c r="HZ128" s="8">
        <f t="shared" si="213"/>
        <v>5629794422.2483015</v>
      </c>
      <c r="IA128" s="8">
        <f t="shared" si="213"/>
        <v>5629831728.3691092</v>
      </c>
      <c r="IB128" s="8">
        <f t="shared" si="213"/>
        <v>5629867599.6391163</v>
      </c>
      <c r="IC128" s="8">
        <f t="shared" si="213"/>
        <v>5629902091.2448921</v>
      </c>
      <c r="ID128" s="8">
        <f t="shared" si="213"/>
        <v>5629935256.2504463</v>
      </c>
      <c r="IE128" s="8">
        <f t="shared" si="213"/>
        <v>5629967145.6788635</v>
      </c>
      <c r="IF128" s="8">
        <f t="shared" si="213"/>
        <v>5629997808.5908031</v>
      </c>
      <c r="IG128" s="8">
        <f t="shared" si="213"/>
        <v>5630027292.159976</v>
      </c>
      <c r="IH128" s="8">
        <f t="shared" si="213"/>
        <v>5630055641.745719</v>
      </c>
      <c r="II128" s="8">
        <f t="shared" si="213"/>
        <v>5630082900.962779</v>
      </c>
      <c r="IJ128" s="8">
        <f t="shared" si="213"/>
        <v>5630109111.748414</v>
      </c>
      <c r="IK128" s="8">
        <f t="shared" si="213"/>
        <v>5630134314.4269094</v>
      </c>
      <c r="IL128" s="8">
        <f t="shared" si="213"/>
        <v>5630158547.771616</v>
      </c>
      <c r="IM128" s="8">
        <f t="shared" si="213"/>
        <v>5630181849.0646038</v>
      </c>
      <c r="IN128" s="8">
        <f t="shared" si="213"/>
        <v>5630204254.1540146</v>
      </c>
      <c r="IO128" s="8">
        <f t="shared" si="213"/>
        <v>5630225797.5092173</v>
      </c>
      <c r="IP128" s="8">
        <f t="shared" ref="IP128:JE128" si="214">IO128+IP78</f>
        <v>5630246512.2738352</v>
      </c>
      <c r="IQ128" s="8">
        <f t="shared" si="214"/>
        <v>5630266430.3167372</v>
      </c>
      <c r="IR128" s="8">
        <f t="shared" si="214"/>
        <v>5630285582.2810659</v>
      </c>
      <c r="IS128" s="8">
        <f t="shared" si="214"/>
        <v>5630303997.631382</v>
      </c>
      <c r="IT128" s="8">
        <f t="shared" si="214"/>
        <v>5630321704.6989937</v>
      </c>
      <c r="IU128" s="8">
        <f t="shared" si="214"/>
        <v>5630338730.725544</v>
      </c>
      <c r="IV128" s="8">
        <f t="shared" si="214"/>
        <v>5630355101.9049187</v>
      </c>
      <c r="IW128" s="8">
        <f t="shared" si="214"/>
        <v>5630370843.4235487</v>
      </c>
      <c r="IX128" s="8">
        <f t="shared" si="214"/>
        <v>5630385979.4991541</v>
      </c>
      <c r="IY128" s="8">
        <f t="shared" si="214"/>
        <v>5630400533.4180059</v>
      </c>
      <c r="IZ128" s="8">
        <f t="shared" si="214"/>
        <v>5630414527.5707474</v>
      </c>
      <c r="JA128" s="8">
        <f t="shared" si="214"/>
        <v>5630427983.486845</v>
      </c>
      <c r="JB128" s="8">
        <f t="shared" si="214"/>
        <v>5630440921.8677082</v>
      </c>
      <c r="JC128" s="8">
        <f t="shared" si="214"/>
        <v>5630453362.6185379</v>
      </c>
      <c r="JD128" s="8">
        <f t="shared" si="214"/>
        <v>5630465324.8789511</v>
      </c>
      <c r="JE128" s="8">
        <f t="shared" si="214"/>
        <v>5630476827.0524254</v>
      </c>
    </row>
    <row r="129" spans="3:265" x14ac:dyDescent="0.3">
      <c r="C129">
        <v>6</v>
      </c>
      <c r="D129" s="6">
        <f t="shared" si="180"/>
        <v>2221930284.9561572</v>
      </c>
      <c r="E129" s="8">
        <f t="shared" si="181"/>
        <v>-2064172531.4094965</v>
      </c>
      <c r="F129" s="8">
        <f t="shared" si="182"/>
        <v>-1837439812.908711</v>
      </c>
      <c r="G129" s="8">
        <f t="shared" si="168"/>
        <v>-1583731160.9669938</v>
      </c>
      <c r="H129" s="8">
        <f t="shared" si="168"/>
        <v>-1322800377.7321644</v>
      </c>
      <c r="I129" s="8">
        <f t="shared" si="168"/>
        <v>-1063828234.0375952</v>
      </c>
      <c r="J129" s="8">
        <f t="shared" si="168"/>
        <v>-810974395.45970535</v>
      </c>
      <c r="K129" s="8">
        <f t="shared" si="168"/>
        <v>-566018056.09142447</v>
      </c>
      <c r="L129" s="8">
        <f t="shared" si="168"/>
        <v>-329613734.38553381</v>
      </c>
      <c r="M129" s="8">
        <f t="shared" si="168"/>
        <v>-101888337.91180846</v>
      </c>
      <c r="N129" s="8">
        <f t="shared" si="168"/>
        <v>117275107.25334921</v>
      </c>
      <c r="O129" s="8">
        <f t="shared" si="168"/>
        <v>328102764.31185591</v>
      </c>
      <c r="P129" s="8">
        <f t="shared" si="168"/>
        <v>530866177.38111854</v>
      </c>
      <c r="Q129" s="8">
        <f t="shared" si="168"/>
        <v>725852171.23499107</v>
      </c>
      <c r="R129" s="8">
        <f t="shared" si="168"/>
        <v>913348775.69111896</v>
      </c>
      <c r="S129" s="8">
        <f t="shared" si="168"/>
        <v>1093638763.3101532</v>
      </c>
      <c r="T129" s="8">
        <f t="shared" si="168"/>
        <v>1266996799.6426961</v>
      </c>
      <c r="U129" s="8">
        <f t="shared" si="168"/>
        <v>1433688303.2762921</v>
      </c>
      <c r="V129" s="8">
        <f t="shared" si="168"/>
        <v>1593969110.9108014</v>
      </c>
      <c r="W129" s="8">
        <f t="shared" si="168"/>
        <v>1748085517.3972631</v>
      </c>
      <c r="X129" s="8">
        <f t="shared" si="168"/>
        <v>1896274486.4726899</v>
      </c>
      <c r="Y129" s="8">
        <f t="shared" si="169"/>
        <v>2038763935.3192444</v>
      </c>
      <c r="Z129" s="8">
        <f t="shared" si="169"/>
        <v>2175773047.1512737</v>
      </c>
      <c r="AA129" s="8">
        <f t="shared" si="169"/>
        <v>2307512590.3182673</v>
      </c>
      <c r="AB129" s="8">
        <f t="shared" si="169"/>
        <v>2434185233.9530621</v>
      </c>
      <c r="AC129" s="8">
        <f t="shared" ref="AC129:AD129" si="215">AB129+AC79</f>
        <v>2555985855.6745048</v>
      </c>
      <c r="AD129" s="8">
        <f t="shared" si="215"/>
        <v>2673101839.4507785</v>
      </c>
      <c r="AE129" s="8">
        <f t="shared" si="169"/>
        <v>2785713362.9556122</v>
      </c>
      <c r="AF129" s="8">
        <f t="shared" si="169"/>
        <v>2893993674.3238311</v>
      </c>
      <c r="AG129" s="8">
        <f t="shared" ref="AG129:AH129" si="216">AF129+AG79</f>
        <v>2998109358.4772348</v>
      </c>
      <c r="AH129" s="8">
        <f t="shared" si="216"/>
        <v>3098220593.3093352</v>
      </c>
      <c r="AI129" s="8">
        <f t="shared" si="171"/>
        <v>3194481396.0654321</v>
      </c>
      <c r="AJ129" s="8">
        <f t="shared" si="171"/>
        <v>3287039860.2696476</v>
      </c>
      <c r="AK129" s="8">
        <f t="shared" si="171"/>
        <v>3376038383.5503812</v>
      </c>
      <c r="AL129" s="8">
        <f t="shared" si="171"/>
        <v>3461613886.7084765</v>
      </c>
      <c r="AM129" s="8">
        <f t="shared" si="171"/>
        <v>3543898024.3621769</v>
      </c>
      <c r="AN129" s="8">
        <f t="shared" si="171"/>
        <v>3623017387.4915366</v>
      </c>
      <c r="AO129" s="8">
        <f t="shared" si="171"/>
        <v>3699093698.1932259</v>
      </c>
      <c r="AP129" s="8">
        <f t="shared" si="171"/>
        <v>3772243996.9450312</v>
      </c>
      <c r="AQ129" s="8">
        <f t="shared" si="171"/>
        <v>3842580822.6680074</v>
      </c>
      <c r="AR129" s="8">
        <f t="shared" si="171"/>
        <v>3910212385.8632178</v>
      </c>
      <c r="AS129" s="8">
        <f t="shared" si="171"/>
        <v>3975242735.0894012</v>
      </c>
      <c r="AT129" s="8">
        <f t="shared" si="171"/>
        <v>4037771917.0376639</v>
      </c>
      <c r="AU129" s="8">
        <f t="shared" si="171"/>
        <v>4097896130.4494591</v>
      </c>
      <c r="AV129" s="8">
        <f t="shared" si="171"/>
        <v>4155707874.1146488</v>
      </c>
      <c r="AW129" s="8">
        <f t="shared" si="171"/>
        <v>4211296089.1773324</v>
      </c>
      <c r="AX129" s="8">
        <f t="shared" si="171"/>
        <v>4264746295.9683747</v>
      </c>
      <c r="AY129" s="8">
        <f t="shared" si="171"/>
        <v>4316140725.5751467</v>
      </c>
      <c r="AZ129" s="8">
        <f t="shared" si="173"/>
        <v>4365558446.3508892</v>
      </c>
      <c r="BA129" s="8">
        <f t="shared" si="173"/>
        <v>4413075485.5583334</v>
      </c>
      <c r="BB129" s="8">
        <f t="shared" si="173"/>
        <v>4458764946.3347225</v>
      </c>
      <c r="BC129" s="8">
        <f t="shared" si="173"/>
        <v>4502697120.1581736</v>
      </c>
      <c r="BD129" s="8">
        <f t="shared" si="173"/>
        <v>4544939594.9884148</v>
      </c>
      <c r="BE129" s="8">
        <f t="shared" si="173"/>
        <v>4585557359.2482624</v>
      </c>
      <c r="BF129" s="8">
        <f t="shared" si="173"/>
        <v>4624612901.8058081</v>
      </c>
      <c r="BG129" s="8">
        <f t="shared" si="173"/>
        <v>4662166308.1111403</v>
      </c>
      <c r="BH129" s="8">
        <f t="shared" si="173"/>
        <v>4698275352.635498</v>
      </c>
      <c r="BI129" s="8">
        <f t="shared" si="173"/>
        <v>4732995587.7550726</v>
      </c>
      <c r="BJ129" s="8">
        <f t="shared" si="173"/>
        <v>4766380429.2162027</v>
      </c>
      <c r="BK129" s="8">
        <f t="shared" si="173"/>
        <v>4798481238.3134432</v>
      </c>
      <c r="BL129" s="8">
        <f t="shared" si="173"/>
        <v>4829347400.9069433</v>
      </c>
      <c r="BM129" s="8">
        <f t="shared" si="173"/>
        <v>4859026403.4006939</v>
      </c>
      <c r="BN129" s="8">
        <f t="shared" si="173"/>
        <v>4887563905.7985306</v>
      </c>
      <c r="BO129" s="8">
        <f t="shared" si="173"/>
        <v>4915003811.9502964</v>
      </c>
      <c r="BP129" s="8">
        <f t="shared" ref="BP129:BR129" si="217">BO129+BP79</f>
        <v>4941388337.0962257</v>
      </c>
      <c r="BQ129" s="8">
        <f t="shared" si="217"/>
        <v>4966758072.8134651</v>
      </c>
      <c r="BR129" s="8">
        <f t="shared" si="217"/>
        <v>4991152049.4646568</v>
      </c>
      <c r="BS129" s="8">
        <f t="shared" si="174"/>
        <v>5014607796.2446489</v>
      </c>
      <c r="BT129" s="8">
        <f t="shared" si="174"/>
        <v>5037161398.9177179</v>
      </c>
      <c r="BU129" s="8">
        <f t="shared" si="174"/>
        <v>5058847555.3341303</v>
      </c>
      <c r="BV129" s="8">
        <f t="shared" si="174"/>
        <v>5079699628.81145</v>
      </c>
      <c r="BW129" s="8">
        <f t="shared" si="174"/>
        <v>5099749699.462719</v>
      </c>
      <c r="BX129" s="8">
        <f t="shared" si="174"/>
        <v>5119028613.550478</v>
      </c>
      <c r="BY129" s="8">
        <f t="shared" si="174"/>
        <v>5137566030.9425535</v>
      </c>
      <c r="BZ129" s="8">
        <f t="shared" si="174"/>
        <v>5155390470.7426262</v>
      </c>
      <c r="CA129" s="8">
        <f t="shared" si="174"/>
        <v>5172529355.1657734</v>
      </c>
      <c r="CB129" s="8">
        <f t="shared" ref="CB129:CV129" si="218">CA129+CB79</f>
        <v>5189009051.7264919</v>
      </c>
      <c r="CC129" s="8">
        <f t="shared" si="218"/>
        <v>5204854913.8041058</v>
      </c>
      <c r="CD129" s="8">
        <f t="shared" si="218"/>
        <v>5220091319.6479654</v>
      </c>
      <c r="CE129" s="8">
        <f t="shared" si="218"/>
        <v>5234741709.8824453</v>
      </c>
      <c r="CF129" s="8">
        <f t="shared" si="218"/>
        <v>5248828623.5694456</v>
      </c>
      <c r="CG129" s="8">
        <f t="shared" si="218"/>
        <v>5262373732.8838692</v>
      </c>
      <c r="CH129" s="8">
        <f t="shared" si="218"/>
        <v>5275397876.45543</v>
      </c>
      <c r="CI129" s="8">
        <f t="shared" si="218"/>
        <v>5287921091.4280844</v>
      </c>
      <c r="CJ129" s="8">
        <f t="shared" si="218"/>
        <v>5299962644.2864065</v>
      </c>
      <c r="CK129" s="8">
        <f t="shared" si="218"/>
        <v>5311541060.4963312</v>
      </c>
      <c r="CL129" s="8">
        <f t="shared" si="218"/>
        <v>5322674153.0058746</v>
      </c>
      <c r="CM129" s="8">
        <f t="shared" si="218"/>
        <v>5333379049.6496658</v>
      </c>
      <c r="CN129" s="8">
        <f t="shared" si="218"/>
        <v>5343672219.499465</v>
      </c>
      <c r="CO129" s="8">
        <f t="shared" si="218"/>
        <v>5353569498.2011948</v>
      </c>
      <c r="CP129" s="8">
        <f t="shared" si="218"/>
        <v>5363086112.3374739</v>
      </c>
      <c r="CQ129" s="8">
        <f t="shared" si="218"/>
        <v>5372236702.8531265</v>
      </c>
      <c r="CR129" s="8">
        <f t="shared" si="218"/>
        <v>5381035347.5797157</v>
      </c>
      <c r="CS129" s="8">
        <f t="shared" si="218"/>
        <v>5389495582.8937435</v>
      </c>
      <c r="CT129" s="8">
        <f t="shared" si="218"/>
        <v>5397630424.5418472</v>
      </c>
      <c r="CU129" s="8">
        <f t="shared" si="218"/>
        <v>5405452387.6650238</v>
      </c>
      <c r="CV129" s="8">
        <f t="shared" si="218"/>
        <v>5412973506.0526943</v>
      </c>
      <c r="CW129" s="8">
        <f t="shared" ref="CW129:EN129" si="219">CV129+CW79</f>
        <v>5420205350.6562233</v>
      </c>
      <c r="CX129" s="8">
        <f t="shared" si="219"/>
        <v>5427159047.3903856</v>
      </c>
      <c r="CY129" s="8">
        <f t="shared" si="219"/>
        <v>5433845294.2501574</v>
      </c>
      <c r="CZ129" s="8">
        <f t="shared" si="219"/>
        <v>5440274377.7691689</v>
      </c>
      <c r="DA129" s="8">
        <f t="shared" si="219"/>
        <v>5446456188.8451414</v>
      </c>
      <c r="DB129" s="8">
        <f t="shared" si="219"/>
        <v>5452400237.9566536</v>
      </c>
      <c r="DC129" s="8">
        <f t="shared" si="219"/>
        <v>5458115669.7946453</v>
      </c>
      <c r="DD129" s="8">
        <f t="shared" si="219"/>
        <v>5463611277.3311758</v>
      </c>
      <c r="DE129" s="8">
        <f t="shared" si="219"/>
        <v>5468895515.3470707</v>
      </c>
      <c r="DF129" s="8">
        <f t="shared" si="219"/>
        <v>5473976513.4392776</v>
      </c>
      <c r="DG129" s="8">
        <f t="shared" si="219"/>
        <v>5478862088.5279379</v>
      </c>
      <c r="DH129" s="8">
        <f t="shared" si="219"/>
        <v>5483559756.8824186</v>
      </c>
      <c r="DI129" s="8">
        <f t="shared" si="219"/>
        <v>5488076745.684804</v>
      </c>
      <c r="DJ129" s="8">
        <f t="shared" si="219"/>
        <v>5492420004.1486368</v>
      </c>
      <c r="DK129" s="8">
        <f t="shared" si="219"/>
        <v>5496596214.2100143</v>
      </c>
      <c r="DL129" s="8">
        <f t="shared" si="219"/>
        <v>5500611800.8074923</v>
      </c>
      <c r="DM129" s="8">
        <f t="shared" si="219"/>
        <v>5504472941.7666063</v>
      </c>
      <c r="DN129" s="8">
        <f t="shared" si="219"/>
        <v>5508185577.3042154</v>
      </c>
      <c r="DO129" s="8">
        <f t="shared" si="219"/>
        <v>5511755419.1673012</v>
      </c>
      <c r="DP129" s="8">
        <f t="shared" si="219"/>
        <v>5515187959.4202681</v>
      </c>
      <c r="DQ129" s="8">
        <f t="shared" si="219"/>
        <v>5518488478.8942747</v>
      </c>
      <c r="DR129" s="8">
        <f t="shared" si="219"/>
        <v>5521662055.3115892</v>
      </c>
      <c r="DS129" s="8">
        <f t="shared" si="219"/>
        <v>5524713571.0974684</v>
      </c>
      <c r="DT129" s="8">
        <f t="shared" si="219"/>
        <v>5527647720.8915825</v>
      </c>
      <c r="DU129" s="8">
        <f t="shared" si="219"/>
        <v>5530469018.7705383</v>
      </c>
      <c r="DV129" s="8">
        <f t="shared" si="219"/>
        <v>5533181805.1926117</v>
      </c>
      <c r="DW129" s="8">
        <f t="shared" si="219"/>
        <v>5535790253.675375</v>
      </c>
      <c r="DX129" s="8">
        <f t="shared" si="219"/>
        <v>5538298377.2164927</v>
      </c>
      <c r="DY129" s="8">
        <f t="shared" si="219"/>
        <v>5540710034.4675674</v>
      </c>
      <c r="DZ129" s="8">
        <f t="shared" si="219"/>
        <v>5543028935.6705246</v>
      </c>
      <c r="EA129" s="8">
        <f t="shared" si="219"/>
        <v>5545258648.365675</v>
      </c>
      <c r="EB129" s="8">
        <f t="shared" si="219"/>
        <v>5547402602.8802433</v>
      </c>
      <c r="EC129" s="8">
        <f t="shared" si="219"/>
        <v>5549464097.6057892</v>
      </c>
      <c r="ED129" s="8">
        <f t="shared" si="219"/>
        <v>5551446304.0726604</v>
      </c>
      <c r="EE129" s="8">
        <f t="shared" si="219"/>
        <v>5553352271.8292675</v>
      </c>
      <c r="EF129" s="8">
        <f t="shared" si="219"/>
        <v>5555184933.1336975</v>
      </c>
      <c r="EG129" s="8">
        <f t="shared" si="219"/>
        <v>5556947107.46488</v>
      </c>
      <c r="EH129" s="8">
        <f t="shared" si="219"/>
        <v>5558641505.8602476</v>
      </c>
      <c r="EI129" s="8">
        <f t="shared" si="219"/>
        <v>5560270735.0865631</v>
      </c>
      <c r="EJ129" s="8">
        <f t="shared" si="219"/>
        <v>5561837301.6503277</v>
      </c>
      <c r="EK129" s="8">
        <f t="shared" si="219"/>
        <v>5563343615.6539478</v>
      </c>
      <c r="EL129" s="8">
        <f t="shared" si="219"/>
        <v>5564791994.503582</v>
      </c>
      <c r="EM129" s="8">
        <f t="shared" si="219"/>
        <v>5566184666.4743843</v>
      </c>
      <c r="EN129" s="8">
        <f t="shared" si="219"/>
        <v>5567523774.1386175</v>
      </c>
      <c r="EO129" s="8">
        <f t="shared" ref="EO129:GC129" si="220">EN129+EO79</f>
        <v>5568811377.6619186</v>
      </c>
      <c r="EP129" s="8">
        <f t="shared" si="220"/>
        <v>5570049457.972785</v>
      </c>
      <c r="EQ129" s="8">
        <f t="shared" si="220"/>
        <v>5571239919.8101568</v>
      </c>
      <c r="ER129" s="8">
        <f t="shared" si="220"/>
        <v>5572384594.6537828</v>
      </c>
      <c r="ES129" s="8">
        <f t="shared" si="220"/>
        <v>5573485243.5418854</v>
      </c>
      <c r="ET129" s="8">
        <f t="shared" si="220"/>
        <v>5574543559.7804451</v>
      </c>
      <c r="EU129" s="8">
        <f t="shared" si="220"/>
        <v>5575561171.5482912</v>
      </c>
      <c r="EV129" s="8">
        <f t="shared" si="220"/>
        <v>5576539644.401989</v>
      </c>
      <c r="EW129" s="8">
        <f t="shared" si="220"/>
        <v>5577480483.684391</v>
      </c>
      <c r="EX129" s="8">
        <f t="shared" si="220"/>
        <v>5578385136.8405466</v>
      </c>
      <c r="EY129" s="8">
        <f t="shared" si="220"/>
        <v>5579254995.6445427</v>
      </c>
      <c r="EZ129" s="8">
        <f t="shared" si="220"/>
        <v>5580091398.3406925</v>
      </c>
      <c r="FA129" s="8">
        <f t="shared" si="220"/>
        <v>5580895631.7023754</v>
      </c>
      <c r="FB129" s="8">
        <f t="shared" si="220"/>
        <v>5581668933.0116854</v>
      </c>
      <c r="FC129" s="8">
        <f t="shared" si="220"/>
        <v>5582412491.962945</v>
      </c>
      <c r="FD129" s="8">
        <f t="shared" si="220"/>
        <v>5583127452.4930029</v>
      </c>
      <c r="FE129" s="8">
        <f t="shared" si="220"/>
        <v>5583814914.5411348</v>
      </c>
      <c r="FF129" s="8">
        <f t="shared" si="220"/>
        <v>5584475935.7412624</v>
      </c>
      <c r="FG129" s="8">
        <f t="shared" si="220"/>
        <v>5585111533.049077</v>
      </c>
      <c r="FH129" s="8">
        <f t="shared" si="220"/>
        <v>5585722684.306591</v>
      </c>
      <c r="FI129" s="8">
        <f t="shared" si="220"/>
        <v>5586310329.7465086</v>
      </c>
      <c r="FJ129" s="8">
        <f t="shared" si="220"/>
        <v>5586875373.4387369</v>
      </c>
      <c r="FK129" s="8">
        <f t="shared" si="220"/>
        <v>5587418684.6812639</v>
      </c>
      <c r="FL129" s="8">
        <f t="shared" si="220"/>
        <v>5587941099.3375397</v>
      </c>
      <c r="FM129" s="8">
        <f t="shared" si="220"/>
        <v>5588443421.1224203</v>
      </c>
      <c r="FN129" s="8">
        <f t="shared" si="220"/>
        <v>5588926422.8386517</v>
      </c>
      <c r="FO129" s="8">
        <f t="shared" si="220"/>
        <v>5589390847.5657978</v>
      </c>
      <c r="FP129" s="8">
        <f t="shared" si="220"/>
        <v>5589837409.8034382</v>
      </c>
      <c r="FQ129" s="8">
        <f t="shared" si="220"/>
        <v>5590266796.5704002</v>
      </c>
      <c r="FR129" s="8">
        <f t="shared" si="220"/>
        <v>5590679668.46171</v>
      </c>
      <c r="FS129" s="8">
        <f t="shared" si="220"/>
        <v>5591076660.6648922</v>
      </c>
      <c r="FT129" s="8">
        <f t="shared" si="220"/>
        <v>5591458383.9371824</v>
      </c>
      <c r="FU129" s="8">
        <f t="shared" si="220"/>
        <v>5591825425.5451536</v>
      </c>
      <c r="FV129" s="8">
        <f t="shared" si="220"/>
        <v>5592178350.1682034</v>
      </c>
      <c r="FW129" s="8">
        <f t="shared" si="220"/>
        <v>5592517700.7672892</v>
      </c>
      <c r="FX129" s="8">
        <f t="shared" si="220"/>
        <v>5592843999.4202566</v>
      </c>
      <c r="FY129" s="8">
        <f t="shared" si="220"/>
        <v>5593157748.1250334</v>
      </c>
      <c r="FZ129" s="8">
        <f t="shared" si="220"/>
        <v>5593459429.5719337</v>
      </c>
      <c r="GA129" s="8">
        <f t="shared" si="220"/>
        <v>5593749507.886261</v>
      </c>
      <c r="GB129" s="8">
        <f t="shared" si="220"/>
        <v>5594028429.3423452</v>
      </c>
      <c r="GC129" s="8">
        <f t="shared" si="220"/>
        <v>5594296623.0501184</v>
      </c>
      <c r="GD129" s="8">
        <f t="shared" ref="GD129:IO129" si="221">GC129+GD79</f>
        <v>5594554501.6152849</v>
      </c>
      <c r="GE129" s="8">
        <f t="shared" si="221"/>
        <v>5594802461.7740984</v>
      </c>
      <c r="GF129" s="8">
        <f t="shared" si="221"/>
        <v>5595040885.003727</v>
      </c>
      <c r="GG129" s="8">
        <f t="shared" si="221"/>
        <v>5595270138.1091394</v>
      </c>
      <c r="GH129" s="8">
        <f t="shared" si="221"/>
        <v>5595490573.7874203</v>
      </c>
      <c r="GI129" s="8">
        <f t="shared" si="221"/>
        <v>5595702531.1703825</v>
      </c>
      <c r="GJ129" s="8">
        <f t="shared" si="221"/>
        <v>5595906336.3463078</v>
      </c>
      <c r="GK129" s="8">
        <f t="shared" si="221"/>
        <v>5596102302.8616209</v>
      </c>
      <c r="GL129" s="8">
        <f t="shared" si="221"/>
        <v>5596290732.2032681</v>
      </c>
      <c r="GM129" s="8">
        <f t="shared" si="221"/>
        <v>5596471914.2625437</v>
      </c>
      <c r="GN129" s="8">
        <f t="shared" si="221"/>
        <v>5596646127.7810783</v>
      </c>
      <c r="GO129" s="8">
        <f t="shared" si="221"/>
        <v>5596813640.7796698</v>
      </c>
      <c r="GP129" s="8">
        <f t="shared" si="221"/>
        <v>5596974710.970623</v>
      </c>
      <c r="GQ129" s="8">
        <f t="shared" si="221"/>
        <v>5597129586.1542311</v>
      </c>
      <c r="GR129" s="8">
        <f t="shared" si="221"/>
        <v>5597278504.600008</v>
      </c>
      <c r="GS129" s="8">
        <f t="shared" si="221"/>
        <v>5597421695.4132557</v>
      </c>
      <c r="GT129" s="8">
        <f t="shared" si="221"/>
        <v>5597559378.8875322</v>
      </c>
      <c r="GU129" s="8">
        <f t="shared" si="221"/>
        <v>5597691766.8435669</v>
      </c>
      <c r="GV129" s="8">
        <f t="shared" si="221"/>
        <v>5597819062.9551392</v>
      </c>
      <c r="GW129" s="8">
        <f t="shared" si="221"/>
        <v>5597941463.0624199</v>
      </c>
      <c r="GX129" s="8">
        <f t="shared" si="221"/>
        <v>5598059155.4732666</v>
      </c>
      <c r="GY129" s="8">
        <f t="shared" si="221"/>
        <v>5598172321.2529268</v>
      </c>
      <c r="GZ129" s="8">
        <f t="shared" si="221"/>
        <v>5598281134.5026007</v>
      </c>
      <c r="HA129" s="8">
        <f t="shared" si="221"/>
        <v>5598385762.6272869</v>
      </c>
      <c r="HB129" s="8">
        <f t="shared" si="221"/>
        <v>5598486366.5933313</v>
      </c>
      <c r="HC129" s="8">
        <f t="shared" si="221"/>
        <v>5598583101.1760664</v>
      </c>
      <c r="HD129" s="8">
        <f t="shared" si="221"/>
        <v>5598676115.1979275</v>
      </c>
      <c r="HE129" s="8">
        <f t="shared" si="221"/>
        <v>5598765551.7574091</v>
      </c>
      <c r="HF129" s="8">
        <f t="shared" si="221"/>
        <v>5598851548.4492178</v>
      </c>
      <c r="HG129" s="8">
        <f t="shared" si="221"/>
        <v>5598934237.5759573</v>
      </c>
      <c r="HH129" s="8">
        <f t="shared" si="221"/>
        <v>5599013746.3516684</v>
      </c>
      <c r="HI129" s="8">
        <f t="shared" si="221"/>
        <v>5599090197.0975447</v>
      </c>
      <c r="HJ129" s="8">
        <f t="shared" si="221"/>
        <v>5599163707.4301176</v>
      </c>
      <c r="HK129" s="8">
        <f t="shared" si="221"/>
        <v>5599234390.4422073</v>
      </c>
      <c r="HL129" s="8">
        <f t="shared" si="221"/>
        <v>5599302354.8769083</v>
      </c>
      <c r="HM129" s="8">
        <f t="shared" si="221"/>
        <v>5599367705.2948904</v>
      </c>
      <c r="HN129" s="8">
        <f t="shared" si="221"/>
        <v>5599430542.2352581</v>
      </c>
      <c r="HO129" s="8">
        <f t="shared" si="221"/>
        <v>5599490962.3702269</v>
      </c>
      <c r="HP129" s="8">
        <f t="shared" si="221"/>
        <v>5599549058.6538506</v>
      </c>
      <c r="HQ129" s="8">
        <f t="shared" si="221"/>
        <v>5599604920.4650269</v>
      </c>
      <c r="HR129" s="8">
        <f t="shared" si="221"/>
        <v>5599658633.7450047</v>
      </c>
      <c r="HS129" s="8">
        <f t="shared" si="221"/>
        <v>5599710281.1295986</v>
      </c>
      <c r="HT129" s="8">
        <f t="shared" si="221"/>
        <v>5599759942.0763235</v>
      </c>
      <c r="HU129" s="8">
        <f t="shared" si="221"/>
        <v>5599807692.9866362</v>
      </c>
      <c r="HV129" s="8">
        <f t="shared" si="221"/>
        <v>5599853607.3234749</v>
      </c>
      <c r="HW129" s="8">
        <f t="shared" si="221"/>
        <v>5599897755.7242813</v>
      </c>
      <c r="HX129" s="8">
        <f t="shared" si="221"/>
        <v>5599940206.1096725</v>
      </c>
      <c r="HY129" s="8">
        <f t="shared" si="221"/>
        <v>5599981023.7879333</v>
      </c>
      <c r="HZ129" s="8">
        <f t="shared" si="221"/>
        <v>5600020271.5554914</v>
      </c>
      <c r="IA129" s="8">
        <f t="shared" si="221"/>
        <v>5600058009.7935286</v>
      </c>
      <c r="IB129" s="8">
        <f t="shared" si="221"/>
        <v>5600094296.5608711</v>
      </c>
      <c r="IC129" s="8">
        <f t="shared" si="221"/>
        <v>5600129187.6833162</v>
      </c>
      <c r="ID129" s="8">
        <f t="shared" si="221"/>
        <v>5600162736.8395138</v>
      </c>
      <c r="IE129" s="8">
        <f t="shared" si="221"/>
        <v>5600194995.6435499</v>
      </c>
      <c r="IF129" s="8">
        <f t="shared" si="221"/>
        <v>5600226013.7243538</v>
      </c>
      <c r="IG129" s="8">
        <f t="shared" si="221"/>
        <v>5600255838.8020496</v>
      </c>
      <c r="IH129" s="8">
        <f t="shared" si="221"/>
        <v>5600284516.7613726</v>
      </c>
      <c r="II129" s="8">
        <f t="shared" si="221"/>
        <v>5600312091.7222595</v>
      </c>
      <c r="IJ129" s="8">
        <f t="shared" si="221"/>
        <v>5600338606.107728</v>
      </c>
      <c r="IK129" s="8">
        <f t="shared" si="221"/>
        <v>5600364100.7091398</v>
      </c>
      <c r="IL129" s="8">
        <f t="shared" si="221"/>
        <v>5600388614.7489595</v>
      </c>
      <c r="IM129" s="8">
        <f t="shared" si="221"/>
        <v>5600412185.9410934</v>
      </c>
      <c r="IN129" s="8">
        <f t="shared" si="221"/>
        <v>5600434850.5489149</v>
      </c>
      <c r="IO129" s="8">
        <f t="shared" si="221"/>
        <v>5600456643.4410505</v>
      </c>
      <c r="IP129" s="8">
        <f t="shared" ref="IP129:JE129" si="222">IO129+IP79</f>
        <v>5600477598.1450272</v>
      </c>
      <c r="IQ129" s="8">
        <f t="shared" si="222"/>
        <v>5600497746.8988504</v>
      </c>
      <c r="IR129" s="8">
        <f t="shared" si="222"/>
        <v>5600517120.7006044</v>
      </c>
      <c r="IS129" s="8">
        <f t="shared" si="222"/>
        <v>5600535749.3561363</v>
      </c>
      <c r="IT129" s="8">
        <f t="shared" si="222"/>
        <v>5600553661.5249176</v>
      </c>
      <c r="IU129" s="8">
        <f t="shared" si="222"/>
        <v>5600570884.7641306</v>
      </c>
      <c r="IV129" s="8">
        <f t="shared" si="222"/>
        <v>5600587445.5710659</v>
      </c>
      <c r="IW129" s="8">
        <f t="shared" si="222"/>
        <v>5600603369.4238882</v>
      </c>
      <c r="IX129" s="8">
        <f t="shared" si="222"/>
        <v>5600618680.8208323</v>
      </c>
      <c r="IY129" s="8">
        <f t="shared" si="222"/>
        <v>5600633403.317894</v>
      </c>
      <c r="IZ129" s="8">
        <f t="shared" si="222"/>
        <v>5600647559.5650692</v>
      </c>
      <c r="JA129" s="8">
        <f t="shared" si="222"/>
        <v>5600661171.3411989</v>
      </c>
      <c r="JB129" s="8">
        <f t="shared" si="222"/>
        <v>5600674259.5874777</v>
      </c>
      <c r="JC129" s="8">
        <f t="shared" si="222"/>
        <v>5600686844.4396687</v>
      </c>
      <c r="JD129" s="8">
        <f t="shared" si="222"/>
        <v>5600698945.2590828</v>
      </c>
      <c r="JE129" s="8">
        <f t="shared" si="222"/>
        <v>5600710580.6623659</v>
      </c>
    </row>
    <row r="130" spans="3:265" x14ac:dyDescent="0.3">
      <c r="C130">
        <v>7</v>
      </c>
      <c r="D130" s="6">
        <f t="shared" si="180"/>
        <v>2319983827.9225821</v>
      </c>
      <c r="E130" s="8">
        <f t="shared" si="181"/>
        <v>-2160165801.9040394</v>
      </c>
      <c r="F130" s="8">
        <f t="shared" si="182"/>
        <v>-1930595565.3713362</v>
      </c>
      <c r="G130" s="8">
        <f t="shared" si="168"/>
        <v>-1673809789.3393998</v>
      </c>
      <c r="H130" s="8">
        <f t="shared" si="168"/>
        <v>-1409782207.7878242</v>
      </c>
      <c r="I130" s="8">
        <f t="shared" si="168"/>
        <v>-1147779950.6005478</v>
      </c>
      <c r="J130" s="8">
        <f t="shared" si="168"/>
        <v>-891993889.3822031</v>
      </c>
      <c r="K130" s="8">
        <f t="shared" si="168"/>
        <v>-644212217.37991667</v>
      </c>
      <c r="L130" s="8">
        <f t="shared" si="168"/>
        <v>-405089846.39031494</v>
      </c>
      <c r="M130" s="8">
        <f t="shared" si="168"/>
        <v>-174750956.13270393</v>
      </c>
      <c r="N130" s="8">
        <f t="shared" si="168"/>
        <v>46925136.936790526</v>
      </c>
      <c r="O130" s="8">
        <f t="shared" si="168"/>
        <v>260168494.27962473</v>
      </c>
      <c r="P130" s="8">
        <f t="shared" si="168"/>
        <v>465254477.79773378</v>
      </c>
      <c r="Q130" s="8">
        <f t="shared" si="168"/>
        <v>662473574.39140308</v>
      </c>
      <c r="R130" s="8">
        <f t="shared" si="168"/>
        <v>852117311.07827151</v>
      </c>
      <c r="S130" s="8">
        <f t="shared" si="168"/>
        <v>1034471802.2179421</v>
      </c>
      <c r="T130" s="8">
        <f t="shared" si="168"/>
        <v>1209814912.2069795</v>
      </c>
      <c r="U130" s="8">
        <f t="shared" si="168"/>
        <v>1378415126.4566052</v>
      </c>
      <c r="V130" s="8">
        <f t="shared" si="168"/>
        <v>1540531225.248096</v>
      </c>
      <c r="W130" s="8">
        <f t="shared" si="168"/>
        <v>1696412330.8038173</v>
      </c>
      <c r="X130" s="8">
        <f t="shared" si="168"/>
        <v>1846298123.834116</v>
      </c>
      <c r="Y130" s="8">
        <f t="shared" si="169"/>
        <v>1990419133.1009243</v>
      </c>
      <c r="Z130" s="8">
        <f t="shared" si="169"/>
        <v>2128997052.4760032</v>
      </c>
      <c r="AA130" s="8">
        <f t="shared" si="169"/>
        <v>2262245064.1511898</v>
      </c>
      <c r="AB130" s="8">
        <f t="shared" si="169"/>
        <v>2390368158.1304283</v>
      </c>
      <c r="AC130" s="8">
        <f t="shared" ref="AC130:AD130" si="223">AB130+AC80</f>
        <v>2513563443.5715032</v>
      </c>
      <c r="AD130" s="8">
        <f t="shared" si="223"/>
        <v>2632020450.1182017</v>
      </c>
      <c r="AE130" s="8">
        <f t="shared" si="169"/>
        <v>2745921418.5760217</v>
      </c>
      <c r="AF130" s="8">
        <f t="shared" si="169"/>
        <v>2855441580.8512549</v>
      </c>
      <c r="AG130" s="8">
        <f t="shared" ref="AG130:AH130" si="224">AF130+AG80</f>
        <v>2960749429.3336644</v>
      </c>
      <c r="AH130" s="8">
        <f t="shared" si="224"/>
        <v>3062006976.0182514</v>
      </c>
      <c r="AI130" s="8">
        <f t="shared" si="171"/>
        <v>3159370001.7082729</v>
      </c>
      <c r="AJ130" s="8">
        <f t="shared" si="171"/>
        <v>3252988295.6560712</v>
      </c>
      <c r="AK130" s="8">
        <f t="shared" si="171"/>
        <v>3343005885.9976568</v>
      </c>
      <c r="AL130" s="8">
        <f t="shared" si="171"/>
        <v>3429561261.3295069</v>
      </c>
      <c r="AM130" s="8">
        <f t="shared" si="171"/>
        <v>3512787583.765594</v>
      </c>
      <c r="AN130" s="8">
        <f t="shared" si="171"/>
        <v>3592812893.8010602</v>
      </c>
      <c r="AO130" s="8">
        <f t="shared" si="171"/>
        <v>3669760307.2970653</v>
      </c>
      <c r="AP130" s="8">
        <f t="shared" si="171"/>
        <v>3743748204.8895512</v>
      </c>
      <c r="AQ130" s="8">
        <f t="shared" si="171"/>
        <v>3814890414.1131773</v>
      </c>
      <c r="AR130" s="8">
        <f t="shared" si="171"/>
        <v>3883296384.5205493</v>
      </c>
      <c r="AS130" s="8">
        <f t="shared" si="171"/>
        <v>3949071356.0661178</v>
      </c>
      <c r="AT130" s="8">
        <f t="shared" si="171"/>
        <v>4012316521.0137887</v>
      </c>
      <c r="AU130" s="8">
        <f t="shared" si="171"/>
        <v>4073129179.6173224</v>
      </c>
      <c r="AV130" s="8">
        <f t="shared" si="171"/>
        <v>4131602889.8130298</v>
      </c>
      <c r="AW130" s="8">
        <f t="shared" si="171"/>
        <v>4187827611.155057</v>
      </c>
      <c r="AX130" s="8">
        <f t="shared" si="171"/>
        <v>4241889843.2146993</v>
      </c>
      <c r="AY130" s="8">
        <f t="shared" si="171"/>
        <v>4293872758.6566629</v>
      </c>
      <c r="AZ130" s="8">
        <f t="shared" si="173"/>
        <v>4343856331.1970129</v>
      </c>
      <c r="BA130" s="8">
        <f t="shared" si="173"/>
        <v>4391917458.639657</v>
      </c>
      <c r="BB130" s="8">
        <f t="shared" si="173"/>
        <v>4438130081.1806612</v>
      </c>
      <c r="BC130" s="8">
        <f t="shared" si="173"/>
        <v>4482565295.1623955</v>
      </c>
      <c r="BD130" s="8">
        <f t="shared" si="173"/>
        <v>4525291462.4525251</v>
      </c>
      <c r="BE130" s="8">
        <f t="shared" si="173"/>
        <v>4566374315.6161108</v>
      </c>
      <c r="BF130" s="8">
        <f t="shared" si="173"/>
        <v>4605877059.0426359</v>
      </c>
      <c r="BG130" s="8">
        <f t="shared" si="173"/>
        <v>4643860466.1835251</v>
      </c>
      <c r="BH130" s="8">
        <f t="shared" si="173"/>
        <v>4680382973.0497646</v>
      </c>
      <c r="BI130" s="8">
        <f t="shared" si="173"/>
        <v>4715500768.1134567</v>
      </c>
      <c r="BJ130" s="8">
        <f t="shared" si="173"/>
        <v>4749267878.7516222</v>
      </c>
      <c r="BK130" s="8">
        <f t="shared" si="173"/>
        <v>4781736254.365243</v>
      </c>
      <c r="BL130" s="8">
        <f t="shared" si="173"/>
        <v>4812955846.3014164</v>
      </c>
      <c r="BM130" s="8">
        <f t="shared" si="173"/>
        <v>4842974684.7015839</v>
      </c>
      <c r="BN130" s="8">
        <f t="shared" si="173"/>
        <v>4871838952.3940525</v>
      </c>
      <c r="BO130" s="8">
        <f t="shared" si="173"/>
        <v>4899593055.9445028</v>
      </c>
      <c r="BP130" s="8">
        <f t="shared" ref="BP130:BR130" si="225">BO130+BP80</f>
        <v>4926279693.9737816</v>
      </c>
      <c r="BQ130" s="8">
        <f t="shared" si="225"/>
        <v>4951939922.8480883</v>
      </c>
      <c r="BR130" s="8">
        <f t="shared" si="225"/>
        <v>4976613219.8426142</v>
      </c>
      <c r="BS130" s="8">
        <f t="shared" si="174"/>
        <v>5000337543.8758125</v>
      </c>
      <c r="BT130" s="8">
        <f t="shared" si="174"/>
        <v>5023149393.9077339</v>
      </c>
      <c r="BU130" s="8">
        <f t="shared" si="174"/>
        <v>5045083865.0922737</v>
      </c>
      <c r="BV130" s="8">
        <f t="shared" si="174"/>
        <v>5066174702.7697153</v>
      </c>
      <c r="BW130" s="8">
        <f t="shared" si="174"/>
        <v>5086454354.3826399</v>
      </c>
      <c r="BX130" s="8">
        <f t="shared" si="174"/>
        <v>5105954019.3950672</v>
      </c>
      <c r="BY130" s="8">
        <f t="shared" si="174"/>
        <v>5124703697.2916327</v>
      </c>
      <c r="BZ130" s="8">
        <f t="shared" si="174"/>
        <v>5142732233.7306376</v>
      </c>
      <c r="CA130" s="8">
        <f t="shared" si="174"/>
        <v>5160067364.9219885</v>
      </c>
      <c r="CB130" s="8">
        <f t="shared" ref="CB130:CV130" si="226">CA130+CB80</f>
        <v>5176735760.2982874</v>
      </c>
      <c r="CC130" s="8">
        <f t="shared" si="226"/>
        <v>5192763063.5447283</v>
      </c>
      <c r="CD130" s="8">
        <f t="shared" si="226"/>
        <v>5208173932.0509214</v>
      </c>
      <c r="CE130" s="8">
        <f t="shared" si="226"/>
        <v>5222992074.8453379</v>
      </c>
      <c r="CF130" s="8">
        <f t="shared" si="226"/>
        <v>5237240289.0707388</v>
      </c>
      <c r="CG130" s="8">
        <f t="shared" si="226"/>
        <v>5250940495.0567007</v>
      </c>
      <c r="CH130" s="8">
        <f t="shared" si="226"/>
        <v>5264113770.0432034</v>
      </c>
      <c r="CI130" s="8">
        <f t="shared" si="226"/>
        <v>5276780380.6071482</v>
      </c>
      <c r="CJ130" s="8">
        <f t="shared" si="226"/>
        <v>5288959813.8417101</v>
      </c>
      <c r="CK130" s="8">
        <f t="shared" si="226"/>
        <v>5300670807.3364811</v>
      </c>
      <c r="CL130" s="8">
        <f t="shared" si="226"/>
        <v>5311931378.00453</v>
      </c>
      <c r="CM130" s="8">
        <f t="shared" si="226"/>
        <v>5322758849.8007307</v>
      </c>
      <c r="CN130" s="8">
        <f t="shared" si="226"/>
        <v>5333169880.3740015</v>
      </c>
      <c r="CO130" s="8">
        <f t="shared" si="226"/>
        <v>5343180486.6944542</v>
      </c>
      <c r="CP130" s="8">
        <f t="shared" si="226"/>
        <v>5352806069.6948891</v>
      </c>
      <c r="CQ130" s="8">
        <f t="shared" si="226"/>
        <v>5362061437.9645376</v>
      </c>
      <c r="CR130" s="8">
        <f t="shared" si="226"/>
        <v>5370960830.5315075</v>
      </c>
      <c r="CS130" s="8">
        <f t="shared" si="226"/>
        <v>5379517938.7689791</v>
      </c>
      <c r="CT130" s="8">
        <f t="shared" si="226"/>
        <v>5387745927.4588556</v>
      </c>
      <c r="CU130" s="8">
        <f t="shared" si="226"/>
        <v>5395657455.0452747</v>
      </c>
      <c r="CV130" s="8">
        <f t="shared" si="226"/>
        <v>5403264693.1091394</v>
      </c>
      <c r="CW130" s="8">
        <f t="shared" ref="CW130:EN130" si="227">CV130+CW80</f>
        <v>5410579345.0936251</v>
      </c>
      <c r="CX130" s="8">
        <f t="shared" si="227"/>
        <v>5417612664.3094769</v>
      </c>
      <c r="CY130" s="8">
        <f t="shared" si="227"/>
        <v>5424375471.2477951</v>
      </c>
      <c r="CZ130" s="8">
        <f t="shared" si="227"/>
        <v>5430878170.2269478</v>
      </c>
      <c r="DA130" s="8">
        <f t="shared" si="227"/>
        <v>5437130765.39921</v>
      </c>
      <c r="DB130" s="8">
        <f t="shared" si="227"/>
        <v>5443142876.1417694</v>
      </c>
      <c r="DC130" s="8">
        <f t="shared" si="227"/>
        <v>5448923751.8557692</v>
      </c>
      <c r="DD130" s="8">
        <f t="shared" si="227"/>
        <v>5454482286.1961536</v>
      </c>
      <c r="DE130" s="8">
        <f t="shared" si="227"/>
        <v>5459827030.7542152</v>
      </c>
      <c r="DF130" s="8">
        <f t="shared" si="227"/>
        <v>5464966208.2138901</v>
      </c>
      <c r="DG130" s="8">
        <f t="shared" si="227"/>
        <v>5469907725.002039</v>
      </c>
      <c r="DH130" s="8">
        <f t="shared" si="227"/>
        <v>5474659183.4521818</v>
      </c>
      <c r="DI130" s="8">
        <f t="shared" si="227"/>
        <v>5479227893.5003967</v>
      </c>
      <c r="DJ130" s="8">
        <f t="shared" si="227"/>
        <v>5483620883.9313726</v>
      </c>
      <c r="DK130" s="8">
        <f t="shared" si="227"/>
        <v>5487844913.191926</v>
      </c>
      <c r="DL130" s="8">
        <f t="shared" si="227"/>
        <v>5491906479.7886124</v>
      </c>
      <c r="DM130" s="8">
        <f t="shared" si="227"/>
        <v>5495811832.2854261</v>
      </c>
      <c r="DN130" s="8">
        <f t="shared" si="227"/>
        <v>5499566978.9169779</v>
      </c>
      <c r="DO130" s="8">
        <f t="shared" si="227"/>
        <v>5503177696.8319311</v>
      </c>
      <c r="DP130" s="8">
        <f t="shared" si="227"/>
        <v>5506649540.9809246</v>
      </c>
      <c r="DQ130" s="8">
        <f t="shared" si="227"/>
        <v>5509987852.6626492</v>
      </c>
      <c r="DR130" s="8">
        <f t="shared" si="227"/>
        <v>5513197767.74123</v>
      </c>
      <c r="DS130" s="8">
        <f t="shared" si="227"/>
        <v>5516284224.5475578</v>
      </c>
      <c r="DT130" s="8">
        <f t="shared" si="227"/>
        <v>5519251971.4767199</v>
      </c>
      <c r="DU130" s="8">
        <f t="shared" si="227"/>
        <v>5522105574.2932215</v>
      </c>
      <c r="DV130" s="8">
        <f t="shared" si="227"/>
        <v>5524849423.155242</v>
      </c>
      <c r="DW130" s="8">
        <f t="shared" si="227"/>
        <v>5527487739.3687239</v>
      </c>
      <c r="DX130" s="8">
        <f t="shared" si="227"/>
        <v>5530024581.8816872</v>
      </c>
      <c r="DY130" s="8">
        <f t="shared" si="227"/>
        <v>5532463853.5287666</v>
      </c>
      <c r="DZ130" s="8">
        <f t="shared" si="227"/>
        <v>5534809307.035574</v>
      </c>
      <c r="EA130" s="8">
        <f t="shared" si="227"/>
        <v>5537064550.79212</v>
      </c>
      <c r="EB130" s="8">
        <f t="shared" si="227"/>
        <v>5539233054.4041834</v>
      </c>
      <c r="EC130" s="8">
        <f t="shared" si="227"/>
        <v>5541318154.031167</v>
      </c>
      <c r="ED130" s="8">
        <f t="shared" si="227"/>
        <v>5543323057.518651</v>
      </c>
      <c r="EE130" s="8">
        <f t="shared" si="227"/>
        <v>5545250849.33354</v>
      </c>
      <c r="EF130" s="8">
        <f t="shared" si="227"/>
        <v>5547104495.3093948</v>
      </c>
      <c r="EG130" s="8">
        <f t="shared" si="227"/>
        <v>5548886847.2092552</v>
      </c>
      <c r="EH130" s="8">
        <f t="shared" si="227"/>
        <v>5550600647.1129665</v>
      </c>
      <c r="EI130" s="8">
        <f t="shared" si="227"/>
        <v>5552248531.635766</v>
      </c>
      <c r="EJ130" s="8">
        <f t="shared" si="227"/>
        <v>5553833035.9846125</v>
      </c>
      <c r="EK130" s="8">
        <f t="shared" si="227"/>
        <v>5555356597.8585024</v>
      </c>
      <c r="EL130" s="8">
        <f t="shared" si="227"/>
        <v>5556821561.198782</v>
      </c>
      <c r="EM130" s="8">
        <f t="shared" si="227"/>
        <v>5558230179.7952042</v>
      </c>
      <c r="EN130" s="8">
        <f t="shared" si="227"/>
        <v>5559584620.7533026</v>
      </c>
      <c r="EO130" s="8">
        <f t="shared" ref="EO130:GC130" si="228">EN130+EO80</f>
        <v>5560886967.8283968</v>
      </c>
      <c r="EP130" s="8">
        <f t="shared" si="228"/>
        <v>5562139224.6313725</v>
      </c>
      <c r="EQ130" s="8">
        <f t="shared" si="228"/>
        <v>5563343317.7111568</v>
      </c>
      <c r="ER130" s="8">
        <f t="shared" si="228"/>
        <v>5564501099.5186415</v>
      </c>
      <c r="ES130" s="8">
        <f t="shared" si="228"/>
        <v>5565614351.256608</v>
      </c>
      <c r="ET130" s="8">
        <f t="shared" si="228"/>
        <v>5566684785.6200371</v>
      </c>
      <c r="EU130" s="8">
        <f t="shared" si="228"/>
        <v>5567714049.4310265</v>
      </c>
      <c r="EV130" s="8">
        <f t="shared" si="228"/>
        <v>5568703726.1723623</v>
      </c>
      <c r="EW130" s="8">
        <f t="shared" si="228"/>
        <v>5569655338.4236469</v>
      </c>
      <c r="EX130" s="8">
        <f t="shared" si="228"/>
        <v>5570570350.2037287</v>
      </c>
      <c r="EY130" s="8">
        <f t="shared" si="228"/>
        <v>5571450169.2230377</v>
      </c>
      <c r="EZ130" s="8">
        <f t="shared" si="228"/>
        <v>5572296149.0492964</v>
      </c>
      <c r="FA130" s="8">
        <f t="shared" si="228"/>
        <v>5573109591.18993</v>
      </c>
      <c r="FB130" s="8">
        <f t="shared" si="228"/>
        <v>5573891747.0943851</v>
      </c>
      <c r="FC130" s="8">
        <f t="shared" si="228"/>
        <v>5574643820.0794382</v>
      </c>
      <c r="FD130" s="8">
        <f t="shared" si="228"/>
        <v>5575366967.1804504</v>
      </c>
      <c r="FE130" s="8">
        <f t="shared" si="228"/>
        <v>5576062300.9314241</v>
      </c>
      <c r="FF130" s="8">
        <f t="shared" si="228"/>
        <v>5576730891.0765905</v>
      </c>
      <c r="FG130" s="8">
        <f t="shared" si="228"/>
        <v>5577373766.2161741</v>
      </c>
      <c r="FH130" s="8">
        <f t="shared" si="228"/>
        <v>5577991915.3888502</v>
      </c>
      <c r="FI130" s="8">
        <f t="shared" si="228"/>
        <v>5578586289.5933466</v>
      </c>
      <c r="FJ130" s="8">
        <f t="shared" si="228"/>
        <v>5579157803.2515163</v>
      </c>
      <c r="FK130" s="8">
        <f t="shared" si="228"/>
        <v>5579707335.6151409</v>
      </c>
      <c r="FL130" s="8">
        <f t="shared" si="228"/>
        <v>5580235732.1186266</v>
      </c>
      <c r="FM130" s="8">
        <f t="shared" si="228"/>
        <v>5580743805.6796703</v>
      </c>
      <c r="FN130" s="8">
        <f t="shared" si="228"/>
        <v>5581232337.9499044</v>
      </c>
      <c r="FO130" s="8">
        <f t="shared" si="228"/>
        <v>5581702080.517437</v>
      </c>
      <c r="FP130" s="8">
        <f t="shared" si="228"/>
        <v>5582153756.0631418</v>
      </c>
      <c r="FQ130" s="8">
        <f t="shared" si="228"/>
        <v>5582588059.4724731</v>
      </c>
      <c r="FR130" s="8">
        <f t="shared" si="228"/>
        <v>5583005658.9045229</v>
      </c>
      <c r="FS130" s="8">
        <f t="shared" si="228"/>
        <v>5583407196.8199549</v>
      </c>
      <c r="FT130" s="8">
        <f t="shared" si="228"/>
        <v>5583793290.969409</v>
      </c>
      <c r="FU130" s="8">
        <f t="shared" si="228"/>
        <v>5584164535.3438845</v>
      </c>
      <c r="FV130" s="8">
        <f t="shared" si="228"/>
        <v>5584521501.0885725</v>
      </c>
      <c r="FW130" s="8">
        <f t="shared" si="228"/>
        <v>5584864737.3815413</v>
      </c>
      <c r="FX130" s="8">
        <f t="shared" si="228"/>
        <v>5585194772.2786264</v>
      </c>
      <c r="FY130" s="8">
        <f t="shared" si="228"/>
        <v>5585512113.5258236</v>
      </c>
      <c r="FZ130" s="8">
        <f t="shared" si="228"/>
        <v>5585817249.3404369</v>
      </c>
      <c r="GA130" s="8">
        <f t="shared" si="228"/>
        <v>5586110649.1621799</v>
      </c>
      <c r="GB130" s="8">
        <f t="shared" si="228"/>
        <v>5586392764.3753948</v>
      </c>
      <c r="GC130" s="8">
        <f t="shared" si="228"/>
        <v>5586664029.0034857</v>
      </c>
      <c r="GD130" s="8">
        <f t="shared" ref="GD130:IO130" si="229">GC130+GD80</f>
        <v>5586924860.3766499</v>
      </c>
      <c r="GE130" s="8">
        <f t="shared" si="229"/>
        <v>5587175659.7739229</v>
      </c>
      <c r="GF130" s="8">
        <f t="shared" si="229"/>
        <v>5587416813.0405321</v>
      </c>
      <c r="GG130" s="8">
        <f t="shared" si="229"/>
        <v>5587648691.1815023</v>
      </c>
      <c r="GH130" s="8">
        <f t="shared" si="229"/>
        <v>5587871650.932435</v>
      </c>
      <c r="GI130" s="8">
        <f t="shared" si="229"/>
        <v>5588086035.3083324</v>
      </c>
      <c r="GJ130" s="8">
        <f t="shared" si="229"/>
        <v>5588292174.1313105</v>
      </c>
      <c r="GK130" s="8">
        <f t="shared" si="229"/>
        <v>5588490384.5380201</v>
      </c>
      <c r="GL130" s="8">
        <f t="shared" si="229"/>
        <v>5588680971.4675484</v>
      </c>
      <c r="GM130" s="8">
        <f t="shared" si="229"/>
        <v>5588864228.1305561</v>
      </c>
      <c r="GN130" s="8">
        <f t="shared" si="229"/>
        <v>5589040436.460372</v>
      </c>
      <c r="GO130" s="8">
        <f t="shared" si="229"/>
        <v>5589209867.5467329</v>
      </c>
      <c r="GP130" s="8">
        <f t="shared" si="229"/>
        <v>5589372782.0528498</v>
      </c>
      <c r="GQ130" s="8">
        <f t="shared" si="229"/>
        <v>5589529430.6164236</v>
      </c>
      <c r="GR130" s="8">
        <f t="shared" si="229"/>
        <v>5589680054.2352438</v>
      </c>
      <c r="GS130" s="8">
        <f t="shared" si="229"/>
        <v>5589824884.6379557</v>
      </c>
      <c r="GT130" s="8">
        <f t="shared" si="229"/>
        <v>5589964144.640564</v>
      </c>
      <c r="GU130" s="8">
        <f t="shared" si="229"/>
        <v>5590098048.4892254</v>
      </c>
      <c r="GV130" s="8">
        <f t="shared" si="229"/>
        <v>5590226802.1898613</v>
      </c>
      <c r="GW130" s="8">
        <f t="shared" si="229"/>
        <v>5590350603.8250885</v>
      </c>
      <c r="GX130" s="8">
        <f t="shared" si="229"/>
        <v>5590469643.8589602</v>
      </c>
      <c r="GY130" s="8">
        <f t="shared" si="229"/>
        <v>5590584105.4299908</v>
      </c>
      <c r="GZ130" s="8">
        <f t="shared" si="229"/>
        <v>5590694164.632905</v>
      </c>
      <c r="HA130" s="8">
        <f t="shared" si="229"/>
        <v>5590799990.7895536</v>
      </c>
      <c r="HB130" s="8">
        <f t="shared" si="229"/>
        <v>5590901746.7094078</v>
      </c>
      <c r="HC130" s="8">
        <f t="shared" si="229"/>
        <v>5590999588.9400368</v>
      </c>
      <c r="HD130" s="8">
        <f t="shared" si="229"/>
        <v>5591093668.0079489</v>
      </c>
      <c r="HE130" s="8">
        <f t="shared" si="229"/>
        <v>5591184128.6501722</v>
      </c>
      <c r="HF130" s="8">
        <f t="shared" si="229"/>
        <v>5591271110.0369253</v>
      </c>
      <c r="HG130" s="8">
        <f t="shared" si="229"/>
        <v>5591354745.9857264</v>
      </c>
      <c r="HH130" s="8">
        <f t="shared" si="229"/>
        <v>5591435165.1672659</v>
      </c>
      <c r="HI130" s="8">
        <f t="shared" si="229"/>
        <v>5591512491.3033619</v>
      </c>
      <c r="HJ130" s="8">
        <f t="shared" si="229"/>
        <v>5591586843.3572998</v>
      </c>
      <c r="HK130" s="8">
        <f t="shared" si="229"/>
        <v>5591658335.716856</v>
      </c>
      <c r="HL130" s="8">
        <f t="shared" si="229"/>
        <v>5591727078.3702755</v>
      </c>
      <c r="HM130" s="8">
        <f t="shared" si="229"/>
        <v>5591793177.0754862</v>
      </c>
      <c r="HN130" s="8">
        <f t="shared" si="229"/>
        <v>5591856733.5228043</v>
      </c>
      <c r="HO130" s="8">
        <f t="shared" si="229"/>
        <v>5591917845.4913797</v>
      </c>
      <c r="HP130" s="8">
        <f t="shared" si="229"/>
        <v>5591976606.9996252</v>
      </c>
      <c r="HQ130" s="8">
        <f t="shared" si="229"/>
        <v>5592033108.4498615</v>
      </c>
      <c r="HR130" s="8">
        <f t="shared" si="229"/>
        <v>5592087436.767396</v>
      </c>
      <c r="HS130" s="8">
        <f t="shared" si="229"/>
        <v>5592139675.534256</v>
      </c>
      <c r="HT130" s="8">
        <f t="shared" si="229"/>
        <v>5592189905.117775</v>
      </c>
      <c r="HU130" s="8">
        <f t="shared" si="229"/>
        <v>5592238202.7942362</v>
      </c>
      <c r="HV130" s="8">
        <f t="shared" si="229"/>
        <v>5592284642.8677559</v>
      </c>
      <c r="HW130" s="8">
        <f t="shared" si="229"/>
        <v>5592329296.7846022</v>
      </c>
      <c r="HX130" s="8">
        <f t="shared" si="229"/>
        <v>5592372233.2431078</v>
      </c>
      <c r="HY130" s="8">
        <f t="shared" si="229"/>
        <v>5592413518.2993631</v>
      </c>
      <c r="HZ130" s="8">
        <f t="shared" si="229"/>
        <v>5592453215.4688396</v>
      </c>
      <c r="IA130" s="8">
        <f t="shared" si="229"/>
        <v>5592491385.8241053</v>
      </c>
      <c r="IB130" s="8">
        <f t="shared" si="229"/>
        <v>5592528088.0887842</v>
      </c>
      <c r="IC130" s="8">
        <f t="shared" si="229"/>
        <v>5592563378.7278986</v>
      </c>
      <c r="ID130" s="8">
        <f t="shared" si="229"/>
        <v>5592597312.0347395</v>
      </c>
      <c r="IE130" s="8">
        <f t="shared" si="229"/>
        <v>5592629940.2143936</v>
      </c>
      <c r="IF130" s="8">
        <f t="shared" si="229"/>
        <v>5592661313.4640617</v>
      </c>
      <c r="IG130" s="8">
        <f t="shared" si="229"/>
        <v>5592691480.0502806</v>
      </c>
      <c r="IH130" s="8">
        <f t="shared" si="229"/>
        <v>5592720486.3831835</v>
      </c>
      <c r="II130" s="8">
        <f t="shared" si="229"/>
        <v>5592748377.0878983</v>
      </c>
      <c r="IJ130" s="8">
        <f t="shared" si="229"/>
        <v>5592775195.0732002</v>
      </c>
      <c r="IK130" s="8">
        <f t="shared" si="229"/>
        <v>5592800981.5975294</v>
      </c>
      <c r="IL130" s="8">
        <f t="shared" si="229"/>
        <v>5592825776.3324614</v>
      </c>
      <c r="IM130" s="8">
        <f t="shared" si="229"/>
        <v>5592849617.4237423</v>
      </c>
      <c r="IN130" s="8">
        <f t="shared" si="229"/>
        <v>5592872541.5499735</v>
      </c>
      <c r="IO130" s="8">
        <f t="shared" si="229"/>
        <v>5592894583.9790421</v>
      </c>
      <c r="IP130" s="8">
        <f t="shared" ref="IP130:JE130" si="230">IO130+IP80</f>
        <v>5592915778.6223774</v>
      </c>
      <c r="IQ130" s="8">
        <f t="shared" si="230"/>
        <v>5592936158.0871229</v>
      </c>
      <c r="IR130" s="8">
        <f t="shared" si="230"/>
        <v>5592955753.7263012</v>
      </c>
      <c r="IS130" s="8">
        <f t="shared" si="230"/>
        <v>5592974595.6870499</v>
      </c>
      <c r="IT130" s="8">
        <f t="shared" si="230"/>
        <v>5592992712.9569998</v>
      </c>
      <c r="IU130" s="8">
        <f t="shared" si="230"/>
        <v>5593010133.4088755</v>
      </c>
      <c r="IV130" s="8">
        <f t="shared" si="230"/>
        <v>5593026883.8433714</v>
      </c>
      <c r="IW130" s="8">
        <f t="shared" si="230"/>
        <v>5593042990.030386</v>
      </c>
      <c r="IX130" s="8">
        <f t="shared" si="230"/>
        <v>5593058476.7486696</v>
      </c>
      <c r="IY130" s="8">
        <f t="shared" si="230"/>
        <v>5593073367.8239422</v>
      </c>
      <c r="IZ130" s="8">
        <f t="shared" si="230"/>
        <v>5593087686.1655502</v>
      </c>
      <c r="JA130" s="8">
        <f t="shared" si="230"/>
        <v>5593101453.801712</v>
      </c>
      <c r="JB130" s="8">
        <f t="shared" si="230"/>
        <v>5593114691.9134064</v>
      </c>
      <c r="JC130" s="8">
        <f t="shared" si="230"/>
        <v>5593127420.8669586</v>
      </c>
      <c r="JD130" s="8">
        <f t="shared" si="230"/>
        <v>5593139660.2453737</v>
      </c>
      <c r="JE130" s="8">
        <f t="shared" si="230"/>
        <v>5593151428.8784657</v>
      </c>
    </row>
    <row r="131" spans="3:265" x14ac:dyDescent="0.3">
      <c r="C131">
        <v>8</v>
      </c>
      <c r="D131" s="6">
        <f t="shared" si="180"/>
        <v>2515165880.4312205</v>
      </c>
      <c r="E131" s="8">
        <f t="shared" si="181"/>
        <v>-2353285134.2559829</v>
      </c>
      <c r="F131" s="8">
        <f t="shared" si="182"/>
        <v>-2120875442.3009932</v>
      </c>
      <c r="G131" s="8">
        <f t="shared" si="168"/>
        <v>-1861011438.0710692</v>
      </c>
      <c r="H131" s="8">
        <f t="shared" si="168"/>
        <v>-1593886533.8485634</v>
      </c>
      <c r="I131" s="8">
        <f t="shared" si="168"/>
        <v>-1328853955.6500161</v>
      </c>
      <c r="J131" s="8">
        <f t="shared" si="168"/>
        <v>-1070135612.6593137</v>
      </c>
      <c r="K131" s="8">
        <f t="shared" si="168"/>
        <v>-819528608.0230217</v>
      </c>
      <c r="L131" s="8">
        <f t="shared" si="168"/>
        <v>-577688205.53203058</v>
      </c>
      <c r="M131" s="8">
        <f t="shared" si="168"/>
        <v>-344735840.4919163</v>
      </c>
      <c r="N131" s="8">
        <f t="shared" si="168"/>
        <v>-120547114.55810302</v>
      </c>
      <c r="O131" s="8">
        <f t="shared" si="168"/>
        <v>95111932.593085438</v>
      </c>
      <c r="P131" s="8">
        <f t="shared" si="168"/>
        <v>302520479.7756989</v>
      </c>
      <c r="Q131" s="8">
        <f t="shared" si="168"/>
        <v>501972674.92059219</v>
      </c>
      <c r="R131" s="8">
        <f t="shared" si="168"/>
        <v>693763541.33893371</v>
      </c>
      <c r="S131" s="8">
        <f t="shared" si="168"/>
        <v>878182534.54584718</v>
      </c>
      <c r="T131" s="8">
        <f t="shared" si="168"/>
        <v>1055510717.3630935</v>
      </c>
      <c r="U131" s="8">
        <f t="shared" si="168"/>
        <v>1226019641.7643597</v>
      </c>
      <c r="V131" s="8">
        <f t="shared" si="168"/>
        <v>1389971031.4559612</v>
      </c>
      <c r="W131" s="8">
        <f t="shared" si="168"/>
        <v>1547616835.9404669</v>
      </c>
      <c r="X131" s="8">
        <f t="shared" si="168"/>
        <v>1699199452.84956</v>
      </c>
      <c r="Y131" s="8">
        <f t="shared" si="169"/>
        <v>1844952022.4957671</v>
      </c>
      <c r="Z131" s="8">
        <f t="shared" si="169"/>
        <v>1985098749.3921175</v>
      </c>
      <c r="AA131" s="8">
        <f t="shared" si="169"/>
        <v>2119855229.5639634</v>
      </c>
      <c r="AB131" s="8">
        <f t="shared" si="169"/>
        <v>2249428773.8815722</v>
      </c>
      <c r="AC131" s="8">
        <f t="shared" ref="AC131:AD131" si="231">AB131+AC81</f>
        <v>2374018723.0390983</v>
      </c>
      <c r="AD131" s="8">
        <f t="shared" si="231"/>
        <v>2493816752.3545632</v>
      </c>
      <c r="AE131" s="8">
        <f t="shared" si="169"/>
        <v>2609007165.7645092</v>
      </c>
      <c r="AF131" s="8">
        <f t="shared" si="169"/>
        <v>2719767178.9463115</v>
      </c>
      <c r="AG131" s="8">
        <f t="shared" ref="AG131:AH131" si="232">AF131+AG81</f>
        <v>2826267191.7574973</v>
      </c>
      <c r="AH131" s="8">
        <f t="shared" si="232"/>
        <v>2928671050.2944531</v>
      </c>
      <c r="AI131" s="8">
        <f t="shared" si="171"/>
        <v>3027136298.9183393</v>
      </c>
      <c r="AJ131" s="8">
        <f t="shared" si="171"/>
        <v>3121814422.6096897</v>
      </c>
      <c r="AK131" s="8">
        <f t="shared" si="171"/>
        <v>3212851080.0121117</v>
      </c>
      <c r="AL131" s="8">
        <f t="shared" si="171"/>
        <v>3300386327.5177088</v>
      </c>
      <c r="AM131" s="8">
        <f t="shared" si="171"/>
        <v>3384554834.7361784</v>
      </c>
      <c r="AN131" s="8">
        <f t="shared" si="171"/>
        <v>3465486091.6777492</v>
      </c>
      <c r="AO131" s="8">
        <f t="shared" si="171"/>
        <v>3543304607.9680696</v>
      </c>
      <c r="AP131" s="8">
        <f t="shared" si="171"/>
        <v>3618130104.4012351</v>
      </c>
      <c r="AQ131" s="8">
        <f t="shared" si="171"/>
        <v>3690077697.1255112</v>
      </c>
      <c r="AR131" s="8">
        <f t="shared" si="171"/>
        <v>3759258074.7450442</v>
      </c>
      <c r="AS131" s="8">
        <f t="shared" si="171"/>
        <v>3825777668.6099977</v>
      </c>
      <c r="AT131" s="8">
        <f t="shared" si="171"/>
        <v>3889738816.5570765</v>
      </c>
      <c r="AU131" s="8">
        <f t="shared" si="171"/>
        <v>3951239920.3523488</v>
      </c>
      <c r="AV131" s="8">
        <f t="shared" si="171"/>
        <v>4010375597.0785737</v>
      </c>
      <c r="AW131" s="8">
        <f t="shared" si="171"/>
        <v>4067236824.699945</v>
      </c>
      <c r="AX131" s="8">
        <f t="shared" si="171"/>
        <v>4121911082.0281868</v>
      </c>
      <c r="AY131" s="8">
        <f t="shared" si="171"/>
        <v>4174482483.3053427</v>
      </c>
      <c r="AZ131" s="8">
        <f t="shared" si="173"/>
        <v>4225031907.6103005</v>
      </c>
      <c r="BA131" s="8">
        <f t="shared" si="173"/>
        <v>4273637123.2881446</v>
      </c>
      <c r="BB131" s="8">
        <f t="shared" si="173"/>
        <v>4320372907.5937634</v>
      </c>
      <c r="BC131" s="8">
        <f t="shared" si="173"/>
        <v>4365311161.7337818</v>
      </c>
      <c r="BD131" s="8">
        <f t="shared" si="173"/>
        <v>4408521021.4837999</v>
      </c>
      <c r="BE131" s="8">
        <f t="shared" si="173"/>
        <v>4450068963.5511246</v>
      </c>
      <c r="BF131" s="8">
        <f t="shared" si="173"/>
        <v>4490018907.8466291</v>
      </c>
      <c r="BG131" s="8">
        <f t="shared" si="173"/>
        <v>4528432315.8230762</v>
      </c>
      <c r="BH131" s="8">
        <f t="shared" si="173"/>
        <v>4565368285.0311985</v>
      </c>
      <c r="BI131" s="8">
        <f t="shared" si="173"/>
        <v>4600883640.0390081</v>
      </c>
      <c r="BJ131" s="8">
        <f t="shared" si="173"/>
        <v>4635033019.8542099</v>
      </c>
      <c r="BK131" s="8">
        <f t="shared" si="173"/>
        <v>4667868961.984211</v>
      </c>
      <c r="BL131" s="8">
        <f t="shared" si="173"/>
        <v>4699441983.2630587</v>
      </c>
      <c r="BM131" s="8">
        <f t="shared" si="173"/>
        <v>4729800657.569643</v>
      </c>
      <c r="BN131" s="8">
        <f t="shared" si="173"/>
        <v>4758991690.5567427</v>
      </c>
      <c r="BO131" s="8">
        <f t="shared" si="173"/>
        <v>4787059991.5058775</v>
      </c>
      <c r="BP131" s="8">
        <f t="shared" ref="BP131:BR131" si="233">BO131+BP81</f>
        <v>4814048742.4185066</v>
      </c>
      <c r="BQ131" s="8">
        <f t="shared" si="233"/>
        <v>4839999464.4498816</v>
      </c>
      <c r="BR131" s="8">
        <f t="shared" si="233"/>
        <v>4864952081.7877417</v>
      </c>
      <c r="BS131" s="8">
        <f t="shared" si="174"/>
        <v>4888944983.0741453</v>
      </c>
      <c r="BT131" s="8">
        <f t="shared" si="174"/>
        <v>4912015080.4649181</v>
      </c>
      <c r="BU131" s="8">
        <f t="shared" si="174"/>
        <v>4934197866.4175844</v>
      </c>
      <c r="BV131" s="8">
        <f t="shared" si="174"/>
        <v>4955527468.2951479</v>
      </c>
      <c r="BW131" s="8">
        <f t="shared" si="174"/>
        <v>4976036700.8697281</v>
      </c>
      <c r="BX131" s="8">
        <f t="shared" si="174"/>
        <v>4995757116.8068247</v>
      </c>
      <c r="BY131" s="8">
        <f t="shared" si="174"/>
        <v>5014719055.2078791</v>
      </c>
      <c r="BZ131" s="8">
        <f t="shared" si="174"/>
        <v>5032951688.2858162</v>
      </c>
      <c r="CA131" s="8">
        <f t="shared" si="174"/>
        <v>5050483066.2453709</v>
      </c>
      <c r="CB131" s="8">
        <f t="shared" ref="CB131:CV131" si="234">CA131+CB81</f>
        <v>5067340160.4372501</v>
      </c>
      <c r="CC131" s="8">
        <f t="shared" si="234"/>
        <v>5083548904.852519</v>
      </c>
      <c r="CD131" s="8">
        <f t="shared" si="234"/>
        <v>5099134236.0210466</v>
      </c>
      <c r="CE131" s="8">
        <f t="shared" si="234"/>
        <v>5114120131.3754005</v>
      </c>
      <c r="CF131" s="8">
        <f t="shared" si="234"/>
        <v>5128529646.1392021</v>
      </c>
      <c r="CG131" s="8">
        <f t="shared" si="234"/>
        <v>5142384948.7967033</v>
      </c>
      <c r="CH131" s="8">
        <f t="shared" si="234"/>
        <v>5155707355.1981468</v>
      </c>
      <c r="CI131" s="8">
        <f t="shared" si="234"/>
        <v>5168517361.3533812</v>
      </c>
      <c r="CJ131" s="8">
        <f t="shared" si="234"/>
        <v>5180834674.9641838</v>
      </c>
      <c r="CK131" s="8">
        <f t="shared" si="234"/>
        <v>5192678245.7438011</v>
      </c>
      <c r="CL131" s="8">
        <f t="shared" si="234"/>
        <v>5204066294.5703564</v>
      </c>
      <c r="CM131" s="8">
        <f t="shared" si="234"/>
        <v>5215016341.5189676</v>
      </c>
      <c r="CN131" s="8">
        <f t="shared" si="234"/>
        <v>5225545232.8157091</v>
      </c>
      <c r="CO131" s="8">
        <f t="shared" si="234"/>
        <v>5235669166.7548838</v>
      </c>
      <c r="CP131" s="8">
        <f t="shared" si="234"/>
        <v>5245403718.6194744</v>
      </c>
      <c r="CQ131" s="8">
        <f t="shared" si="234"/>
        <v>5254763864.6431189</v>
      </c>
      <c r="CR131" s="8">
        <f t="shared" si="234"/>
        <v>5263764005.0504694</v>
      </c>
      <c r="CS131" s="8">
        <f t="shared" si="234"/>
        <v>5272417986.2113838</v>
      </c>
      <c r="CT131" s="8">
        <f t="shared" si="234"/>
        <v>5280739121.9430323</v>
      </c>
      <c r="CU131" s="8">
        <f t="shared" si="234"/>
        <v>5288740213.9926939</v>
      </c>
      <c r="CV131" s="8">
        <f t="shared" si="234"/>
        <v>5296433571.7327538</v>
      </c>
      <c r="CW131" s="8">
        <f t="shared" ref="CW131:EN131" si="235">CV131+CW81</f>
        <v>5303831031.098196</v>
      </c>
      <c r="CX131" s="8">
        <f t="shared" si="235"/>
        <v>5310943972.7957363</v>
      </c>
      <c r="CY131" s="8">
        <f t="shared" si="235"/>
        <v>5317783339.812602</v>
      </c>
      <c r="CZ131" s="8">
        <f t="shared" si="235"/>
        <v>5324359654.2518959</v>
      </c>
      <c r="DA131" s="8">
        <f t="shared" si="235"/>
        <v>5330683033.5204477</v>
      </c>
      <c r="DB131" s="8">
        <f t="shared" si="235"/>
        <v>5336763205.8940554</v>
      </c>
      <c r="DC131" s="8">
        <f t="shared" si="235"/>
        <v>5342609525.4840622</v>
      </c>
      <c r="DD131" s="8">
        <f t="shared" si="235"/>
        <v>5348230986.6282997</v>
      </c>
      <c r="DE131" s="8">
        <f t="shared" si="235"/>
        <v>5353636237.728528</v>
      </c>
      <c r="DF131" s="8">
        <f t="shared" si="235"/>
        <v>5358833594.5556707</v>
      </c>
      <c r="DG131" s="8">
        <f t="shared" si="235"/>
        <v>5363831053.0433083</v>
      </c>
      <c r="DH131" s="8">
        <f t="shared" si="235"/>
        <v>5368636301.5891132</v>
      </c>
      <c r="DI131" s="8">
        <f t="shared" si="235"/>
        <v>5373256732.8831568</v>
      </c>
      <c r="DJ131" s="8">
        <f t="shared" si="235"/>
        <v>5377699455.2812757</v>
      </c>
      <c r="DK131" s="8">
        <f t="shared" si="235"/>
        <v>5381971303.7410049</v>
      </c>
      <c r="DL131" s="8">
        <f t="shared" si="235"/>
        <v>5386078850.3368988</v>
      </c>
      <c r="DM131" s="8">
        <f t="shared" si="235"/>
        <v>5390028414.3714123</v>
      </c>
      <c r="DN131" s="8">
        <f t="shared" si="235"/>
        <v>5393826072.0969057</v>
      </c>
      <c r="DO131" s="8">
        <f t="shared" si="235"/>
        <v>5397477666.0637264</v>
      </c>
      <c r="DP131" s="8">
        <f t="shared" si="235"/>
        <v>5400988814.1087465</v>
      </c>
      <c r="DQ131" s="8">
        <f t="shared" si="235"/>
        <v>5404364917.998189</v>
      </c>
      <c r="DR131" s="8">
        <f t="shared" si="235"/>
        <v>5407611171.7380371</v>
      </c>
      <c r="DS131" s="8">
        <f t="shared" si="235"/>
        <v>5410732569.5648146</v>
      </c>
      <c r="DT131" s="8">
        <f t="shared" si="235"/>
        <v>5413733913.6290236</v>
      </c>
      <c r="DU131" s="8">
        <f t="shared" si="235"/>
        <v>5416619821.38307</v>
      </c>
      <c r="DV131" s="8">
        <f t="shared" si="235"/>
        <v>5419394732.6850386</v>
      </c>
      <c r="DW131" s="8">
        <f t="shared" si="235"/>
        <v>5422062916.6292391</v>
      </c>
      <c r="DX131" s="8">
        <f t="shared" si="235"/>
        <v>5424628478.1140471</v>
      </c>
      <c r="DY131" s="8">
        <f t="shared" si="235"/>
        <v>5427095364.1571312</v>
      </c>
      <c r="DZ131" s="8">
        <f t="shared" si="235"/>
        <v>5429467369.9677896</v>
      </c>
      <c r="EA131" s="8">
        <f t="shared" si="235"/>
        <v>5431748144.7857304</v>
      </c>
      <c r="EB131" s="8">
        <f t="shared" si="235"/>
        <v>5433941197.4952888</v>
      </c>
      <c r="EC131" s="8">
        <f t="shared" si="235"/>
        <v>5436049902.0237103</v>
      </c>
      <c r="ED131" s="8">
        <f t="shared" si="235"/>
        <v>5438077502.5318079</v>
      </c>
      <c r="EE131" s="8">
        <f t="shared" si="235"/>
        <v>5440027118.4049788</v>
      </c>
      <c r="EF131" s="8">
        <f t="shared" si="235"/>
        <v>5441901749.0522585</v>
      </c>
      <c r="EG131" s="8">
        <f t="shared" si="235"/>
        <v>5443704278.5207968</v>
      </c>
      <c r="EH131" s="8">
        <f t="shared" si="235"/>
        <v>5445437479.9328527</v>
      </c>
      <c r="EI131" s="8">
        <f t="shared" si="235"/>
        <v>5447104019.7521372</v>
      </c>
      <c r="EJ131" s="8">
        <f t="shared" si="235"/>
        <v>5448706461.8860645</v>
      </c>
      <c r="EK131" s="8">
        <f t="shared" si="235"/>
        <v>5450247271.6302252</v>
      </c>
      <c r="EL131" s="8">
        <f t="shared" si="235"/>
        <v>5451728819.4611492</v>
      </c>
      <c r="EM131" s="8">
        <f t="shared" si="235"/>
        <v>5453153384.6831913</v>
      </c>
      <c r="EN131" s="8">
        <f t="shared" si="235"/>
        <v>5454523158.9351549</v>
      </c>
      <c r="EO131" s="8">
        <f t="shared" ref="EO131:GC131" si="236">EN131+EO81</f>
        <v>5455840249.5620432</v>
      </c>
      <c r="EP131" s="8">
        <f t="shared" si="236"/>
        <v>5457106682.8571281</v>
      </c>
      <c r="EQ131" s="8">
        <f t="shared" si="236"/>
        <v>5458324407.1793251</v>
      </c>
      <c r="ER131" s="8">
        <f t="shared" si="236"/>
        <v>5459495295.9506683</v>
      </c>
      <c r="ES131" s="8">
        <f t="shared" si="236"/>
        <v>5460621150.5384979</v>
      </c>
      <c r="ET131" s="8">
        <f t="shared" si="236"/>
        <v>5461703703.0267963</v>
      </c>
      <c r="EU131" s="8">
        <f t="shared" si="236"/>
        <v>5462744618.880929</v>
      </c>
      <c r="EV131" s="8">
        <f t="shared" si="236"/>
        <v>5463745499.509903</v>
      </c>
      <c r="EW131" s="8">
        <f t="shared" si="236"/>
        <v>5464707884.7300701</v>
      </c>
      <c r="EX131" s="8">
        <f t="shared" si="236"/>
        <v>5465633255.1340771</v>
      </c>
      <c r="EY131" s="8">
        <f t="shared" si="236"/>
        <v>5466523034.3686991</v>
      </c>
      <c r="EZ131" s="8">
        <f t="shared" si="236"/>
        <v>5467378591.3250666</v>
      </c>
      <c r="FA131" s="8">
        <f t="shared" si="236"/>
        <v>5468201242.2446508</v>
      </c>
      <c r="FB131" s="8">
        <f t="shared" si="236"/>
        <v>5468992252.7442503</v>
      </c>
      <c r="FC131" s="8">
        <f t="shared" si="236"/>
        <v>5469752839.7630959</v>
      </c>
      <c r="FD131" s="8">
        <f t="shared" si="236"/>
        <v>5470484173.4350634</v>
      </c>
      <c r="FE131" s="8">
        <f t="shared" si="236"/>
        <v>5471187378.8888779</v>
      </c>
      <c r="FF131" s="8">
        <f t="shared" si="236"/>
        <v>5471863537.979084</v>
      </c>
      <c r="FG131" s="8">
        <f t="shared" si="236"/>
        <v>5472513690.9504366</v>
      </c>
      <c r="FH131" s="8">
        <f t="shared" si="236"/>
        <v>5473138838.0382757</v>
      </c>
      <c r="FI131" s="8">
        <f t="shared" si="236"/>
        <v>5473739941.0073519</v>
      </c>
      <c r="FJ131" s="8">
        <f t="shared" si="236"/>
        <v>5474317924.6314631</v>
      </c>
      <c r="FK131" s="8">
        <f t="shared" si="236"/>
        <v>5474873678.1161852</v>
      </c>
      <c r="FL131" s="8">
        <f t="shared" si="236"/>
        <v>5475408056.4668798</v>
      </c>
      <c r="FM131" s="8">
        <f t="shared" si="236"/>
        <v>5475921881.8040867</v>
      </c>
      <c r="FN131" s="8">
        <f t="shared" si="236"/>
        <v>5476415944.6283236</v>
      </c>
      <c r="FO131" s="8">
        <f t="shared" si="236"/>
        <v>5476891005.0362434</v>
      </c>
      <c r="FP131" s="8">
        <f t="shared" si="236"/>
        <v>5477347793.8900127</v>
      </c>
      <c r="FQ131" s="8">
        <f t="shared" si="236"/>
        <v>5477787013.9417143</v>
      </c>
      <c r="FR131" s="8">
        <f t="shared" si="236"/>
        <v>5478209340.9145041</v>
      </c>
      <c r="FS131" s="8">
        <f t="shared" si="236"/>
        <v>5478615424.5421867</v>
      </c>
      <c r="FT131" s="8">
        <f t="shared" si="236"/>
        <v>5479005889.5688047</v>
      </c>
      <c r="FU131" s="8">
        <f t="shared" si="236"/>
        <v>5479381336.7097836</v>
      </c>
      <c r="FV131" s="8">
        <f t="shared" si="236"/>
        <v>5479742343.5761089</v>
      </c>
      <c r="FW131" s="8">
        <f t="shared" si="236"/>
        <v>5480089465.5629606</v>
      </c>
      <c r="FX131" s="8">
        <f t="shared" si="236"/>
        <v>5480423236.7041636</v>
      </c>
      <c r="FY131" s="8">
        <f t="shared" si="236"/>
        <v>5480744170.493782</v>
      </c>
      <c r="FZ131" s="8">
        <f t="shared" si="236"/>
        <v>5481052760.6761074</v>
      </c>
      <c r="GA131" s="8">
        <f t="shared" si="236"/>
        <v>5481349482.0052662</v>
      </c>
      <c r="GB131" s="8">
        <f t="shared" si="236"/>
        <v>5481634790.9756117</v>
      </c>
      <c r="GC131" s="8">
        <f t="shared" si="236"/>
        <v>5481909126.5240211</v>
      </c>
      <c r="GD131" s="8">
        <f t="shared" ref="GD131:IO131" si="237">GC131+GD81</f>
        <v>5482172910.705184</v>
      </c>
      <c r="GE131" s="8">
        <f t="shared" si="237"/>
        <v>5482426549.3409176</v>
      </c>
      <c r="GF131" s="8">
        <f t="shared" si="237"/>
        <v>5482670432.6445074</v>
      </c>
      <c r="GG131" s="8">
        <f t="shared" si="237"/>
        <v>5482904935.8210363</v>
      </c>
      <c r="GH131" s="8">
        <f t="shared" si="237"/>
        <v>5483130419.6446218</v>
      </c>
      <c r="GI131" s="8">
        <f t="shared" si="237"/>
        <v>5483347231.0134535</v>
      </c>
      <c r="GJ131" s="8">
        <f t="shared" si="237"/>
        <v>5483555703.4834843</v>
      </c>
      <c r="GK131" s="8">
        <f t="shared" si="237"/>
        <v>5483756157.7815905</v>
      </c>
      <c r="GL131" s="8">
        <f t="shared" si="237"/>
        <v>5483948902.2990007</v>
      </c>
      <c r="GM131" s="8">
        <f t="shared" si="237"/>
        <v>5484134233.5657406</v>
      </c>
      <c r="GN131" s="8">
        <f t="shared" si="237"/>
        <v>5484312436.7068367</v>
      </c>
      <c r="GO131" s="8">
        <f t="shared" si="237"/>
        <v>5484483785.8809681</v>
      </c>
      <c r="GP131" s="8">
        <f t="shared" si="237"/>
        <v>5484648544.7022486</v>
      </c>
      <c r="GQ131" s="8">
        <f t="shared" si="237"/>
        <v>5484806966.6457872</v>
      </c>
      <c r="GR131" s="8">
        <f t="shared" si="237"/>
        <v>5484959295.4376507</v>
      </c>
      <c r="GS131" s="8">
        <f t="shared" si="237"/>
        <v>5485105765.4298277</v>
      </c>
      <c r="GT131" s="8">
        <f t="shared" si="237"/>
        <v>5485246601.9607668</v>
      </c>
      <c r="GU131" s="8">
        <f t="shared" si="237"/>
        <v>5485382021.702055</v>
      </c>
      <c r="GV131" s="8">
        <f t="shared" si="237"/>
        <v>5485512232.9917545</v>
      </c>
      <c r="GW131" s="8">
        <f t="shared" si="237"/>
        <v>5485637436.1549273</v>
      </c>
      <c r="GX131" s="8">
        <f t="shared" si="237"/>
        <v>5485757823.8118238</v>
      </c>
      <c r="GY131" s="8">
        <f t="shared" si="237"/>
        <v>5485873581.1742249</v>
      </c>
      <c r="GZ131" s="8">
        <f t="shared" si="237"/>
        <v>5485984886.3303795</v>
      </c>
      <c r="HA131" s="8">
        <f t="shared" si="237"/>
        <v>5486091910.5189896</v>
      </c>
      <c r="HB131" s="8">
        <f t="shared" si="237"/>
        <v>5486194818.3926535</v>
      </c>
      <c r="HC131" s="8">
        <f t="shared" si="237"/>
        <v>5486293768.2711763</v>
      </c>
      <c r="HD131" s="8">
        <f t="shared" si="237"/>
        <v>5486388912.3851404</v>
      </c>
      <c r="HE131" s="8">
        <f t="shared" si="237"/>
        <v>5486480397.1101065</v>
      </c>
      <c r="HF131" s="8">
        <f t="shared" si="237"/>
        <v>5486568363.1918039</v>
      </c>
      <c r="HG131" s="8">
        <f t="shared" si="237"/>
        <v>5486652945.9626675</v>
      </c>
      <c r="HH131" s="8">
        <f t="shared" si="237"/>
        <v>5486734275.5500364</v>
      </c>
      <c r="HI131" s="8">
        <f t="shared" si="237"/>
        <v>5486812477.0763521</v>
      </c>
      <c r="HJ131" s="8">
        <f t="shared" si="237"/>
        <v>5486887670.851656</v>
      </c>
      <c r="HK131" s="8">
        <f t="shared" si="237"/>
        <v>5486959972.5586786</v>
      </c>
      <c r="HL131" s="8">
        <f t="shared" si="237"/>
        <v>5487029493.4308157</v>
      </c>
      <c r="HM131" s="8">
        <f t="shared" si="237"/>
        <v>5487096340.423255</v>
      </c>
      <c r="HN131" s="8">
        <f t="shared" si="237"/>
        <v>5487160616.3775244</v>
      </c>
      <c r="HO131" s="8">
        <f t="shared" si="237"/>
        <v>5487222420.1797056</v>
      </c>
      <c r="HP131" s="8">
        <f t="shared" si="237"/>
        <v>5487281846.9125729</v>
      </c>
      <c r="HQ131" s="8">
        <f t="shared" si="237"/>
        <v>5487338988.0018682</v>
      </c>
      <c r="HR131" s="8">
        <f t="shared" si="237"/>
        <v>5487393931.3569593</v>
      </c>
      <c r="HS131" s="8">
        <f t="shared" si="237"/>
        <v>5487446761.5060854</v>
      </c>
      <c r="HT131" s="8">
        <f t="shared" si="237"/>
        <v>5487497559.7263994</v>
      </c>
      <c r="HU131" s="8">
        <f t="shared" si="237"/>
        <v>5487546404.1690092</v>
      </c>
      <c r="HV131" s="8">
        <f t="shared" si="237"/>
        <v>5487593369.9792109</v>
      </c>
      <c r="HW131" s="8">
        <f t="shared" si="237"/>
        <v>5487638529.412097</v>
      </c>
      <c r="HX131" s="8">
        <f t="shared" si="237"/>
        <v>5487681951.943718</v>
      </c>
      <c r="HY131" s="8">
        <f t="shared" si="237"/>
        <v>5487723704.3779688</v>
      </c>
      <c r="HZ131" s="8">
        <f t="shared" si="237"/>
        <v>5487763850.9493637</v>
      </c>
      <c r="IA131" s="8">
        <f t="shared" si="237"/>
        <v>5487802453.4218588</v>
      </c>
      <c r="IB131" s="8">
        <f t="shared" si="237"/>
        <v>5487839571.1838741</v>
      </c>
      <c r="IC131" s="8">
        <f t="shared" si="237"/>
        <v>5487875261.3396578</v>
      </c>
      <c r="ID131" s="8">
        <f t="shared" si="237"/>
        <v>5487909578.797142</v>
      </c>
      <c r="IE131" s="8">
        <f t="shared" si="237"/>
        <v>5487942576.3524151</v>
      </c>
      <c r="IF131" s="8">
        <f t="shared" si="237"/>
        <v>5487974304.7709475</v>
      </c>
      <c r="IG131" s="8">
        <f t="shared" si="237"/>
        <v>5488004812.8656902</v>
      </c>
      <c r="IH131" s="8">
        <f t="shared" si="237"/>
        <v>5488034147.5721731</v>
      </c>
      <c r="II131" s="8">
        <f t="shared" si="237"/>
        <v>5488062354.0207148</v>
      </c>
      <c r="IJ131" s="8">
        <f t="shared" si="237"/>
        <v>5488089475.6058502</v>
      </c>
      <c r="IK131" s="8">
        <f t="shared" si="237"/>
        <v>5488115554.0530958</v>
      </c>
      <c r="IL131" s="8">
        <f t="shared" si="237"/>
        <v>5488140629.48314</v>
      </c>
      <c r="IM131" s="8">
        <f t="shared" si="237"/>
        <v>5488164740.473567</v>
      </c>
      <c r="IN131" s="8">
        <f t="shared" si="237"/>
        <v>5488187924.1182089</v>
      </c>
      <c r="IO131" s="8">
        <f t="shared" si="237"/>
        <v>5488210216.0842104</v>
      </c>
      <c r="IP131" s="8">
        <f t="shared" ref="IP131:JE131" si="238">IO131+IP81</f>
        <v>5488231650.6669044</v>
      </c>
      <c r="IQ131" s="8">
        <f t="shared" si="238"/>
        <v>5488252260.8425713</v>
      </c>
      <c r="IR131" s="8">
        <f t="shared" si="238"/>
        <v>5488272078.3191738</v>
      </c>
      <c r="IS131" s="8">
        <f t="shared" si="238"/>
        <v>5488291133.5851383</v>
      </c>
      <c r="IT131" s="8">
        <f t="shared" si="238"/>
        <v>5488309455.9562578</v>
      </c>
      <c r="IU131" s="8">
        <f t="shared" si="238"/>
        <v>5488327073.6207962</v>
      </c>
      <c r="IV131" s="8">
        <f t="shared" si="238"/>
        <v>5488344013.6828518</v>
      </c>
      <c r="IW131" s="8">
        <f t="shared" si="238"/>
        <v>5488360302.2040596</v>
      </c>
      <c r="IX131" s="8">
        <f t="shared" si="238"/>
        <v>5488375964.2436819</v>
      </c>
      <c r="IY131" s="8">
        <f t="shared" si="238"/>
        <v>5488391023.8971653</v>
      </c>
      <c r="IZ131" s="8">
        <f t="shared" si="238"/>
        <v>5488405504.3332071</v>
      </c>
      <c r="JA131" s="8">
        <f t="shared" si="238"/>
        <v>5488419427.829401</v>
      </c>
      <c r="JB131" s="8">
        <f t="shared" si="238"/>
        <v>5488432815.8065109</v>
      </c>
      <c r="JC131" s="8">
        <f t="shared" si="238"/>
        <v>5488445688.8614235</v>
      </c>
      <c r="JD131" s="8">
        <f t="shared" si="238"/>
        <v>5488458066.7988396</v>
      </c>
      <c r="JE131" s="8">
        <f t="shared" si="238"/>
        <v>5488469968.6617403</v>
      </c>
    </row>
    <row r="132" spans="3:265" x14ac:dyDescent="0.3">
      <c r="C132">
        <v>9</v>
      </c>
      <c r="D132" s="6">
        <f t="shared" si="180"/>
        <v>2621544724.2155495</v>
      </c>
      <c r="E132" s="8">
        <f t="shared" si="181"/>
        <v>-2457598841.4887581</v>
      </c>
      <c r="F132" s="8">
        <f t="shared" si="182"/>
        <v>-2222347784.5612879</v>
      </c>
      <c r="G132" s="8">
        <f t="shared" si="168"/>
        <v>-1959404465.6403689</v>
      </c>
      <c r="H132" s="8">
        <f t="shared" si="168"/>
        <v>-1689181723.5874107</v>
      </c>
      <c r="I132" s="8">
        <f t="shared" si="168"/>
        <v>-1421118620.8255486</v>
      </c>
      <c r="J132" s="8">
        <f t="shared" si="168"/>
        <v>-1159467938.1540458</v>
      </c>
      <c r="K132" s="8">
        <f t="shared" si="168"/>
        <v>-906035600.88374829</v>
      </c>
      <c r="L132" s="8">
        <f t="shared" si="168"/>
        <v>-661477184.24984038</v>
      </c>
      <c r="M132" s="8">
        <f t="shared" si="168"/>
        <v>-425911362.94589102</v>
      </c>
      <c r="N132" s="8">
        <f t="shared" si="168"/>
        <v>-199210018.78214154</v>
      </c>
      <c r="O132" s="8">
        <f t="shared" si="168"/>
        <v>18864708.000350982</v>
      </c>
      <c r="P132" s="8">
        <f t="shared" si="168"/>
        <v>228595812.26730409</v>
      </c>
      <c r="Q132" s="8">
        <f t="shared" si="168"/>
        <v>430281101.90743411</v>
      </c>
      <c r="R132" s="8">
        <f t="shared" si="168"/>
        <v>624219095.6409831</v>
      </c>
      <c r="S132" s="8">
        <f t="shared" si="168"/>
        <v>810702589.51227164</v>
      </c>
      <c r="T132" s="8">
        <f t="shared" si="168"/>
        <v>990015844.35952115</v>
      </c>
      <c r="U132" s="8">
        <f t="shared" si="168"/>
        <v>1162433478.4656222</v>
      </c>
      <c r="V132" s="8">
        <f t="shared" si="168"/>
        <v>1328220158.8105872</v>
      </c>
      <c r="W132" s="8">
        <f t="shared" si="168"/>
        <v>1487630662.0891547</v>
      </c>
      <c r="X132" s="8">
        <f t="shared" si="168"/>
        <v>1640910102.804198</v>
      </c>
      <c r="Y132" s="8">
        <f t="shared" si="169"/>
        <v>1788294232.7907476</v>
      </c>
      <c r="Z132" s="8">
        <f t="shared" si="169"/>
        <v>1930009767.187583</v>
      </c>
      <c r="AA132" s="8">
        <f t="shared" si="169"/>
        <v>2066274715.8450975</v>
      </c>
      <c r="AB132" s="8">
        <f t="shared" si="169"/>
        <v>2197298710.4952993</v>
      </c>
      <c r="AC132" s="8">
        <f t="shared" ref="AC132:AD132" si="239">AB132+AC82</f>
        <v>2323283323.3662548</v>
      </c>
      <c r="AD132" s="8">
        <f t="shared" si="239"/>
        <v>2444422375.4489136</v>
      </c>
      <c r="AE132" s="8">
        <f t="shared" si="169"/>
        <v>2560902233.8101697</v>
      </c>
      <c r="AF132" s="8">
        <f t="shared" si="169"/>
        <v>2672902097.8981204</v>
      </c>
      <c r="AG132" s="8">
        <f t="shared" ref="AG132:AH132" si="240">AF132+AG82</f>
        <v>2780594275.0378656</v>
      </c>
      <c r="AH132" s="8">
        <f t="shared" si="240"/>
        <v>2884144445.4270792</v>
      </c>
      <c r="AI132" s="8">
        <f t="shared" si="171"/>
        <v>2983711916.9847732</v>
      </c>
      <c r="AJ132" s="8">
        <f t="shared" si="171"/>
        <v>3079449870.4196467</v>
      </c>
      <c r="AK132" s="8">
        <f t="shared" si="171"/>
        <v>3171505594.8828902</v>
      </c>
      <c r="AL132" s="8">
        <f t="shared" si="171"/>
        <v>3260020714.5622263</v>
      </c>
      <c r="AM132" s="8">
        <f t="shared" si="171"/>
        <v>3345131406.5630746</v>
      </c>
      <c r="AN132" s="8">
        <f t="shared" si="171"/>
        <v>3426968610.410748</v>
      </c>
      <c r="AO132" s="8">
        <f t="shared" si="171"/>
        <v>3505658229.4953828</v>
      </c>
      <c r="AP132" s="8">
        <f t="shared" si="171"/>
        <v>3581321324.7692275</v>
      </c>
      <c r="AQ132" s="8">
        <f t="shared" si="171"/>
        <v>3654074300.994153</v>
      </c>
      <c r="AR132" s="8">
        <f t="shared" si="171"/>
        <v>3724029085.8258476</v>
      </c>
      <c r="AS132" s="8">
        <f t="shared" si="171"/>
        <v>3791293302.0101857</v>
      </c>
      <c r="AT132" s="8">
        <f t="shared" si="171"/>
        <v>3855970432.9566727</v>
      </c>
      <c r="AU132" s="8">
        <f t="shared" si="171"/>
        <v>3918159981.9436831</v>
      </c>
      <c r="AV132" s="8">
        <f t="shared" si="171"/>
        <v>3977957625.2004256</v>
      </c>
      <c r="AW132" s="8">
        <f t="shared" si="171"/>
        <v>4035455359.1011405</v>
      </c>
      <c r="AX132" s="8">
        <f t="shared" si="171"/>
        <v>4090741641.6979823</v>
      </c>
      <c r="AY132" s="8">
        <f t="shared" si="171"/>
        <v>4143901528.8103304</v>
      </c>
      <c r="AZ132" s="8">
        <f t="shared" si="173"/>
        <v>4195016804.8798957</v>
      </c>
      <c r="BA132" s="8">
        <f t="shared" si="173"/>
        <v>4244166108.7929397</v>
      </c>
      <c r="BB132" s="8">
        <f t="shared" si="173"/>
        <v>4291425054.863174</v>
      </c>
      <c r="BC132" s="8">
        <f t="shared" si="173"/>
        <v>4336866349.1614761</v>
      </c>
      <c r="BD132" s="8">
        <f t="shared" si="173"/>
        <v>4380559901.3713818</v>
      </c>
      <c r="BE132" s="8">
        <f t="shared" si="173"/>
        <v>4422572932.3424454</v>
      </c>
      <c r="BF132" s="8">
        <f t="shared" si="173"/>
        <v>4462970077.5069294</v>
      </c>
      <c r="BG132" s="8">
        <f t="shared" si="173"/>
        <v>4501813486.3189335</v>
      </c>
      <c r="BH132" s="8">
        <f t="shared" si="173"/>
        <v>4539162917.8689375</v>
      </c>
      <c r="BI132" s="8">
        <f t="shared" si="173"/>
        <v>4575075832.8208647</v>
      </c>
      <c r="BJ132" s="8">
        <f t="shared" si="173"/>
        <v>4609607481.8131018</v>
      </c>
      <c r="BK132" s="8">
        <f t="shared" si="173"/>
        <v>4642810990.4594841</v>
      </c>
      <c r="BL132" s="8">
        <f t="shared" si="173"/>
        <v>4674737441.0810051</v>
      </c>
      <c r="BM132" s="8">
        <f t="shared" si="173"/>
        <v>4705435951.2940063</v>
      </c>
      <c r="BN132" s="8">
        <f t="shared" si="173"/>
        <v>4734953749.575738</v>
      </c>
      <c r="BO132" s="8">
        <f t="shared" si="173"/>
        <v>4763336247.9235573</v>
      </c>
      <c r="BP132" s="8">
        <f t="shared" ref="BP132:BR132" si="241">BO132+BP82</f>
        <v>4790627111.7195368</v>
      </c>
      <c r="BQ132" s="8">
        <f t="shared" si="241"/>
        <v>4816868326.907979</v>
      </c>
      <c r="BR132" s="8">
        <f t="shared" si="241"/>
        <v>4842100264.5891733</v>
      </c>
      <c r="BS132" s="8">
        <f t="shared" si="174"/>
        <v>4866361743.1287832</v>
      </c>
      <c r="BT132" s="8">
        <f t="shared" si="174"/>
        <v>4889690087.8784084</v>
      </c>
      <c r="BU132" s="8">
        <f t="shared" si="174"/>
        <v>4912121188.5992022</v>
      </c>
      <c r="BV132" s="8">
        <f t="shared" si="174"/>
        <v>4933689554.6768875</v>
      </c>
      <c r="BW132" s="8">
        <f t="shared" si="174"/>
        <v>4954428368.2131243</v>
      </c>
      <c r="BX132" s="8">
        <f t="shared" si="174"/>
        <v>4974369535.0748901</v>
      </c>
      <c r="BY132" s="8">
        <f t="shared" si="174"/>
        <v>4993543733.9804344</v>
      </c>
      <c r="BZ132" s="8">
        <f t="shared" si="174"/>
        <v>5011980463.6973038</v>
      </c>
      <c r="CA132" s="8">
        <f t="shared" si="174"/>
        <v>5029708088.4250622</v>
      </c>
      <c r="CB132" s="8">
        <f t="shared" ref="CB132:CV132" si="242">CA132+CB82</f>
        <v>5046753881.4325228</v>
      </c>
      <c r="CC132" s="8">
        <f t="shared" si="242"/>
        <v>5063144067.0166197</v>
      </c>
      <c r="CD132" s="8">
        <f t="shared" si="242"/>
        <v>5078903860.8474817</v>
      </c>
      <c r="CE132" s="8">
        <f t="shared" si="242"/>
        <v>5094057508.7617722</v>
      </c>
      <c r="CF132" s="8">
        <f t="shared" si="242"/>
        <v>5108628324.0639744</v>
      </c>
      <c r="CG132" s="8">
        <f t="shared" si="242"/>
        <v>5122638723.3930149</v>
      </c>
      <c r="CH132" s="8">
        <f t="shared" si="242"/>
        <v>5136110261.2094002</v>
      </c>
      <c r="CI132" s="8">
        <f t="shared" si="242"/>
        <v>5149063662.955925</v>
      </c>
      <c r="CJ132" s="8">
        <f t="shared" si="242"/>
        <v>5161518856.9429674</v>
      </c>
      <c r="CK132" s="8">
        <f t="shared" si="242"/>
        <v>5173495005.007431</v>
      </c>
      <c r="CL132" s="8">
        <f t="shared" si="242"/>
        <v>5185010531.9924927</v>
      </c>
      <c r="CM132" s="8">
        <f t="shared" si="242"/>
        <v>5196083154.0935135</v>
      </c>
      <c r="CN132" s="8">
        <f t="shared" si="242"/>
        <v>5206729906.1137257</v>
      </c>
      <c r="CO132" s="8">
        <f t="shared" si="242"/>
        <v>5216967167.6716223</v>
      </c>
      <c r="CP132" s="8">
        <f t="shared" si="242"/>
        <v>5226810688.4003687</v>
      </c>
      <c r="CQ132" s="8">
        <f t="shared" si="242"/>
        <v>5236275612.17801</v>
      </c>
      <c r="CR132" s="8">
        <f t="shared" si="242"/>
        <v>5245376500.4257412</v>
      </c>
      <c r="CS132" s="8">
        <f t="shared" si="242"/>
        <v>5254127354.5100985</v>
      </c>
      <c r="CT132" s="8">
        <f t="shared" si="242"/>
        <v>5262541637.2835188</v>
      </c>
      <c r="CU132" s="8">
        <f t="shared" si="242"/>
        <v>5270632293.796423</v>
      </c>
      <c r="CV132" s="8">
        <f t="shared" si="242"/>
        <v>5278411771.212677</v>
      </c>
      <c r="CW132" s="8">
        <f t="shared" ref="CW132:EN132" si="243">CV132+CW82</f>
        <v>5285892037.959075</v>
      </c>
      <c r="CX132" s="8">
        <f t="shared" si="243"/>
        <v>5293084602.1383038</v>
      </c>
      <c r="CY132" s="8">
        <f t="shared" si="243"/>
        <v>5300000529.233716</v>
      </c>
      <c r="CZ132" s="8">
        <f t="shared" si="243"/>
        <v>5306650459.1331511</v>
      </c>
      <c r="DA132" s="8">
        <f t="shared" si="243"/>
        <v>5313044622.4979925</v>
      </c>
      <c r="DB132" s="8">
        <f t="shared" si="243"/>
        <v>5319192856.5026474</v>
      </c>
      <c r="DC132" s="8">
        <f t="shared" si="243"/>
        <v>5325104619.9686623</v>
      </c>
      <c r="DD132" s="8">
        <f t="shared" si="243"/>
        <v>5330789007.9167538</v>
      </c>
      <c r="DE132" s="8">
        <f t="shared" si="243"/>
        <v>5336254765.5591488</v>
      </c>
      <c r="DF132" s="8">
        <f t="shared" si="243"/>
        <v>5341510301.7537594</v>
      </c>
      <c r="DG132" s="8">
        <f t="shared" si="243"/>
        <v>5346563701.9408855</v>
      </c>
      <c r="DH132" s="8">
        <f t="shared" si="243"/>
        <v>5351422740.5823526</v>
      </c>
      <c r="DI132" s="8">
        <f t="shared" si="243"/>
        <v>5356094893.1222248</v>
      </c>
      <c r="DJ132" s="8">
        <f t="shared" si="243"/>
        <v>5360587347.4874868</v>
      </c>
      <c r="DK132" s="8">
        <f t="shared" si="243"/>
        <v>5364907015.1463928</v>
      </c>
      <c r="DL132" s="8">
        <f t="shared" si="243"/>
        <v>5369060541.7414942</v>
      </c>
      <c r="DM132" s="8">
        <f t="shared" si="243"/>
        <v>5373054317.3137074</v>
      </c>
      <c r="DN132" s="8">
        <f t="shared" si="243"/>
        <v>5376894486.1331425</v>
      </c>
      <c r="DO132" s="8">
        <f t="shared" si="243"/>
        <v>5380586956.1518307</v>
      </c>
      <c r="DP132" s="8">
        <f t="shared" si="243"/>
        <v>5384137408.0928764</v>
      </c>
      <c r="DQ132" s="8">
        <f t="shared" si="243"/>
        <v>5387551304.1900358</v>
      </c>
      <c r="DR132" s="8">
        <f t="shared" si="243"/>
        <v>5390833896.5911512</v>
      </c>
      <c r="DS132" s="8">
        <f t="shared" si="243"/>
        <v>5393990235.4383774</v>
      </c>
      <c r="DT132" s="8">
        <f t="shared" si="243"/>
        <v>5397025176.6376333</v>
      </c>
      <c r="DU132" s="8">
        <f t="shared" si="243"/>
        <v>5399943389.3292255</v>
      </c>
      <c r="DV132" s="8">
        <f t="shared" si="243"/>
        <v>5402749363.0711412</v>
      </c>
      <c r="DW132" s="8">
        <f t="shared" si="243"/>
        <v>5405447414.7460604</v>
      </c>
      <c r="DX132" s="8">
        <f t="shared" si="243"/>
        <v>5408041695.202713</v>
      </c>
      <c r="DY132" s="8">
        <f t="shared" si="243"/>
        <v>5410536195.6418018</v>
      </c>
      <c r="DZ132" s="8">
        <f t="shared" si="243"/>
        <v>5412934753.7563105</v>
      </c>
      <c r="EA132" s="8">
        <f t="shared" si="243"/>
        <v>5415241059.6356459</v>
      </c>
      <c r="EB132" s="8">
        <f t="shared" si="243"/>
        <v>5417458661.4426994</v>
      </c>
      <c r="EC132" s="8">
        <f t="shared" si="243"/>
        <v>5419590970.8725586</v>
      </c>
      <c r="ED132" s="8">
        <f t="shared" si="243"/>
        <v>5421641268.401269</v>
      </c>
      <c r="EE132" s="8">
        <f t="shared" si="243"/>
        <v>5423612708.3327217</v>
      </c>
      <c r="EF132" s="8">
        <f t="shared" si="243"/>
        <v>5425508323.6514263</v>
      </c>
      <c r="EG132" s="8">
        <f t="shared" si="243"/>
        <v>5427331030.6886415</v>
      </c>
      <c r="EH132" s="8">
        <f t="shared" si="243"/>
        <v>5429083633.6090412</v>
      </c>
      <c r="EI132" s="8">
        <f t="shared" si="243"/>
        <v>5430768828.7248096</v>
      </c>
      <c r="EJ132" s="8">
        <f t="shared" si="243"/>
        <v>5432389208.6438179</v>
      </c>
      <c r="EK132" s="8">
        <f t="shared" si="243"/>
        <v>5433947266.2582493</v>
      </c>
      <c r="EL132" s="8">
        <f t="shared" si="243"/>
        <v>5435445398.5798178</v>
      </c>
      <c r="EM132" s="8">
        <f t="shared" si="243"/>
        <v>5436885910.4274797</v>
      </c>
      <c r="EN132" s="8">
        <f t="shared" si="243"/>
        <v>5438271017.9733086</v>
      </c>
      <c r="EO132" s="8">
        <f t="shared" ref="EO132:GC132" si="244">EN132+EO82</f>
        <v>5439602852.1519899</v>
      </c>
      <c r="EP132" s="8">
        <f t="shared" si="244"/>
        <v>5440883461.9391842</v>
      </c>
      <c r="EQ132" s="8">
        <f t="shared" si="244"/>
        <v>5442114817.5037937</v>
      </c>
      <c r="ER132" s="8">
        <f t="shared" si="244"/>
        <v>5443298813.2389956</v>
      </c>
      <c r="ES132" s="8">
        <f t="shared" si="244"/>
        <v>5444437270.6766891</v>
      </c>
      <c r="ET132" s="8">
        <f t="shared" si="244"/>
        <v>5445531941.289856</v>
      </c>
      <c r="EU132" s="8">
        <f t="shared" si="244"/>
        <v>5446584509.1871319</v>
      </c>
      <c r="EV132" s="8">
        <f t="shared" si="244"/>
        <v>5447596593.703743</v>
      </c>
      <c r="EW132" s="8">
        <f t="shared" si="244"/>
        <v>5448569751.8927927</v>
      </c>
      <c r="EX132" s="8">
        <f t="shared" si="244"/>
        <v>5449505480.9207249</v>
      </c>
      <c r="EY132" s="8">
        <f t="shared" si="244"/>
        <v>5450405220.3706598</v>
      </c>
      <c r="EZ132" s="8">
        <f t="shared" si="244"/>
        <v>5451270354.4571352</v>
      </c>
      <c r="FA132" s="8">
        <f t="shared" si="244"/>
        <v>5452102214.1556692</v>
      </c>
      <c r="FB132" s="8">
        <f t="shared" si="244"/>
        <v>5452902079.2504139</v>
      </c>
      <c r="FC132" s="8">
        <f t="shared" si="244"/>
        <v>5453671180.3030529</v>
      </c>
      <c r="FD132" s="8">
        <f t="shared" si="244"/>
        <v>5454410700.5459747</v>
      </c>
      <c r="FE132" s="8">
        <f t="shared" si="244"/>
        <v>5455121777.702631</v>
      </c>
      <c r="FF132" s="8">
        <f t="shared" si="244"/>
        <v>5455805505.7378769</v>
      </c>
      <c r="FG132" s="8">
        <f t="shared" si="244"/>
        <v>5456462936.5409985</v>
      </c>
      <c r="FH132" s="8">
        <f t="shared" si="244"/>
        <v>5457095081.5439997</v>
      </c>
      <c r="FI132" s="8">
        <f t="shared" si="244"/>
        <v>5457702913.2776546</v>
      </c>
      <c r="FJ132" s="8">
        <f t="shared" si="244"/>
        <v>5458287366.8677073</v>
      </c>
      <c r="FK132" s="8">
        <f t="shared" si="244"/>
        <v>5458849341.473527</v>
      </c>
      <c r="FL132" s="8">
        <f t="shared" si="244"/>
        <v>5459389701.6714306</v>
      </c>
      <c r="FM132" s="8">
        <f t="shared" si="244"/>
        <v>5459909278.7847996</v>
      </c>
      <c r="FN132" s="8">
        <f t="shared" si="244"/>
        <v>5460408872.1630392</v>
      </c>
      <c r="FO132" s="8">
        <f t="shared" si="244"/>
        <v>5460889250.4113464</v>
      </c>
      <c r="FP132" s="8">
        <f t="shared" si="244"/>
        <v>5461351152.5731802</v>
      </c>
      <c r="FQ132" s="8">
        <f t="shared" si="244"/>
        <v>5461795289.267251</v>
      </c>
      <c r="FR132" s="8">
        <f t="shared" si="244"/>
        <v>5462222343.7807808</v>
      </c>
      <c r="FS132" s="8">
        <f t="shared" si="244"/>
        <v>5462632973.1207132</v>
      </c>
      <c r="FT132" s="8">
        <f t="shared" si="244"/>
        <v>5463027809.0244942</v>
      </c>
      <c r="FU132" s="8">
        <f t="shared" si="244"/>
        <v>5463407458.9319763</v>
      </c>
      <c r="FV132" s="8">
        <f t="shared" si="244"/>
        <v>5463772506.91994</v>
      </c>
      <c r="FW132" s="8">
        <f t="shared" si="244"/>
        <v>5464123514.6006737</v>
      </c>
      <c r="FX132" s="8">
        <f t="shared" si="244"/>
        <v>5464461021.9859953</v>
      </c>
      <c r="FY132" s="8">
        <f t="shared" si="244"/>
        <v>5464785548.3180351</v>
      </c>
      <c r="FZ132" s="8">
        <f t="shared" si="244"/>
        <v>5465097592.8680735</v>
      </c>
      <c r="GA132" s="8">
        <f t="shared" si="244"/>
        <v>5465397635.704649</v>
      </c>
      <c r="GB132" s="8">
        <f t="shared" si="244"/>
        <v>5465686138.4321251</v>
      </c>
      <c r="GC132" s="8">
        <f t="shared" si="244"/>
        <v>5465963544.9008522</v>
      </c>
      <c r="GD132" s="8">
        <f t="shared" ref="GD132:IO132" si="245">GC132+GD82</f>
        <v>5466230281.8900127</v>
      </c>
      <c r="GE132" s="8">
        <f t="shared" si="245"/>
        <v>5466486759.7642059</v>
      </c>
      <c r="GF132" s="8">
        <f t="shared" si="245"/>
        <v>5466733373.1047764</v>
      </c>
      <c r="GG132" s="8">
        <f t="shared" si="245"/>
        <v>5466970501.3168631</v>
      </c>
      <c r="GH132" s="8">
        <f t="shared" si="245"/>
        <v>5467198509.2131004</v>
      </c>
      <c r="GI132" s="8">
        <f t="shared" si="245"/>
        <v>5467417747.5748672</v>
      </c>
      <c r="GJ132" s="8">
        <f t="shared" si="245"/>
        <v>5467628553.6919508</v>
      </c>
      <c r="GK132" s="8">
        <f t="shared" si="245"/>
        <v>5467831251.8814535</v>
      </c>
      <c r="GL132" s="8">
        <f t="shared" si="245"/>
        <v>5468026153.9867449</v>
      </c>
      <c r="GM132" s="8">
        <f t="shared" si="245"/>
        <v>5468213559.8572178</v>
      </c>
      <c r="GN132" s="8">
        <f t="shared" si="245"/>
        <v>5468393757.8095951</v>
      </c>
      <c r="GO132" s="8">
        <f t="shared" si="245"/>
        <v>5468567025.071496</v>
      </c>
      <c r="GP132" s="8">
        <f t="shared" si="245"/>
        <v>5468733628.2079391</v>
      </c>
      <c r="GQ132" s="8">
        <f t="shared" si="245"/>
        <v>5468893823.5314426</v>
      </c>
      <c r="GR132" s="8">
        <f t="shared" si="245"/>
        <v>5469047857.4963503</v>
      </c>
      <c r="GS132" s="8">
        <f t="shared" si="245"/>
        <v>5469195967.0779915</v>
      </c>
      <c r="GT132" s="8">
        <f t="shared" si="245"/>
        <v>5469338380.1372623</v>
      </c>
      <c r="GU132" s="8">
        <f t="shared" si="245"/>
        <v>5469475315.7711763</v>
      </c>
      <c r="GV132" s="8">
        <f t="shared" si="245"/>
        <v>5469606984.6499395</v>
      </c>
      <c r="GW132" s="8">
        <f t="shared" si="245"/>
        <v>5469733589.3410587</v>
      </c>
      <c r="GX132" s="8">
        <f t="shared" si="245"/>
        <v>5469855324.6209803</v>
      </c>
      <c r="GY132" s="8">
        <f t="shared" si="245"/>
        <v>5469972377.7747517</v>
      </c>
      <c r="GZ132" s="8">
        <f t="shared" si="245"/>
        <v>5470084928.8841467</v>
      </c>
      <c r="HA132" s="8">
        <f t="shared" si="245"/>
        <v>5470193151.1047192</v>
      </c>
      <c r="HB132" s="8">
        <f t="shared" si="245"/>
        <v>5470297210.9321928</v>
      </c>
      <c r="HC132" s="8">
        <f t="shared" si="245"/>
        <v>5470397268.4586096</v>
      </c>
      <c r="HD132" s="8">
        <f t="shared" si="245"/>
        <v>5470493477.6186256</v>
      </c>
      <c r="HE132" s="8">
        <f t="shared" si="245"/>
        <v>5470585986.4263334</v>
      </c>
      <c r="HF132" s="8">
        <f t="shared" si="245"/>
        <v>5470674937.2029753</v>
      </c>
      <c r="HG132" s="8">
        <f t="shared" si="245"/>
        <v>5470760466.7959003</v>
      </c>
      <c r="HH132" s="8">
        <f t="shared" si="245"/>
        <v>5470842706.7890978</v>
      </c>
      <c r="HI132" s="8">
        <f t="shared" si="245"/>
        <v>5470921783.7056332</v>
      </c>
      <c r="HJ132" s="8">
        <f t="shared" si="245"/>
        <v>5470997819.202302</v>
      </c>
      <c r="HK132" s="8">
        <f t="shared" si="245"/>
        <v>5471070930.2567911</v>
      </c>
      <c r="HL132" s="8">
        <f t="shared" si="245"/>
        <v>5471141229.3476467</v>
      </c>
      <c r="HM132" s="8">
        <f t="shared" si="245"/>
        <v>5471208824.6273155</v>
      </c>
      <c r="HN132" s="8">
        <f t="shared" si="245"/>
        <v>5471273820.0885353</v>
      </c>
      <c r="HO132" s="8">
        <f t="shared" si="245"/>
        <v>5471336315.7243233</v>
      </c>
      <c r="HP132" s="8">
        <f t="shared" si="245"/>
        <v>5471396407.6818123</v>
      </c>
      <c r="HQ132" s="8">
        <f t="shared" si="245"/>
        <v>5471454188.4101667</v>
      </c>
      <c r="HR132" s="8">
        <f t="shared" si="245"/>
        <v>5471509746.8028154</v>
      </c>
      <c r="HS132" s="8">
        <f t="shared" si="245"/>
        <v>5471563168.3342085</v>
      </c>
      <c r="HT132" s="8">
        <f t="shared" si="245"/>
        <v>5471614535.1913166</v>
      </c>
      <c r="HU132" s="8">
        <f t="shared" si="245"/>
        <v>5471663926.400075</v>
      </c>
      <c r="HV132" s="8">
        <f t="shared" si="245"/>
        <v>5471711417.9469576</v>
      </c>
      <c r="HW132" s="8">
        <f t="shared" si="245"/>
        <v>5471757082.8958836</v>
      </c>
      <c r="HX132" s="8">
        <f t="shared" si="245"/>
        <v>5471800991.5006199</v>
      </c>
      <c r="HY132" s="8">
        <f t="shared" si="245"/>
        <v>5471843211.3128662</v>
      </c>
      <c r="HZ132" s="8">
        <f t="shared" si="245"/>
        <v>5471883807.2861805</v>
      </c>
      <c r="IA132" s="8">
        <f t="shared" si="245"/>
        <v>5471922841.875905</v>
      </c>
      <c r="IB132" s="8">
        <f t="shared" si="245"/>
        <v>5471960375.1352558</v>
      </c>
      <c r="IC132" s="8">
        <f t="shared" si="245"/>
        <v>5471996464.8077087</v>
      </c>
      <c r="ID132" s="8">
        <f t="shared" si="245"/>
        <v>5472031166.4158363</v>
      </c>
      <c r="IE132" s="8">
        <f t="shared" si="245"/>
        <v>5472064533.3467283</v>
      </c>
      <c r="IF132" s="8">
        <f t="shared" si="245"/>
        <v>5472096616.9341249</v>
      </c>
      <c r="IG132" s="8">
        <f t="shared" si="245"/>
        <v>5472127466.5373907</v>
      </c>
      <c r="IH132" s="8">
        <f t="shared" si="245"/>
        <v>5472157129.6174536</v>
      </c>
      <c r="II132" s="8">
        <f t="shared" si="245"/>
        <v>5472185651.8098221</v>
      </c>
      <c r="IJ132" s="8">
        <f t="shared" si="245"/>
        <v>5472213076.994792</v>
      </c>
      <c r="IK132" s="8">
        <f t="shared" si="245"/>
        <v>5472239447.3649549</v>
      </c>
      <c r="IL132" s="8">
        <f t="shared" si="245"/>
        <v>5472264803.4901114</v>
      </c>
      <c r="IM132" s="8">
        <f t="shared" si="245"/>
        <v>5472289184.3796854</v>
      </c>
      <c r="IN132" s="8">
        <f t="shared" si="245"/>
        <v>5472312627.542737</v>
      </c>
      <c r="IO132" s="8">
        <f t="shared" si="245"/>
        <v>5472335169.0456715</v>
      </c>
      <c r="IP132" s="8">
        <f t="shared" ref="IP132:JE132" si="246">IO132+IP82</f>
        <v>5472356843.5677233</v>
      </c>
      <c r="IQ132" s="8">
        <f t="shared" si="246"/>
        <v>5472377684.4543123</v>
      </c>
      <c r="IR132" s="8">
        <f t="shared" si="246"/>
        <v>5472397723.7683401</v>
      </c>
      <c r="IS132" s="8">
        <f t="shared" si="246"/>
        <v>5472416992.3395205</v>
      </c>
      <c r="IT132" s="8">
        <f t="shared" si="246"/>
        <v>5472435519.8118095</v>
      </c>
      <c r="IU132" s="8">
        <f t="shared" si="246"/>
        <v>5472453334.6890106</v>
      </c>
      <c r="IV132" s="8">
        <f t="shared" si="246"/>
        <v>5472470464.3786268</v>
      </c>
      <c r="IW132" s="8">
        <f t="shared" si="246"/>
        <v>5472486935.2340269</v>
      </c>
      <c r="IX132" s="8">
        <f t="shared" si="246"/>
        <v>5472502772.5949888</v>
      </c>
      <c r="IY132" s="8">
        <f t="shared" si="246"/>
        <v>5472518000.826683</v>
      </c>
      <c r="IZ132" s="8">
        <f t="shared" si="246"/>
        <v>5472532643.3571577</v>
      </c>
      <c r="JA132" s="8">
        <f t="shared" si="246"/>
        <v>5472546722.7133837</v>
      </c>
      <c r="JB132" s="8">
        <f t="shared" si="246"/>
        <v>5472560260.5559082</v>
      </c>
      <c r="JC132" s="8">
        <f t="shared" si="246"/>
        <v>5472573277.712182</v>
      </c>
      <c r="JD132" s="8">
        <f t="shared" si="246"/>
        <v>5472585794.2085991</v>
      </c>
      <c r="JE132" s="8">
        <f t="shared" si="246"/>
        <v>5472597829.3013077</v>
      </c>
    </row>
    <row r="133" spans="3:265" x14ac:dyDescent="0.3">
      <c r="C133">
        <v>10</v>
      </c>
      <c r="D133" s="6">
        <f t="shared" si="180"/>
        <v>2824127044.1178799</v>
      </c>
      <c r="E133" s="8">
        <f t="shared" si="181"/>
        <v>-2658113638.9929218</v>
      </c>
      <c r="F133" s="8">
        <f t="shared" si="182"/>
        <v>-2420019334.6795816</v>
      </c>
      <c r="G133" s="8">
        <f t="shared" si="168"/>
        <v>-2153995631.7169504</v>
      </c>
      <c r="H133" s="8">
        <f t="shared" si="168"/>
        <v>-1880674545.6077557</v>
      </c>
      <c r="I133" s="8">
        <f t="shared" si="168"/>
        <v>-1609580718.5783353</v>
      </c>
      <c r="J133" s="8">
        <f t="shared" si="168"/>
        <v>-1344997639.5025346</v>
      </c>
      <c r="K133" s="8">
        <f t="shared" si="168"/>
        <v>-1088739969.5982316</v>
      </c>
      <c r="L133" s="8">
        <f t="shared" si="168"/>
        <v>-841463555.77068472</v>
      </c>
      <c r="M133" s="8">
        <f t="shared" si="168"/>
        <v>-603284296.25628829</v>
      </c>
      <c r="N133" s="8">
        <f t="shared" si="168"/>
        <v>-374070348.10662508</v>
      </c>
      <c r="O133" s="8">
        <f t="shared" si="168"/>
        <v>-153579951.58267248</v>
      </c>
      <c r="P133" s="8">
        <f t="shared" si="168"/>
        <v>58473703.384316295</v>
      </c>
      <c r="Q133" s="8">
        <f t="shared" si="168"/>
        <v>262392083.59067744</v>
      </c>
      <c r="R133" s="8">
        <f t="shared" si="168"/>
        <v>458477202.30253446</v>
      </c>
      <c r="S133" s="8">
        <f t="shared" si="168"/>
        <v>647025195.48356628</v>
      </c>
      <c r="T133" s="8">
        <f t="shared" si="168"/>
        <v>828323521.59128308</v>
      </c>
      <c r="U133" s="8">
        <f t="shared" si="168"/>
        <v>1002649864.9721467</v>
      </c>
      <c r="V133" s="8">
        <f t="shared" si="168"/>
        <v>1170271835.7333462</v>
      </c>
      <c r="W133" s="8">
        <f t="shared" si="168"/>
        <v>1331447037.6767106</v>
      </c>
      <c r="X133" s="8">
        <f t="shared" si="168"/>
        <v>1486423302.1279216</v>
      </c>
      <c r="Y133" s="8">
        <f t="shared" si="169"/>
        <v>1635438992.417459</v>
      </c>
      <c r="Z133" s="8">
        <f t="shared" si="169"/>
        <v>1778723334.2949305</v>
      </c>
      <c r="AA133" s="8">
        <f t="shared" si="169"/>
        <v>1916496751.427635</v>
      </c>
      <c r="AB133" s="8">
        <f t="shared" si="169"/>
        <v>2048971196.4049296</v>
      </c>
      <c r="AC133" s="8">
        <f t="shared" ref="AC133:AD133" si="247">AB133+AC83</f>
        <v>2176350472.986443</v>
      </c>
      <c r="AD133" s="8">
        <f t="shared" si="247"/>
        <v>2298830547.8348026</v>
      </c>
      <c r="AE133" s="8">
        <f t="shared" si="169"/>
        <v>2416599851.1465969</v>
      </c>
      <c r="AF133" s="8">
        <f t="shared" si="169"/>
        <v>2529839566.1402979</v>
      </c>
      <c r="AG133" s="8">
        <f t="shared" ref="AG133:AH133" si="248">AF133+AG83</f>
        <v>2638723907.6083984</v>
      </c>
      <c r="AH133" s="8">
        <f t="shared" si="248"/>
        <v>2743420389.8497648</v>
      </c>
      <c r="AI133" s="8">
        <f t="shared" si="171"/>
        <v>2844090084.3412127</v>
      </c>
      <c r="AJ133" s="8">
        <f t="shared" si="171"/>
        <v>2940887867.5195823</v>
      </c>
      <c r="AK133" s="8">
        <f t="shared" si="171"/>
        <v>3033962659.0436335</v>
      </c>
      <c r="AL133" s="8">
        <f t="shared" si="171"/>
        <v>3123457650.8967018</v>
      </c>
      <c r="AM133" s="8">
        <f t="shared" si="171"/>
        <v>3209510527.6799254</v>
      </c>
      <c r="AN133" s="8">
        <f t="shared" si="171"/>
        <v>3292253678.4336996</v>
      </c>
      <c r="AO133" s="8">
        <f t="shared" si="171"/>
        <v>3371814400.3126473</v>
      </c>
      <c r="AP133" s="8">
        <f t="shared" si="171"/>
        <v>3448315094.4271712</v>
      </c>
      <c r="AQ133" s="8">
        <f t="shared" si="171"/>
        <v>3521873454.1527462</v>
      </c>
      <c r="AR133" s="8">
        <f t="shared" si="171"/>
        <v>3592602646.1966019</v>
      </c>
      <c r="AS133" s="8">
        <f t="shared" si="171"/>
        <v>3660611484.700325</v>
      </c>
      <c r="AT133" s="8">
        <f t="shared" si="171"/>
        <v>3726004598.6462202</v>
      </c>
      <c r="AU133" s="8">
        <f t="shared" si="171"/>
        <v>3788882592.8249693</v>
      </c>
      <c r="AV133" s="8">
        <f t="shared" si="171"/>
        <v>3849342202.6122293</v>
      </c>
      <c r="AW133" s="8">
        <f t="shared" si="171"/>
        <v>3907476442.7922878</v>
      </c>
      <c r="AX133" s="8">
        <f t="shared" si="171"/>
        <v>3963374750.6577291</v>
      </c>
      <c r="AY133" s="8">
        <f t="shared" si="171"/>
        <v>4017123123.605269</v>
      </c>
      <c r="AZ133" s="8">
        <f t="shared" si="173"/>
        <v>4068804251.4394422</v>
      </c>
      <c r="BA133" s="8">
        <f t="shared" si="173"/>
        <v>4118497643.5876856</v>
      </c>
      <c r="BB133" s="8">
        <f t="shared" si="173"/>
        <v>4166279751.4225349</v>
      </c>
      <c r="BC133" s="8">
        <f t="shared" si="173"/>
        <v>4212224085.8791208</v>
      </c>
      <c r="BD133" s="8">
        <f t="shared" si="173"/>
        <v>4256401330.5489149</v>
      </c>
      <c r="BE133" s="8">
        <f t="shared" si="173"/>
        <v>4298879450.4237175</v>
      </c>
      <c r="BF133" s="8">
        <f t="shared" si="173"/>
        <v>4339723796.457181</v>
      </c>
      <c r="BG133" s="8">
        <f t="shared" si="173"/>
        <v>4378997206.1047421</v>
      </c>
      <c r="BH133" s="8">
        <f t="shared" si="173"/>
        <v>4416760099.9966278</v>
      </c>
      <c r="BI133" s="8">
        <f t="shared" si="173"/>
        <v>4453070574.8926716</v>
      </c>
      <c r="BJ133" s="8">
        <f t="shared" si="173"/>
        <v>4487984493.061945</v>
      </c>
      <c r="BK133" s="8">
        <f t="shared" si="173"/>
        <v>4521555568.2247076</v>
      </c>
      <c r="BL133" s="8">
        <f t="shared" si="173"/>
        <v>4553835448.1889029</v>
      </c>
      <c r="BM133" s="8">
        <f t="shared" si="173"/>
        <v>4584873794.308321</v>
      </c>
      <c r="BN133" s="8">
        <f t="shared" si="173"/>
        <v>4614718357.8846846</v>
      </c>
      <c r="BO133" s="8">
        <f t="shared" si="173"/>
        <v>4643415053.6311884</v>
      </c>
      <c r="BP133" s="8">
        <f t="shared" ref="BP133:BR133" si="249">BO133+BP83</f>
        <v>4671008030.3105183</v>
      </c>
      <c r="BQ133" s="8">
        <f t="shared" si="249"/>
        <v>4697539738.6560278</v>
      </c>
      <c r="BR133" s="8">
        <f t="shared" si="249"/>
        <v>4723050996.6805563</v>
      </c>
      <c r="BS133" s="8">
        <f t="shared" si="174"/>
        <v>4747581052.4733725</v>
      </c>
      <c r="BT133" s="8">
        <f t="shared" si="174"/>
        <v>4771167644.5818491</v>
      </c>
      <c r="BU133" s="8">
        <f t="shared" si="174"/>
        <v>4793847060.0707693</v>
      </c>
      <c r="BV133" s="8">
        <f t="shared" si="174"/>
        <v>4815654190.3485775</v>
      </c>
      <c r="BW133" s="8">
        <f t="shared" si="174"/>
        <v>4836622584.8464699</v>
      </c>
      <c r="BX133" s="8">
        <f t="shared" si="174"/>
        <v>4856784502.632905</v>
      </c>
      <c r="BY133" s="8">
        <f t="shared" si="174"/>
        <v>4876170962.0429382</v>
      </c>
      <c r="BZ133" s="8">
        <f t="shared" si="174"/>
        <v>4894811788.3987398</v>
      </c>
      <c r="CA133" s="8">
        <f t="shared" si="174"/>
        <v>4912735659.8947029</v>
      </c>
      <c r="CB133" s="8">
        <f t="shared" ref="CB133:CV133" si="250">CA133+CB83</f>
        <v>4929970151.7177439</v>
      </c>
      <c r="CC133" s="8">
        <f t="shared" si="250"/>
        <v>4946541778.4706678</v>
      </c>
      <c r="CD133" s="8">
        <f t="shared" si="250"/>
        <v>4962476034.9638643</v>
      </c>
      <c r="CE133" s="8">
        <f t="shared" si="250"/>
        <v>4977797435.4380913</v>
      </c>
      <c r="CF133" s="8">
        <f t="shared" si="250"/>
        <v>4992529551.2786942</v>
      </c>
      <c r="CG133" s="8">
        <f t="shared" si="250"/>
        <v>5006695047.279274</v>
      </c>
      <c r="CH133" s="8">
        <f t="shared" si="250"/>
        <v>5020315716.510601</v>
      </c>
      <c r="CI133" s="8">
        <f t="shared" si="250"/>
        <v>5033412513.8484154</v>
      </c>
      <c r="CJ133" s="8">
        <f t="shared" si="250"/>
        <v>5046005588.2116985</v>
      </c>
      <c r="CK133" s="8">
        <f t="shared" si="250"/>
        <v>5058114313.5610094</v>
      </c>
      <c r="CL133" s="8">
        <f t="shared" si="250"/>
        <v>5069757318.7045774</v>
      </c>
      <c r="CM133" s="8">
        <f t="shared" si="250"/>
        <v>5080952515.9580078</v>
      </c>
      <c r="CN133" s="8">
        <f t="shared" si="250"/>
        <v>5091717128.7016907</v>
      </c>
      <c r="CO133" s="8">
        <f t="shared" si="250"/>
        <v>5102067717.8783092</v>
      </c>
      <c r="CP133" s="8">
        <f t="shared" si="250"/>
        <v>5112020207.4712114</v>
      </c>
      <c r="CQ133" s="8">
        <f t="shared" si="250"/>
        <v>5121589909.0028486</v>
      </c>
      <c r="CR133" s="8">
        <f t="shared" si="250"/>
        <v>5130791545.0909615</v>
      </c>
      <c r="CS133" s="8">
        <f t="shared" si="250"/>
        <v>5139639272.0987616</v>
      </c>
      <c r="CT133" s="8">
        <f t="shared" si="250"/>
        <v>5148146701.9139547</v>
      </c>
      <c r="CU133" s="8">
        <f t="shared" si="250"/>
        <v>5156326922.8901014</v>
      </c>
      <c r="CV133" s="8">
        <f t="shared" si="250"/>
        <v>5164192519.9825506</v>
      </c>
      <c r="CW133" s="8">
        <f t="shared" ref="CW133:EN133" si="251">CV133+CW83</f>
        <v>5171755594.1099052</v>
      </c>
      <c r="CX133" s="8">
        <f t="shared" si="251"/>
        <v>5179027780.7708235</v>
      </c>
      <c r="CY133" s="8">
        <f t="shared" si="251"/>
        <v>5186020267.9447832</v>
      </c>
      <c r="CZ133" s="8">
        <f t="shared" si="251"/>
        <v>5192743813.3043594</v>
      </c>
      <c r="DA133" s="8">
        <f t="shared" si="251"/>
        <v>5199208760.7654905</v>
      </c>
      <c r="DB133" s="8">
        <f t="shared" si="251"/>
        <v>5205425056.4011936</v>
      </c>
      <c r="DC133" s="8">
        <f t="shared" si="251"/>
        <v>5211402263.7432156</v>
      </c>
      <c r="DD133" s="8">
        <f t="shared" si="251"/>
        <v>5217149578.4951601</v>
      </c>
      <c r="DE133" s="8">
        <f t="shared" si="251"/>
        <v>5222675842.6797218</v>
      </c>
      <c r="DF133" s="8">
        <f t="shared" si="251"/>
        <v>5227989558.2418003</v>
      </c>
      <c r="DG133" s="8">
        <f t="shared" si="251"/>
        <v>5233098900.1284142</v>
      </c>
      <c r="DH133" s="8">
        <f t="shared" si="251"/>
        <v>5238011728.8655434</v>
      </c>
      <c r="DI133" s="8">
        <f t="shared" si="251"/>
        <v>5242735602.6512442</v>
      </c>
      <c r="DJ133" s="8">
        <f t="shared" si="251"/>
        <v>5247277788.9836493</v>
      </c>
      <c r="DK133" s="8">
        <f t="shared" si="251"/>
        <v>5251645275.8417311</v>
      </c>
      <c r="DL133" s="8">
        <f t="shared" si="251"/>
        <v>5255844782.4360399</v>
      </c>
      <c r="DM133" s="8">
        <f t="shared" si="251"/>
        <v>5259882769.5459528</v>
      </c>
      <c r="DN133" s="8">
        <f t="shared" si="251"/>
        <v>5263765449.4593306</v>
      </c>
      <c r="DO133" s="8">
        <f t="shared" si="251"/>
        <v>5267498795.5298862</v>
      </c>
      <c r="DP133" s="8">
        <f t="shared" si="251"/>
        <v>5271088551.3669586</v>
      </c>
      <c r="DQ133" s="8">
        <f t="shared" si="251"/>
        <v>5274540239.6718359</v>
      </c>
      <c r="DR133" s="8">
        <f t="shared" si="251"/>
        <v>5277859170.7342176</v>
      </c>
      <c r="DS133" s="8">
        <f t="shared" si="251"/>
        <v>5281050450.6018925</v>
      </c>
      <c r="DT133" s="8">
        <f t="shared" si="251"/>
        <v>5284118988.9361954</v>
      </c>
      <c r="DU133" s="8">
        <f t="shared" si="251"/>
        <v>5287069506.5653324</v>
      </c>
      <c r="DV133" s="8">
        <f t="shared" si="251"/>
        <v>5289906542.7471952</v>
      </c>
      <c r="DW133" s="8">
        <f t="shared" si="251"/>
        <v>5292634462.152833</v>
      </c>
      <c r="DX133" s="8">
        <f t="shared" si="251"/>
        <v>5295257461.5813303</v>
      </c>
      <c r="DY133" s="8">
        <f t="shared" si="251"/>
        <v>5297779576.4164238</v>
      </c>
      <c r="DZ133" s="8">
        <f t="shared" si="251"/>
        <v>5300204686.8347836</v>
      </c>
      <c r="EA133" s="8">
        <f t="shared" si="251"/>
        <v>5302536523.7755136</v>
      </c>
      <c r="EB133" s="8">
        <f t="shared" si="251"/>
        <v>5304778674.6800623</v>
      </c>
      <c r="EC133" s="8">
        <f t="shared" si="251"/>
        <v>5306934589.0113592</v>
      </c>
      <c r="ED133" s="8">
        <f t="shared" si="251"/>
        <v>5309007583.5606823</v>
      </c>
      <c r="EE133" s="8">
        <f t="shared" si="251"/>
        <v>5311000847.550416</v>
      </c>
      <c r="EF133" s="8">
        <f t="shared" si="251"/>
        <v>5312917447.5405445</v>
      </c>
      <c r="EG133" s="8">
        <f t="shared" si="251"/>
        <v>5314760332.1464376</v>
      </c>
      <c r="EH133" s="8">
        <f t="shared" si="251"/>
        <v>5316532336.575181</v>
      </c>
      <c r="EI133" s="8">
        <f t="shared" si="251"/>
        <v>5318236186.9874344</v>
      </c>
      <c r="EJ133" s="8">
        <f t="shared" si="251"/>
        <v>5319874504.6915245</v>
      </c>
      <c r="EK133" s="8">
        <f t="shared" si="251"/>
        <v>5321449810.1762266</v>
      </c>
      <c r="EL133" s="8">
        <f t="shared" si="251"/>
        <v>5322964526.9884396</v>
      </c>
      <c r="EM133" s="8">
        <f t="shared" si="251"/>
        <v>5324420985.4617214</v>
      </c>
      <c r="EN133" s="8">
        <f t="shared" si="251"/>
        <v>5325821426.3014154</v>
      </c>
      <c r="EO133" s="8">
        <f t="shared" ref="EO133:GC133" si="252">EN133+EO83</f>
        <v>5327168004.0318909</v>
      </c>
      <c r="EP133" s="8">
        <f t="shared" si="252"/>
        <v>5328462790.3111935</v>
      </c>
      <c r="EQ133" s="8">
        <f t="shared" si="252"/>
        <v>5329707777.1182156</v>
      </c>
      <c r="ER133" s="8">
        <f t="shared" si="252"/>
        <v>5330904879.817275</v>
      </c>
      <c r="ES133" s="8">
        <f t="shared" si="252"/>
        <v>5332055940.1048326</v>
      </c>
      <c r="ET133" s="8">
        <f t="shared" si="252"/>
        <v>5333162728.8428688</v>
      </c>
      <c r="EU133" s="8">
        <f t="shared" si="252"/>
        <v>5334226948.783288</v>
      </c>
      <c r="EV133" s="8">
        <f t="shared" si="252"/>
        <v>5335250237.1875372</v>
      </c>
      <c r="EW133" s="8">
        <f t="shared" si="252"/>
        <v>5336234168.3454695</v>
      </c>
      <c r="EX133" s="8">
        <f t="shared" si="252"/>
        <v>5337180255.9973269</v>
      </c>
      <c r="EY133" s="8">
        <f t="shared" si="252"/>
        <v>5338089955.6625748</v>
      </c>
      <c r="EZ133" s="8">
        <f t="shared" si="252"/>
        <v>5338964666.879159</v>
      </c>
      <c r="FA133" s="8">
        <f t="shared" si="252"/>
        <v>5339805735.3566437</v>
      </c>
      <c r="FB133" s="8">
        <f t="shared" si="252"/>
        <v>5340614455.0465326</v>
      </c>
      <c r="FC133" s="8">
        <f t="shared" si="252"/>
        <v>5341392070.1329651</v>
      </c>
      <c r="FD133" s="8">
        <f t="shared" si="252"/>
        <v>5342139776.9468422</v>
      </c>
      <c r="FE133" s="8">
        <f t="shared" si="252"/>
        <v>5342858725.8063393</v>
      </c>
      <c r="FF133" s="8">
        <f t="shared" si="252"/>
        <v>5343550022.7866249</v>
      </c>
      <c r="FG133" s="8">
        <f t="shared" si="252"/>
        <v>5344214731.4215155</v>
      </c>
      <c r="FH133" s="8">
        <f t="shared" si="252"/>
        <v>5344853874.3396788</v>
      </c>
      <c r="FI133" s="8">
        <f t="shared" si="252"/>
        <v>5345468434.8379126</v>
      </c>
      <c r="FJ133" s="8">
        <f t="shared" si="252"/>
        <v>5346059358.3939066</v>
      </c>
      <c r="FK133" s="8">
        <f t="shared" si="252"/>
        <v>5346627554.1208239</v>
      </c>
      <c r="FL133" s="8">
        <f t="shared" si="252"/>
        <v>5347173896.1659374</v>
      </c>
      <c r="FM133" s="8">
        <f t="shared" si="252"/>
        <v>5347699225.0554695</v>
      </c>
      <c r="FN133" s="8">
        <f t="shared" si="252"/>
        <v>5348204348.9877119</v>
      </c>
      <c r="FO133" s="8">
        <f t="shared" si="252"/>
        <v>5348690045.0764065</v>
      </c>
      <c r="FP133" s="8">
        <f t="shared" si="252"/>
        <v>5349157060.5463047</v>
      </c>
      <c r="FQ133" s="8">
        <f t="shared" si="252"/>
        <v>5349606113.8827457</v>
      </c>
      <c r="FR133" s="8">
        <f t="shared" si="252"/>
        <v>5350037895.9370155</v>
      </c>
      <c r="FS133" s="8">
        <f t="shared" si="252"/>
        <v>5350453070.9891987</v>
      </c>
      <c r="FT133" s="8">
        <f t="shared" si="252"/>
        <v>5350852277.7701435</v>
      </c>
      <c r="FU133" s="8">
        <f t="shared" si="252"/>
        <v>5351236130.444129</v>
      </c>
      <c r="FV133" s="8">
        <f t="shared" si="252"/>
        <v>5351605219.55373</v>
      </c>
      <c r="FW133" s="8">
        <f t="shared" si="252"/>
        <v>5351960112.9283466</v>
      </c>
      <c r="FX133" s="8">
        <f t="shared" si="252"/>
        <v>5352301356.557786</v>
      </c>
      <c r="FY133" s="8">
        <f t="shared" si="252"/>
        <v>5352629475.4322472</v>
      </c>
      <c r="FZ133" s="8">
        <f t="shared" si="252"/>
        <v>5352944974.3499975</v>
      </c>
      <c r="GA133" s="8">
        <f t="shared" si="252"/>
        <v>5353248338.6939888</v>
      </c>
      <c r="GB133" s="8">
        <f t="shared" si="252"/>
        <v>5353540035.1785955</v>
      </c>
      <c r="GC133" s="8">
        <f t="shared" si="252"/>
        <v>5353820512.5676403</v>
      </c>
      <c r="GD133" s="8">
        <f t="shared" ref="GD133:IO133" si="253">GC133+GD83</f>
        <v>5354090202.3647985</v>
      </c>
      <c r="GE133" s="8">
        <f t="shared" si="253"/>
        <v>5354349519.4774513</v>
      </c>
      <c r="GF133" s="8">
        <f t="shared" si="253"/>
        <v>5354598862.8550014</v>
      </c>
      <c r="GG133" s="8">
        <f t="shared" si="253"/>
        <v>5354838616.1026459</v>
      </c>
      <c r="GH133" s="8">
        <f t="shared" si="253"/>
        <v>5355069148.0715351</v>
      </c>
      <c r="GI133" s="8">
        <f t="shared" si="253"/>
        <v>5355290813.4262362</v>
      </c>
      <c r="GJ133" s="8">
        <f t="shared" si="253"/>
        <v>5355503953.1903715</v>
      </c>
      <c r="GK133" s="8">
        <f t="shared" si="253"/>
        <v>5355708895.2712717</v>
      </c>
      <c r="GL133" s="8">
        <f t="shared" si="253"/>
        <v>5355905954.9644442</v>
      </c>
      <c r="GM133" s="8">
        <f t="shared" si="253"/>
        <v>5356095435.4386492</v>
      </c>
      <c r="GN133" s="8">
        <f t="shared" si="253"/>
        <v>5356277628.2023077</v>
      </c>
      <c r="GO133" s="8">
        <f t="shared" si="253"/>
        <v>5356452813.5519791</v>
      </c>
      <c r="GP133" s="8">
        <f t="shared" si="253"/>
        <v>5356621261.0035858</v>
      </c>
      <c r="GQ133" s="8">
        <f t="shared" si="253"/>
        <v>5356783229.7070541</v>
      </c>
      <c r="GR133" s="8">
        <f t="shared" si="253"/>
        <v>5356938968.845005</v>
      </c>
      <c r="GS133" s="8">
        <f t="shared" si="253"/>
        <v>5357088718.0161114</v>
      </c>
      <c r="GT133" s="8">
        <f t="shared" si="253"/>
        <v>5357232707.603713</v>
      </c>
      <c r="GU133" s="8">
        <f t="shared" si="253"/>
        <v>5357371159.1302538</v>
      </c>
      <c r="GV133" s="8">
        <f t="shared" si="253"/>
        <v>5357504285.5980816</v>
      </c>
      <c r="GW133" s="8">
        <f t="shared" si="253"/>
        <v>5357632291.8171463</v>
      </c>
      <c r="GX133" s="8">
        <f t="shared" si="253"/>
        <v>5357755374.7200928</v>
      </c>
      <c r="GY133" s="8">
        <f t="shared" si="253"/>
        <v>5357873723.6652336</v>
      </c>
      <c r="GZ133" s="8">
        <f t="shared" si="253"/>
        <v>5357987520.727869</v>
      </c>
      <c r="HA133" s="8">
        <f t="shared" si="253"/>
        <v>5358096940.9804039</v>
      </c>
      <c r="HB133" s="8">
        <f t="shared" si="253"/>
        <v>5358202152.7616873</v>
      </c>
      <c r="HC133" s="8">
        <f t="shared" si="253"/>
        <v>5358303317.935998</v>
      </c>
      <c r="HD133" s="8">
        <f t="shared" si="253"/>
        <v>5358400592.142066</v>
      </c>
      <c r="HE133" s="8">
        <f t="shared" si="253"/>
        <v>5358494125.0325155</v>
      </c>
      <c r="HF133" s="8">
        <f t="shared" si="253"/>
        <v>5358584060.5041018</v>
      </c>
      <c r="HG133" s="8">
        <f t="shared" si="253"/>
        <v>5358670536.9190884</v>
      </c>
      <c r="HH133" s="8">
        <f t="shared" si="253"/>
        <v>5358753687.3181143</v>
      </c>
      <c r="HI133" s="8">
        <f t="shared" si="253"/>
        <v>5358833639.6248703</v>
      </c>
      <c r="HJ133" s="8">
        <f t="shared" si="253"/>
        <v>5358910516.842905</v>
      </c>
      <c r="HK133" s="8">
        <f t="shared" si="253"/>
        <v>5358984437.2448616</v>
      </c>
      <c r="HL133" s="8">
        <f t="shared" si="253"/>
        <v>5359055514.5544348</v>
      </c>
      <c r="HM133" s="8">
        <f t="shared" si="253"/>
        <v>5359123858.1213322</v>
      </c>
      <c r="HN133" s="8">
        <f t="shared" si="253"/>
        <v>5359189573.0895023</v>
      </c>
      <c r="HO133" s="8">
        <f t="shared" si="253"/>
        <v>5359252760.558897</v>
      </c>
      <c r="HP133" s="8">
        <f t="shared" si="253"/>
        <v>5359313517.7410069</v>
      </c>
      <c r="HQ133" s="8">
        <f t="shared" si="253"/>
        <v>5359371938.1084204</v>
      </c>
      <c r="HR133" s="8">
        <f t="shared" si="253"/>
        <v>5359428111.5386257</v>
      </c>
      <c r="HS133" s="8">
        <f t="shared" si="253"/>
        <v>5359482124.4522848</v>
      </c>
      <c r="HT133" s="8">
        <f t="shared" si="253"/>
        <v>5359534059.946188</v>
      </c>
      <c r="HU133" s="8">
        <f t="shared" si="253"/>
        <v>5359583997.9210949</v>
      </c>
      <c r="HV133" s="8">
        <f t="shared" si="253"/>
        <v>5359632015.2046595</v>
      </c>
      <c r="HW133" s="8">
        <f t="shared" si="253"/>
        <v>5359678185.6696253</v>
      </c>
      <c r="HX133" s="8">
        <f t="shared" si="253"/>
        <v>5359722580.347477</v>
      </c>
      <c r="HY133" s="8">
        <f t="shared" si="253"/>
        <v>5359765267.5377188</v>
      </c>
      <c r="HZ133" s="8">
        <f t="shared" si="253"/>
        <v>5359806312.9129515</v>
      </c>
      <c r="IA133" s="8">
        <f t="shared" si="253"/>
        <v>5359845779.6199055</v>
      </c>
      <c r="IB133" s="8">
        <f t="shared" si="253"/>
        <v>5359883728.3765926</v>
      </c>
      <c r="IC133" s="8">
        <f t="shared" si="253"/>
        <v>5359920217.5657148</v>
      </c>
      <c r="ID133" s="8">
        <f t="shared" si="253"/>
        <v>5359955303.3244858</v>
      </c>
      <c r="IE133" s="8">
        <f t="shared" si="253"/>
        <v>5359989039.6309967</v>
      </c>
      <c r="IF133" s="8">
        <f t="shared" si="253"/>
        <v>5360021478.3872566</v>
      </c>
      <c r="IG133" s="8">
        <f t="shared" si="253"/>
        <v>5360052669.4990454</v>
      </c>
      <c r="IH133" s="8">
        <f t="shared" si="253"/>
        <v>5360082660.9526882</v>
      </c>
      <c r="II133" s="8">
        <f t="shared" si="253"/>
        <v>5360111498.8888836</v>
      </c>
      <c r="IJ133" s="8">
        <f t="shared" si="253"/>
        <v>5360139227.673687</v>
      </c>
      <c r="IK133" s="8">
        <f t="shared" si="253"/>
        <v>5360165889.9667673</v>
      </c>
      <c r="IL133" s="8">
        <f t="shared" si="253"/>
        <v>5360191526.7870369</v>
      </c>
      <c r="IM133" s="8">
        <f t="shared" si="253"/>
        <v>5360216177.575757</v>
      </c>
      <c r="IN133" s="8">
        <f t="shared" si="253"/>
        <v>5360239880.2572193</v>
      </c>
      <c r="IO133" s="8">
        <f t="shared" si="253"/>
        <v>5360262671.2970867</v>
      </c>
      <c r="IP133" s="8">
        <f t="shared" ref="IP133:JE133" si="254">IO133+IP83</f>
        <v>5360284585.7584972</v>
      </c>
      <c r="IQ133" s="8">
        <f t="shared" si="254"/>
        <v>5360305657.3560076</v>
      </c>
      <c r="IR133" s="8">
        <f t="shared" si="254"/>
        <v>5360325918.5074596</v>
      </c>
      <c r="IS133" s="8">
        <f t="shared" si="254"/>
        <v>5360345400.3838558</v>
      </c>
      <c r="IT133" s="8">
        <f t="shared" si="254"/>
        <v>5360364132.9573135</v>
      </c>
      <c r="IU133" s="8">
        <f t="shared" si="254"/>
        <v>5360382145.0471773</v>
      </c>
      <c r="IV133" s="8">
        <f t="shared" si="254"/>
        <v>5360399464.3643541</v>
      </c>
      <c r="IW133" s="8">
        <f t="shared" si="254"/>
        <v>5360416117.5539465</v>
      </c>
      <c r="IX133" s="8">
        <f t="shared" si="254"/>
        <v>5360432130.2362471</v>
      </c>
      <c r="IY133" s="8">
        <f t="shared" si="254"/>
        <v>5360447527.0461512</v>
      </c>
      <c r="IZ133" s="8">
        <f t="shared" si="254"/>
        <v>5360462331.6710596</v>
      </c>
      <c r="JA133" s="8">
        <f t="shared" si="254"/>
        <v>5360476566.8873177</v>
      </c>
      <c r="JB133" s="8">
        <f t="shared" si="254"/>
        <v>5360490254.5952578</v>
      </c>
      <c r="JC133" s="8">
        <f t="shared" si="254"/>
        <v>5360503415.8528929</v>
      </c>
      <c r="JD133" s="8">
        <f t="shared" si="254"/>
        <v>5360516070.9083109</v>
      </c>
      <c r="JE133" s="8">
        <f t="shared" si="254"/>
        <v>5360528239.2308283</v>
      </c>
    </row>
    <row r="134" spans="3:265" x14ac:dyDescent="0.3">
      <c r="C134">
        <v>11</v>
      </c>
      <c r="D134" s="6">
        <f t="shared" si="180"/>
        <v>2915705353.1148243</v>
      </c>
      <c r="E134" s="8">
        <f t="shared" si="181"/>
        <v>-2747622069.5771294</v>
      </c>
      <c r="F134" s="8">
        <f t="shared" si="182"/>
        <v>-2506682661.9232268</v>
      </c>
      <c r="G134" s="8">
        <f t="shared" si="168"/>
        <v>-2237577522.255682</v>
      </c>
      <c r="H134" s="8">
        <f t="shared" si="168"/>
        <v>-1961157594.5474524</v>
      </c>
      <c r="I134" s="8">
        <f t="shared" si="168"/>
        <v>-1687032847.2801197</v>
      </c>
      <c r="J134" s="8">
        <f t="shared" si="168"/>
        <v>-1419517316.2245715</v>
      </c>
      <c r="K134" s="8">
        <f t="shared" si="168"/>
        <v>-1160434313.6862628</v>
      </c>
      <c r="L134" s="8">
        <f t="shared" si="168"/>
        <v>-910439919.21915376</v>
      </c>
      <c r="M134" s="8">
        <f t="shared" si="168"/>
        <v>-669647239.09904051</v>
      </c>
      <c r="N134" s="8">
        <f t="shared" si="168"/>
        <v>-437920700.83166641</v>
      </c>
      <c r="O134" s="8">
        <f t="shared" si="168"/>
        <v>-215014644.18002641</v>
      </c>
      <c r="P134" s="8">
        <f t="shared" si="168"/>
        <v>-638444.70933631063</v>
      </c>
      <c r="Q134" s="8">
        <f t="shared" si="168"/>
        <v>205513022.25592372</v>
      </c>
      <c r="R134" s="8">
        <f t="shared" si="168"/>
        <v>403745263.68511748</v>
      </c>
      <c r="S134" s="8">
        <f t="shared" si="168"/>
        <v>594357754.86733413</v>
      </c>
      <c r="T134" s="8">
        <f t="shared" si="168"/>
        <v>777641151.49332404</v>
      </c>
      <c r="U134" s="8">
        <f t="shared" si="168"/>
        <v>953876203.73480999</v>
      </c>
      <c r="V134" s="8">
        <f t="shared" si="168"/>
        <v>1123333464.6842587</v>
      </c>
      <c r="W134" s="8">
        <f t="shared" si="168"/>
        <v>1286273365.168335</v>
      </c>
      <c r="X134" s="8">
        <f t="shared" si="168"/>
        <v>1442946453.2888327</v>
      </c>
      <c r="Y134" s="8">
        <f t="shared" si="169"/>
        <v>1593593703.8456125</v>
      </c>
      <c r="Z134" s="8">
        <f t="shared" si="169"/>
        <v>1738446853.184756</v>
      </c>
      <c r="AA134" s="8">
        <f t="shared" si="169"/>
        <v>1877728738.7826548</v>
      </c>
      <c r="AB134" s="8">
        <f t="shared" si="169"/>
        <v>2011653634.0818045</v>
      </c>
      <c r="AC134" s="8">
        <f t="shared" ref="AC134:AD134" si="255">AB134+AC84</f>
        <v>2140427574.3711452</v>
      </c>
      <c r="AD134" s="8">
        <f t="shared" si="255"/>
        <v>2264248671.9837894</v>
      </c>
      <c r="AE134" s="8">
        <f t="shared" si="169"/>
        <v>2383307420.2453899</v>
      </c>
      <c r="AF134" s="8">
        <f t="shared" si="169"/>
        <v>2497786986.1444645</v>
      </c>
      <c r="AG134" s="8">
        <f t="shared" ref="AG134:AH134" si="256">AF134+AG84</f>
        <v>2607863491.9407268</v>
      </c>
      <c r="AH134" s="8">
        <f t="shared" si="256"/>
        <v>2713706286.0341477</v>
      </c>
      <c r="AI134" s="8">
        <f t="shared" si="171"/>
        <v>2815478203.4592996</v>
      </c>
      <c r="AJ134" s="8">
        <f t="shared" si="171"/>
        <v>2913335816.3811393</v>
      </c>
      <c r="AK134" s="8">
        <f t="shared" si="171"/>
        <v>3007429674.9659853</v>
      </c>
      <c r="AL134" s="8">
        <f t="shared" si="171"/>
        <v>3097904538.9927797</v>
      </c>
      <c r="AM134" s="8">
        <f t="shared" si="171"/>
        <v>3184899600.5583754</v>
      </c>
      <c r="AN134" s="8">
        <f t="shared" si="171"/>
        <v>3268548698.2182488</v>
      </c>
      <c r="AO134" s="8">
        <f t="shared" si="171"/>
        <v>3348980522.8915091</v>
      </c>
      <c r="AP134" s="8">
        <f t="shared" si="171"/>
        <v>3426318815.8467112</v>
      </c>
      <c r="AQ134" s="8">
        <f t="shared" si="171"/>
        <v>3500682559.0729351</v>
      </c>
      <c r="AR134" s="8">
        <f t="shared" si="171"/>
        <v>3572186158.3289518</v>
      </c>
      <c r="AS134" s="8">
        <f t="shared" si="171"/>
        <v>3640939619.1520596</v>
      </c>
      <c r="AT134" s="8">
        <f t="shared" si="171"/>
        <v>3707048716.097363</v>
      </c>
      <c r="AU134" s="8">
        <f t="shared" si="171"/>
        <v>3770615155.4678502</v>
      </c>
      <c r="AV134" s="8">
        <f t="shared" si="171"/>
        <v>3831736731.7856278</v>
      </c>
      <c r="AW134" s="8">
        <f t="shared" si="171"/>
        <v>3890507478.2450304</v>
      </c>
      <c r="AX134" s="8">
        <f t="shared" si="171"/>
        <v>3947017811.3790717</v>
      </c>
      <c r="AY134" s="8">
        <f t="shared" si="171"/>
        <v>4001354670.1618037</v>
      </c>
      <c r="AZ134" s="8">
        <f t="shared" si="173"/>
        <v>4053601649.7605848</v>
      </c>
      <c r="BA134" s="8">
        <f t="shared" si="173"/>
        <v>4103839130.1440282</v>
      </c>
      <c r="BB134" s="8">
        <f t="shared" si="173"/>
        <v>4152144399.7434931</v>
      </c>
      <c r="BC134" s="8">
        <f t="shared" si="173"/>
        <v>4198591774.3583632</v>
      </c>
      <c r="BD134" s="8">
        <f t="shared" si="173"/>
        <v>4243252711.4880457</v>
      </c>
      <c r="BE134" s="8">
        <f t="shared" si="173"/>
        <v>4286195920.2665868</v>
      </c>
      <c r="BF134" s="8">
        <f t="shared" si="173"/>
        <v>4327487467.1690302</v>
      </c>
      <c r="BG134" s="8">
        <f t="shared" si="173"/>
        <v>4367190877.6521482</v>
      </c>
      <c r="BH134" s="8">
        <f t="shared" si="173"/>
        <v>4405367233.8859158</v>
      </c>
      <c r="BI134" s="8">
        <f t="shared" si="173"/>
        <v>4442075268.7260771</v>
      </c>
      <c r="BJ134" s="8">
        <f t="shared" si="173"/>
        <v>4477371456.0723858</v>
      </c>
      <c r="BK134" s="8">
        <f t="shared" si="173"/>
        <v>4511310097.7515287</v>
      </c>
      <c r="BL134" s="8">
        <f t="shared" si="173"/>
        <v>4543943407.0583973</v>
      </c>
      <c r="BM134" s="8">
        <f t="shared" si="173"/>
        <v>4575321589.0842323</v>
      </c>
      <c r="BN134" s="8">
        <f t="shared" si="173"/>
        <v>4605492917.9552279</v>
      </c>
      <c r="BO134" s="8">
        <f t="shared" si="173"/>
        <v>4634503811.1004152</v>
      </c>
      <c r="BP134" s="8">
        <f t="shared" ref="BP134:BR134" si="257">BO134+BP84</f>
        <v>4662398900.6630955</v>
      </c>
      <c r="BQ134" s="8">
        <f t="shared" si="257"/>
        <v>4689221102.1656733</v>
      </c>
      <c r="BR134" s="8">
        <f t="shared" si="257"/>
        <v>4715011680.533536</v>
      </c>
      <c r="BS134" s="8">
        <f t="shared" si="174"/>
        <v>4739810313.5795584</v>
      </c>
      <c r="BT134" s="8">
        <f t="shared" si="174"/>
        <v>4763655153.0468874</v>
      </c>
      <c r="BU134" s="8">
        <f t="shared" si="174"/>
        <v>4786582883.3039341</v>
      </c>
      <c r="BV134" s="8">
        <f t="shared" si="174"/>
        <v>4808628777.7818642</v>
      </c>
      <c r="BW134" s="8">
        <f t="shared" si="174"/>
        <v>4829826753.2414122</v>
      </c>
      <c r="BX134" s="8">
        <f t="shared" si="174"/>
        <v>4850209421.9525156</v>
      </c>
      <c r="BY134" s="8">
        <f t="shared" si="174"/>
        <v>4869808141.8670387</v>
      </c>
      <c r="BZ134" s="8">
        <f t="shared" si="174"/>
        <v>4888653064.8617725</v>
      </c>
      <c r="CA134" s="8">
        <f t="shared" si="174"/>
        <v>4906773183.1259394</v>
      </c>
      <c r="CB134" s="8">
        <f t="shared" ref="CB134:CV134" si="258">CA134+CB84</f>
        <v>4924196373.7645617</v>
      </c>
      <c r="CC134" s="8">
        <f t="shared" si="258"/>
        <v>4940949441.6863136</v>
      </c>
      <c r="CD134" s="8">
        <f t="shared" si="258"/>
        <v>4957058160.8418446</v>
      </c>
      <c r="CE134" s="8">
        <f t="shared" si="258"/>
        <v>4972547313.876009</v>
      </c>
      <c r="CF134" s="8">
        <f t="shared" si="258"/>
        <v>4987440730.2550125</v>
      </c>
      <c r="CG134" s="8">
        <f t="shared" si="258"/>
        <v>5001761322.9271317</v>
      </c>
      <c r="CH134" s="8">
        <f t="shared" si="258"/>
        <v>5015531123.5734005</v>
      </c>
      <c r="CI134" s="8">
        <f t="shared" si="258"/>
        <v>5028771316.5025043</v>
      </c>
      <c r="CJ134" s="8">
        <f t="shared" si="258"/>
        <v>5041502271.2420273</v>
      </c>
      <c r="CK134" s="8">
        <f t="shared" si="258"/>
        <v>5053743573.8761845</v>
      </c>
      <c r="CL134" s="8">
        <f t="shared" si="258"/>
        <v>5065514057.1782589</v>
      </c>
      <c r="CM134" s="8">
        <f t="shared" si="258"/>
        <v>5076831829.5840998</v>
      </c>
      <c r="CN134" s="8">
        <f t="shared" si="258"/>
        <v>5087714303.0512543</v>
      </c>
      <c r="CO134" s="8">
        <f t="shared" si="258"/>
        <v>5098178219.8465948</v>
      </c>
      <c r="CP134" s="8">
        <f t="shared" si="258"/>
        <v>5108239678.3036528</v>
      </c>
      <c r="CQ134" s="8">
        <f t="shared" si="258"/>
        <v>5117914157.5892859</v>
      </c>
      <c r="CR134" s="8">
        <f t="shared" si="258"/>
        <v>5127216541.5177794</v>
      </c>
      <c r="CS134" s="8">
        <f t="shared" si="258"/>
        <v>5136161141.4490232</v>
      </c>
      <c r="CT134" s="8">
        <f t="shared" si="258"/>
        <v>5144761718.3059883</v>
      </c>
      <c r="CU134" s="8">
        <f t="shared" si="258"/>
        <v>5153031503.7453775</v>
      </c>
      <c r="CV134" s="8">
        <f t="shared" si="258"/>
        <v>5160983220.5140209</v>
      </c>
      <c r="CW134" s="8">
        <f t="shared" ref="CW134:EN134" si="259">CV134+CW84</f>
        <v>5168629102.0223322</v>
      </c>
      <c r="CX134" s="8">
        <f t="shared" si="259"/>
        <v>5175980911.1649389</v>
      </c>
      <c r="CY134" s="8">
        <f t="shared" si="259"/>
        <v>5183049958.4174452</v>
      </c>
      <c r="CZ134" s="8">
        <f t="shared" si="259"/>
        <v>5189847119.2371635</v>
      </c>
      <c r="DA134" s="8">
        <f t="shared" si="259"/>
        <v>5196382850.7945843</v>
      </c>
      <c r="DB134" s="8">
        <f t="shared" si="259"/>
        <v>5202667208.0613356</v>
      </c>
      <c r="DC134" s="8">
        <f t="shared" si="259"/>
        <v>5208709859.2793655</v>
      </c>
      <c r="DD134" s="8">
        <f t="shared" si="259"/>
        <v>5214520100.8351631</v>
      </c>
      <c r="DE134" s="8">
        <f t="shared" si="259"/>
        <v>5220106871.5618916</v>
      </c>
      <c r="DF134" s="8">
        <f t="shared" si="259"/>
        <v>5225478766.4914389</v>
      </c>
      <c r="DG134" s="8">
        <f t="shared" si="259"/>
        <v>5230644050.0775414</v>
      </c>
      <c r="DH134" s="8">
        <f t="shared" si="259"/>
        <v>5235610668.9103327</v>
      </c>
      <c r="DI134" s="8">
        <f t="shared" si="259"/>
        <v>5240386263.9418631</v>
      </c>
      <c r="DJ134" s="8">
        <f t="shared" si="259"/>
        <v>5244978182.2414112</v>
      </c>
      <c r="DK134" s="8">
        <f t="shared" si="259"/>
        <v>5249393488.2986689</v>
      </c>
      <c r="DL134" s="8">
        <f t="shared" si="259"/>
        <v>5253638974.8921862</v>
      </c>
      <c r="DM134" s="8">
        <f t="shared" si="259"/>
        <v>5257721173.5397987</v>
      </c>
      <c r="DN134" s="8">
        <f t="shared" si="259"/>
        <v>5261646364.5471182</v>
      </c>
      <c r="DO134" s="8">
        <f t="shared" si="259"/>
        <v>5265420586.6695414</v>
      </c>
      <c r="DP134" s="8">
        <f t="shared" si="259"/>
        <v>5269049646.4026403</v>
      </c>
      <c r="DQ134" s="8">
        <f t="shared" si="259"/>
        <v>5272539126.9152355</v>
      </c>
      <c r="DR134" s="8">
        <f t="shared" si="259"/>
        <v>5275894396.6388845</v>
      </c>
      <c r="DS134" s="8">
        <f t="shared" si="259"/>
        <v>5279120617.527009</v>
      </c>
      <c r="DT134" s="8">
        <f t="shared" si="259"/>
        <v>5282222752.9963589</v>
      </c>
      <c r="DU134" s="8">
        <f t="shared" si="259"/>
        <v>5285205575.5630417</v>
      </c>
      <c r="DV134" s="8">
        <f t="shared" si="259"/>
        <v>5288073674.1848516</v>
      </c>
      <c r="DW134" s="8">
        <f t="shared" si="259"/>
        <v>5290831461.321208</v>
      </c>
      <c r="DX134" s="8">
        <f t="shared" si="259"/>
        <v>5293483179.72155</v>
      </c>
      <c r="DY134" s="8">
        <f t="shared" si="259"/>
        <v>5296032908.9526482</v>
      </c>
      <c r="DZ134" s="8">
        <f t="shared" si="259"/>
        <v>5298484571.6748581</v>
      </c>
      <c r="EA134" s="8">
        <f t="shared" si="259"/>
        <v>5300841939.6769829</v>
      </c>
      <c r="EB134" s="8">
        <f t="shared" si="259"/>
        <v>5303108639.6790266</v>
      </c>
      <c r="EC134" s="8">
        <f t="shared" si="259"/>
        <v>5305288158.9117603</v>
      </c>
      <c r="ED134" s="8">
        <f t="shared" si="259"/>
        <v>5307383850.4816971</v>
      </c>
      <c r="EE134" s="8">
        <f t="shared" si="259"/>
        <v>5309398938.5297127</v>
      </c>
      <c r="EF134" s="8">
        <f t="shared" si="259"/>
        <v>5311336523.1912661</v>
      </c>
      <c r="EG134" s="8">
        <f t="shared" si="259"/>
        <v>5313199585.3658371</v>
      </c>
      <c r="EH134" s="8">
        <f t="shared" si="259"/>
        <v>5314990991.3029242</v>
      </c>
      <c r="EI134" s="8">
        <f t="shared" si="259"/>
        <v>5316713497.0116625</v>
      </c>
      <c r="EJ134" s="8">
        <f t="shared" si="259"/>
        <v>5318369752.5008335</v>
      </c>
      <c r="EK134" s="8">
        <f t="shared" si="259"/>
        <v>5319962305.8558054</v>
      </c>
      <c r="EL134" s="8">
        <f t="shared" si="259"/>
        <v>5321493607.1586628</v>
      </c>
      <c r="EM134" s="8">
        <f t="shared" si="259"/>
        <v>5322966012.2575645</v>
      </c>
      <c r="EN134" s="8">
        <f t="shared" si="259"/>
        <v>5324381786.3911238</v>
      </c>
      <c r="EO134" s="8">
        <f t="shared" ref="EO134:GC134" si="260">EN134+EO84</f>
        <v>5325743107.6733923</v>
      </c>
      <c r="EP134" s="8">
        <f t="shared" si="260"/>
        <v>5327052070.4448042</v>
      </c>
      <c r="EQ134" s="8">
        <f t="shared" si="260"/>
        <v>5328310688.4942389</v>
      </c>
      <c r="ER134" s="8">
        <f t="shared" si="260"/>
        <v>5329520898.1571569</v>
      </c>
      <c r="ES134" s="8">
        <f t="shared" si="260"/>
        <v>5330684561.2945786</v>
      </c>
      <c r="ET134" s="8">
        <f t="shared" si="260"/>
        <v>5331803468.1574831</v>
      </c>
      <c r="EU134" s="8">
        <f t="shared" si="260"/>
        <v>5332879340.1410456</v>
      </c>
      <c r="EV134" s="8">
        <f t="shared" si="260"/>
        <v>5333913832.4329329</v>
      </c>
      <c r="EW134" s="8">
        <f t="shared" si="260"/>
        <v>5334908536.5597477</v>
      </c>
      <c r="EX134" s="8">
        <f t="shared" si="260"/>
        <v>5335864982.8355312</v>
      </c>
      <c r="EY134" s="8">
        <f t="shared" si="260"/>
        <v>5336784642.7160921</v>
      </c>
      <c r="EZ134" s="8">
        <f t="shared" si="260"/>
        <v>5337668931.0627851</v>
      </c>
      <c r="FA134" s="8">
        <f t="shared" si="260"/>
        <v>5338519208.3192205</v>
      </c>
      <c r="FB134" s="8">
        <f t="shared" si="260"/>
        <v>5339336782.6042547</v>
      </c>
      <c r="FC134" s="8">
        <f t="shared" si="260"/>
        <v>5340122911.7244797</v>
      </c>
      <c r="FD134" s="8">
        <f t="shared" si="260"/>
        <v>5340878805.1093121</v>
      </c>
      <c r="FE134" s="8">
        <f t="shared" si="260"/>
        <v>5341605625.6716509</v>
      </c>
      <c r="FF134" s="8">
        <f t="shared" si="260"/>
        <v>5342304491.5969763</v>
      </c>
      <c r="FG134" s="8">
        <f t="shared" si="260"/>
        <v>5342976478.0636349</v>
      </c>
      <c r="FH134" s="8">
        <f t="shared" si="260"/>
        <v>5343622618.8969612</v>
      </c>
      <c r="FI134" s="8">
        <f t="shared" si="260"/>
        <v>5344243908.1597748</v>
      </c>
      <c r="FJ134" s="8">
        <f t="shared" si="260"/>
        <v>5344841301.6817112</v>
      </c>
      <c r="FK134" s="8">
        <f t="shared" si="260"/>
        <v>5345415718.529727</v>
      </c>
      <c r="FL134" s="8">
        <f t="shared" si="260"/>
        <v>5345968042.4220495</v>
      </c>
      <c r="FM134" s="8">
        <f t="shared" si="260"/>
        <v>5346499123.0877438</v>
      </c>
      <c r="FN134" s="8">
        <f t="shared" si="260"/>
        <v>5347009777.5739889</v>
      </c>
      <c r="FO134" s="8">
        <f t="shared" si="260"/>
        <v>5347500791.5030708</v>
      </c>
      <c r="FP134" s="8">
        <f t="shared" si="260"/>
        <v>5347972920.2810335</v>
      </c>
      <c r="FQ134" s="8">
        <f t="shared" si="260"/>
        <v>5348426890.2598438</v>
      </c>
      <c r="FR134" s="8">
        <f t="shared" si="260"/>
        <v>5348863399.8548536</v>
      </c>
      <c r="FS134" s="8">
        <f t="shared" si="260"/>
        <v>5349283120.6192865</v>
      </c>
      <c r="FT134" s="8">
        <f t="shared" si="260"/>
        <v>5349686698.2773952</v>
      </c>
      <c r="FU134" s="8">
        <f t="shared" si="260"/>
        <v>5350074753.7178841</v>
      </c>
      <c r="FV134" s="8">
        <f t="shared" si="260"/>
        <v>5350447883.9491234</v>
      </c>
      <c r="FW134" s="8">
        <f t="shared" si="260"/>
        <v>5350806663.0176229</v>
      </c>
      <c r="FX134" s="8">
        <f t="shared" si="260"/>
        <v>5351151642.89118</v>
      </c>
      <c r="FY134" s="8">
        <f t="shared" si="260"/>
        <v>5351483354.3080616</v>
      </c>
      <c r="FZ134" s="8">
        <f t="shared" si="260"/>
        <v>5351802307.5935249</v>
      </c>
      <c r="GA134" s="8">
        <f t="shared" si="260"/>
        <v>5352108993.444932</v>
      </c>
      <c r="GB134" s="8">
        <f t="shared" si="260"/>
        <v>5352403883.6866693</v>
      </c>
      <c r="GC134" s="8">
        <f t="shared" si="260"/>
        <v>5352687431.9960327</v>
      </c>
      <c r="GD134" s="8">
        <f t="shared" ref="GD134:IO134" si="261">GC134+GD84</f>
        <v>5352960074.6011896</v>
      </c>
      <c r="GE134" s="8">
        <f t="shared" si="261"/>
        <v>5353222230.952302</v>
      </c>
      <c r="GF134" s="8">
        <f t="shared" si="261"/>
        <v>5353474304.3668327</v>
      </c>
      <c r="GG134" s="8">
        <f t="shared" si="261"/>
        <v>5353716682.6500359</v>
      </c>
      <c r="GH134" s="8">
        <f t="shared" si="261"/>
        <v>5353949738.691577</v>
      </c>
      <c r="GI134" s="8">
        <f t="shared" si="261"/>
        <v>5354173831.0392132</v>
      </c>
      <c r="GJ134" s="8">
        <f t="shared" si="261"/>
        <v>5354389304.4504013</v>
      </c>
      <c r="GK134" s="8">
        <f t="shared" si="261"/>
        <v>5354596490.422698</v>
      </c>
      <c r="GL134" s="8">
        <f t="shared" si="261"/>
        <v>5354795707.7037525</v>
      </c>
      <c r="GM134" s="8">
        <f t="shared" si="261"/>
        <v>5354987262.7816896</v>
      </c>
      <c r="GN134" s="8">
        <f t="shared" si="261"/>
        <v>5355171450.3566294</v>
      </c>
      <c r="GO134" s="8">
        <f t="shared" si="261"/>
        <v>5355348553.7940712</v>
      </c>
      <c r="GP134" s="8">
        <f t="shared" si="261"/>
        <v>5355518845.5608416</v>
      </c>
      <c r="GQ134" s="8">
        <f t="shared" si="261"/>
        <v>5355682587.6442747</v>
      </c>
      <c r="GR134" s="8">
        <f t="shared" si="261"/>
        <v>5355840031.9552689</v>
      </c>
      <c r="GS134" s="8">
        <f t="shared" si="261"/>
        <v>5355991420.7158394</v>
      </c>
      <c r="GT134" s="8">
        <f t="shared" si="261"/>
        <v>5356136986.8317728</v>
      </c>
      <c r="GU134" s="8">
        <f t="shared" si="261"/>
        <v>5356276954.2509394</v>
      </c>
      <c r="GV134" s="8">
        <f t="shared" si="261"/>
        <v>5356411538.3078308</v>
      </c>
      <c r="GW134" s="8">
        <f t="shared" si="261"/>
        <v>5356540946.054842</v>
      </c>
      <c r="GX134" s="8">
        <f t="shared" si="261"/>
        <v>5356665376.5808134</v>
      </c>
      <c r="GY134" s="8">
        <f t="shared" si="261"/>
        <v>5356785021.3173246</v>
      </c>
      <c r="GZ134" s="8">
        <f t="shared" si="261"/>
        <v>5356900064.3332014</v>
      </c>
      <c r="HA134" s="8">
        <f t="shared" si="261"/>
        <v>5357010682.6176977</v>
      </c>
      <c r="HB134" s="8">
        <f t="shared" si="261"/>
        <v>5357117046.3527908</v>
      </c>
      <c r="HC134" s="8">
        <f t="shared" si="261"/>
        <v>5357219319.1749954</v>
      </c>
      <c r="HD134" s="8">
        <f t="shared" si="261"/>
        <v>5357317658.4271154</v>
      </c>
      <c r="HE134" s="8">
        <f t="shared" si="261"/>
        <v>5357412215.4003077</v>
      </c>
      <c r="HF134" s="8">
        <f t="shared" si="261"/>
        <v>5357503135.5668383</v>
      </c>
      <c r="HG134" s="8">
        <f t="shared" si="261"/>
        <v>5357590558.8038874</v>
      </c>
      <c r="HH134" s="8">
        <f t="shared" si="261"/>
        <v>5357674619.6087418</v>
      </c>
      <c r="HI134" s="8">
        <f t="shared" si="261"/>
        <v>5357755447.3057175</v>
      </c>
      <c r="HJ134" s="8">
        <f t="shared" si="261"/>
        <v>5357833166.2451172</v>
      </c>
      <c r="HK134" s="8">
        <f t="shared" si="261"/>
        <v>5357907895.9945402</v>
      </c>
      <c r="HL134" s="8">
        <f t="shared" si="261"/>
        <v>5357979751.522831</v>
      </c>
      <c r="HM134" s="8">
        <f t="shared" si="261"/>
        <v>5358048843.3769569</v>
      </c>
      <c r="HN134" s="8">
        <f t="shared" si="261"/>
        <v>5358115277.8520784</v>
      </c>
      <c r="HO134" s="8">
        <f t="shared" si="261"/>
        <v>5358179157.1550798</v>
      </c>
      <c r="HP134" s="8">
        <f t="shared" si="261"/>
        <v>5358240579.5618114</v>
      </c>
      <c r="HQ134" s="8">
        <f t="shared" si="261"/>
        <v>5358299639.568284</v>
      </c>
      <c r="HR134" s="8">
        <f t="shared" si="261"/>
        <v>5358356428.036047</v>
      </c>
      <c r="HS134" s="8">
        <f t="shared" si="261"/>
        <v>5358411032.3319721</v>
      </c>
      <c r="HT134" s="8">
        <f t="shared" si="261"/>
        <v>5358463536.4626694</v>
      </c>
      <c r="HU134" s="8">
        <f t="shared" si="261"/>
        <v>5358514021.2037249</v>
      </c>
      <c r="HV134" s="8">
        <f t="shared" si="261"/>
        <v>5358562564.2239704</v>
      </c>
      <c r="HW134" s="8">
        <f t="shared" si="261"/>
        <v>5358609240.2049761</v>
      </c>
      <c r="HX134" s="8">
        <f t="shared" si="261"/>
        <v>5358654120.9559431</v>
      </c>
      <c r="HY134" s="8">
        <f t="shared" si="261"/>
        <v>5358697275.5241804</v>
      </c>
      <c r="HZ134" s="8">
        <f t="shared" si="261"/>
        <v>5358738770.3013315</v>
      </c>
      <c r="IA134" s="8">
        <f t="shared" si="261"/>
        <v>5358778669.125515</v>
      </c>
      <c r="IB134" s="8">
        <f t="shared" si="261"/>
        <v>5358817033.3795376</v>
      </c>
      <c r="IC134" s="8">
        <f t="shared" si="261"/>
        <v>5358853922.0853291</v>
      </c>
      <c r="ID134" s="8">
        <f t="shared" si="261"/>
        <v>5358889391.9947433</v>
      </c>
      <c r="IE134" s="8">
        <f t="shared" si="261"/>
        <v>5358923497.6768732</v>
      </c>
      <c r="IF134" s="8">
        <f t="shared" si="261"/>
        <v>5358956291.6019974</v>
      </c>
      <c r="IG134" s="8">
        <f t="shared" si="261"/>
        <v>5358987824.2223091</v>
      </c>
      <c r="IH134" s="8">
        <f t="shared" si="261"/>
        <v>5359018144.0495319</v>
      </c>
      <c r="II134" s="8">
        <f t="shared" si="261"/>
        <v>5359047297.7295542</v>
      </c>
      <c r="IJ134" s="8">
        <f t="shared" si="261"/>
        <v>5359075330.1141911</v>
      </c>
      <c r="IK134" s="8">
        <f t="shared" si="261"/>
        <v>5359102284.3301878</v>
      </c>
      <c r="IL134" s="8">
        <f t="shared" si="261"/>
        <v>5359128201.8455696</v>
      </c>
      <c r="IM134" s="8">
        <f t="shared" si="261"/>
        <v>5359153122.5334368</v>
      </c>
      <c r="IN134" s="8">
        <f t="shared" si="261"/>
        <v>5359177084.7333088</v>
      </c>
      <c r="IO134" s="8">
        <f t="shared" si="261"/>
        <v>5359200125.3101091</v>
      </c>
      <c r="IP134" s="8">
        <f t="shared" ref="IP134:JE134" si="262">IO134+IP84</f>
        <v>5359222279.7108784</v>
      </c>
      <c r="IQ134" s="8">
        <f t="shared" si="262"/>
        <v>5359243582.01931</v>
      </c>
      <c r="IR134" s="8">
        <f t="shared" si="262"/>
        <v>5359264065.0081873</v>
      </c>
      <c r="IS134" s="8">
        <f t="shared" si="262"/>
        <v>5359283760.1897993</v>
      </c>
      <c r="IT134" s="8">
        <f t="shared" si="262"/>
        <v>5359302697.8644266</v>
      </c>
      <c r="IU134" s="8">
        <f t="shared" si="262"/>
        <v>5359320907.1669531</v>
      </c>
      <c r="IV134" s="8">
        <f t="shared" si="262"/>
        <v>5359338416.1116896</v>
      </c>
      <c r="IW134" s="8">
        <f t="shared" si="262"/>
        <v>5359355251.6354752</v>
      </c>
      <c r="IX134" s="8">
        <f t="shared" si="262"/>
        <v>5359371439.6391153</v>
      </c>
      <c r="IY134" s="8">
        <f t="shared" si="262"/>
        <v>5359387005.0272303</v>
      </c>
      <c r="IZ134" s="8">
        <f t="shared" si="262"/>
        <v>5359401971.7465715</v>
      </c>
      <c r="JA134" s="8">
        <f t="shared" si="262"/>
        <v>5359416362.8228617</v>
      </c>
      <c r="JB134" s="8">
        <f t="shared" si="262"/>
        <v>5359430200.3962173</v>
      </c>
      <c r="JC134" s="8">
        <f t="shared" si="262"/>
        <v>5359443505.7552128</v>
      </c>
      <c r="JD134" s="8">
        <f t="shared" si="262"/>
        <v>5359456299.3696318</v>
      </c>
      <c r="JE134" s="8">
        <f t="shared" si="262"/>
        <v>5359468600.921958</v>
      </c>
    </row>
    <row r="135" spans="3:265" x14ac:dyDescent="0.3">
      <c r="C135">
        <v>12</v>
      </c>
      <c r="D135" s="6">
        <f t="shared" si="180"/>
        <v>3037809765.1107492</v>
      </c>
      <c r="E135" s="8">
        <f t="shared" si="181"/>
        <v>-2867654276.2859483</v>
      </c>
      <c r="F135" s="8">
        <f t="shared" si="182"/>
        <v>-2623867935.141479</v>
      </c>
      <c r="G135" s="8">
        <f t="shared" si="168"/>
        <v>-2351680322.3554082</v>
      </c>
      <c r="H135" s="8">
        <f t="shared" si="168"/>
        <v>-2072161063.9472504</v>
      </c>
      <c r="I135" s="8">
        <f t="shared" si="168"/>
        <v>-1795005204.0961943</v>
      </c>
      <c r="J135" s="8">
        <f t="shared" si="168"/>
        <v>-1524557166.5981345</v>
      </c>
      <c r="K135" s="8">
        <f t="shared" si="168"/>
        <v>-1262648831.4258204</v>
      </c>
      <c r="L135" s="8">
        <f t="shared" si="168"/>
        <v>-1009936472.4913946</v>
      </c>
      <c r="M135" s="8">
        <f t="shared" si="168"/>
        <v>-766530388.93749249</v>
      </c>
      <c r="N135" s="8">
        <f t="shared" si="168"/>
        <v>-532291274.05863929</v>
      </c>
      <c r="O135" s="8">
        <f t="shared" si="168"/>
        <v>-306969566.62760186</v>
      </c>
      <c r="P135" s="8">
        <f t="shared" si="168"/>
        <v>-90270828.669067204</v>
      </c>
      <c r="Q135" s="8">
        <f t="shared" si="168"/>
        <v>118113721.36440012</v>
      </c>
      <c r="R135" s="8">
        <f t="shared" si="168"/>
        <v>318493083.32263356</v>
      </c>
      <c r="S135" s="8">
        <f t="shared" si="168"/>
        <v>511170071.24150616</v>
      </c>
      <c r="T135" s="8">
        <f t="shared" si="168"/>
        <v>696438537.66966319</v>
      </c>
      <c r="U135" s="8">
        <f t="shared" si="168"/>
        <v>874582298.37280965</v>
      </c>
      <c r="V135" s="8">
        <f t="shared" si="168"/>
        <v>1045874849.2912192</v>
      </c>
      <c r="W135" s="8">
        <f t="shared" si="168"/>
        <v>1210579448.1968408</v>
      </c>
      <c r="X135" s="8">
        <f t="shared" si="168"/>
        <v>1368949359.9224954</v>
      </c>
      <c r="Y135" s="8">
        <f t="shared" si="169"/>
        <v>1521228170.712296</v>
      </c>
      <c r="Z135" s="8">
        <f t="shared" si="169"/>
        <v>1667650127.4949841</v>
      </c>
      <c r="AA135" s="8">
        <f t="shared" si="169"/>
        <v>1808440481.5485375</v>
      </c>
      <c r="AB135" s="8">
        <f t="shared" si="169"/>
        <v>1943815827.1645508</v>
      </c>
      <c r="AC135" s="8">
        <f t="shared" ref="AC135:AD135" si="263">AB135+AC85</f>
        <v>2073984431.1591206</v>
      </c>
      <c r="AD135" s="8">
        <f t="shared" si="263"/>
        <v>2199146551.5347033</v>
      </c>
      <c r="AE135" s="8">
        <f t="shared" si="169"/>
        <v>2319494744.7454157</v>
      </c>
      <c r="AF135" s="8">
        <f t="shared" si="169"/>
        <v>2435214161.5495067</v>
      </c>
      <c r="AG135" s="8">
        <f t="shared" ref="AG135:AH135" si="264">AF135+AG85</f>
        <v>2546482831.6737485</v>
      </c>
      <c r="AH135" s="8">
        <f t="shared" si="264"/>
        <v>2653471937.6191301</v>
      </c>
      <c r="AI135" s="8">
        <f t="shared" si="171"/>
        <v>2756346077.9779387</v>
      </c>
      <c r="AJ135" s="8">
        <f t="shared" si="171"/>
        <v>2855263520.6432247</v>
      </c>
      <c r="AK135" s="8">
        <f t="shared" si="171"/>
        <v>2950376446.2888532</v>
      </c>
      <c r="AL135" s="8">
        <f t="shared" si="171"/>
        <v>3041831182.489367</v>
      </c>
      <c r="AM135" s="8">
        <f t="shared" si="171"/>
        <v>3129768428.8373318</v>
      </c>
      <c r="AN135" s="8">
        <f t="shared" si="171"/>
        <v>3214323473.4033027</v>
      </c>
      <c r="AO135" s="8">
        <f t="shared" si="171"/>
        <v>3295626400.8708749</v>
      </c>
      <c r="AP135" s="8">
        <f t="shared" si="171"/>
        <v>3373802292.6667552</v>
      </c>
      <c r="AQ135" s="8">
        <f t="shared" si="171"/>
        <v>3448971419.3936281</v>
      </c>
      <c r="AR135" s="8">
        <f t="shared" si="171"/>
        <v>3521249425.8618054</v>
      </c>
      <c r="AS135" s="8">
        <f t="shared" si="171"/>
        <v>3590747509.0042982</v>
      </c>
      <c r="AT135" s="8">
        <f t="shared" si="171"/>
        <v>3657572588.9490094</v>
      </c>
      <c r="AU135" s="8">
        <f t="shared" si="171"/>
        <v>3721827473.5112352</v>
      </c>
      <c r="AV135" s="8">
        <f t="shared" si="171"/>
        <v>3783611016.3595304</v>
      </c>
      <c r="AW135" s="8">
        <f t="shared" si="171"/>
        <v>3843018269.0982766</v>
      </c>
      <c r="AX135" s="8">
        <f t="shared" si="171"/>
        <v>3900140627.5009174</v>
      </c>
      <c r="AY135" s="8">
        <f t="shared" si="171"/>
        <v>3955065972.1188416</v>
      </c>
      <c r="AZ135" s="8">
        <f t="shared" si="173"/>
        <v>4007878803.4822302</v>
      </c>
      <c r="BA135" s="8">
        <f t="shared" si="173"/>
        <v>4058660372.100873</v>
      </c>
      <c r="BB135" s="8">
        <f t="shared" si="173"/>
        <v>4107488803.4649529</v>
      </c>
      <c r="BC135" s="8">
        <f t="shared" si="173"/>
        <v>4154439218.2381067</v>
      </c>
      <c r="BD135" s="8">
        <f t="shared" si="173"/>
        <v>4199583847.8276777</v>
      </c>
      <c r="BE135" s="8">
        <f t="shared" si="173"/>
        <v>4242992145.5099573</v>
      </c>
      <c r="BF135" s="8">
        <f t="shared" si="173"/>
        <v>4284730893.2813802</v>
      </c>
      <c r="BG135" s="8">
        <f t="shared" si="173"/>
        <v>4324864304.6000557</v>
      </c>
      <c r="BH135" s="8">
        <f t="shared" si="173"/>
        <v>4363454123.175705</v>
      </c>
      <c r="BI135" s="8">
        <f t="shared" si="173"/>
        <v>4400559717.9599838</v>
      </c>
      <c r="BJ135" s="8">
        <f t="shared" si="173"/>
        <v>4436238174.4833288</v>
      </c>
      <c r="BK135" s="8">
        <f t="shared" si="173"/>
        <v>4470544382.678853</v>
      </c>
      <c r="BL135" s="8">
        <f t="shared" si="173"/>
        <v>4503531121.3283949</v>
      </c>
      <c r="BM135" s="8">
        <f t="shared" si="173"/>
        <v>4535249139.2606468</v>
      </c>
      <c r="BN135" s="8">
        <f t="shared" si="173"/>
        <v>4565747233.4262733</v>
      </c>
      <c r="BO135" s="8">
        <f t="shared" si="173"/>
        <v>4595072323.9701452</v>
      </c>
      <c r="BP135" s="8">
        <f t="shared" ref="BP135:BR135" si="265">BO135+BP85</f>
        <v>4623269526.4161758</v>
      </c>
      <c r="BQ135" s="8">
        <f t="shared" si="265"/>
        <v>4650382221.0758209</v>
      </c>
      <c r="BR135" s="8">
        <f t="shared" si="265"/>
        <v>4676452119.7870178</v>
      </c>
      <c r="BS135" s="8">
        <f t="shared" si="174"/>
        <v>4701519330.0862455</v>
      </c>
      <c r="BT135" s="8">
        <f t="shared" si="174"/>
        <v>4725622416.912426</v>
      </c>
      <c r="BU135" s="8">
        <f t="shared" si="174"/>
        <v>4748798461.9376001</v>
      </c>
      <c r="BV135" s="8">
        <f t="shared" si="174"/>
        <v>4771083120.6156521</v>
      </c>
      <c r="BW135" s="8">
        <f t="shared" si="174"/>
        <v>4792510677.0368557</v>
      </c>
      <c r="BX135" s="8">
        <f t="shared" si="174"/>
        <v>4813114096.6726284</v>
      </c>
      <c r="BY135" s="8">
        <f t="shared" si="174"/>
        <v>4832925077.0916405</v>
      </c>
      <c r="BZ135" s="8">
        <f t="shared" si="174"/>
        <v>4851974096.7253065</v>
      </c>
      <c r="CA135" s="8">
        <f t="shared" si="174"/>
        <v>4870290461.7576771</v>
      </c>
      <c r="CB135" s="8">
        <f t="shared" ref="CB135:CV135" si="266">CA135+CB85</f>
        <v>4887902351.2118797</v>
      </c>
      <c r="CC135" s="8">
        <f t="shared" si="266"/>
        <v>4904836860.3024588</v>
      </c>
      <c r="CD135" s="8">
        <f t="shared" si="266"/>
        <v>4921120042.1203232</v>
      </c>
      <c r="CE135" s="8">
        <f t="shared" si="266"/>
        <v>4936776947.7144241</v>
      </c>
      <c r="CF135" s="8">
        <f t="shared" si="266"/>
        <v>4951831664.6318293</v>
      </c>
      <c r="CG135" s="8">
        <f t="shared" si="266"/>
        <v>4966307353.9754877</v>
      </c>
      <c r="CH135" s="8">
        <f t="shared" si="266"/>
        <v>4980226286.0366974</v>
      </c>
      <c r="CI135" s="8">
        <f t="shared" si="266"/>
        <v>4993609874.5570917</v>
      </c>
      <c r="CJ135" s="8">
        <f t="shared" si="266"/>
        <v>5006478709.6728554</v>
      </c>
      <c r="CK135" s="8">
        <f t="shared" si="266"/>
        <v>5018852589.5918589</v>
      </c>
      <c r="CL135" s="8">
        <f t="shared" si="266"/>
        <v>5030750551.0524387</v>
      </c>
      <c r="CM135" s="8">
        <f t="shared" si="266"/>
        <v>5042190898.6106892</v>
      </c>
      <c r="CN135" s="8">
        <f t="shared" si="266"/>
        <v>5053191232.8013144</v>
      </c>
      <c r="CO135" s="8">
        <f t="shared" si="266"/>
        <v>5063768477.2153769</v>
      </c>
      <c r="CP135" s="8">
        <f t="shared" si="266"/>
        <v>5073938904.5365906</v>
      </c>
      <c r="CQ135" s="8">
        <f t="shared" si="266"/>
        <v>5083718161.5762196</v>
      </c>
      <c r="CR135" s="8">
        <f t="shared" si="266"/>
        <v>5093121293.3450937</v>
      </c>
      <c r="CS135" s="8">
        <f t="shared" si="266"/>
        <v>5102162766.1997805</v>
      </c>
      <c r="CT135" s="8">
        <f t="shared" si="266"/>
        <v>5110856490.0985174</v>
      </c>
      <c r="CU135" s="8">
        <f t="shared" si="266"/>
        <v>5119215840.0011492</v>
      </c>
      <c r="CV135" s="8">
        <f t="shared" si="266"/>
        <v>5127253676.4459877</v>
      </c>
      <c r="CW135" s="8">
        <f t="shared" ref="CW135:EN135" si="267">CV135+CW85</f>
        <v>5134982365.3352556</v>
      </c>
      <c r="CX135" s="8">
        <f t="shared" si="267"/>
        <v>5142413796.9595518</v>
      </c>
      <c r="CY135" s="8">
        <f t="shared" si="267"/>
        <v>5149559404.2906055</v>
      </c>
      <c r="CZ135" s="8">
        <f t="shared" si="267"/>
        <v>5156430180.5704651</v>
      </c>
      <c r="DA135" s="8">
        <f t="shared" si="267"/>
        <v>5163036696.2241755</v>
      </c>
      <c r="DB135" s="8">
        <f t="shared" si="267"/>
        <v>5169389115.121974</v>
      </c>
      <c r="DC135" s="8">
        <f t="shared" si="267"/>
        <v>5175497210.216011</v>
      </c>
      <c r="DD135" s="8">
        <f t="shared" si="267"/>
        <v>5181370378.5756626</v>
      </c>
      <c r="DE135" s="8">
        <f t="shared" si="267"/>
        <v>5187017655.8445578</v>
      </c>
      <c r="DF135" s="8">
        <f t="shared" si="267"/>
        <v>5192447730.141573</v>
      </c>
      <c r="DG135" s="8">
        <f t="shared" si="267"/>
        <v>5197668955.4271641</v>
      </c>
      <c r="DH135" s="8">
        <f t="shared" si="267"/>
        <v>5202689364.3556175</v>
      </c>
      <c r="DI135" s="8">
        <f t="shared" si="267"/>
        <v>5207516680.6329765</v>
      </c>
      <c r="DJ135" s="8">
        <f t="shared" si="267"/>
        <v>5212158330.8996677</v>
      </c>
      <c r="DK135" s="8">
        <f t="shared" si="267"/>
        <v>5216621456.1561012</v>
      </c>
      <c r="DL135" s="8">
        <f t="shared" si="267"/>
        <v>5220912922.748826</v>
      </c>
      <c r="DM135" s="8">
        <f t="shared" si="267"/>
        <v>5225039332.9341383</v>
      </c>
      <c r="DN135" s="8">
        <f t="shared" si="267"/>
        <v>5229007035.0354004</v>
      </c>
      <c r="DO135" s="8">
        <f t="shared" si="267"/>
        <v>5232822133.209691</v>
      </c>
      <c r="DP135" s="8">
        <f t="shared" si="267"/>
        <v>5236490496.8388166</v>
      </c>
      <c r="DQ135" s="8">
        <f t="shared" si="267"/>
        <v>5240017769.5591297</v>
      </c>
      <c r="DR135" s="8">
        <f t="shared" si="267"/>
        <v>5243409377.944046</v>
      </c>
      <c r="DS135" s="8">
        <f t="shared" si="267"/>
        <v>5246670539.8526192</v>
      </c>
      <c r="DT135" s="8">
        <f t="shared" si="267"/>
        <v>5249806272.457016</v>
      </c>
      <c r="DU135" s="8">
        <f t="shared" si="267"/>
        <v>5252821399.9612436</v>
      </c>
      <c r="DV135" s="8">
        <f t="shared" si="267"/>
        <v>5255720561.0230017</v>
      </c>
      <c r="DW135" s="8">
        <f t="shared" si="267"/>
        <v>5258508215.8900766</v>
      </c>
      <c r="DX135" s="8">
        <f t="shared" si="267"/>
        <v>5261188653.2622643</v>
      </c>
      <c r="DY135" s="8">
        <f t="shared" si="267"/>
        <v>5263765996.8893671</v>
      </c>
      <c r="DZ135" s="8">
        <f t="shared" si="267"/>
        <v>5266244211.9154282</v>
      </c>
      <c r="EA135" s="8">
        <f t="shared" si="267"/>
        <v>5268627110.9789486</v>
      </c>
      <c r="EB135" s="8">
        <f t="shared" si="267"/>
        <v>5270918360.0784874</v>
      </c>
      <c r="EC135" s="8">
        <f t="shared" si="267"/>
        <v>5273121484.2126589</v>
      </c>
      <c r="ED135" s="8">
        <f t="shared" si="267"/>
        <v>5275239872.8032084</v>
      </c>
      <c r="EE135" s="8">
        <f t="shared" si="267"/>
        <v>5277276784.9095058</v>
      </c>
      <c r="EF135" s="8">
        <f t="shared" si="267"/>
        <v>5279235354.2424841</v>
      </c>
      <c r="EG135" s="8">
        <f t="shared" si="267"/>
        <v>5281118593.985733</v>
      </c>
      <c r="EH135" s="8">
        <f t="shared" si="267"/>
        <v>5282929401.4311647</v>
      </c>
      <c r="EI135" s="8">
        <f t="shared" si="267"/>
        <v>5284670562.4363871</v>
      </c>
      <c r="EJ135" s="8">
        <f t="shared" si="267"/>
        <v>5286344755.710639</v>
      </c>
      <c r="EK135" s="8">
        <f t="shared" si="267"/>
        <v>5287954556.9358816</v>
      </c>
      <c r="EL135" s="8">
        <f t="shared" si="267"/>
        <v>5289502442.7293844</v>
      </c>
      <c r="EM135" s="8">
        <f t="shared" si="267"/>
        <v>5290990794.4539061</v>
      </c>
      <c r="EN135" s="8">
        <f t="shared" si="267"/>
        <v>5292421901.8813305</v>
      </c>
      <c r="EO135" s="8">
        <f t="shared" ref="EO135:GC135" si="268">EN135+EO85</f>
        <v>5293797966.7153931</v>
      </c>
      <c r="EP135" s="8">
        <f t="shared" si="268"/>
        <v>5295121105.9789143</v>
      </c>
      <c r="EQ135" s="8">
        <f t="shared" si="268"/>
        <v>5296393355.2707615</v>
      </c>
      <c r="ER135" s="8">
        <f t="shared" si="268"/>
        <v>5297616671.8975382</v>
      </c>
      <c r="ES135" s="8">
        <f t="shared" si="268"/>
        <v>5298792937.8848228</v>
      </c>
      <c r="ET135" s="8">
        <f t="shared" si="268"/>
        <v>5299923962.8725967</v>
      </c>
      <c r="EU135" s="8">
        <f t="shared" si="268"/>
        <v>5301011486.8993025</v>
      </c>
      <c r="EV135" s="8">
        <f t="shared" si="268"/>
        <v>5302057183.0788269</v>
      </c>
      <c r="EW135" s="8">
        <f t="shared" si="268"/>
        <v>5303062660.1745234</v>
      </c>
      <c r="EX135" s="8">
        <f t="shared" si="268"/>
        <v>5304029465.0742321</v>
      </c>
      <c r="EY135" s="8">
        <f t="shared" si="268"/>
        <v>5304959085.1701059</v>
      </c>
      <c r="EZ135" s="8">
        <f t="shared" si="268"/>
        <v>5305852950.6469078</v>
      </c>
      <c r="FA135" s="8">
        <f t="shared" si="268"/>
        <v>5306712436.6822939</v>
      </c>
      <c r="FB135" s="8">
        <f t="shared" si="268"/>
        <v>5307538865.5624733</v>
      </c>
      <c r="FC135" s="8">
        <f t="shared" si="268"/>
        <v>5308333508.7164917</v>
      </c>
      <c r="FD135" s="8">
        <f t="shared" si="268"/>
        <v>5309097588.6722784</v>
      </c>
      <c r="FE135" s="8">
        <f t="shared" si="268"/>
        <v>5309832280.937458</v>
      </c>
      <c r="FF135" s="8">
        <f t="shared" si="268"/>
        <v>5310538715.8078232</v>
      </c>
      <c r="FG135" s="8">
        <f t="shared" si="268"/>
        <v>5311217980.1062508</v>
      </c>
      <c r="FH135" s="8">
        <f t="shared" si="268"/>
        <v>5311871118.8547392</v>
      </c>
      <c r="FI135" s="8">
        <f t="shared" si="268"/>
        <v>5312499136.8821316</v>
      </c>
      <c r="FJ135" s="8">
        <f t="shared" si="268"/>
        <v>5313103000.3700094</v>
      </c>
      <c r="FK135" s="8">
        <f t="shared" si="268"/>
        <v>5313683638.3391228</v>
      </c>
      <c r="FL135" s="8">
        <f t="shared" si="268"/>
        <v>5314241944.0786543</v>
      </c>
      <c r="FM135" s="8">
        <f t="shared" si="268"/>
        <v>5314778776.5205116</v>
      </c>
      <c r="FN135" s="8">
        <f t="shared" si="268"/>
        <v>5315294961.5607595</v>
      </c>
      <c r="FO135" s="8">
        <f t="shared" si="268"/>
        <v>5315791293.3302288</v>
      </c>
      <c r="FP135" s="8">
        <f t="shared" si="268"/>
        <v>5316268535.4162569</v>
      </c>
      <c r="FQ135" s="8">
        <f t="shared" si="268"/>
        <v>5316727422.0374374</v>
      </c>
      <c r="FR135" s="8">
        <f t="shared" si="268"/>
        <v>5317168659.1731882</v>
      </c>
      <c r="FS135" s="8">
        <f t="shared" si="268"/>
        <v>5317592925.6498709</v>
      </c>
      <c r="FT135" s="8">
        <f t="shared" si="268"/>
        <v>5318000874.1851435</v>
      </c>
      <c r="FU135" s="8">
        <f t="shared" si="268"/>
        <v>5318393132.3921356</v>
      </c>
      <c r="FV135" s="8">
        <f t="shared" si="268"/>
        <v>5318770303.7450132</v>
      </c>
      <c r="FW135" s="8">
        <f t="shared" si="268"/>
        <v>5319132968.5073957</v>
      </c>
      <c r="FX135" s="8">
        <f t="shared" si="268"/>
        <v>5319481684.6250706</v>
      </c>
      <c r="FY135" s="8">
        <f t="shared" si="268"/>
        <v>5319816988.5843735</v>
      </c>
      <c r="FZ135" s="8">
        <f t="shared" si="268"/>
        <v>5320139396.2375498</v>
      </c>
      <c r="GA135" s="8">
        <f t="shared" si="268"/>
        <v>5320449403.5963726</v>
      </c>
      <c r="GB135" s="8">
        <f t="shared" si="268"/>
        <v>5320747487.5952406</v>
      </c>
      <c r="GC135" s="8">
        <f t="shared" si="268"/>
        <v>5321034106.8249216</v>
      </c>
      <c r="GD135" s="8">
        <f t="shared" ref="GD135:IO135" si="269">GC135+GD85</f>
        <v>5321309702.2380762</v>
      </c>
      <c r="GE135" s="8">
        <f t="shared" si="269"/>
        <v>5321574697.8276482</v>
      </c>
      <c r="GF135" s="8">
        <f t="shared" si="269"/>
        <v>5321829501.2791595</v>
      </c>
      <c r="GG135" s="8">
        <f t="shared" si="269"/>
        <v>5322074504.5979204</v>
      </c>
      <c r="GH135" s="8">
        <f t="shared" si="269"/>
        <v>5322310084.7121134</v>
      </c>
      <c r="GI135" s="8">
        <f t="shared" si="269"/>
        <v>5322536604.0526838</v>
      </c>
      <c r="GJ135" s="8">
        <f t="shared" si="269"/>
        <v>5322754411.1109247</v>
      </c>
      <c r="GK135" s="8">
        <f t="shared" si="269"/>
        <v>5322963840.974618</v>
      </c>
      <c r="GL135" s="8">
        <f t="shared" si="269"/>
        <v>5323165215.8435535</v>
      </c>
      <c r="GM135" s="8">
        <f t="shared" si="269"/>
        <v>5323358845.5252228</v>
      </c>
      <c r="GN135" s="8">
        <f t="shared" si="269"/>
        <v>5323545027.9114428</v>
      </c>
      <c r="GO135" s="8">
        <f t="shared" si="269"/>
        <v>5323724049.4366541</v>
      </c>
      <c r="GP135" s="8">
        <f t="shared" si="269"/>
        <v>5323896185.5185881</v>
      </c>
      <c r="GQ135" s="8">
        <f t="shared" si="269"/>
        <v>5324061700.981986</v>
      </c>
      <c r="GR135" s="8">
        <f t="shared" si="269"/>
        <v>5324220850.4660234</v>
      </c>
      <c r="GS135" s="8">
        <f t="shared" si="269"/>
        <v>5324373878.8160591</v>
      </c>
      <c r="GT135" s="8">
        <f t="shared" si="269"/>
        <v>5324521021.4603243</v>
      </c>
      <c r="GU135" s="8">
        <f t="shared" si="269"/>
        <v>5324662504.7721176</v>
      </c>
      <c r="GV135" s="8">
        <f t="shared" si="269"/>
        <v>5324798546.4180727</v>
      </c>
      <c r="GW135" s="8">
        <f t="shared" si="269"/>
        <v>5324929355.6930294</v>
      </c>
      <c r="GX135" s="8">
        <f t="shared" si="269"/>
        <v>5325055133.8420267</v>
      </c>
      <c r="GY135" s="8">
        <f t="shared" si="269"/>
        <v>5325176074.3699083</v>
      </c>
      <c r="GZ135" s="8">
        <f t="shared" si="269"/>
        <v>5325292363.3390255</v>
      </c>
      <c r="HA135" s="8">
        <f t="shared" si="269"/>
        <v>5325404179.6554842</v>
      </c>
      <c r="HB135" s="8">
        <f t="shared" si="269"/>
        <v>5325511695.3443871</v>
      </c>
      <c r="HC135" s="8">
        <f t="shared" si="269"/>
        <v>5325615075.8144855</v>
      </c>
      <c r="HD135" s="8">
        <f t="shared" si="269"/>
        <v>5325714480.1126575</v>
      </c>
      <c r="HE135" s="8">
        <f t="shared" si="269"/>
        <v>5325810061.1685915</v>
      </c>
      <c r="HF135" s="8">
        <f t="shared" si="269"/>
        <v>5325901966.0300665</v>
      </c>
      <c r="HG135" s="8">
        <f t="shared" si="269"/>
        <v>5325990336.0891771</v>
      </c>
      <c r="HH135" s="8">
        <f t="shared" si="269"/>
        <v>5326075307.299861</v>
      </c>
      <c r="HI135" s="8">
        <f t="shared" si="269"/>
        <v>5326157010.3870564</v>
      </c>
      <c r="HJ135" s="8">
        <f t="shared" si="269"/>
        <v>5326235571.047821</v>
      </c>
      <c r="HK135" s="8">
        <f t="shared" si="269"/>
        <v>5326311110.1447105</v>
      </c>
      <c r="HL135" s="8">
        <f t="shared" si="269"/>
        <v>5326383743.8917198</v>
      </c>
      <c r="HM135" s="8">
        <f t="shared" si="269"/>
        <v>5326453584.0330744</v>
      </c>
      <c r="HN135" s="8">
        <f t="shared" si="269"/>
        <v>5326520738.0151463</v>
      </c>
      <c r="HO135" s="8">
        <f t="shared" si="269"/>
        <v>5326585309.1517544</v>
      </c>
      <c r="HP135" s="8">
        <f t="shared" si="269"/>
        <v>5326647396.7831078</v>
      </c>
      <c r="HQ135" s="8">
        <f t="shared" si="269"/>
        <v>5326707096.4286404</v>
      </c>
      <c r="HR135" s="8">
        <f t="shared" si="269"/>
        <v>5326764499.93396</v>
      </c>
      <c r="HS135" s="8">
        <f t="shared" si="269"/>
        <v>5326819695.6121521</v>
      </c>
      <c r="HT135" s="8">
        <f t="shared" si="269"/>
        <v>5326872768.3796444</v>
      </c>
      <c r="HU135" s="8">
        <f t="shared" si="269"/>
        <v>5326923799.8868484</v>
      </c>
      <c r="HV135" s="8">
        <f t="shared" si="269"/>
        <v>5326972868.643775</v>
      </c>
      <c r="HW135" s="8">
        <f t="shared" si="269"/>
        <v>5327020050.1408205</v>
      </c>
      <c r="HX135" s="8">
        <f t="shared" si="269"/>
        <v>5327065416.9649019</v>
      </c>
      <c r="HY135" s="8">
        <f t="shared" si="269"/>
        <v>5327109038.9111347</v>
      </c>
      <c r="HZ135" s="8">
        <f t="shared" si="269"/>
        <v>5327150983.0902042</v>
      </c>
      <c r="IA135" s="8">
        <f t="shared" si="269"/>
        <v>5327191314.0316172</v>
      </c>
      <c r="IB135" s="8">
        <f t="shared" si="269"/>
        <v>5327230093.7829762</v>
      </c>
      <c r="IC135" s="8">
        <f t="shared" si="269"/>
        <v>5327267382.0054369</v>
      </c>
      <c r="ID135" s="8">
        <f t="shared" si="269"/>
        <v>5327303236.0654955</v>
      </c>
      <c r="IE135" s="8">
        <f t="shared" si="269"/>
        <v>5327337711.1232433</v>
      </c>
      <c r="IF135" s="8">
        <f t="shared" si="269"/>
        <v>5327370860.2172318</v>
      </c>
      <c r="IG135" s="8">
        <f t="shared" si="269"/>
        <v>5327402734.3460674</v>
      </c>
      <c r="IH135" s="8">
        <f t="shared" si="269"/>
        <v>5327433382.5468702</v>
      </c>
      <c r="II135" s="8">
        <f t="shared" si="269"/>
        <v>5327462851.9707193</v>
      </c>
      <c r="IJ135" s="8">
        <f t="shared" si="269"/>
        <v>5327491187.9551897</v>
      </c>
      <c r="IK135" s="8">
        <f t="shared" si="269"/>
        <v>5327518434.0941038</v>
      </c>
      <c r="IL135" s="8">
        <f t="shared" si="269"/>
        <v>5327544632.3045979</v>
      </c>
      <c r="IM135" s="8">
        <f t="shared" si="269"/>
        <v>5327569822.8916111</v>
      </c>
      <c r="IN135" s="8">
        <f t="shared" si="269"/>
        <v>5327594044.6098928</v>
      </c>
      <c r="IO135" s="8">
        <f t="shared" si="269"/>
        <v>5327617334.7236261</v>
      </c>
      <c r="IP135" s="8">
        <f t="shared" ref="IP135:JE135" si="270">IO135+IP85</f>
        <v>5327639729.0637541</v>
      </c>
      <c r="IQ135" s="8">
        <f t="shared" si="270"/>
        <v>5327661262.0831079</v>
      </c>
      <c r="IR135" s="8">
        <f t="shared" si="270"/>
        <v>5327681966.9094095</v>
      </c>
      <c r="IS135" s="8">
        <f t="shared" si="270"/>
        <v>5327701875.3962383</v>
      </c>
      <c r="IT135" s="8">
        <f t="shared" si="270"/>
        <v>5327721018.1720352</v>
      </c>
      <c r="IU135" s="8">
        <f t="shared" si="270"/>
        <v>5327739424.6872244</v>
      </c>
      <c r="IV135" s="8">
        <f t="shared" si="270"/>
        <v>5327757123.2595215</v>
      </c>
      <c r="IW135" s="8">
        <f t="shared" si="270"/>
        <v>5327774141.1174994</v>
      </c>
      <c r="IX135" s="8">
        <f t="shared" si="270"/>
        <v>5327790504.4424782</v>
      </c>
      <c r="IY135" s="8">
        <f t="shared" si="270"/>
        <v>5327806238.4088039</v>
      </c>
      <c r="IZ135" s="8">
        <f t="shared" si="270"/>
        <v>5327821367.222579</v>
      </c>
      <c r="JA135" s="8">
        <f t="shared" si="270"/>
        <v>5327835914.1589012</v>
      </c>
      <c r="JB135" s="8">
        <f t="shared" si="270"/>
        <v>5327849901.5976725</v>
      </c>
      <c r="JC135" s="8">
        <f t="shared" si="270"/>
        <v>5327863351.0580292</v>
      </c>
      <c r="JD135" s="8">
        <f t="shared" si="270"/>
        <v>5327876283.2314491</v>
      </c>
      <c r="JE135" s="8">
        <f t="shared" si="270"/>
        <v>5327888718.0135841</v>
      </c>
    </row>
    <row r="136" spans="3:265" x14ac:dyDescent="0.3">
      <c r="C136">
        <v>13</v>
      </c>
      <c r="D136" s="6">
        <f t="shared" si="180"/>
        <v>3212641082.2867336</v>
      </c>
      <c r="E136" s="8">
        <f t="shared" si="181"/>
        <v>-3040411089.7720966</v>
      </c>
      <c r="F136" s="8">
        <f t="shared" si="182"/>
        <v>-2793776010.1607242</v>
      </c>
      <c r="G136" s="8">
        <f t="shared" si="168"/>
        <v>-2518504903.6702309</v>
      </c>
      <c r="H136" s="8">
        <f t="shared" si="168"/>
        <v>-2235885833.6712704</v>
      </c>
      <c r="I136" s="8">
        <f t="shared" si="168"/>
        <v>-1955698672.410213</v>
      </c>
      <c r="J136" s="8">
        <f t="shared" si="168"/>
        <v>-1682318075.0856562</v>
      </c>
      <c r="K136" s="8">
        <f t="shared" si="168"/>
        <v>-1417584407.2793365</v>
      </c>
      <c r="L136" s="8">
        <f t="shared" si="168"/>
        <v>-1162154099.6807878</v>
      </c>
      <c r="M136" s="8">
        <f t="shared" si="168"/>
        <v>-916134629.44735503</v>
      </c>
      <c r="N136" s="8">
        <f t="shared" si="168"/>
        <v>-679382951.1144793</v>
      </c>
      <c r="O136" s="8">
        <f t="shared" si="168"/>
        <v>-451645601.99692595</v>
      </c>
      <c r="P136" s="8">
        <f t="shared" si="168"/>
        <v>-232624331.39304283</v>
      </c>
      <c r="Q136" s="8">
        <f t="shared" si="168"/>
        <v>-22006701.870191753</v>
      </c>
      <c r="R136" s="8">
        <f t="shared" si="168"/>
        <v>180519778.49837664</v>
      </c>
      <c r="S136" s="8">
        <f t="shared" si="168"/>
        <v>375261261.93147397</v>
      </c>
      <c r="T136" s="8">
        <f t="shared" si="168"/>
        <v>562514797.47059643</v>
      </c>
      <c r="U136" s="8">
        <f t="shared" si="168"/>
        <v>742567266.25090861</v>
      </c>
      <c r="V136" s="8">
        <f t="shared" si="168"/>
        <v>915695106.92726779</v>
      </c>
      <c r="W136" s="8">
        <f t="shared" si="168"/>
        <v>1082164404.1399429</v>
      </c>
      <c r="X136" s="8">
        <f t="shared" si="168"/>
        <v>1242231139.409235</v>
      </c>
      <c r="Y136" s="8">
        <f t="shared" si="169"/>
        <v>1396141510.3992779</v>
      </c>
      <c r="Z136" s="8">
        <f t="shared" si="169"/>
        <v>1544132274.6081743</v>
      </c>
      <c r="AA136" s="8">
        <f t="shared" si="169"/>
        <v>1686431097.1082728</v>
      </c>
      <c r="AB136" s="8">
        <f t="shared" si="169"/>
        <v>1823256893.036391</v>
      </c>
      <c r="AC136" s="8">
        <f t="shared" ref="AC136:AD136" si="271">AB136+AC86</f>
        <v>1954820160.733717</v>
      </c>
      <c r="AD136" s="8">
        <f t="shared" si="271"/>
        <v>2081323303.8709588</v>
      </c>
      <c r="AE136" s="8">
        <f t="shared" si="169"/>
        <v>2202960942.0301242</v>
      </c>
      <c r="AF136" s="8">
        <f t="shared" si="169"/>
        <v>2319920209.738894</v>
      </c>
      <c r="AG136" s="8">
        <f t="shared" ref="AG136:AH136" si="272">AF136+AG86</f>
        <v>2432381044.1909423</v>
      </c>
      <c r="AH136" s="8">
        <f t="shared" si="272"/>
        <v>2540516461.9881968</v>
      </c>
      <c r="AI136" s="8">
        <f t="shared" si="171"/>
        <v>2644492825.2806172</v>
      </c>
      <c r="AJ136" s="8">
        <f t="shared" si="171"/>
        <v>2744470097.6893268</v>
      </c>
      <c r="AK136" s="8">
        <f t="shared" si="171"/>
        <v>2840602090.3957262</v>
      </c>
      <c r="AL136" s="8">
        <f t="shared" si="171"/>
        <v>2933036698.7699542</v>
      </c>
      <c r="AM136" s="8">
        <f t="shared" si="171"/>
        <v>3021916129.9002848</v>
      </c>
      <c r="AN136" s="8">
        <f t="shared" si="171"/>
        <v>3107377121.3723516</v>
      </c>
      <c r="AO136" s="8">
        <f t="shared" si="171"/>
        <v>3189551151.6342349</v>
      </c>
      <c r="AP136" s="8">
        <f t="shared" si="171"/>
        <v>3268564642.270793</v>
      </c>
      <c r="AQ136" s="8">
        <f t="shared" si="171"/>
        <v>3344539152.4983144</v>
      </c>
      <c r="AR136" s="8">
        <f t="shared" si="171"/>
        <v>3417591566.1786528</v>
      </c>
      <c r="AS136" s="8">
        <f t="shared" si="171"/>
        <v>3487834271.6405301</v>
      </c>
      <c r="AT136" s="8">
        <f t="shared" si="171"/>
        <v>3555375334.5846496</v>
      </c>
      <c r="AU136" s="8">
        <f t="shared" si="171"/>
        <v>3620318664.3386135</v>
      </c>
      <c r="AV136" s="8">
        <f t="shared" si="171"/>
        <v>3682764173.7174263</v>
      </c>
      <c r="AW136" s="8">
        <f t="shared" si="171"/>
        <v>3742807932.7355161</v>
      </c>
      <c r="AX136" s="8">
        <f t="shared" si="171"/>
        <v>3800542316.4067569</v>
      </c>
      <c r="AY136" s="8">
        <f t="shared" si="171"/>
        <v>3856056146.8598733</v>
      </c>
      <c r="AZ136" s="8">
        <f t="shared" si="173"/>
        <v>3909434829.9878697</v>
      </c>
      <c r="BA136" s="8">
        <f t="shared" si="173"/>
        <v>3960760486.8417125</v>
      </c>
      <c r="BB136" s="8">
        <f t="shared" si="173"/>
        <v>4010112079.9704075</v>
      </c>
      <c r="BC136" s="8">
        <f t="shared" si="173"/>
        <v>4057565534.901845</v>
      </c>
      <c r="BD136" s="8">
        <f t="shared" si="173"/>
        <v>4103193856.951304</v>
      </c>
      <c r="BE136" s="8">
        <f t="shared" si="173"/>
        <v>4147067243.5373225</v>
      </c>
      <c r="BF136" s="8">
        <f t="shared" si="173"/>
        <v>4189253192.1777248</v>
      </c>
      <c r="BG136" s="8">
        <f t="shared" si="173"/>
        <v>4229816604.3319578</v>
      </c>
      <c r="BH136" s="8">
        <f t="shared" si="173"/>
        <v>4268819885.2494893</v>
      </c>
      <c r="BI136" s="8">
        <f t="shared" si="173"/>
        <v>4306323039.9778852</v>
      </c>
      <c r="BJ136" s="8">
        <f t="shared" si="173"/>
        <v>4342383765.6782656</v>
      </c>
      <c r="BK136" s="8">
        <f t="shared" si="173"/>
        <v>4377057540.3901701</v>
      </c>
      <c r="BL136" s="8">
        <f t="shared" si="173"/>
        <v>4410397708.3823862</v>
      </c>
      <c r="BM136" s="8">
        <f t="shared" si="173"/>
        <v>4442455562.221055</v>
      </c>
      <c r="BN136" s="8">
        <f t="shared" si="173"/>
        <v>4473280421.6813135</v>
      </c>
      <c r="BO136" s="8">
        <f t="shared" si="173"/>
        <v>4502919709.6238699</v>
      </c>
      <c r="BP136" s="8">
        <f t="shared" ref="BP136:BR136" si="273">BO136+BP86</f>
        <v>4531419024.9532509</v>
      </c>
      <c r="BQ136" s="8">
        <f t="shared" si="273"/>
        <v>4558822212.7699633</v>
      </c>
      <c r="BR136" s="8">
        <f t="shared" si="273"/>
        <v>4585171431.8244944</v>
      </c>
      <c r="BS136" s="8">
        <f t="shared" si="174"/>
        <v>4610507219.3769283</v>
      </c>
      <c r="BT136" s="8">
        <f t="shared" si="174"/>
        <v>4634868553.5619612</v>
      </c>
      <c r="BU136" s="8">
        <f t="shared" si="174"/>
        <v>4658292913.3552618</v>
      </c>
      <c r="BV136" s="8">
        <f t="shared" si="174"/>
        <v>4680816336.2334356</v>
      </c>
      <c r="BW136" s="8">
        <f t="shared" si="174"/>
        <v>4702473473.6162949</v>
      </c>
      <c r="BX136" s="8">
        <f t="shared" si="174"/>
        <v>4723297644.1767368</v>
      </c>
      <c r="BY136" s="8">
        <f t="shared" si="174"/>
        <v>4743320885.1002388</v>
      </c>
      <c r="BZ136" s="8">
        <f t="shared" si="174"/>
        <v>4762574001.3728361</v>
      </c>
      <c r="CA136" s="8">
        <f t="shared" si="174"/>
        <v>4781086613.1734104</v>
      </c>
      <c r="CB136" s="8">
        <f t="shared" ref="CB136:CV136" si="274">CA136+CB86</f>
        <v>4798887201.4431934</v>
      </c>
      <c r="CC136" s="8">
        <f t="shared" si="274"/>
        <v>4816003151.7026005</v>
      </c>
      <c r="CD136" s="8">
        <f t="shared" si="274"/>
        <v>4832460796.1827993</v>
      </c>
      <c r="CE136" s="8">
        <f t="shared" si="274"/>
        <v>4848285454.3368368</v>
      </c>
      <c r="CF136" s="8">
        <f t="shared" si="274"/>
        <v>4863501471.7926426</v>
      </c>
      <c r="CG136" s="8">
        <f t="shared" si="274"/>
        <v>4878132257.8078403</v>
      </c>
      <c r="CH136" s="8">
        <f t="shared" si="274"/>
        <v>4892200321.2839918</v>
      </c>
      <c r="CI136" s="8">
        <f t="shared" si="274"/>
        <v>4905727305.3956757</v>
      </c>
      <c r="CJ136" s="8">
        <f t="shared" si="274"/>
        <v>4918734020.8876801</v>
      </c>
      <c r="CK136" s="8">
        <f t="shared" si="274"/>
        <v>4931240478.0915298</v>
      </c>
      <c r="CL136" s="8">
        <f t="shared" si="274"/>
        <v>4943265917.7106161</v>
      </c>
      <c r="CM136" s="8">
        <f t="shared" si="274"/>
        <v>4954828840.4212761</v>
      </c>
      <c r="CN136" s="8">
        <f t="shared" si="274"/>
        <v>4965947035.335372</v>
      </c>
      <c r="CO136" s="8">
        <f t="shared" si="274"/>
        <v>4976637607.3681564</v>
      </c>
      <c r="CP136" s="8">
        <f t="shared" si="274"/>
        <v>4986917003.5535269</v>
      </c>
      <c r="CQ136" s="8">
        <f t="shared" si="274"/>
        <v>4996801038.3471518</v>
      </c>
      <c r="CR136" s="8">
        <f t="shared" si="274"/>
        <v>5006304917.9564066</v>
      </c>
      <c r="CS136" s="8">
        <f t="shared" si="274"/>
        <v>5015443263.7345362</v>
      </c>
      <c r="CT136" s="8">
        <f t="shared" si="274"/>
        <v>5024230134.675045</v>
      </c>
      <c r="CU136" s="8">
        <f t="shared" si="274"/>
        <v>5032679049.0409193</v>
      </c>
      <c r="CV136" s="8">
        <f t="shared" si="274"/>
        <v>5040803005.161952</v>
      </c>
      <c r="CW136" s="8">
        <f t="shared" ref="CW136:EN136" si="275">CV136+CW86</f>
        <v>5048614501.4321756</v>
      </c>
      <c r="CX136" s="8">
        <f t="shared" si="275"/>
        <v>5056125555.5381603</v>
      </c>
      <c r="CY136" s="8">
        <f t="shared" si="275"/>
        <v>5063347722.9477606</v>
      </c>
      <c r="CZ136" s="8">
        <f t="shared" si="275"/>
        <v>5070292114.6877613</v>
      </c>
      <c r="DA136" s="8">
        <f t="shared" si="275"/>
        <v>5076969414.4377623</v>
      </c>
      <c r="DB136" s="8">
        <f t="shared" si="275"/>
        <v>5083389894.966609</v>
      </c>
      <c r="DC136" s="8">
        <f t="shared" si="275"/>
        <v>5089563433.9366541</v>
      </c>
      <c r="DD136" s="8">
        <f t="shared" si="275"/>
        <v>5095499529.1001587</v>
      </c>
      <c r="DE136" s="8">
        <f t="shared" si="275"/>
        <v>5101207312.9112206</v>
      </c>
      <c r="DF136" s="8">
        <f t="shared" si="275"/>
        <v>5106695566.5757036</v>
      </c>
      <c r="DG136" s="8">
        <f t="shared" si="275"/>
        <v>5111972733.5607834</v>
      </c>
      <c r="DH136" s="8">
        <f t="shared" si="275"/>
        <v>5117046932.5848989</v>
      </c>
      <c r="DI136" s="8">
        <f t="shared" si="275"/>
        <v>5121925970.1080866</v>
      </c>
      <c r="DJ136" s="8">
        <f t="shared" si="275"/>
        <v>5126617352.3419209</v>
      </c>
      <c r="DK136" s="8">
        <f t="shared" si="275"/>
        <v>5131128296.7975311</v>
      </c>
      <c r="DL136" s="8">
        <f t="shared" si="275"/>
        <v>5135465743.3894634</v>
      </c>
      <c r="DM136" s="8">
        <f t="shared" si="275"/>
        <v>5139636365.1124754</v>
      </c>
      <c r="DN136" s="8">
        <f t="shared" si="275"/>
        <v>5143646578.3076792</v>
      </c>
      <c r="DO136" s="8">
        <f t="shared" si="275"/>
        <v>5147502552.5338364</v>
      </c>
      <c r="DP136" s="8">
        <f t="shared" si="275"/>
        <v>5151210220.0589876</v>
      </c>
      <c r="DQ136" s="8">
        <f t="shared" si="275"/>
        <v>5154775284.9870176</v>
      </c>
      <c r="DR136" s="8">
        <f t="shared" si="275"/>
        <v>5158203232.0332003</v>
      </c>
      <c r="DS136" s="8">
        <f t="shared" si="275"/>
        <v>5161499334.9622221</v>
      </c>
      <c r="DT136" s="8">
        <f t="shared" si="275"/>
        <v>5164668664.7016668</v>
      </c>
      <c r="DU136" s="8">
        <f t="shared" si="275"/>
        <v>5167716097.1434402</v>
      </c>
      <c r="DV136" s="8">
        <f t="shared" si="275"/>
        <v>5170646320.6451454</v>
      </c>
      <c r="DW136" s="8">
        <f t="shared" si="275"/>
        <v>5173463843.242939</v>
      </c>
      <c r="DX136" s="8">
        <f t="shared" si="275"/>
        <v>5176172999.5869713</v>
      </c>
      <c r="DY136" s="8">
        <f t="shared" si="275"/>
        <v>5178777957.6100788</v>
      </c>
      <c r="DZ136" s="8">
        <f t="shared" si="275"/>
        <v>5181282724.93999</v>
      </c>
      <c r="EA136" s="8">
        <f t="shared" si="275"/>
        <v>5183691155.0649052</v>
      </c>
      <c r="EB136" s="8">
        <f t="shared" si="275"/>
        <v>5186006953.261939</v>
      </c>
      <c r="EC136" s="8">
        <f t="shared" si="275"/>
        <v>5188233682.2975483</v>
      </c>
      <c r="ED136" s="8">
        <f t="shared" si="275"/>
        <v>5190374767.9087105</v>
      </c>
      <c r="EE136" s="8">
        <f t="shared" si="275"/>
        <v>5192433504.0732899</v>
      </c>
      <c r="EF136" s="8">
        <f t="shared" si="275"/>
        <v>5194413058.077693</v>
      </c>
      <c r="EG136" s="8">
        <f t="shared" si="275"/>
        <v>5196316475.3896189</v>
      </c>
      <c r="EH136" s="8">
        <f t="shared" si="275"/>
        <v>5198146684.3433943</v>
      </c>
      <c r="EI136" s="8">
        <f t="shared" si="275"/>
        <v>5199906500.6451015</v>
      </c>
      <c r="EJ136" s="8">
        <f t="shared" si="275"/>
        <v>5201598631.7044353</v>
      </c>
      <c r="EK136" s="8">
        <f t="shared" si="275"/>
        <v>5203225680.7999487</v>
      </c>
      <c r="EL136" s="8">
        <f t="shared" si="275"/>
        <v>5204790151.084096</v>
      </c>
      <c r="EM136" s="8">
        <f t="shared" si="275"/>
        <v>5206294449.4342375</v>
      </c>
      <c r="EN136" s="8">
        <f t="shared" si="275"/>
        <v>5207740890.1555271</v>
      </c>
      <c r="EO136" s="8">
        <f t="shared" ref="EO136:GC136" si="276">EN136+EO86</f>
        <v>5209131698.5413828</v>
      </c>
      <c r="EP136" s="8">
        <f t="shared" si="276"/>
        <v>5210469014.2970133</v>
      </c>
      <c r="EQ136" s="8">
        <f t="shared" si="276"/>
        <v>5211754894.8312731</v>
      </c>
      <c r="ER136" s="8">
        <f t="shared" si="276"/>
        <v>5212991318.4219074</v>
      </c>
      <c r="ES136" s="8">
        <f t="shared" si="276"/>
        <v>5214180187.2590561</v>
      </c>
      <c r="ET136" s="8">
        <f t="shared" si="276"/>
        <v>5215323330.3716993</v>
      </c>
      <c r="EU136" s="8">
        <f t="shared" si="276"/>
        <v>5216422506.4415483</v>
      </c>
      <c r="EV136" s="8">
        <f t="shared" si="276"/>
        <v>5217479406.5087109</v>
      </c>
      <c r="EW136" s="8">
        <f t="shared" si="276"/>
        <v>5218495656.5732899</v>
      </c>
      <c r="EX136" s="8">
        <f t="shared" si="276"/>
        <v>5219472820.0969238</v>
      </c>
      <c r="EY136" s="8">
        <f t="shared" si="276"/>
        <v>5220412400.4081106</v>
      </c>
      <c r="EZ136" s="8">
        <f t="shared" si="276"/>
        <v>5221315843.0150204</v>
      </c>
      <c r="FA136" s="8">
        <f t="shared" si="276"/>
        <v>5222184537.8293571</v>
      </c>
      <c r="FB136" s="8">
        <f t="shared" si="276"/>
        <v>5223019821.3046808</v>
      </c>
      <c r="FC136" s="8">
        <f t="shared" si="276"/>
        <v>5223822978.4924917</v>
      </c>
      <c r="FD136" s="8">
        <f t="shared" si="276"/>
        <v>5224595245.0192337</v>
      </c>
      <c r="FE136" s="8">
        <f t="shared" si="276"/>
        <v>5225337808.9872541</v>
      </c>
      <c r="FF136" s="8">
        <f t="shared" si="276"/>
        <v>5226051812.802659</v>
      </c>
      <c r="FG136" s="8">
        <f t="shared" si="276"/>
        <v>5226738354.9328556</v>
      </c>
      <c r="FH136" s="8">
        <f t="shared" si="276"/>
        <v>5227398491.5965061</v>
      </c>
      <c r="FI136" s="8">
        <f t="shared" si="276"/>
        <v>5228033238.3884783</v>
      </c>
      <c r="FJ136" s="8">
        <f t="shared" si="276"/>
        <v>5228643571.8422976</v>
      </c>
      <c r="FK136" s="8">
        <f t="shared" si="276"/>
        <v>5229230430.9325085</v>
      </c>
      <c r="FL136" s="8">
        <f t="shared" si="276"/>
        <v>5229794718.5192499</v>
      </c>
      <c r="FM136" s="8">
        <f t="shared" si="276"/>
        <v>5230337302.7372704</v>
      </c>
      <c r="FN136" s="8">
        <f t="shared" si="276"/>
        <v>5230859018.3315201</v>
      </c>
      <c r="FO136" s="8">
        <f t="shared" si="276"/>
        <v>5231360667.9413757</v>
      </c>
      <c r="FP136" s="8">
        <f t="shared" si="276"/>
        <v>5231843023.3354683</v>
      </c>
      <c r="FQ136" s="8">
        <f t="shared" si="276"/>
        <v>5232306826.5990181</v>
      </c>
      <c r="FR136" s="8">
        <f t="shared" si="276"/>
        <v>5232752791.2755089</v>
      </c>
      <c r="FS136" s="8">
        <f t="shared" si="276"/>
        <v>5233181603.4644423</v>
      </c>
      <c r="FT136" s="8">
        <f t="shared" si="276"/>
        <v>5233593922.8768778</v>
      </c>
      <c r="FU136" s="8">
        <f t="shared" si="276"/>
        <v>5233990383.8503742</v>
      </c>
      <c r="FV136" s="8">
        <f t="shared" si="276"/>
        <v>5234371596.3248892</v>
      </c>
      <c r="FW136" s="8">
        <f t="shared" si="276"/>
        <v>5234738146.7811537</v>
      </c>
      <c r="FX136" s="8">
        <f t="shared" si="276"/>
        <v>5235090599.1429472</v>
      </c>
      <c r="FY136" s="8">
        <f t="shared" si="276"/>
        <v>5235429495.6446714</v>
      </c>
      <c r="FZ136" s="8">
        <f t="shared" si="276"/>
        <v>5235755357.6655598</v>
      </c>
      <c r="GA136" s="8">
        <f t="shared" si="276"/>
        <v>5236068686.5317984</v>
      </c>
      <c r="GB136" s="8">
        <f t="shared" si="276"/>
        <v>5236369964.287797</v>
      </c>
      <c r="GC136" s="8">
        <f t="shared" si="276"/>
        <v>5236659654.4377956</v>
      </c>
      <c r="GD136" s="8">
        <f t="shared" ref="GD136:IO136" si="277">GC136+GD86</f>
        <v>5236938202.6589489</v>
      </c>
      <c r="GE136" s="8">
        <f t="shared" si="277"/>
        <v>5237206037.4869804</v>
      </c>
      <c r="GF136" s="8">
        <f t="shared" si="277"/>
        <v>5237463570.9754725</v>
      </c>
      <c r="GG136" s="8">
        <f t="shared" si="277"/>
        <v>5237711199.329792</v>
      </c>
      <c r="GH136" s="8">
        <f t="shared" si="277"/>
        <v>5237949303.5166378</v>
      </c>
      <c r="GI136" s="8">
        <f t="shared" si="277"/>
        <v>5238178249.8501434</v>
      </c>
      <c r="GJ136" s="8">
        <f t="shared" si="277"/>
        <v>5238398390.5554371</v>
      </c>
      <c r="GK136" s="8">
        <f t="shared" si="277"/>
        <v>5238610064.3105268</v>
      </c>
      <c r="GL136" s="8">
        <f t="shared" si="277"/>
        <v>5238813596.7673445</v>
      </c>
      <c r="GM136" s="8">
        <f t="shared" si="277"/>
        <v>5239009301.0527458</v>
      </c>
      <c r="GN136" s="8">
        <f t="shared" si="277"/>
        <v>5239197478.250247</v>
      </c>
      <c r="GO136" s="8">
        <f t="shared" si="277"/>
        <v>5239378417.8632288</v>
      </c>
      <c r="GP136" s="8">
        <f t="shared" si="277"/>
        <v>5239552398.2603264</v>
      </c>
      <c r="GQ136" s="8">
        <f t="shared" si="277"/>
        <v>5239719687.1036901</v>
      </c>
      <c r="GR136" s="8">
        <f t="shared" si="277"/>
        <v>5239880541.7607708</v>
      </c>
      <c r="GS136" s="8">
        <f t="shared" si="277"/>
        <v>5240035209.7002707</v>
      </c>
      <c r="GT136" s="8">
        <f t="shared" si="277"/>
        <v>5240183928.8728666</v>
      </c>
      <c r="GU136" s="8">
        <f t="shared" si="277"/>
        <v>5240326928.0772858</v>
      </c>
      <c r="GV136" s="8">
        <f t="shared" si="277"/>
        <v>5240464427.3123045</v>
      </c>
      <c r="GW136" s="8">
        <f t="shared" si="277"/>
        <v>5240596638.1152067</v>
      </c>
      <c r="GX136" s="8">
        <f t="shared" si="277"/>
        <v>5240723763.887229</v>
      </c>
      <c r="GY136" s="8">
        <f t="shared" si="277"/>
        <v>5240846000.206481</v>
      </c>
      <c r="GZ136" s="8">
        <f t="shared" si="277"/>
        <v>5240963535.1288385</v>
      </c>
      <c r="HA136" s="8">
        <f t="shared" si="277"/>
        <v>5241076549.4772587</v>
      </c>
      <c r="HB136" s="8">
        <f t="shared" si="277"/>
        <v>5241185217.1199713</v>
      </c>
      <c r="HC136" s="8">
        <f t="shared" si="277"/>
        <v>5241289705.2379637</v>
      </c>
      <c r="HD136" s="8">
        <f t="shared" si="277"/>
        <v>5241390174.5821867</v>
      </c>
      <c r="HE136" s="8">
        <f t="shared" si="277"/>
        <v>5241486779.7208633</v>
      </c>
      <c r="HF136" s="8">
        <f t="shared" si="277"/>
        <v>5241579669.2772827</v>
      </c>
      <c r="HG136" s="8">
        <f t="shared" si="277"/>
        <v>5241668986.1584558</v>
      </c>
      <c r="HH136" s="8">
        <f t="shared" si="277"/>
        <v>5241754867.7749681</v>
      </c>
      <c r="HI136" s="8">
        <f t="shared" si="277"/>
        <v>5241837446.2523842</v>
      </c>
      <c r="HJ136" s="8">
        <f t="shared" si="277"/>
        <v>5241916848.6345148</v>
      </c>
      <c r="HK136" s="8">
        <f t="shared" si="277"/>
        <v>5241993197.0788708</v>
      </c>
      <c r="HL136" s="8">
        <f t="shared" si="277"/>
        <v>5242066609.0445976</v>
      </c>
      <c r="HM136" s="8">
        <f t="shared" si="277"/>
        <v>5242137197.4731817</v>
      </c>
      <c r="HN136" s="8">
        <f t="shared" si="277"/>
        <v>5242205070.9622049</v>
      </c>
      <c r="HO136" s="8">
        <f t="shared" si="277"/>
        <v>5242270333.9324188</v>
      </c>
      <c r="HP136" s="8">
        <f t="shared" si="277"/>
        <v>5242333086.788394</v>
      </c>
      <c r="HQ136" s="8">
        <f t="shared" si="277"/>
        <v>5242393426.0729856</v>
      </c>
      <c r="HR136" s="8">
        <f t="shared" si="277"/>
        <v>5242451444.6158619</v>
      </c>
      <c r="HS136" s="8">
        <f t="shared" si="277"/>
        <v>5242507231.6763201</v>
      </c>
      <c r="HT136" s="8">
        <f t="shared" si="277"/>
        <v>5242560873.0806065</v>
      </c>
      <c r="HU136" s="8">
        <f t="shared" si="277"/>
        <v>5242612451.3539591</v>
      </c>
      <c r="HV136" s="8">
        <f t="shared" si="277"/>
        <v>5242662045.8475676</v>
      </c>
      <c r="HW136" s="8">
        <f t="shared" si="277"/>
        <v>5242709732.860652</v>
      </c>
      <c r="HX136" s="8">
        <f t="shared" si="277"/>
        <v>5242755585.7578487</v>
      </c>
      <c r="HY136" s="8">
        <f t="shared" si="277"/>
        <v>5242799675.082077</v>
      </c>
      <c r="HZ136" s="8">
        <f t="shared" si="277"/>
        <v>5242842068.663065</v>
      </c>
      <c r="IA136" s="8">
        <f t="shared" si="277"/>
        <v>5242882831.7217073</v>
      </c>
      <c r="IB136" s="8">
        <f t="shared" si="277"/>
        <v>5242922026.9704018</v>
      </c>
      <c r="IC136" s="8">
        <f t="shared" si="277"/>
        <v>5242959714.7095318</v>
      </c>
      <c r="ID136" s="8">
        <f t="shared" si="277"/>
        <v>5242995952.9202337</v>
      </c>
      <c r="IE136" s="8">
        <f t="shared" si="277"/>
        <v>5243030797.3536005</v>
      </c>
      <c r="IF136" s="8">
        <f t="shared" si="277"/>
        <v>5243064301.6164532</v>
      </c>
      <c r="IG136" s="8">
        <f t="shared" si="277"/>
        <v>5243096517.2538118</v>
      </c>
      <c r="IH136" s="8">
        <f t="shared" si="277"/>
        <v>5243127493.8281946</v>
      </c>
      <c r="II136" s="8">
        <f t="shared" si="277"/>
        <v>5243157278.9958706</v>
      </c>
      <c r="IJ136" s="8">
        <f t="shared" si="277"/>
        <v>5243185918.5801744</v>
      </c>
      <c r="IK136" s="8">
        <f t="shared" si="277"/>
        <v>5243213456.642005</v>
      </c>
      <c r="IL136" s="8">
        <f t="shared" si="277"/>
        <v>5243239935.5476112</v>
      </c>
      <c r="IM136" s="8">
        <f t="shared" si="277"/>
        <v>5243265396.0337715</v>
      </c>
      <c r="IN136" s="8">
        <f t="shared" si="277"/>
        <v>5243289877.2704639</v>
      </c>
      <c r="IO136" s="8">
        <f t="shared" si="277"/>
        <v>5243313416.9211292</v>
      </c>
      <c r="IP136" s="8">
        <f t="shared" ref="IP136:JE136" si="278">IO136+IP86</f>
        <v>5243336051.2006159</v>
      </c>
      <c r="IQ136" s="8">
        <f t="shared" si="278"/>
        <v>5243357814.930891</v>
      </c>
      <c r="IR136" s="8">
        <f t="shared" si="278"/>
        <v>5243378741.5946169</v>
      </c>
      <c r="IS136" s="8">
        <f t="shared" si="278"/>
        <v>5243398863.3866615</v>
      </c>
      <c r="IT136" s="8">
        <f t="shared" si="278"/>
        <v>5243418211.2636271</v>
      </c>
      <c r="IU136" s="8">
        <f t="shared" si="278"/>
        <v>5243436814.9914789</v>
      </c>
      <c r="IV136" s="8">
        <f t="shared" si="278"/>
        <v>5243454703.1913366</v>
      </c>
      <c r="IW136" s="8">
        <f t="shared" si="278"/>
        <v>5243471903.3835077</v>
      </c>
      <c r="IX136" s="8">
        <f t="shared" si="278"/>
        <v>5243488442.0298252</v>
      </c>
      <c r="IY136" s="8">
        <f t="shared" si="278"/>
        <v>5243504344.5743618</v>
      </c>
      <c r="IZ136" s="8">
        <f t="shared" si="278"/>
        <v>5243519635.4825697</v>
      </c>
      <c r="JA136" s="8">
        <f t="shared" si="278"/>
        <v>5243534338.278924</v>
      </c>
      <c r="JB136" s="8">
        <f t="shared" si="278"/>
        <v>5243548475.5831108</v>
      </c>
      <c r="JC136" s="8">
        <f t="shared" si="278"/>
        <v>5243562069.1448288</v>
      </c>
      <c r="JD136" s="8">
        <f t="shared" si="278"/>
        <v>5243575139.8772497</v>
      </c>
      <c r="JE136" s="8">
        <f t="shared" si="278"/>
        <v>5243587707.8891926</v>
      </c>
    </row>
    <row r="137" spans="3:265" x14ac:dyDescent="0.3">
      <c r="C137">
        <v>14</v>
      </c>
      <c r="D137" s="6">
        <f t="shared" si="180"/>
        <v>3364346563.8574286</v>
      </c>
      <c r="E137" s="8">
        <f t="shared" si="181"/>
        <v>-3190039797.075563</v>
      </c>
      <c r="F137" s="8">
        <f t="shared" si="182"/>
        <v>-2940554198.5855455</v>
      </c>
      <c r="G137" s="8">
        <f t="shared" si="168"/>
        <v>-2662198593.2258739</v>
      </c>
      <c r="H137" s="8">
        <f t="shared" si="168"/>
        <v>-2376479238.7321239</v>
      </c>
      <c r="I137" s="8">
        <f t="shared" si="168"/>
        <v>-2093260590.6534286</v>
      </c>
      <c r="J137" s="8">
        <f t="shared" si="168"/>
        <v>-1816947381.1646397</v>
      </c>
      <c r="K137" s="8">
        <f t="shared" si="168"/>
        <v>-1549388380.7243145</v>
      </c>
      <c r="L137" s="8">
        <f t="shared" si="168"/>
        <v>-1291240139.9080071</v>
      </c>
      <c r="M137" s="8">
        <f t="shared" si="168"/>
        <v>-1042607299.3460821</v>
      </c>
      <c r="N137" s="8">
        <f t="shared" si="168"/>
        <v>-803343070.38044679</v>
      </c>
      <c r="O137" s="8">
        <f t="shared" si="168"/>
        <v>-573190088.42344034</v>
      </c>
      <c r="P137" s="8">
        <f t="shared" si="168"/>
        <v>-351846290.8501088</v>
      </c>
      <c r="Q137" s="8">
        <f t="shared" si="168"/>
        <v>-138995585.30935904</v>
      </c>
      <c r="R137" s="8">
        <f t="shared" si="168"/>
        <v>65678011.417512059</v>
      </c>
      <c r="S137" s="8">
        <f t="shared" si="168"/>
        <v>262483989.18267241</v>
      </c>
      <c r="T137" s="8">
        <f t="shared" si="168"/>
        <v>451722593.16534555</v>
      </c>
      <c r="U137" s="8">
        <f t="shared" si="168"/>
        <v>633683769.6521256</v>
      </c>
      <c r="V137" s="8">
        <f t="shared" si="168"/>
        <v>808646899.883304</v>
      </c>
      <c r="W137" s="8">
        <f t="shared" si="168"/>
        <v>976880895.2929846</v>
      </c>
      <c r="X137" s="8">
        <f t="shared" si="168"/>
        <v>1138644454.0468721</v>
      </c>
      <c r="Y137" s="8">
        <f t="shared" si="169"/>
        <v>1294186385.2057471</v>
      </c>
      <c r="Z137" s="8">
        <f t="shared" si="169"/>
        <v>1443745956.8242645</v>
      </c>
      <c r="AA137" s="8">
        <f t="shared" si="169"/>
        <v>1587553247.7622056</v>
      </c>
      <c r="AB137" s="8">
        <f t="shared" si="169"/>
        <v>1725829493.997889</v>
      </c>
      <c r="AC137" s="8">
        <f t="shared" ref="AC137:AD137" si="279">AB137+AC87</f>
        <v>1858787425.3956156</v>
      </c>
      <c r="AD137" s="8">
        <f t="shared" si="279"/>
        <v>1986631591.2932999</v>
      </c>
      <c r="AE137" s="8">
        <f t="shared" si="169"/>
        <v>2109558674.4002926</v>
      </c>
      <c r="AF137" s="8">
        <f t="shared" si="169"/>
        <v>2227757793.0134201</v>
      </c>
      <c r="AG137" s="8">
        <f t="shared" ref="AG137:AH137" si="280">AF137+AG87</f>
        <v>2341410791.7931108</v>
      </c>
      <c r="AH137" s="8">
        <f t="shared" si="280"/>
        <v>2450692521.4421549</v>
      </c>
      <c r="AI137" s="8">
        <f t="shared" si="171"/>
        <v>2555771107.6681447</v>
      </c>
      <c r="AJ137" s="8">
        <f t="shared" si="171"/>
        <v>2656808209.8202567</v>
      </c>
      <c r="AK137" s="8">
        <f t="shared" si="171"/>
        <v>2753959269.5874166</v>
      </c>
      <c r="AL137" s="8">
        <f t="shared" si="171"/>
        <v>2847373750.1353531</v>
      </c>
      <c r="AM137" s="8">
        <f t="shared" si="171"/>
        <v>2937195366.0480471</v>
      </c>
      <c r="AN137" s="8">
        <f t="shared" si="171"/>
        <v>3023562304.426209</v>
      </c>
      <c r="AO137" s="8">
        <f t="shared" si="171"/>
        <v>3106607437.4824023</v>
      </c>
      <c r="AP137" s="8">
        <f t="shared" si="171"/>
        <v>3186458526.9596376</v>
      </c>
      <c r="AQ137" s="8">
        <f t="shared" si="171"/>
        <v>3263238420.6878076</v>
      </c>
      <c r="AR137" s="8">
        <f t="shared" si="171"/>
        <v>3337065241.5803065</v>
      </c>
      <c r="AS137" s="8">
        <f t="shared" si="171"/>
        <v>3408052569.3615685</v>
      </c>
      <c r="AT137" s="8">
        <f t="shared" si="171"/>
        <v>3476309615.3050957</v>
      </c>
      <c r="AU137" s="8">
        <f t="shared" si="171"/>
        <v>3541941390.2507977</v>
      </c>
      <c r="AV137" s="8">
        <f t="shared" si="171"/>
        <v>3605048866.1601281</v>
      </c>
      <c r="AW137" s="8">
        <f t="shared" si="171"/>
        <v>3665729131.457562</v>
      </c>
      <c r="AX137" s="8">
        <f t="shared" si="171"/>
        <v>3724075540.3974023</v>
      </c>
      <c r="AY137" s="8">
        <f t="shared" si="171"/>
        <v>3780177856.6857104</v>
      </c>
      <c r="AZ137" s="8">
        <f t="shared" si="173"/>
        <v>3834122391.5783148</v>
      </c>
      <c r="BA137" s="8">
        <f t="shared" si="173"/>
        <v>3885992136.6673574</v>
      </c>
      <c r="BB137" s="8">
        <f t="shared" si="173"/>
        <v>3935866891.5606675</v>
      </c>
      <c r="BC137" s="8">
        <f t="shared" si="173"/>
        <v>3983823386.6503887</v>
      </c>
      <c r="BD137" s="8">
        <f t="shared" si="173"/>
        <v>4029935401.1597362</v>
      </c>
      <c r="BE137" s="8">
        <f t="shared" si="173"/>
        <v>4074273876.6494932</v>
      </c>
      <c r="BF137" s="8">
        <f t="shared" si="173"/>
        <v>4116907026.158875</v>
      </c>
      <c r="BG137" s="8">
        <f t="shared" si="173"/>
        <v>4157900439.148665</v>
      </c>
      <c r="BH137" s="8">
        <f t="shared" si="173"/>
        <v>4197317182.4080787</v>
      </c>
      <c r="BI137" s="8">
        <f t="shared" si="173"/>
        <v>4235217897.0805917</v>
      </c>
      <c r="BJ137" s="8">
        <f t="shared" si="173"/>
        <v>4271660891.9580083</v>
      </c>
      <c r="BK137" s="8">
        <f t="shared" si="173"/>
        <v>4306702233.1862936</v>
      </c>
      <c r="BL137" s="8">
        <f t="shared" si="173"/>
        <v>4340395830.521183</v>
      </c>
      <c r="BM137" s="8">
        <f t="shared" si="173"/>
        <v>4372793520.2662687</v>
      </c>
      <c r="BN137" s="8">
        <f t="shared" si="173"/>
        <v>4403945145.0211592</v>
      </c>
      <c r="BO137" s="8">
        <f t="shared" si="173"/>
        <v>4433898630.3624001</v>
      </c>
      <c r="BP137" s="8">
        <f t="shared" ref="BP137:BR137" si="281">BO137+BP87</f>
        <v>4462700058.5751314</v>
      </c>
      <c r="BQ137" s="8">
        <f t="shared" si="281"/>
        <v>4490393739.548912</v>
      </c>
      <c r="BR137" s="8">
        <f t="shared" si="281"/>
        <v>4517022278.9467773</v>
      </c>
      <c r="BS137" s="8">
        <f t="shared" si="174"/>
        <v>4542626643.7524176</v>
      </c>
      <c r="BT137" s="8">
        <f t="shared" si="174"/>
        <v>4567246225.2963018</v>
      </c>
      <c r="BU137" s="8">
        <f t="shared" si="174"/>
        <v>4590918899.857729</v>
      </c>
      <c r="BV137" s="8">
        <f t="shared" si="174"/>
        <v>4613681086.9360247</v>
      </c>
      <c r="BW137" s="8">
        <f t="shared" si="174"/>
        <v>4635567805.2805395</v>
      </c>
      <c r="BX137" s="8">
        <f t="shared" si="174"/>
        <v>4656612726.7656498</v>
      </c>
      <c r="BY137" s="8">
        <f t="shared" si="174"/>
        <v>4676848228.1936407</v>
      </c>
      <c r="BZ137" s="8">
        <f t="shared" si="174"/>
        <v>4696305441.1051702</v>
      </c>
      <c r="CA137" s="8">
        <f t="shared" si="174"/>
        <v>4715014299.6739492</v>
      </c>
      <c r="CB137" s="8">
        <f t="shared" ref="CB137:CV137" si="282">CA137+CB87</f>
        <v>4733003586.7593136</v>
      </c>
      <c r="CC137" s="8">
        <f t="shared" si="282"/>
        <v>4750300978.1875486</v>
      </c>
      <c r="CD137" s="8">
        <f t="shared" si="282"/>
        <v>4766933085.3300819</v>
      </c>
      <c r="CE137" s="8">
        <f t="shared" si="282"/>
        <v>4782925496.0440559</v>
      </c>
      <c r="CF137" s="8">
        <f t="shared" si="282"/>
        <v>4798302814.0382624</v>
      </c>
      <c r="CG137" s="8">
        <f t="shared" si="282"/>
        <v>4813088696.7249994</v>
      </c>
      <c r="CH137" s="8">
        <f t="shared" si="282"/>
        <v>4827305891.6160927</v>
      </c>
      <c r="CI137" s="8">
        <f t="shared" si="282"/>
        <v>4840976271.319067</v>
      </c>
      <c r="CJ137" s="8">
        <f t="shared" si="282"/>
        <v>4854120867.1873112</v>
      </c>
      <c r="CK137" s="8">
        <f t="shared" si="282"/>
        <v>4866759901.6760073</v>
      </c>
      <c r="CL137" s="8">
        <f t="shared" si="282"/>
        <v>4878912819.4535999</v>
      </c>
      <c r="CM137" s="8">
        <f t="shared" si="282"/>
        <v>4890598317.3166695</v>
      </c>
      <c r="CN137" s="8">
        <f t="shared" si="282"/>
        <v>4901834372.954237</v>
      </c>
      <c r="CO137" s="8">
        <f t="shared" si="282"/>
        <v>4912638272.6057444</v>
      </c>
      <c r="CP137" s="8">
        <f t="shared" si="282"/>
        <v>4923026637.6552706</v>
      </c>
      <c r="CQ137" s="8">
        <f t="shared" si="282"/>
        <v>4933015450.2028913</v>
      </c>
      <c r="CR137" s="8">
        <f t="shared" si="282"/>
        <v>4942620077.6525269</v>
      </c>
      <c r="CS137" s="8">
        <f t="shared" si="282"/>
        <v>4951855296.3540993</v>
      </c>
      <c r="CT137" s="8">
        <f t="shared" si="282"/>
        <v>4960735314.336381</v>
      </c>
      <c r="CU137" s="8">
        <f t="shared" si="282"/>
        <v>4969273793.1654978</v>
      </c>
      <c r="CV137" s="8">
        <f t="shared" si="282"/>
        <v>4977483868.9627256</v>
      </c>
      <c r="CW137" s="8">
        <f t="shared" ref="CW137:EN137" si="283">CV137+CW87</f>
        <v>4985378172.6139059</v>
      </c>
      <c r="CX137" s="8">
        <f t="shared" si="283"/>
        <v>4992968849.2015791</v>
      </c>
      <c r="CY137" s="8">
        <f t="shared" si="283"/>
        <v>5000267576.6897268</v>
      </c>
      <c r="CZ137" s="8">
        <f t="shared" si="283"/>
        <v>5007285583.8898687</v>
      </c>
      <c r="DA137" s="8">
        <f t="shared" si="283"/>
        <v>5014033667.7361593</v>
      </c>
      <c r="DB137" s="8">
        <f t="shared" si="283"/>
        <v>5020522209.8960543</v>
      </c>
      <c r="DC137" s="8">
        <f t="shared" si="283"/>
        <v>5026761192.7421064</v>
      </c>
      <c r="DD137" s="8">
        <f t="shared" si="283"/>
        <v>5032760214.709465</v>
      </c>
      <c r="DE137" s="8">
        <f t="shared" si="283"/>
        <v>5038528505.0626936</v>
      </c>
      <c r="DF137" s="8">
        <f t="shared" si="283"/>
        <v>5044074938.0946445</v>
      </c>
      <c r="DG137" s="8">
        <f t="shared" si="283"/>
        <v>5049408046.779213</v>
      </c>
      <c r="DH137" s="8">
        <f t="shared" si="283"/>
        <v>5054536035.8989897</v>
      </c>
      <c r="DI137" s="8">
        <f t="shared" si="283"/>
        <v>5059466794.6680059</v>
      </c>
      <c r="DJ137" s="8">
        <f t="shared" si="283"/>
        <v>5064207908.8689833</v>
      </c>
      <c r="DK137" s="8">
        <f t="shared" si="283"/>
        <v>5068766672.5237694</v>
      </c>
      <c r="DL137" s="8">
        <f t="shared" si="283"/>
        <v>5073150099.1149101</v>
      </c>
      <c r="DM137" s="8">
        <f t="shared" si="283"/>
        <v>5077364932.3756218</v>
      </c>
      <c r="DN137" s="8">
        <f t="shared" si="283"/>
        <v>5081417656.6647682</v>
      </c>
      <c r="DO137" s="8">
        <f t="shared" si="283"/>
        <v>5085314506.9427929</v>
      </c>
      <c r="DP137" s="8">
        <f t="shared" si="283"/>
        <v>5089061478.3639708</v>
      </c>
      <c r="DQ137" s="8">
        <f t="shared" si="283"/>
        <v>5092664335.4997187</v>
      </c>
      <c r="DR137" s="8">
        <f t="shared" si="283"/>
        <v>5096128621.2071686</v>
      </c>
      <c r="DS137" s="8">
        <f t="shared" si="283"/>
        <v>5099459665.1566401</v>
      </c>
      <c r="DT137" s="8">
        <f t="shared" si="283"/>
        <v>5102662592.0311317</v>
      </c>
      <c r="DU137" s="8">
        <f t="shared" si="283"/>
        <v>5105742329.41045</v>
      </c>
      <c r="DV137" s="8">
        <f t="shared" si="283"/>
        <v>5108703615.3521023</v>
      </c>
      <c r="DW137" s="8">
        <f t="shared" si="283"/>
        <v>5111551005.6806145</v>
      </c>
      <c r="DX137" s="8">
        <f t="shared" si="283"/>
        <v>5114288880.9964914</v>
      </c>
      <c r="DY137" s="8">
        <f t="shared" si="283"/>
        <v>5116921453.4156036</v>
      </c>
      <c r="DZ137" s="8">
        <f t="shared" si="283"/>
        <v>5119452773.049366</v>
      </c>
      <c r="EA137" s="8">
        <f t="shared" si="283"/>
        <v>5121886734.2356758</v>
      </c>
      <c r="EB137" s="8">
        <f t="shared" si="283"/>
        <v>5124227081.5302048</v>
      </c>
      <c r="EC137" s="8">
        <f t="shared" si="283"/>
        <v>5126477415.4672518</v>
      </c>
      <c r="ED137" s="8">
        <f t="shared" si="283"/>
        <v>5128641198.0990276</v>
      </c>
      <c r="EE137" s="8">
        <f t="shared" si="283"/>
        <v>5130721758.3218889</v>
      </c>
      <c r="EF137" s="8">
        <f t="shared" si="283"/>
        <v>5132722296.9977169</v>
      </c>
      <c r="EG137" s="8">
        <f t="shared" si="283"/>
        <v>5134645891.8783207</v>
      </c>
      <c r="EH137" s="8">
        <f t="shared" si="283"/>
        <v>5136495502.3404398</v>
      </c>
      <c r="EI137" s="8">
        <f t="shared" si="283"/>
        <v>5138273973.9386311</v>
      </c>
      <c r="EJ137" s="8">
        <f t="shared" si="283"/>
        <v>5139984042.7830458</v>
      </c>
      <c r="EK137" s="8">
        <f t="shared" si="283"/>
        <v>5141628339.7488289</v>
      </c>
      <c r="EL137" s="8">
        <f t="shared" si="283"/>
        <v>5143209394.5236206</v>
      </c>
      <c r="EM137" s="8">
        <f t="shared" si="283"/>
        <v>5144729639.499382</v>
      </c>
      <c r="EN137" s="8">
        <f t="shared" si="283"/>
        <v>5146191413.5145369</v>
      </c>
      <c r="EO137" s="8">
        <f t="shared" ref="EO137:GC137" si="284">EN137+EO87</f>
        <v>5147596965.4521856</v>
      </c>
      <c r="EP137" s="8">
        <f t="shared" si="284"/>
        <v>5148948457.6999254</v>
      </c>
      <c r="EQ137" s="8">
        <f t="shared" si="284"/>
        <v>5150247969.4765978</v>
      </c>
      <c r="ER137" s="8">
        <f t="shared" si="284"/>
        <v>5151497500.0310907</v>
      </c>
      <c r="ES137" s="8">
        <f t="shared" si="284"/>
        <v>5152698971.7181034</v>
      </c>
      <c r="ET137" s="8">
        <f t="shared" si="284"/>
        <v>5153854232.955615</v>
      </c>
      <c r="EU137" s="8">
        <f t="shared" si="284"/>
        <v>5154965061.0686073</v>
      </c>
      <c r="EV137" s="8">
        <f t="shared" si="284"/>
        <v>5156033165.0234079</v>
      </c>
      <c r="EW137" s="8">
        <f t="shared" si="284"/>
        <v>5157060188.0568695</v>
      </c>
      <c r="EX137" s="8">
        <f t="shared" si="284"/>
        <v>5158047710.2044287</v>
      </c>
      <c r="EY137" s="8">
        <f t="shared" si="284"/>
        <v>5158997250.7309284</v>
      </c>
      <c r="EZ137" s="8">
        <f t="shared" si="284"/>
        <v>5159910270.467947</v>
      </c>
      <c r="FA137" s="8">
        <f t="shared" si="284"/>
        <v>5160788174.0612345</v>
      </c>
      <c r="FB137" s="8">
        <f t="shared" si="284"/>
        <v>5161632312.1317034</v>
      </c>
      <c r="FC137" s="8">
        <f t="shared" si="284"/>
        <v>5162443983.3533077</v>
      </c>
      <c r="FD137" s="8">
        <f t="shared" si="284"/>
        <v>5163224436.451004</v>
      </c>
      <c r="FE137" s="8">
        <f t="shared" si="284"/>
        <v>5163974872.1218662</v>
      </c>
      <c r="FF137" s="8">
        <f t="shared" si="284"/>
        <v>5164696444.8823109</v>
      </c>
      <c r="FG137" s="8">
        <f t="shared" si="284"/>
        <v>5165390264.8442764</v>
      </c>
      <c r="FH137" s="8">
        <f t="shared" si="284"/>
        <v>5166057399.42309</v>
      </c>
      <c r="FI137" s="8">
        <f t="shared" si="284"/>
        <v>5166698874.979641</v>
      </c>
      <c r="FJ137" s="8">
        <f t="shared" si="284"/>
        <v>5167315678.3994017</v>
      </c>
      <c r="FK137" s="8">
        <f t="shared" si="284"/>
        <v>5167908758.6107101</v>
      </c>
      <c r="FL137" s="8">
        <f t="shared" si="284"/>
        <v>5168479028.0446606</v>
      </c>
      <c r="FM137" s="8">
        <f t="shared" si="284"/>
        <v>5169027364.0388432</v>
      </c>
      <c r="FN137" s="8">
        <f t="shared" si="284"/>
        <v>5169554610.1870956</v>
      </c>
      <c r="FO137" s="8">
        <f t="shared" si="284"/>
        <v>5170061577.6373386</v>
      </c>
      <c r="FP137" s="8">
        <f t="shared" si="284"/>
        <v>5170549046.3394957</v>
      </c>
      <c r="FQ137" s="8">
        <f t="shared" si="284"/>
        <v>5171017766.2454157</v>
      </c>
      <c r="FR137" s="8">
        <f t="shared" si="284"/>
        <v>5171468458.4626465</v>
      </c>
      <c r="FS137" s="8">
        <f t="shared" si="284"/>
        <v>5171901816.3638296</v>
      </c>
      <c r="FT137" s="8">
        <f t="shared" si="284"/>
        <v>5172318506.653429</v>
      </c>
      <c r="FU137" s="8">
        <f t="shared" si="284"/>
        <v>5172719170.3934288</v>
      </c>
      <c r="FV137" s="8">
        <f t="shared" si="284"/>
        <v>5173104423.9895821</v>
      </c>
      <c r="FW137" s="8">
        <f t="shared" si="284"/>
        <v>5173474860.1397295</v>
      </c>
      <c r="FX137" s="8">
        <f t="shared" si="284"/>
        <v>5173831048.7456408</v>
      </c>
      <c r="FY137" s="8">
        <f t="shared" si="284"/>
        <v>5174173537.7897863</v>
      </c>
      <c r="FZ137" s="8">
        <f t="shared" si="284"/>
        <v>5174502854.1783876</v>
      </c>
      <c r="GA137" s="8">
        <f t="shared" si="284"/>
        <v>5174819504.552043</v>
      </c>
      <c r="GB137" s="8">
        <f t="shared" si="284"/>
        <v>5175123976.0651731</v>
      </c>
      <c r="GC137" s="8">
        <f t="shared" si="284"/>
        <v>5175416737.1354904</v>
      </c>
      <c r="GD137" s="8">
        <f t="shared" ref="GD137:IO137" si="285">GC137+GD87</f>
        <v>5175698238.1646414</v>
      </c>
      <c r="GE137" s="8">
        <f t="shared" si="285"/>
        <v>5175968912.2311325</v>
      </c>
      <c r="GF137" s="8">
        <f t="shared" si="285"/>
        <v>5176229175.7566051</v>
      </c>
      <c r="GG137" s="8">
        <f t="shared" si="285"/>
        <v>5176479429.1464825</v>
      </c>
      <c r="GH137" s="8">
        <f t="shared" si="285"/>
        <v>5176720057.4059801</v>
      </c>
      <c r="GI137" s="8">
        <f t="shared" si="285"/>
        <v>5176951430.73242</v>
      </c>
      <c r="GJ137" s="8">
        <f t="shared" si="285"/>
        <v>5177173905.0847664</v>
      </c>
      <c r="GK137" s="8">
        <f t="shared" si="285"/>
        <v>5177387822.7312527</v>
      </c>
      <c r="GL137" s="8">
        <f t="shared" si="285"/>
        <v>5177593512.7759514</v>
      </c>
      <c r="GM137" s="8">
        <f t="shared" si="285"/>
        <v>5177791291.6650848</v>
      </c>
      <c r="GN137" s="8">
        <f t="shared" si="285"/>
        <v>5177981463.6738672</v>
      </c>
      <c r="GO137" s="8">
        <f t="shared" si="285"/>
        <v>5178164321.3746195</v>
      </c>
      <c r="GP137" s="8">
        <f t="shared" si="285"/>
        <v>5178340146.0868807</v>
      </c>
      <c r="GQ137" s="8">
        <f t="shared" si="285"/>
        <v>5178509208.3102093</v>
      </c>
      <c r="GR137" s="8">
        <f t="shared" si="285"/>
        <v>5178671768.1403332</v>
      </c>
      <c r="GS137" s="8">
        <f t="shared" si="285"/>
        <v>5178828075.6692982</v>
      </c>
      <c r="GT137" s="8">
        <f t="shared" si="285"/>
        <v>5178978371.3702259</v>
      </c>
      <c r="GU137" s="8">
        <f t="shared" si="285"/>
        <v>5179122886.4672718</v>
      </c>
      <c r="GV137" s="8">
        <f t="shared" si="285"/>
        <v>5179261843.2913542</v>
      </c>
      <c r="GW137" s="8">
        <f t="shared" si="285"/>
        <v>5179395455.6222029</v>
      </c>
      <c r="GX137" s="8">
        <f t="shared" si="285"/>
        <v>5179523929.0172501</v>
      </c>
      <c r="GY137" s="8">
        <f t="shared" si="285"/>
        <v>5179647461.1278715</v>
      </c>
      <c r="GZ137" s="8">
        <f t="shared" si="285"/>
        <v>5179766242.0034695</v>
      </c>
      <c r="HA137" s="8">
        <f t="shared" si="285"/>
        <v>5179880454.383852</v>
      </c>
      <c r="HB137" s="8">
        <f t="shared" si="285"/>
        <v>5179990273.9803734</v>
      </c>
      <c r="HC137" s="8">
        <f t="shared" si="285"/>
        <v>5180095869.7462597</v>
      </c>
      <c r="HD137" s="8">
        <f t="shared" si="285"/>
        <v>5180197404.1365347</v>
      </c>
      <c r="HE137" s="8">
        <f t="shared" si="285"/>
        <v>5180295033.3579531</v>
      </c>
      <c r="HF137" s="8">
        <f t="shared" si="285"/>
        <v>5180388907.6093168</v>
      </c>
      <c r="HG137" s="8">
        <f t="shared" si="285"/>
        <v>5180479171.3125515</v>
      </c>
      <c r="HH137" s="8">
        <f t="shared" si="285"/>
        <v>5180565963.3348923</v>
      </c>
      <c r="HI137" s="8">
        <f t="shared" si="285"/>
        <v>5180649417.202528</v>
      </c>
      <c r="HJ137" s="8">
        <f t="shared" si="285"/>
        <v>5180729661.3060236</v>
      </c>
      <c r="HK137" s="8">
        <f t="shared" si="285"/>
        <v>5180806819.097846</v>
      </c>
      <c r="HL137" s="8">
        <f t="shared" si="285"/>
        <v>5180881009.2822914</v>
      </c>
      <c r="HM137" s="8">
        <f t="shared" si="285"/>
        <v>5180952345.9981041</v>
      </c>
      <c r="HN137" s="8">
        <f t="shared" si="285"/>
        <v>5181020938.9940777</v>
      </c>
      <c r="HO137" s="8">
        <f t="shared" si="285"/>
        <v>5181086893.7978983</v>
      </c>
      <c r="HP137" s="8">
        <f t="shared" si="285"/>
        <v>5181150311.8784952</v>
      </c>
      <c r="HQ137" s="8">
        <f t="shared" si="285"/>
        <v>5181211290.802146</v>
      </c>
      <c r="HR137" s="8">
        <f t="shared" si="285"/>
        <v>5181269924.3825798</v>
      </c>
      <c r="HS137" s="8">
        <f t="shared" si="285"/>
        <v>5181326302.825304</v>
      </c>
      <c r="HT137" s="8">
        <f t="shared" si="285"/>
        <v>5181380512.8663855</v>
      </c>
      <c r="HU137" s="8">
        <f t="shared" si="285"/>
        <v>5181432637.9058867</v>
      </c>
      <c r="HV137" s="8">
        <f t="shared" si="285"/>
        <v>5181482758.1361761</v>
      </c>
      <c r="HW137" s="8">
        <f t="shared" si="285"/>
        <v>5181530950.6653004</v>
      </c>
      <c r="HX137" s="8">
        <f t="shared" si="285"/>
        <v>5181577289.6356125</v>
      </c>
      <c r="HY137" s="8">
        <f t="shared" si="285"/>
        <v>5181621846.3378353</v>
      </c>
      <c r="HZ137" s="8">
        <f t="shared" si="285"/>
        <v>5181664689.3207426</v>
      </c>
      <c r="IA137" s="8">
        <f t="shared" si="285"/>
        <v>5181705884.4966145</v>
      </c>
      <c r="IB137" s="8">
        <f t="shared" si="285"/>
        <v>5181745495.2426453</v>
      </c>
      <c r="IC137" s="8">
        <f t="shared" si="285"/>
        <v>5181783582.4984446</v>
      </c>
      <c r="ID137" s="8">
        <f t="shared" si="285"/>
        <v>5181820204.8597898</v>
      </c>
      <c r="IE137" s="8">
        <f t="shared" si="285"/>
        <v>5181855418.6687756</v>
      </c>
      <c r="IF137" s="8">
        <f t="shared" si="285"/>
        <v>5181889278.1004925</v>
      </c>
      <c r="IG137" s="8">
        <f t="shared" si="285"/>
        <v>5181921835.2463741</v>
      </c>
      <c r="IH137" s="8">
        <f t="shared" si="285"/>
        <v>5181953140.1943369</v>
      </c>
      <c r="II137" s="8">
        <f t="shared" si="285"/>
        <v>5181983241.1058397</v>
      </c>
      <c r="IJ137" s="8">
        <f t="shared" si="285"/>
        <v>5182012184.2899771</v>
      </c>
      <c r="IK137" s="8">
        <f t="shared" si="285"/>
        <v>5182040014.274725</v>
      </c>
      <c r="IL137" s="8">
        <f t="shared" si="285"/>
        <v>5182066773.8754435</v>
      </c>
      <c r="IM137" s="8">
        <f t="shared" si="285"/>
        <v>5182092504.2607498</v>
      </c>
      <c r="IN137" s="8">
        <f t="shared" si="285"/>
        <v>5182117245.015852</v>
      </c>
      <c r="IO137" s="8">
        <f t="shared" si="285"/>
        <v>5182141034.2034502</v>
      </c>
      <c r="IP137" s="8">
        <f t="shared" ref="IP137:JE137" si="286">IO137+IP87</f>
        <v>5182163908.4222946</v>
      </c>
      <c r="IQ137" s="8">
        <f t="shared" si="286"/>
        <v>5182185902.8634911</v>
      </c>
      <c r="IR137" s="8">
        <f t="shared" si="286"/>
        <v>5182207051.3646421</v>
      </c>
      <c r="IS137" s="8">
        <f t="shared" si="286"/>
        <v>5182227386.4619026</v>
      </c>
      <c r="IT137" s="8">
        <f t="shared" si="286"/>
        <v>5182246939.4400377</v>
      </c>
      <c r="IU137" s="8">
        <f t="shared" si="286"/>
        <v>5182265740.3805523</v>
      </c>
      <c r="IV137" s="8">
        <f t="shared" si="286"/>
        <v>5182283818.2079697</v>
      </c>
      <c r="IW137" s="8">
        <f t="shared" si="286"/>
        <v>5182301200.734333</v>
      </c>
      <c r="IX137" s="8">
        <f t="shared" si="286"/>
        <v>5182317914.7019901</v>
      </c>
      <c r="IY137" s="8">
        <f t="shared" si="286"/>
        <v>5182333985.8247375</v>
      </c>
      <c r="IZ137" s="8">
        <f t="shared" si="286"/>
        <v>5182349438.8273792</v>
      </c>
      <c r="JA137" s="8">
        <f t="shared" si="286"/>
        <v>5182364297.4837656</v>
      </c>
      <c r="JB137" s="8">
        <f t="shared" si="286"/>
        <v>5182378584.653367</v>
      </c>
      <c r="JC137" s="8">
        <f t="shared" si="286"/>
        <v>5182392322.3164454</v>
      </c>
      <c r="JD137" s="8">
        <f t="shared" si="286"/>
        <v>5182405531.6078672</v>
      </c>
      <c r="JE137" s="8">
        <f t="shared" si="286"/>
        <v>5182418232.8496189</v>
      </c>
    </row>
    <row r="138" spans="3:265" x14ac:dyDescent="0.3">
      <c r="C138">
        <v>15</v>
      </c>
      <c r="D138" s="6">
        <f t="shared" si="180"/>
        <v>3441124338.0669875</v>
      </c>
      <c r="E138" s="8">
        <f t="shared" si="181"/>
        <v>-3264738553.6408277</v>
      </c>
      <c r="F138" s="8">
        <f t="shared" si="182"/>
        <v>-3012400679.8369083</v>
      </c>
      <c r="G138" s="8">
        <f t="shared" si="168"/>
        <v>-2730959585.4724584</v>
      </c>
      <c r="H138" s="8">
        <f t="shared" si="168"/>
        <v>-2442139481.3520226</v>
      </c>
      <c r="I138" s="8">
        <f t="shared" si="168"/>
        <v>-2155889164.3697195</v>
      </c>
      <c r="J138" s="8">
        <f t="shared" si="168"/>
        <v>-1876643291.3939972</v>
      </c>
      <c r="K138" s="8">
        <f t="shared" si="168"/>
        <v>-1606258958.3196664</v>
      </c>
      <c r="L138" s="8">
        <f t="shared" si="168"/>
        <v>-1345392799.3868284</v>
      </c>
      <c r="M138" s="8">
        <f t="shared" si="168"/>
        <v>-1094146604.458034</v>
      </c>
      <c r="N138" s="8">
        <f t="shared" si="168"/>
        <v>-852369837.35670972</v>
      </c>
      <c r="O138" s="8">
        <f t="shared" si="168"/>
        <v>-619801231.17062843</v>
      </c>
      <c r="P138" s="8">
        <f t="shared" si="168"/>
        <v>-396134912.14358544</v>
      </c>
      <c r="Q138" s="8">
        <f t="shared" si="168"/>
        <v>-181051133.9533847</v>
      </c>
      <c r="R138" s="8">
        <f t="shared" si="168"/>
        <v>25769577.143661082</v>
      </c>
      <c r="S138" s="8">
        <f t="shared" si="168"/>
        <v>224640048.09726185</v>
      </c>
      <c r="T138" s="8">
        <f t="shared" si="168"/>
        <v>415863719.87880087</v>
      </c>
      <c r="U138" s="8">
        <f t="shared" si="168"/>
        <v>599733603.71451473</v>
      </c>
      <c r="V138" s="8">
        <f t="shared" si="168"/>
        <v>776532023.30489063</v>
      </c>
      <c r="W138" s="8">
        <f t="shared" si="168"/>
        <v>946530716.80575585</v>
      </c>
      <c r="X138" s="8">
        <f t="shared" si="168"/>
        <v>1109991098.9875507</v>
      </c>
      <c r="Y138" s="8">
        <f t="shared" si="169"/>
        <v>1267164590.2851448</v>
      </c>
      <c r="Z138" s="8">
        <f t="shared" si="169"/>
        <v>1418292969.2974048</v>
      </c>
      <c r="AA138" s="8">
        <f t="shared" si="169"/>
        <v>1563608728.6648703</v>
      </c>
      <c r="AB138" s="8">
        <f t="shared" si="169"/>
        <v>1703335425.2037868</v>
      </c>
      <c r="AC138" s="8">
        <f t="shared" ref="AC138:AD138" si="287">AB138+AC88</f>
        <v>1837688020.2996693</v>
      </c>
      <c r="AD138" s="8">
        <f t="shared" si="287"/>
        <v>1966873208.9566388</v>
      </c>
      <c r="AE138" s="8">
        <f t="shared" si="169"/>
        <v>2091089737.0108643</v>
      </c>
      <c r="AF138" s="8">
        <f t="shared" si="169"/>
        <v>2210528706.5280457</v>
      </c>
      <c r="AG138" s="8">
        <f t="shared" ref="AG138:AH138" si="288">AF138+AG88</f>
        <v>2325373869.6352243</v>
      </c>
      <c r="AH138" s="8">
        <f t="shared" si="288"/>
        <v>2435801911.1359797</v>
      </c>
      <c r="AI138" s="8">
        <f t="shared" si="171"/>
        <v>2541982720.2954988</v>
      </c>
      <c r="AJ138" s="8">
        <f t="shared" si="171"/>
        <v>2644079652.1909928</v>
      </c>
      <c r="AK138" s="8">
        <f t="shared" si="171"/>
        <v>2742249779.0189028</v>
      </c>
      <c r="AL138" s="8">
        <f t="shared" si="171"/>
        <v>2836644131.7405424</v>
      </c>
      <c r="AM138" s="8">
        <f t="shared" si="171"/>
        <v>2927407932.4355969</v>
      </c>
      <c r="AN138" s="8">
        <f t="shared" si="171"/>
        <v>3014680817.7198524</v>
      </c>
      <c r="AO138" s="8">
        <f t="shared" si="171"/>
        <v>3098597053.5703554</v>
      </c>
      <c r="AP138" s="8">
        <f t="shared" si="171"/>
        <v>3179285741.8882675</v>
      </c>
      <c r="AQ138" s="8">
        <f t="shared" si="171"/>
        <v>3256871019.1170859</v>
      </c>
      <c r="AR138" s="8">
        <f t="shared" si="171"/>
        <v>3331472247.2217455</v>
      </c>
      <c r="AS138" s="8">
        <f t="shared" si="171"/>
        <v>3403204197.322392</v>
      </c>
      <c r="AT138" s="8">
        <f t="shared" si="171"/>
        <v>3472177226.2653275</v>
      </c>
      <c r="AU138" s="8">
        <f t="shared" si="171"/>
        <v>3538497446.4027681</v>
      </c>
      <c r="AV138" s="8">
        <f t="shared" si="171"/>
        <v>3602266888.8426161</v>
      </c>
      <c r="AW138" s="8">
        <f t="shared" si="171"/>
        <v>3663583660.4193935</v>
      </c>
      <c r="AX138" s="8">
        <f t="shared" si="171"/>
        <v>3722542094.6278338</v>
      </c>
      <c r="AY138" s="8">
        <f t="shared" si="171"/>
        <v>3779232896.7513342</v>
      </c>
      <c r="AZ138" s="8">
        <f t="shared" si="173"/>
        <v>3833743283.408546</v>
      </c>
      <c r="BA138" s="8">
        <f t="shared" si="173"/>
        <v>3886157116.7327881</v>
      </c>
      <c r="BB138" s="8">
        <f t="shared" si="173"/>
        <v>3936555033.3907132</v>
      </c>
      <c r="BC138" s="8">
        <f t="shared" si="173"/>
        <v>3985014568.6387181</v>
      </c>
      <c r="BD138" s="8">
        <f t="shared" si="173"/>
        <v>4031610275.6079535</v>
      </c>
      <c r="BE138" s="8">
        <f t="shared" si="173"/>
        <v>4076413840.0014491</v>
      </c>
      <c r="BF138" s="8">
        <f t="shared" si="173"/>
        <v>4119494190.3798103</v>
      </c>
      <c r="BG138" s="8">
        <f t="shared" si="173"/>
        <v>4160917604.2051578</v>
      </c>
      <c r="BH138" s="8">
        <f t="shared" si="173"/>
        <v>4200747809.8064532</v>
      </c>
      <c r="BI138" s="8">
        <f t="shared" si="173"/>
        <v>4239046084.4230838</v>
      </c>
      <c r="BJ138" s="8">
        <f t="shared" si="173"/>
        <v>4275871348.4775362</v>
      </c>
      <c r="BK138" s="8">
        <f t="shared" si="173"/>
        <v>4311280256.2222023</v>
      </c>
      <c r="BL138" s="8">
        <f t="shared" si="173"/>
        <v>4345327282.899765</v>
      </c>
      <c r="BM138" s="8">
        <f t="shared" si="173"/>
        <v>4378064808.5512676</v>
      </c>
      <c r="BN138" s="8">
        <f t="shared" si="173"/>
        <v>4409543198.60079</v>
      </c>
      <c r="BO138" s="8">
        <f t="shared" si="173"/>
        <v>4439810881.3407154</v>
      </c>
      <c r="BP138" s="8">
        <f t="shared" ref="BP138:BR138" si="289">BO138+BP88</f>
        <v>4468914422.4367971</v>
      </c>
      <c r="BQ138" s="8">
        <f t="shared" si="289"/>
        <v>4496898596.5676451</v>
      </c>
      <c r="BR138" s="8">
        <f t="shared" si="289"/>
        <v>4523806456.3088446</v>
      </c>
      <c r="BS138" s="8">
        <f t="shared" si="174"/>
        <v>4549679398.367691</v>
      </c>
      <c r="BT138" s="8">
        <f t="shared" si="174"/>
        <v>4574557227.2704277</v>
      </c>
      <c r="BU138" s="8">
        <f t="shared" si="174"/>
        <v>4598478216.5999823</v>
      </c>
      <c r="BV138" s="8">
        <f t="shared" si="174"/>
        <v>4621479167.8783998</v>
      </c>
      <c r="BW138" s="8">
        <f t="shared" si="174"/>
        <v>4643595467.1845703</v>
      </c>
      <c r="BX138" s="8">
        <f t="shared" si="174"/>
        <v>4664861139.5943499</v>
      </c>
      <c r="BY138" s="8">
        <f t="shared" si="174"/>
        <v>4685308901.5268307</v>
      </c>
      <c r="BZ138" s="8">
        <f t="shared" si="174"/>
        <v>4704970211.0772924</v>
      </c>
      <c r="CA138" s="8">
        <f t="shared" si="174"/>
        <v>4723875316.4142752</v>
      </c>
      <c r="CB138" s="8">
        <f t="shared" ref="CB138:CV138" si="290">CA138+CB88</f>
        <v>4742053302.3152199</v>
      </c>
      <c r="CC138" s="8">
        <f t="shared" si="290"/>
        <v>4759532134.912282</v>
      </c>
      <c r="CD138" s="8">
        <f t="shared" si="290"/>
        <v>4776338704.7171497</v>
      </c>
      <c r="CE138" s="8">
        <f t="shared" si="290"/>
        <v>4792498867.9910612</v>
      </c>
      <c r="CF138" s="8">
        <f t="shared" si="290"/>
        <v>4808037486.5236683</v>
      </c>
      <c r="CG138" s="8">
        <f t="shared" si="290"/>
        <v>4822978465.8819447</v>
      </c>
      <c r="CH138" s="8">
        <f t="shared" si="290"/>
        <v>4837344792.1879787</v>
      </c>
      <c r="CI138" s="8">
        <f t="shared" si="290"/>
        <v>4851158567.4822426</v>
      </c>
      <c r="CJ138" s="8">
        <f t="shared" si="290"/>
        <v>4864441043.7267275</v>
      </c>
      <c r="CK138" s="8">
        <f t="shared" si="290"/>
        <v>4877212655.5002699</v>
      </c>
      <c r="CL138" s="8">
        <f t="shared" si="290"/>
        <v>4889493051.4363689</v>
      </c>
      <c r="CM138" s="8">
        <f t="shared" si="290"/>
        <v>4901301124.451849</v>
      </c>
      <c r="CN138" s="8">
        <f t="shared" si="290"/>
        <v>4912655040.8128872</v>
      </c>
      <c r="CO138" s="8">
        <f t="shared" si="290"/>
        <v>4923572268.0831165</v>
      </c>
      <c r="CP138" s="8">
        <f t="shared" si="290"/>
        <v>4934069601.9967985</v>
      </c>
      <c r="CQ138" s="8">
        <f t="shared" si="290"/>
        <v>4944163192.2984152</v>
      </c>
      <c r="CR138" s="8">
        <f t="shared" si="290"/>
        <v>4953868567.5884314</v>
      </c>
      <c r="CS138" s="8">
        <f t="shared" si="290"/>
        <v>4963200659.2134476</v>
      </c>
      <c r="CT138" s="8">
        <f t="shared" si="290"/>
        <v>4972173824.2375011</v>
      </c>
      <c r="CU138" s="8">
        <f t="shared" si="290"/>
        <v>4980801867.5298605</v>
      </c>
      <c r="CV138" s="8">
        <f t="shared" si="290"/>
        <v>4989098063.0032825</v>
      </c>
      <c r="CW138" s="8">
        <f t="shared" ref="CW138:EN138" si="291">CV138+CW88</f>
        <v>4997075174.0354195</v>
      </c>
      <c r="CX138" s="8">
        <f t="shared" si="291"/>
        <v>5004745473.1047821</v>
      </c>
      <c r="CY138" s="8">
        <f t="shared" si="291"/>
        <v>5012120760.6714764</v>
      </c>
      <c r="CZ138" s="8">
        <f t="shared" si="291"/>
        <v>5019212383.3317595</v>
      </c>
      <c r="DA138" s="8">
        <f t="shared" si="291"/>
        <v>5026031251.2743397</v>
      </c>
      <c r="DB138" s="8">
        <f t="shared" si="291"/>
        <v>5032587855.0652819</v>
      </c>
      <c r="DC138" s="8">
        <f t="shared" si="291"/>
        <v>5038892281.7873421</v>
      </c>
      <c r="DD138" s="8">
        <f t="shared" si="291"/>
        <v>5044954230.5585537</v>
      </c>
      <c r="DE138" s="8">
        <f t="shared" si="291"/>
        <v>5050783027.453949</v>
      </c>
      <c r="DF138" s="8">
        <f t="shared" si="291"/>
        <v>5056387639.8533678</v>
      </c>
      <c r="DG138" s="8">
        <f t="shared" si="291"/>
        <v>5061776690.2374249</v>
      </c>
      <c r="DH138" s="8">
        <f t="shared" si="291"/>
        <v>5066958469.4528637</v>
      </c>
      <c r="DI138" s="8">
        <f t="shared" si="291"/>
        <v>5071940949.4677086</v>
      </c>
      <c r="DJ138" s="8">
        <f t="shared" si="291"/>
        <v>5076731795.635829</v>
      </c>
      <c r="DK138" s="8">
        <f t="shared" si="291"/>
        <v>5081338378.4897909</v>
      </c>
      <c r="DL138" s="8">
        <f t="shared" si="291"/>
        <v>5085767785.0801392</v>
      </c>
      <c r="DM138" s="8">
        <f t="shared" si="291"/>
        <v>5090026829.8785505</v>
      </c>
      <c r="DN138" s="8">
        <f t="shared" si="291"/>
        <v>5094122065.2616386</v>
      </c>
      <c r="DO138" s="8">
        <f t="shared" si="291"/>
        <v>5098059791.5915308</v>
      </c>
      <c r="DP138" s="8">
        <f t="shared" si="291"/>
        <v>5101846066.9087353</v>
      </c>
      <c r="DQ138" s="8">
        <f t="shared" si="291"/>
        <v>5105486716.2522011</v>
      </c>
      <c r="DR138" s="8">
        <f t="shared" si="291"/>
        <v>5108987340.6209183</v>
      </c>
      <c r="DS138" s="8">
        <f t="shared" si="291"/>
        <v>5112353325.5908384</v>
      </c>
      <c r="DT138" s="8">
        <f t="shared" si="291"/>
        <v>5115589849.6003771</v>
      </c>
      <c r="DU138" s="8">
        <f t="shared" si="291"/>
        <v>5118701891.9172411</v>
      </c>
      <c r="DV138" s="8">
        <f t="shared" si="291"/>
        <v>5121694240.2988415</v>
      </c>
      <c r="DW138" s="8">
        <f t="shared" si="291"/>
        <v>5124571498.3580723</v>
      </c>
      <c r="DX138" s="8">
        <f t="shared" si="291"/>
        <v>5127338092.6457939</v>
      </c>
      <c r="DY138" s="8">
        <f t="shared" si="291"/>
        <v>5129998279.4609108</v>
      </c>
      <c r="DZ138" s="8">
        <f t="shared" si="291"/>
        <v>5132556151.3985233</v>
      </c>
      <c r="EA138" s="8">
        <f t="shared" si="291"/>
        <v>5135015643.6462278</v>
      </c>
      <c r="EB138" s="8">
        <f t="shared" si="291"/>
        <v>5137380540.0382519</v>
      </c>
      <c r="EC138" s="8">
        <f t="shared" si="291"/>
        <v>5139654478.8767357</v>
      </c>
      <c r="ED138" s="8">
        <f t="shared" si="291"/>
        <v>5141840958.5291243</v>
      </c>
      <c r="EE138" s="8">
        <f t="shared" si="291"/>
        <v>5143943342.8102674</v>
      </c>
      <c r="EF138" s="8">
        <f t="shared" si="291"/>
        <v>5145964866.1575203</v>
      </c>
      <c r="EG138" s="8">
        <f t="shared" si="291"/>
        <v>5147908638.606802</v>
      </c>
      <c r="EH138" s="8">
        <f t="shared" si="291"/>
        <v>5149777650.5772648</v>
      </c>
      <c r="EI138" s="8">
        <f t="shared" si="291"/>
        <v>5151574777.471941</v>
      </c>
      <c r="EJ138" s="8">
        <f t="shared" si="291"/>
        <v>5153302784.1014376</v>
      </c>
      <c r="EK138" s="8">
        <f t="shared" si="291"/>
        <v>5154964328.9374914</v>
      </c>
      <c r="EL138" s="8">
        <f t="shared" si="291"/>
        <v>5156561968.2029276</v>
      </c>
      <c r="EM138" s="8">
        <f t="shared" si="291"/>
        <v>5158098159.8043089</v>
      </c>
      <c r="EN138" s="8">
        <f t="shared" si="291"/>
        <v>5159575267.1133289</v>
      </c>
      <c r="EO138" s="8">
        <f t="shared" ref="EO138:GC138" si="292">EN138+EO88</f>
        <v>5160995562.6027718</v>
      </c>
      <c r="EP138" s="8">
        <f t="shared" si="292"/>
        <v>5162361231.3426208</v>
      </c>
      <c r="EQ138" s="8">
        <f t="shared" si="292"/>
        <v>5163674374.3617058</v>
      </c>
      <c r="ER138" s="8">
        <f t="shared" si="292"/>
        <v>5164937011.8800573</v>
      </c>
      <c r="ES138" s="8">
        <f t="shared" si="292"/>
        <v>5166151086.416934</v>
      </c>
      <c r="ET138" s="8">
        <f t="shared" si="292"/>
        <v>5167318465.779315</v>
      </c>
      <c r="EU138" s="8">
        <f t="shared" si="292"/>
        <v>5168440945.9354506</v>
      </c>
      <c r="EV138" s="8">
        <f t="shared" si="292"/>
        <v>5169520253.7778883</v>
      </c>
      <c r="EW138" s="8">
        <f t="shared" si="292"/>
        <v>5170558049.7802324</v>
      </c>
      <c r="EX138" s="8">
        <f t="shared" si="292"/>
        <v>5171555930.5517178</v>
      </c>
      <c r="EY138" s="8">
        <f t="shared" si="292"/>
        <v>5172515431.2935305</v>
      </c>
      <c r="EZ138" s="8">
        <f t="shared" si="292"/>
        <v>5173438028.1606579</v>
      </c>
      <c r="FA138" s="8">
        <f t="shared" si="292"/>
        <v>5174325140.532896</v>
      </c>
      <c r="FB138" s="8">
        <f t="shared" si="292"/>
        <v>5175178133.1985092</v>
      </c>
      <c r="FC138" s="8">
        <f t="shared" si="292"/>
        <v>5175998318.453907</v>
      </c>
      <c r="FD138" s="8">
        <f t="shared" si="292"/>
        <v>5176786958.1225586</v>
      </c>
      <c r="FE138" s="8">
        <f t="shared" si="292"/>
        <v>5177545265.4962616</v>
      </c>
      <c r="FF138" s="8">
        <f t="shared" si="292"/>
        <v>5178274407.201745</v>
      </c>
      <c r="FG138" s="8">
        <f t="shared" si="292"/>
        <v>5178975504.9954796</v>
      </c>
      <c r="FH138" s="8">
        <f t="shared" si="292"/>
        <v>5179649637.4894552</v>
      </c>
      <c r="FI138" s="8">
        <f t="shared" si="292"/>
        <v>5180297841.810585</v>
      </c>
      <c r="FJ138" s="8">
        <f t="shared" si="292"/>
        <v>5180921115.1962872</v>
      </c>
      <c r="FK138" s="8">
        <f t="shared" si="292"/>
        <v>5181520416.5286932</v>
      </c>
      <c r="FL138" s="8">
        <f t="shared" si="292"/>
        <v>5182096667.8098526</v>
      </c>
      <c r="FM138" s="8">
        <f t="shared" si="292"/>
        <v>5182650755.5801983</v>
      </c>
      <c r="FN138" s="8">
        <f t="shared" si="292"/>
        <v>5183183532.2824535</v>
      </c>
      <c r="FO138" s="8">
        <f t="shared" si="292"/>
        <v>5183695817.5730839</v>
      </c>
      <c r="FP138" s="8">
        <f t="shared" si="292"/>
        <v>5184188399.5833054</v>
      </c>
      <c r="FQ138" s="8">
        <f t="shared" si="292"/>
        <v>5184662036.1315956</v>
      </c>
      <c r="FR138" s="8">
        <f t="shared" si="292"/>
        <v>5185117455.8895664</v>
      </c>
      <c r="FS138" s="8">
        <f t="shared" si="292"/>
        <v>5185555359.5030003</v>
      </c>
      <c r="FT138" s="8">
        <f t="shared" si="292"/>
        <v>5185976420.6697636</v>
      </c>
      <c r="FU138" s="8">
        <f t="shared" si="292"/>
        <v>5186381287.1762667</v>
      </c>
      <c r="FV138" s="8">
        <f t="shared" si="292"/>
        <v>5186770581.8940582</v>
      </c>
      <c r="FW138" s="8">
        <f t="shared" si="292"/>
        <v>5187144903.7380886</v>
      </c>
      <c r="FX138" s="8">
        <f t="shared" si="292"/>
        <v>5187504828.5881176</v>
      </c>
      <c r="FY138" s="8">
        <f t="shared" si="292"/>
        <v>5187850910.1746836</v>
      </c>
      <c r="FZ138" s="8">
        <f t="shared" si="292"/>
        <v>5188183680.9309969</v>
      </c>
      <c r="GA138" s="8">
        <f t="shared" si="292"/>
        <v>5188503652.812068</v>
      </c>
      <c r="GB138" s="8">
        <f t="shared" si="292"/>
        <v>5188811318.0823288</v>
      </c>
      <c r="GC138" s="8">
        <f t="shared" si="292"/>
        <v>5189107150.0729637</v>
      </c>
      <c r="GD138" s="8">
        <f t="shared" ref="GD138:IO138" si="293">GC138+GD88</f>
        <v>5189391603.9101133</v>
      </c>
      <c r="GE138" s="8">
        <f t="shared" si="293"/>
        <v>5189665117.215064</v>
      </c>
      <c r="GF138" s="8">
        <f t="shared" si="293"/>
        <v>5189928110.7775173</v>
      </c>
      <c r="GG138" s="8">
        <f t="shared" si="293"/>
        <v>5190180989.2029533</v>
      </c>
      <c r="GH138" s="8">
        <f t="shared" si="293"/>
        <v>5190424141.5351028</v>
      </c>
      <c r="GI138" s="8">
        <f t="shared" si="293"/>
        <v>5190657941.8544779</v>
      </c>
      <c r="GJ138" s="8">
        <f t="shared" si="293"/>
        <v>5190882749.8538761</v>
      </c>
      <c r="GK138" s="8">
        <f t="shared" si="293"/>
        <v>5191098911.3917599</v>
      </c>
      <c r="GL138" s="8">
        <f t="shared" si="293"/>
        <v>5191306759.0243397</v>
      </c>
      <c r="GM138" s="8">
        <f t="shared" si="293"/>
        <v>5191506612.5172052</v>
      </c>
      <c r="GN138" s="8">
        <f t="shared" si="293"/>
        <v>5191698779.3372679</v>
      </c>
      <c r="GO138" s="8">
        <f t="shared" si="293"/>
        <v>5191883555.1257896</v>
      </c>
      <c r="GP138" s="8">
        <f t="shared" si="293"/>
        <v>5192061224.1532145</v>
      </c>
      <c r="GQ138" s="8">
        <f t="shared" si="293"/>
        <v>5192232059.7565079</v>
      </c>
      <c r="GR138" s="8">
        <f t="shared" si="293"/>
        <v>5192396324.759675</v>
      </c>
      <c r="GS138" s="8">
        <f t="shared" si="293"/>
        <v>5192554271.8781042</v>
      </c>
      <c r="GT138" s="8">
        <f t="shared" si="293"/>
        <v>5192706144.1073637</v>
      </c>
      <c r="GU138" s="8">
        <f t="shared" si="293"/>
        <v>5192852175.0970364</v>
      </c>
      <c r="GV138" s="8">
        <f t="shared" si="293"/>
        <v>5192992589.5101824</v>
      </c>
      <c r="GW138" s="8">
        <f t="shared" si="293"/>
        <v>5193127603.3689766</v>
      </c>
      <c r="GX138" s="8">
        <f t="shared" si="293"/>
        <v>5193257424.3870487</v>
      </c>
      <c r="GY138" s="8">
        <f t="shared" si="293"/>
        <v>5193382252.2890406</v>
      </c>
      <c r="GZ138" s="8">
        <f t="shared" si="293"/>
        <v>5193502279.1178789</v>
      </c>
      <c r="HA138" s="8">
        <f t="shared" si="293"/>
        <v>5193617689.5302238</v>
      </c>
      <c r="HB138" s="8">
        <f t="shared" si="293"/>
        <v>5193728661.080555</v>
      </c>
      <c r="HC138" s="8">
        <f t="shared" si="293"/>
        <v>5193835364.4943352</v>
      </c>
      <c r="HD138" s="8">
        <f t="shared" si="293"/>
        <v>5193937963.9306622</v>
      </c>
      <c r="HE138" s="8">
        <f t="shared" si="293"/>
        <v>5194036617.2348232</v>
      </c>
      <c r="HF138" s="8">
        <f t="shared" si="293"/>
        <v>5194131476.1811314</v>
      </c>
      <c r="HG138" s="8">
        <f t="shared" si="293"/>
        <v>5194222686.7064276</v>
      </c>
      <c r="HH138" s="8">
        <f t="shared" si="293"/>
        <v>5194310389.1345978</v>
      </c>
      <c r="HI138" s="8">
        <f t="shared" si="293"/>
        <v>5194394718.3924532</v>
      </c>
      <c r="HJ138" s="8">
        <f t="shared" si="293"/>
        <v>5194475804.2173147</v>
      </c>
      <c r="HK138" s="8">
        <f t="shared" si="293"/>
        <v>5194553771.3566046</v>
      </c>
      <c r="HL138" s="8">
        <f t="shared" si="293"/>
        <v>5194628739.7597675</v>
      </c>
      <c r="HM138" s="8">
        <f t="shared" si="293"/>
        <v>5194700824.7628088</v>
      </c>
      <c r="HN138" s="8">
        <f t="shared" si="293"/>
        <v>5194770137.2657328</v>
      </c>
      <c r="HO138" s="8">
        <f t="shared" si="293"/>
        <v>5194836783.9031601</v>
      </c>
      <c r="HP138" s="8">
        <f t="shared" si="293"/>
        <v>5194900867.2083788</v>
      </c>
      <c r="HQ138" s="8">
        <f t="shared" si="293"/>
        <v>5194962485.7710886</v>
      </c>
      <c r="HR138" s="8">
        <f t="shared" si="293"/>
        <v>5195021734.3890791</v>
      </c>
      <c r="HS138" s="8">
        <f t="shared" si="293"/>
        <v>5195078704.2140703</v>
      </c>
      <c r="HT138" s="8">
        <f t="shared" si="293"/>
        <v>5195133482.8919458</v>
      </c>
      <c r="HU138" s="8">
        <f t="shared" si="293"/>
        <v>5195186154.6975956</v>
      </c>
      <c r="HV138" s="8">
        <f t="shared" si="293"/>
        <v>5195236800.664567</v>
      </c>
      <c r="HW138" s="8">
        <f t="shared" si="293"/>
        <v>5195285498.7097311</v>
      </c>
      <c r="HX138" s="8">
        <f t="shared" si="293"/>
        <v>5195332323.7531586</v>
      </c>
      <c r="HY138" s="8">
        <f t="shared" si="293"/>
        <v>5195377347.8333769</v>
      </c>
      <c r="HZ138" s="8">
        <f t="shared" si="293"/>
        <v>5195420640.2182026</v>
      </c>
      <c r="IA138" s="8">
        <f t="shared" si="293"/>
        <v>5195462267.5113039</v>
      </c>
      <c r="IB138" s="8">
        <f t="shared" si="293"/>
        <v>5195502293.7546711</v>
      </c>
      <c r="IC138" s="8">
        <f t="shared" si="293"/>
        <v>5195540780.5271397</v>
      </c>
      <c r="ID138" s="8">
        <f t="shared" si="293"/>
        <v>5195577787.0391283</v>
      </c>
      <c r="IE138" s="8">
        <f t="shared" si="293"/>
        <v>5195613370.2237329</v>
      </c>
      <c r="IF138" s="8">
        <f t="shared" si="293"/>
        <v>5195647584.8243141</v>
      </c>
      <c r="IG138" s="8">
        <f t="shared" si="293"/>
        <v>5195680483.4787188</v>
      </c>
      <c r="IH138" s="8">
        <f t="shared" si="293"/>
        <v>5195712116.8002625</v>
      </c>
      <c r="II138" s="8">
        <f t="shared" si="293"/>
        <v>5195742533.4555922</v>
      </c>
      <c r="IJ138" s="8">
        <f t="shared" si="293"/>
        <v>5195771780.239563</v>
      </c>
      <c r="IK138" s="8">
        <f t="shared" si="293"/>
        <v>5195799902.1472273</v>
      </c>
      <c r="IL138" s="8">
        <f t="shared" si="293"/>
        <v>5195826942.443059</v>
      </c>
      <c r="IM138" s="8">
        <f t="shared" si="293"/>
        <v>5195852942.7275124</v>
      </c>
      <c r="IN138" s="8">
        <f t="shared" si="293"/>
        <v>5195877943.0010252</v>
      </c>
      <c r="IO138" s="8">
        <f t="shared" si="293"/>
        <v>5195901981.7255564</v>
      </c>
      <c r="IP138" s="8">
        <f t="shared" ref="IP138:JE138" si="294">IO138+IP88</f>
        <v>5195925095.8837595</v>
      </c>
      <c r="IQ138" s="8">
        <f t="shared" si="294"/>
        <v>5195947321.0358782</v>
      </c>
      <c r="IR138" s="8">
        <f t="shared" si="294"/>
        <v>5195968691.3744535</v>
      </c>
      <c r="IS138" s="8">
        <f t="shared" si="294"/>
        <v>5195989239.7769299</v>
      </c>
      <c r="IT138" s="8">
        <f t="shared" si="294"/>
        <v>5196008997.8562346</v>
      </c>
      <c r="IU138" s="8">
        <f t="shared" si="294"/>
        <v>5196027996.0094118</v>
      </c>
      <c r="IV138" s="8">
        <f t="shared" si="294"/>
        <v>5196046263.4643898</v>
      </c>
      <c r="IW138" s="8">
        <f t="shared" si="294"/>
        <v>5196063828.3249454</v>
      </c>
      <c r="IX138" s="8">
        <f t="shared" si="294"/>
        <v>5196080717.6139412</v>
      </c>
      <c r="IY138" s="8">
        <f t="shared" si="294"/>
        <v>5196096957.3148985</v>
      </c>
      <c r="IZ138" s="8">
        <f t="shared" si="294"/>
        <v>5196112572.411973</v>
      </c>
      <c r="JA138" s="8">
        <f t="shared" si="294"/>
        <v>5196127586.9283915</v>
      </c>
      <c r="JB138" s="8">
        <f t="shared" si="294"/>
        <v>5196142023.9634085</v>
      </c>
      <c r="JC138" s="8">
        <f t="shared" si="294"/>
        <v>5196155905.7278481</v>
      </c>
      <c r="JD138" s="8">
        <f t="shared" si="294"/>
        <v>5196169253.5782709</v>
      </c>
      <c r="JE138" s="8">
        <f t="shared" si="294"/>
        <v>5196182088.0498314</v>
      </c>
    </row>
    <row r="139" spans="3:265" x14ac:dyDescent="0.3">
      <c r="C139">
        <v>16</v>
      </c>
      <c r="D139" s="6">
        <f t="shared" si="180"/>
        <v>3624280956.0608764</v>
      </c>
      <c r="E139" s="8">
        <f t="shared" si="181"/>
        <v>-3445813937.2090507</v>
      </c>
      <c r="F139" s="8">
        <f t="shared" si="182"/>
        <v>-3190622055.0643759</v>
      </c>
      <c r="G139" s="8">
        <f t="shared" ref="G139:X143" si="295">F139+G89</f>
        <v>-2906094496.2106395</v>
      </c>
      <c r="H139" s="8">
        <f t="shared" si="295"/>
        <v>-2614173184.8968568</v>
      </c>
      <c r="I139" s="8">
        <f t="shared" si="295"/>
        <v>-2324891020.1533923</v>
      </c>
      <c r="J139" s="8">
        <f t="shared" si="295"/>
        <v>-2042712433.353097</v>
      </c>
      <c r="K139" s="8">
        <f t="shared" si="295"/>
        <v>-1769502767.6447606</v>
      </c>
      <c r="L139" s="8">
        <f t="shared" si="295"/>
        <v>-1505918705.3626785</v>
      </c>
      <c r="M139" s="8">
        <f t="shared" si="295"/>
        <v>-1252059171.6524169</v>
      </c>
      <c r="N139" s="8">
        <f t="shared" si="295"/>
        <v>-1007769878.599735</v>
      </c>
      <c r="O139" s="8">
        <f t="shared" si="295"/>
        <v>-772785656.56697619</v>
      </c>
      <c r="P139" s="8">
        <f t="shared" si="295"/>
        <v>-546796821.44791651</v>
      </c>
      <c r="Q139" s="8">
        <f t="shared" si="295"/>
        <v>-329479973.87776124</v>
      </c>
      <c r="R139" s="8">
        <f t="shared" si="295"/>
        <v>-120512150.33739087</v>
      </c>
      <c r="S139" s="8">
        <f t="shared" si="295"/>
        <v>80422812.697927415</v>
      </c>
      <c r="T139" s="8">
        <f t="shared" si="295"/>
        <v>273631551.65537834</v>
      </c>
      <c r="U139" s="8">
        <f t="shared" si="295"/>
        <v>459410142.4950583</v>
      </c>
      <c r="V139" s="8">
        <f t="shared" si="295"/>
        <v>638043851.25616646</v>
      </c>
      <c r="W139" s="8">
        <f t="shared" si="295"/>
        <v>809807242.74641895</v>
      </c>
      <c r="X139" s="8">
        <f t="shared" si="295"/>
        <v>974964448.30166948</v>
      </c>
      <c r="Y139" s="8">
        <f t="shared" ref="Y139:AB139" si="296">X139+Y89</f>
        <v>1133769499.7091012</v>
      </c>
      <c r="Z139" s="8">
        <f t="shared" si="296"/>
        <v>1286466686.0998976</v>
      </c>
      <c r="AA139" s="8">
        <f t="shared" si="296"/>
        <v>1433290913.8889334</v>
      </c>
      <c r="AB139" s="8">
        <f t="shared" si="296"/>
        <v>1574468060.7269466</v>
      </c>
      <c r="AC139" s="8">
        <f t="shared" ref="AC139:AN139" si="297">AB139+AC89</f>
        <v>1710215319.5188446</v>
      </c>
      <c r="AD139" s="8">
        <f t="shared" si="297"/>
        <v>1840741530.9339969</v>
      </c>
      <c r="AE139" s="8">
        <f t="shared" si="297"/>
        <v>1966247503.9348903</v>
      </c>
      <c r="AF139" s="8">
        <f t="shared" si="297"/>
        <v>2086926324.3558373</v>
      </c>
      <c r="AG139" s="8">
        <f t="shared" si="297"/>
        <v>2202963651.7903571</v>
      </c>
      <c r="AH139" s="8">
        <f t="shared" si="297"/>
        <v>2314538005.1427488</v>
      </c>
      <c r="AI139" s="8">
        <f t="shared" si="297"/>
        <v>2421821037.2357602</v>
      </c>
      <c r="AJ139" s="8">
        <f t="shared" si="297"/>
        <v>2524977798.8746176</v>
      </c>
      <c r="AK139" s="8">
        <f t="shared" si="297"/>
        <v>2624166992.763268</v>
      </c>
      <c r="AL139" s="8">
        <f t="shared" si="297"/>
        <v>2719541217.6586061</v>
      </c>
      <c r="AM139" s="8">
        <f t="shared" si="297"/>
        <v>2811247203.1360188</v>
      </c>
      <c r="AN139" s="8">
        <f t="shared" si="297"/>
        <v>2899426035.3263664</v>
      </c>
      <c r="AO139" s="8">
        <f t="shared" ref="AO139:BT139" si="298">AN139+AO89</f>
        <v>2984213373.9711785</v>
      </c>
      <c r="AP139" s="8">
        <f t="shared" si="298"/>
        <v>3065739661.1297674</v>
      </c>
      <c r="AQ139" s="8">
        <f t="shared" si="298"/>
        <v>3144130321.8592339</v>
      </c>
      <c r="AR139" s="8">
        <f t="shared" si="298"/>
        <v>3219505957.176054</v>
      </c>
      <c r="AS139" s="8">
        <f t="shared" si="298"/>
        <v>3291982529.5960851</v>
      </c>
      <c r="AT139" s="8">
        <f t="shared" si="298"/>
        <v>3361671541.5384283</v>
      </c>
      <c r="AU139" s="8">
        <f t="shared" si="298"/>
        <v>3428680206.8676071</v>
      </c>
      <c r="AV139" s="8">
        <f t="shared" si="298"/>
        <v>3493111615.8379726</v>
      </c>
      <c r="AW139" s="8">
        <f t="shared" si="298"/>
        <v>3555064893.6940937</v>
      </c>
      <c r="AX139" s="8">
        <f t="shared" si="298"/>
        <v>3614635353.1711335</v>
      </c>
      <c r="AY139" s="8">
        <f t="shared" si="298"/>
        <v>3671914641.1298261</v>
      </c>
      <c r="AZ139" s="8">
        <f t="shared" si="298"/>
        <v>3726990879.5516458</v>
      </c>
      <c r="BA139" s="8">
        <f t="shared" si="298"/>
        <v>3779948801.1110878</v>
      </c>
      <c r="BB139" s="8">
        <f t="shared" si="298"/>
        <v>3830869879.533628</v>
      </c>
      <c r="BC139" s="8">
        <f t="shared" si="298"/>
        <v>3879832454.9399166</v>
      </c>
      <c r="BD139" s="8">
        <f t="shared" si="298"/>
        <v>3926911854.3690405</v>
      </c>
      <c r="BE139" s="8">
        <f t="shared" si="298"/>
        <v>3972180507.666275</v>
      </c>
      <c r="BF139" s="8">
        <f t="shared" si="298"/>
        <v>4015708058.9136157</v>
      </c>
      <c r="BG139" s="8">
        <f t="shared" si="298"/>
        <v>4057561473.5745206</v>
      </c>
      <c r="BH139" s="8">
        <f t="shared" si="298"/>
        <v>4097805141.5176983</v>
      </c>
      <c r="BI139" s="8">
        <f t="shared" si="298"/>
        <v>4136500976.0784459</v>
      </c>
      <c r="BJ139" s="8">
        <f t="shared" si="298"/>
        <v>4173708509.3099341</v>
      </c>
      <c r="BK139" s="8">
        <f t="shared" si="298"/>
        <v>4209484983.5709805</v>
      </c>
      <c r="BL139" s="8">
        <f t="shared" si="298"/>
        <v>4243885439.5912175</v>
      </c>
      <c r="BM139" s="8">
        <f t="shared" si="298"/>
        <v>4276962801.1491375</v>
      </c>
      <c r="BN139" s="8">
        <f t="shared" si="298"/>
        <v>4308767956.4932909</v>
      </c>
      <c r="BO139" s="8">
        <f t="shared" si="298"/>
        <v>4339349836.6319008</v>
      </c>
      <c r="BP139" s="8">
        <f t="shared" si="298"/>
        <v>4368755490.6113329</v>
      </c>
      <c r="BQ139" s="8">
        <f t="shared" si="298"/>
        <v>4397030157.8992481</v>
      </c>
      <c r="BR139" s="8">
        <f t="shared" si="298"/>
        <v>4424217337.9837828</v>
      </c>
      <c r="BS139" s="8">
        <f t="shared" si="298"/>
        <v>4450358857.2958345</v>
      </c>
      <c r="BT139" s="8">
        <f t="shared" si="298"/>
        <v>4475494933.5574226</v>
      </c>
      <c r="BU139" s="8">
        <f t="shared" ref="BU139:CO139" si="299">BT139+BU89</f>
        <v>4499664237.6551037</v>
      </c>
      <c r="BV139" s="8">
        <f t="shared" si="299"/>
        <v>4522903953.1336432</v>
      </c>
      <c r="BW139" s="8">
        <f t="shared" si="299"/>
        <v>4545249833.4014702</v>
      </c>
      <c r="BX139" s="8">
        <f t="shared" si="299"/>
        <v>4566736256.735919</v>
      </c>
      <c r="BY139" s="8">
        <f t="shared" si="299"/>
        <v>4587396279.1728888</v>
      </c>
      <c r="BZ139" s="8">
        <f t="shared" si="299"/>
        <v>4607261685.3622828</v>
      </c>
      <c r="CA139" s="8">
        <f t="shared" si="299"/>
        <v>4626363037.4674692</v>
      </c>
      <c r="CB139" s="8">
        <f t="shared" si="299"/>
        <v>4644729722.1839952</v>
      </c>
      <c r="CC139" s="8">
        <f t="shared" si="299"/>
        <v>4662389995.9498854</v>
      </c>
      <c r="CD139" s="8">
        <f t="shared" si="299"/>
        <v>4679371028.4170876</v>
      </c>
      <c r="CE139" s="8">
        <f t="shared" si="299"/>
        <v>4695698944.2509356</v>
      </c>
      <c r="CF139" s="8">
        <f t="shared" si="299"/>
        <v>4711398863.3219433</v>
      </c>
      <c r="CG139" s="8">
        <f t="shared" si="299"/>
        <v>4726494939.351758</v>
      </c>
      <c r="CH139" s="8">
        <f t="shared" si="299"/>
        <v>4741010397.0727339</v>
      </c>
      <c r="CI139" s="8">
        <f t="shared" si="299"/>
        <v>4754967567.9582882</v>
      </c>
      <c r="CJ139" s="8">
        <f t="shared" si="299"/>
        <v>4768387924.5790129</v>
      </c>
      <c r="CK139" s="8">
        <f t="shared" si="299"/>
        <v>4781292113.6374025</v>
      </c>
      <c r="CL139" s="8">
        <f t="shared" si="299"/>
        <v>4793699987.732008</v>
      </c>
      <c r="CM139" s="8">
        <f t="shared" si="299"/>
        <v>4805630635.8998976</v>
      </c>
      <c r="CN139" s="8">
        <f t="shared" si="299"/>
        <v>4817102412.9844065</v>
      </c>
      <c r="CO139" s="8">
        <f t="shared" si="299"/>
        <v>4828132967.8733578</v>
      </c>
      <c r="CP139" s="8">
        <f t="shared" ref="CP139:EN139" si="300">CO139+CP89</f>
        <v>4838739270.6511955</v>
      </c>
      <c r="CQ139" s="8">
        <f t="shared" si="300"/>
        <v>4848937638.706809</v>
      </c>
      <c r="CR139" s="8">
        <f t="shared" si="300"/>
        <v>4858743761.8372059</v>
      </c>
      <c r="CS139" s="8">
        <f t="shared" si="300"/>
        <v>4868172726.3856649</v>
      </c>
      <c r="CT139" s="8">
        <f t="shared" si="300"/>
        <v>4877239038.4514904</v>
      </c>
      <c r="CU139" s="8">
        <f t="shared" si="300"/>
        <v>4885956646.2070923</v>
      </c>
      <c r="CV139" s="8">
        <f t="shared" si="300"/>
        <v>4894338961.3567095</v>
      </c>
      <c r="CW139" s="8">
        <f t="shared" si="300"/>
        <v>4902398879.769803</v>
      </c>
      <c r="CX139" s="8">
        <f t="shared" si="300"/>
        <v>4910148801.3208542</v>
      </c>
      <c r="CY139" s="8">
        <f t="shared" si="300"/>
        <v>4917600648.9660959</v>
      </c>
      <c r="CZ139" s="8">
        <f t="shared" si="300"/>
        <v>4924765887.0865202</v>
      </c>
      <c r="DA139" s="8">
        <f t="shared" si="300"/>
        <v>4931655539.1253901</v>
      </c>
      <c r="DB139" s="8">
        <f t="shared" si="300"/>
        <v>4938280204.5473804</v>
      </c>
      <c r="DC139" s="8">
        <f t="shared" si="300"/>
        <v>4944650075.1454477</v>
      </c>
      <c r="DD139" s="8">
        <f t="shared" si="300"/>
        <v>4950774950.7205124</v>
      </c>
      <c r="DE139" s="8">
        <f t="shared" si="300"/>
        <v>4956664254.1580744</v>
      </c>
      <c r="DF139" s="8">
        <f t="shared" si="300"/>
        <v>4962327045.9249611</v>
      </c>
      <c r="DG139" s="8">
        <f t="shared" si="300"/>
        <v>4967772038.0085058</v>
      </c>
      <c r="DH139" s="8">
        <f t="shared" si="300"/>
        <v>4973007607.3196068</v>
      </c>
      <c r="DI139" s="8">
        <f t="shared" si="300"/>
        <v>4978041808.5802813</v>
      </c>
      <c r="DJ139" s="8">
        <f t="shared" si="300"/>
        <v>4982882386.7155447</v>
      </c>
      <c r="DK139" s="8">
        <f t="shared" si="300"/>
        <v>4987536788.7686825</v>
      </c>
      <c r="DL139" s="8">
        <f t="shared" si="300"/>
        <v>4992012175.3582382</v>
      </c>
      <c r="DM139" s="8">
        <f t="shared" si="300"/>
        <v>4996315431.6943493</v>
      </c>
      <c r="DN139" s="8">
        <f t="shared" si="300"/>
        <v>5000453178.1713791</v>
      </c>
      <c r="DO139" s="8">
        <f t="shared" si="300"/>
        <v>5004431780.5531387</v>
      </c>
      <c r="DP139" s="8">
        <f t="shared" si="300"/>
        <v>5008257359.7663689</v>
      </c>
      <c r="DQ139" s="8">
        <f t="shared" si="300"/>
        <v>5011935801.3175526</v>
      </c>
      <c r="DR139" s="8">
        <f t="shared" si="300"/>
        <v>5015472764.3475361</v>
      </c>
      <c r="DS139" s="8">
        <f t="shared" si="300"/>
        <v>5018873690.3379049</v>
      </c>
      <c r="DT139" s="8">
        <f t="shared" si="300"/>
        <v>5022143811.4824905</v>
      </c>
      <c r="DU139" s="8">
        <f t="shared" si="300"/>
        <v>5025288158.7369003</v>
      </c>
      <c r="DV139" s="8">
        <f t="shared" si="300"/>
        <v>5028311569.5584478</v>
      </c>
      <c r="DW139" s="8">
        <f t="shared" si="300"/>
        <v>5031218695.3483973</v>
      </c>
      <c r="DX139" s="8">
        <f t="shared" si="300"/>
        <v>5034014008.6079636</v>
      </c>
      <c r="DY139" s="8">
        <f t="shared" si="300"/>
        <v>5036701809.8190851</v>
      </c>
      <c r="DZ139" s="8">
        <f t="shared" si="300"/>
        <v>5039286234.0605488</v>
      </c>
      <c r="EA139" s="8">
        <f t="shared" si="300"/>
        <v>5041771257.369648</v>
      </c>
      <c r="EB139" s="8">
        <f t="shared" si="300"/>
        <v>5044160702.8591661</v>
      </c>
      <c r="EC139" s="8">
        <f t="shared" si="300"/>
        <v>5046458246.5990877</v>
      </c>
      <c r="ED139" s="8">
        <f t="shared" si="300"/>
        <v>5048667423.272089</v>
      </c>
      <c r="EE139" s="8">
        <f t="shared" si="300"/>
        <v>5050791631.6115141</v>
      </c>
      <c r="EF139" s="8">
        <f t="shared" si="300"/>
        <v>5052834139.6301918</v>
      </c>
      <c r="EG139" s="8">
        <f t="shared" si="300"/>
        <v>5054798089.6481514</v>
      </c>
      <c r="EH139" s="8">
        <f t="shared" si="300"/>
        <v>5056686503.1269579</v>
      </c>
      <c r="EI139" s="8">
        <f t="shared" si="300"/>
        <v>5058502285.3181181</v>
      </c>
      <c r="EJ139" s="8">
        <f t="shared" si="300"/>
        <v>5060248229.7326956</v>
      </c>
      <c r="EK139" s="8">
        <f t="shared" si="300"/>
        <v>5061927022.4390202</v>
      </c>
      <c r="EL139" s="8">
        <f t="shared" si="300"/>
        <v>5063541246.1951017</v>
      </c>
      <c r="EM139" s="8">
        <f t="shared" si="300"/>
        <v>5065093384.4221029</v>
      </c>
      <c r="EN139" s="8">
        <f t="shared" si="300"/>
        <v>5066585825.0249891</v>
      </c>
      <c r="EO139" s="8">
        <f t="shared" ref="EO139:GC139" si="301">EN139+EO89</f>
        <v>5068020864.0662251</v>
      </c>
      <c r="EP139" s="8">
        <f t="shared" si="301"/>
        <v>5069400709.2981834</v>
      </c>
      <c r="EQ139" s="8">
        <f t="shared" si="301"/>
        <v>5070727483.5596819</v>
      </c>
      <c r="ER139" s="8">
        <f t="shared" si="301"/>
        <v>5072003228.0418911</v>
      </c>
      <c r="ES139" s="8">
        <f t="shared" si="301"/>
        <v>5073229905.4286308</v>
      </c>
      <c r="ET139" s="8">
        <f t="shared" si="301"/>
        <v>5074409402.9158812</v>
      </c>
      <c r="EU139" s="8">
        <f t="shared" si="301"/>
        <v>5075543535.11516</v>
      </c>
      <c r="EV139" s="8">
        <f t="shared" si="301"/>
        <v>5076634046.8452358</v>
      </c>
      <c r="EW139" s="8">
        <f t="shared" si="301"/>
        <v>5077682615.8164625</v>
      </c>
      <c r="EX139" s="8">
        <f t="shared" si="301"/>
        <v>5078690855.2118731</v>
      </c>
      <c r="EY139" s="8">
        <f t="shared" si="301"/>
        <v>5079660316.1689987</v>
      </c>
      <c r="EZ139" s="8">
        <f t="shared" si="301"/>
        <v>5080592490.166235</v>
      </c>
      <c r="FA139" s="8">
        <f t="shared" si="301"/>
        <v>5081488811.3174238</v>
      </c>
      <c r="FB139" s="8">
        <f t="shared" si="301"/>
        <v>5082350658.5781822</v>
      </c>
      <c r="FC139" s="8">
        <f t="shared" si="301"/>
        <v>5083179357.8673725</v>
      </c>
      <c r="FD139" s="8">
        <f t="shared" si="301"/>
        <v>5083976184.1069784</v>
      </c>
      <c r="FE139" s="8">
        <f t="shared" si="301"/>
        <v>5084742363.1835232</v>
      </c>
      <c r="FF139" s="8">
        <f t="shared" si="301"/>
        <v>5085479073.8340464</v>
      </c>
      <c r="FG139" s="8">
        <f t="shared" si="301"/>
        <v>5086187449.4595499</v>
      </c>
      <c r="FH139" s="8">
        <f t="shared" si="301"/>
        <v>5086868579.8686876</v>
      </c>
      <c r="FI139" s="8">
        <f t="shared" si="301"/>
        <v>5087523512.9543972</v>
      </c>
      <c r="FJ139" s="8">
        <f t="shared" si="301"/>
        <v>5088153256.3060408</v>
      </c>
      <c r="FK139" s="8">
        <f t="shared" si="301"/>
        <v>5088758778.7595444</v>
      </c>
      <c r="FL139" s="8">
        <f t="shared" si="301"/>
        <v>5089341011.8879128</v>
      </c>
      <c r="FM139" s="8">
        <f t="shared" si="301"/>
        <v>5089900851.4344215</v>
      </c>
      <c r="FN139" s="8">
        <f t="shared" si="301"/>
        <v>5090439158.6906796</v>
      </c>
      <c r="FO139" s="8">
        <f t="shared" si="301"/>
        <v>5090956761.8216972</v>
      </c>
      <c r="FP139" s="8">
        <f t="shared" si="301"/>
        <v>5091454457.1399832</v>
      </c>
      <c r="FQ139" s="8">
        <f t="shared" si="301"/>
        <v>5091933010.3306427</v>
      </c>
      <c r="FR139" s="8">
        <f t="shared" si="301"/>
        <v>5092393157.6293535</v>
      </c>
      <c r="FS139" s="8">
        <f t="shared" si="301"/>
        <v>5092835606.9550371</v>
      </c>
      <c r="FT139" s="8">
        <f t="shared" si="301"/>
        <v>5093261038.9989643</v>
      </c>
      <c r="FU139" s="8">
        <f t="shared" si="301"/>
        <v>5093670108.2719707</v>
      </c>
      <c r="FV139" s="8">
        <f t="shared" si="301"/>
        <v>5094063444.1113997</v>
      </c>
      <c r="FW139" s="8">
        <f t="shared" si="301"/>
        <v>5094441651.649312</v>
      </c>
      <c r="FX139" s="8">
        <f t="shared" si="301"/>
        <v>5094805312.7434587</v>
      </c>
      <c r="FY139" s="8">
        <f t="shared" si="301"/>
        <v>5095154986.8724461</v>
      </c>
      <c r="FZ139" s="8">
        <f t="shared" si="301"/>
        <v>5095491211.9964724</v>
      </c>
      <c r="GA139" s="8">
        <f t="shared" si="301"/>
        <v>5095814505.3849592</v>
      </c>
      <c r="GB139" s="8">
        <f t="shared" si="301"/>
        <v>5096125364.4123507</v>
      </c>
      <c r="GC139" s="8">
        <f t="shared" si="301"/>
        <v>5096424267.3233042</v>
      </c>
      <c r="GD139" s="8">
        <f t="shared" ref="GD139:IO139" si="302">GC139+GD89</f>
        <v>5096711673.9684515</v>
      </c>
      <c r="GE139" s="8">
        <f t="shared" si="302"/>
        <v>5096988026.5118628</v>
      </c>
      <c r="GF139" s="8">
        <f t="shared" si="302"/>
        <v>5097253750.1112967</v>
      </c>
      <c r="GG139" s="8">
        <f t="shared" si="302"/>
        <v>5097509253.5722904</v>
      </c>
      <c r="GH139" s="8">
        <f t="shared" si="302"/>
        <v>5097754929.9770918</v>
      </c>
      <c r="GI139" s="8">
        <f t="shared" si="302"/>
        <v>5097991157.2894011</v>
      </c>
      <c r="GJ139" s="8">
        <f t="shared" si="302"/>
        <v>5098218298.9358521</v>
      </c>
      <c r="GK139" s="8">
        <f t="shared" si="302"/>
        <v>5098436704.3651323</v>
      </c>
      <c r="GL139" s="8">
        <f t="shared" si="302"/>
        <v>5098646709.5855942</v>
      </c>
      <c r="GM139" s="8">
        <f t="shared" si="302"/>
        <v>5098848637.6821918</v>
      </c>
      <c r="GN139" s="8">
        <f t="shared" si="302"/>
        <v>5099042799.3135357</v>
      </c>
      <c r="GO139" s="8">
        <f t="shared" si="302"/>
        <v>5099229493.1898279</v>
      </c>
      <c r="GP139" s="8">
        <f t="shared" si="302"/>
        <v>5099409006.5324163</v>
      </c>
      <c r="GQ139" s="8">
        <f t="shared" si="302"/>
        <v>5099581615.5156746</v>
      </c>
      <c r="GR139" s="8">
        <f t="shared" si="302"/>
        <v>5099747585.691885</v>
      </c>
      <c r="GS139" s="8">
        <f t="shared" si="302"/>
        <v>5099907172.3997793</v>
      </c>
      <c r="GT139" s="8">
        <f t="shared" si="302"/>
        <v>5100060621.1573696</v>
      </c>
      <c r="GU139" s="8">
        <f t="shared" si="302"/>
        <v>5100208168.0396681</v>
      </c>
      <c r="GV139" s="8">
        <f t="shared" si="302"/>
        <v>5100350040.0418787</v>
      </c>
      <c r="GW139" s="8">
        <f t="shared" si="302"/>
        <v>5100486455.4286194</v>
      </c>
      <c r="GX139" s="8">
        <f t="shared" si="302"/>
        <v>5100617624.0697165</v>
      </c>
      <c r="GY139" s="8">
        <f t="shared" si="302"/>
        <v>5100743747.7630787</v>
      </c>
      <c r="GZ139" s="8">
        <f t="shared" si="302"/>
        <v>5100865020.5451574</v>
      </c>
      <c r="HA139" s="8">
        <f t="shared" si="302"/>
        <v>5100981628.9894638</v>
      </c>
      <c r="HB139" s="8">
        <f t="shared" si="302"/>
        <v>5101093752.4936047</v>
      </c>
      <c r="HC139" s="8">
        <f t="shared" si="302"/>
        <v>5101201563.5552788</v>
      </c>
      <c r="HD139" s="8">
        <f t="shared" si="302"/>
        <v>5101305228.0376577</v>
      </c>
      <c r="HE139" s="8">
        <f t="shared" si="302"/>
        <v>5101404905.4245605</v>
      </c>
      <c r="HF139" s="8">
        <f t="shared" si="302"/>
        <v>5101500749.0658131</v>
      </c>
      <c r="HG139" s="8">
        <f t="shared" si="302"/>
        <v>5101592906.4131718</v>
      </c>
      <c r="HH139" s="8">
        <f t="shared" si="302"/>
        <v>5101681519.2471704</v>
      </c>
      <c r="HI139" s="8">
        <f t="shared" si="302"/>
        <v>5101766723.8952456</v>
      </c>
      <c r="HJ139" s="8">
        <f t="shared" si="302"/>
        <v>5101848651.4414721</v>
      </c>
      <c r="HK139" s="8">
        <f t="shared" si="302"/>
        <v>5101927427.9282284</v>
      </c>
      <c r="HL139" s="8">
        <f t="shared" si="302"/>
        <v>5102003174.5501089</v>
      </c>
      <c r="HM139" s="8">
        <f t="shared" si="302"/>
        <v>5102076007.8403788</v>
      </c>
      <c r="HN139" s="8">
        <f t="shared" si="302"/>
        <v>5102146039.8502541</v>
      </c>
      <c r="HO139" s="8">
        <f t="shared" si="302"/>
        <v>5102213378.3212881</v>
      </c>
      <c r="HP139" s="8">
        <f t="shared" si="302"/>
        <v>5102278126.8511286</v>
      </c>
      <c r="HQ139" s="8">
        <f t="shared" si="302"/>
        <v>5102340385.0528984</v>
      </c>
      <c r="HR139" s="8">
        <f t="shared" si="302"/>
        <v>5102400248.7084455</v>
      </c>
      <c r="HS139" s="8">
        <f t="shared" si="302"/>
        <v>5102457809.9157028</v>
      </c>
      <c r="HT139" s="8">
        <f t="shared" si="302"/>
        <v>5102513157.2303734</v>
      </c>
      <c r="HU139" s="8">
        <f t="shared" si="302"/>
        <v>5102566375.8021717</v>
      </c>
      <c r="HV139" s="8">
        <f t="shared" si="302"/>
        <v>5102617547.5058241</v>
      </c>
      <c r="HW139" s="8">
        <f t="shared" si="302"/>
        <v>5102666751.067028</v>
      </c>
      <c r="HX139" s="8">
        <f t="shared" si="302"/>
        <v>5102714062.1835709</v>
      </c>
      <c r="HY139" s="8">
        <f t="shared" si="302"/>
        <v>5102759553.6417847</v>
      </c>
      <c r="HZ139" s="8">
        <f t="shared" si="302"/>
        <v>5102803295.4285288</v>
      </c>
      <c r="IA139" s="8">
        <f t="shared" si="302"/>
        <v>5102845354.8388596</v>
      </c>
      <c r="IB139" s="8">
        <f t="shared" si="302"/>
        <v>5102885796.5795622</v>
      </c>
      <c r="IC139" s="8">
        <f t="shared" si="302"/>
        <v>5102924682.8686991</v>
      </c>
      <c r="ID139" s="8">
        <f t="shared" si="302"/>
        <v>5102962073.5313311</v>
      </c>
      <c r="IE139" s="8">
        <f t="shared" si="302"/>
        <v>5102998026.0915546</v>
      </c>
      <c r="IF139" s="8">
        <f t="shared" si="302"/>
        <v>5103032595.8610001</v>
      </c>
      <c r="IG139" s="8">
        <f t="shared" si="302"/>
        <v>5103065836.0239286</v>
      </c>
      <c r="IH139" s="8">
        <f t="shared" si="302"/>
        <v>5103097797.7190523</v>
      </c>
      <c r="II139" s="8">
        <f t="shared" si="302"/>
        <v>5103128530.1182089</v>
      </c>
      <c r="IJ139" s="8">
        <f t="shared" si="302"/>
        <v>5103158080.5020132</v>
      </c>
      <c r="IK139" s="8">
        <f t="shared" si="302"/>
        <v>5103186494.3325949</v>
      </c>
      <c r="IL139" s="8">
        <f t="shared" si="302"/>
        <v>5103213815.3235388</v>
      </c>
      <c r="IM139" s="8">
        <f t="shared" si="302"/>
        <v>5103240085.5071383</v>
      </c>
      <c r="IN139" s="8">
        <f t="shared" si="302"/>
        <v>5103265345.2990608</v>
      </c>
      <c r="IO139" s="8">
        <f t="shared" si="302"/>
        <v>5103289633.5605249</v>
      </c>
      <c r="IP139" s="8">
        <f t="shared" ref="IP139:JE139" si="303">IO139+IP89</f>
        <v>5103312987.6580868</v>
      </c>
      <c r="IQ139" s="8">
        <f t="shared" si="303"/>
        <v>5103335443.5211267</v>
      </c>
      <c r="IR139" s="8">
        <f t="shared" si="303"/>
        <v>5103357035.6971273</v>
      </c>
      <c r="IS139" s="8">
        <f t="shared" si="303"/>
        <v>5103377797.4048195</v>
      </c>
      <c r="IT139" s="8">
        <f t="shared" si="303"/>
        <v>5103397760.5852928</v>
      </c>
      <c r="IU139" s="8">
        <f t="shared" si="303"/>
        <v>5103416955.9511328</v>
      </c>
      <c r="IV139" s="8">
        <f t="shared" si="303"/>
        <v>5103435413.0336714</v>
      </c>
      <c r="IW139" s="8">
        <f t="shared" si="303"/>
        <v>5103453160.2284203</v>
      </c>
      <c r="IX139" s="8">
        <f t="shared" si="303"/>
        <v>5103470224.8387556</v>
      </c>
      <c r="IY139" s="8">
        <f t="shared" si="303"/>
        <v>5103486633.1179237</v>
      </c>
      <c r="IZ139" s="8">
        <f t="shared" si="303"/>
        <v>5103502410.309432</v>
      </c>
      <c r="JA139" s="8">
        <f t="shared" si="303"/>
        <v>5103517580.6858816</v>
      </c>
      <c r="JB139" s="8">
        <f t="shared" si="303"/>
        <v>5103532167.5863142</v>
      </c>
      <c r="JC139" s="8">
        <f t="shared" si="303"/>
        <v>5103546193.4521151</v>
      </c>
      <c r="JD139" s="8">
        <f t="shared" si="303"/>
        <v>5103559679.8615389</v>
      </c>
      <c r="JE139" s="8">
        <f t="shared" si="303"/>
        <v>5103572647.5629082</v>
      </c>
    </row>
    <row r="140" spans="3:265" x14ac:dyDescent="0.3">
      <c r="C140">
        <v>17</v>
      </c>
      <c r="D140" s="6">
        <f t="shared" si="180"/>
        <v>3825938242.5389953</v>
      </c>
      <c r="E140" s="8">
        <f t="shared" si="181"/>
        <v>-3645387798.4907031</v>
      </c>
      <c r="F140" s="8">
        <f t="shared" si="182"/>
        <v>-3387340197.837894</v>
      </c>
      <c r="G140" s="8">
        <f t="shared" si="295"/>
        <v>-3099725213.2966805</v>
      </c>
      <c r="H140" s="8">
        <f t="shared" si="295"/>
        <v>-2804702244.5888348</v>
      </c>
      <c r="I140" s="8">
        <f t="shared" si="295"/>
        <v>-2512388056.3653693</v>
      </c>
      <c r="J140" s="8">
        <f t="shared" si="295"/>
        <v>-2227276706.3591313</v>
      </c>
      <c r="K140" s="8">
        <f t="shared" si="295"/>
        <v>-1951241708.0167894</v>
      </c>
      <c r="L140" s="8">
        <f t="shared" si="295"/>
        <v>-1684939756.8295281</v>
      </c>
      <c r="M140" s="8">
        <f t="shared" si="295"/>
        <v>-1428466899.5595975</v>
      </c>
      <c r="N140" s="8">
        <f t="shared" si="295"/>
        <v>-1181665092.4380872</v>
      </c>
      <c r="O140" s="8">
        <f t="shared" si="295"/>
        <v>-944265262.72136581</v>
      </c>
      <c r="P140" s="8">
        <f t="shared" si="295"/>
        <v>-715953916.72376931</v>
      </c>
      <c r="Q140" s="8">
        <f t="shared" si="295"/>
        <v>-496404002.948089</v>
      </c>
      <c r="R140" s="8">
        <f t="shared" si="295"/>
        <v>-285289068.83245885</v>
      </c>
      <c r="S140" s="8">
        <f t="shared" si="295"/>
        <v>-82289614.786799371</v>
      </c>
      <c r="T140" s="8">
        <f t="shared" si="295"/>
        <v>112904190.74439445</v>
      </c>
      <c r="U140" s="8">
        <f t="shared" si="295"/>
        <v>300591488.25507432</v>
      </c>
      <c r="V140" s="8">
        <f t="shared" si="295"/>
        <v>481060486.00527465</v>
      </c>
      <c r="W140" s="8">
        <f t="shared" si="295"/>
        <v>654588575.38694787</v>
      </c>
      <c r="X140" s="8">
        <f t="shared" si="295"/>
        <v>821442604.26332855</v>
      </c>
      <c r="Y140" s="8">
        <f t="shared" ref="Y140:AB140" si="304">X140+Y90</f>
        <v>981879215.75288486</v>
      </c>
      <c r="Z140" s="8">
        <f t="shared" si="304"/>
        <v>1136145209.507648</v>
      </c>
      <c r="AA140" s="8">
        <f t="shared" si="304"/>
        <v>1284477905.7106442</v>
      </c>
      <c r="AB140" s="8">
        <f t="shared" si="304"/>
        <v>1427105502.8438022</v>
      </c>
      <c r="AC140" s="8">
        <f t="shared" ref="AC140:AN140" si="305">AB140+AC90</f>
        <v>1564247425.3296745</v>
      </c>
      <c r="AD140" s="8">
        <f t="shared" si="305"/>
        <v>1696114659.5019603</v>
      </c>
      <c r="AE140" s="8">
        <f t="shared" si="305"/>
        <v>1822910077.4489839</v>
      </c>
      <c r="AF140" s="8">
        <f t="shared" si="305"/>
        <v>1944828748.7734222</v>
      </c>
      <c r="AG140" s="8">
        <f t="shared" si="305"/>
        <v>2062058240.5351434</v>
      </c>
      <c r="AH140" s="8">
        <f t="shared" si="305"/>
        <v>2174778905.7391005</v>
      </c>
      <c r="AI140" s="8">
        <f t="shared" si="305"/>
        <v>2283164160.7655678</v>
      </c>
      <c r="AJ140" s="8">
        <f t="shared" si="305"/>
        <v>2387380752.1477699</v>
      </c>
      <c r="AK140" s="8">
        <f t="shared" si="305"/>
        <v>2487589013.0971522</v>
      </c>
      <c r="AL140" s="8">
        <f t="shared" si="305"/>
        <v>2583943110.1661844</v>
      </c>
      <c r="AM140" s="8">
        <f t="shared" si="305"/>
        <v>2676591280.4259534</v>
      </c>
      <c r="AN140" s="8">
        <f t="shared" si="305"/>
        <v>2765676059.5223923</v>
      </c>
      <c r="AO140" s="8">
        <f t="shared" ref="AO140:BT140" si="306">AN140+AO90</f>
        <v>2851334500.9615126</v>
      </c>
      <c r="AP140" s="8">
        <f t="shared" si="306"/>
        <v>2933698386.9607778</v>
      </c>
      <c r="AQ140" s="8">
        <f t="shared" si="306"/>
        <v>3012894431.1908922</v>
      </c>
      <c r="AR140" s="8">
        <f t="shared" si="306"/>
        <v>3089044473.719873</v>
      </c>
      <c r="AS140" s="8">
        <f t="shared" si="306"/>
        <v>3162265668.4592886</v>
      </c>
      <c r="AT140" s="8">
        <f t="shared" si="306"/>
        <v>3232670663.4010401</v>
      </c>
      <c r="AU140" s="8">
        <f t="shared" si="306"/>
        <v>3300367773.921957</v>
      </c>
      <c r="AV140" s="8">
        <f t="shared" si="306"/>
        <v>3365461149.4228401</v>
      </c>
      <c r="AW140" s="8">
        <f t="shared" si="306"/>
        <v>3428050933.5583053</v>
      </c>
      <c r="AX140" s="8">
        <f t="shared" si="306"/>
        <v>3488233418.3039451</v>
      </c>
      <c r="AY140" s="8">
        <f t="shared" si="306"/>
        <v>3546101192.0978293</v>
      </c>
      <c r="AZ140" s="8">
        <f t="shared" si="306"/>
        <v>3601743282.2842569</v>
      </c>
      <c r="BA140" s="8">
        <f t="shared" si="306"/>
        <v>3655245292.0788989</v>
      </c>
      <c r="BB140" s="8">
        <f t="shared" si="306"/>
        <v>3706689532.2660546</v>
      </c>
      <c r="BC140" s="8">
        <f t="shared" si="306"/>
        <v>3756155147.8306274</v>
      </c>
      <c r="BD140" s="8">
        <f t="shared" si="306"/>
        <v>3803718239.7196398</v>
      </c>
      <c r="BE140" s="8">
        <f t="shared" si="306"/>
        <v>3849451981.9206128</v>
      </c>
      <c r="BF140" s="8">
        <f t="shared" si="306"/>
        <v>3893426734.0369334</v>
      </c>
      <c r="BG140" s="8">
        <f t="shared" si="306"/>
        <v>3935710149.5333953</v>
      </c>
      <c r="BH140" s="8">
        <f t="shared" si="306"/>
        <v>3976367279.8184547</v>
      </c>
      <c r="BI140" s="8">
        <f t="shared" si="306"/>
        <v>4015460674.3233194</v>
      </c>
      <c r="BJ140" s="8">
        <f t="shared" si="306"/>
        <v>4053050476.7318435</v>
      </c>
      <c r="BK140" s="8">
        <f t="shared" si="306"/>
        <v>4089194517.5092702</v>
      </c>
      <c r="BL140" s="8">
        <f t="shared" si="306"/>
        <v>4123948402.8721805</v>
      </c>
      <c r="BM140" s="8">
        <f t="shared" si="306"/>
        <v>4157365600.3365173</v>
      </c>
      <c r="BN140" s="8">
        <f t="shared" si="306"/>
        <v>4189497520.9753027</v>
      </c>
      <c r="BO140" s="8">
        <f t="shared" si="306"/>
        <v>4220393598.5125966</v>
      </c>
      <c r="BP140" s="8">
        <f t="shared" si="306"/>
        <v>4250101365.3753791</v>
      </c>
      <c r="BQ140" s="8">
        <f t="shared" si="306"/>
        <v>4278666525.8203621</v>
      </c>
      <c r="BR140" s="8">
        <f t="shared" si="306"/>
        <v>4306133026.2482309</v>
      </c>
      <c r="BS140" s="8">
        <f t="shared" si="306"/>
        <v>4332543122.813489</v>
      </c>
      <c r="BT140" s="8">
        <f t="shared" si="306"/>
        <v>4357937446.4339294</v>
      </c>
      <c r="BU140" s="8">
        <f t="shared" ref="BU140:CO140" si="307">BT140+BU90</f>
        <v>4382355065.2997379</v>
      </c>
      <c r="BV140" s="8">
        <f t="shared" si="307"/>
        <v>4405833544.9783993</v>
      </c>
      <c r="BW140" s="8">
        <f t="shared" si="307"/>
        <v>4428409006.2078819</v>
      </c>
      <c r="BX140" s="8">
        <f t="shared" si="307"/>
        <v>4450116180.467</v>
      </c>
      <c r="BY140" s="8">
        <f t="shared" si="307"/>
        <v>4470988463.4084597</v>
      </c>
      <c r="BZ140" s="8">
        <f t="shared" si="307"/>
        <v>4491057966.2367859</v>
      </c>
      <c r="CA140" s="8">
        <f t="shared" si="307"/>
        <v>4510355565.1101761</v>
      </c>
      <c r="CB140" s="8">
        <f t="shared" si="307"/>
        <v>4528910948.6422825</v>
      </c>
      <c r="CC140" s="8">
        <f t="shared" si="307"/>
        <v>4546752663.5770006</v>
      </c>
      <c r="CD140" s="8">
        <f t="shared" si="307"/>
        <v>4563908158.7065372</v>
      </c>
      <c r="CE140" s="8">
        <f t="shared" si="307"/>
        <v>4580403827.1003218</v>
      </c>
      <c r="CF140" s="8">
        <f t="shared" si="307"/>
        <v>4596265046.7097301</v>
      </c>
      <c r="CG140" s="8">
        <f t="shared" si="307"/>
        <v>4611516219.4110842</v>
      </c>
      <c r="CH140" s="8">
        <f t="shared" si="307"/>
        <v>4626180808.5470018</v>
      </c>
      <c r="CI140" s="8">
        <f t="shared" si="307"/>
        <v>4640281375.0238457</v>
      </c>
      <c r="CJ140" s="8">
        <f t="shared" si="307"/>
        <v>4653839612.0208111</v>
      </c>
      <c r="CK140" s="8">
        <f t="shared" si="307"/>
        <v>4666876378.3640471</v>
      </c>
      <c r="CL140" s="8">
        <f t="shared" si="307"/>
        <v>4679411730.6171579</v>
      </c>
      <c r="CM140" s="8">
        <f t="shared" si="307"/>
        <v>4691464953.9374571</v>
      </c>
      <c r="CN140" s="8">
        <f t="shared" si="307"/>
        <v>4703054591.7454376</v>
      </c>
      <c r="CO140" s="8">
        <f t="shared" si="307"/>
        <v>4714198474.2531109</v>
      </c>
      <c r="CP140" s="8">
        <f t="shared" ref="CP140:EN140" si="308">CO140+CP90</f>
        <v>4724913745.8951044</v>
      </c>
      <c r="CQ140" s="8">
        <f t="shared" si="308"/>
        <v>4735216891.7047138</v>
      </c>
      <c r="CR140" s="8">
        <f t="shared" si="308"/>
        <v>4745123762.6754923</v>
      </c>
      <c r="CS140" s="8">
        <f t="shared" si="308"/>
        <v>4754649600.1473942</v>
      </c>
      <c r="CT140" s="8">
        <f t="shared" si="308"/>
        <v>4763809059.2549925</v>
      </c>
      <c r="CU140" s="8">
        <f t="shared" si="308"/>
        <v>4772616231.4738369</v>
      </c>
      <c r="CV140" s="8">
        <f t="shared" si="308"/>
        <v>4781084666.2996483</v>
      </c>
      <c r="CW140" s="8">
        <f t="shared" si="308"/>
        <v>4789227392.0936985</v>
      </c>
      <c r="CX140" s="8">
        <f t="shared" si="308"/>
        <v>4797056936.1264391</v>
      </c>
      <c r="CY140" s="8">
        <f t="shared" si="308"/>
        <v>4804585343.8502274</v>
      </c>
      <c r="CZ140" s="8">
        <f t="shared" si="308"/>
        <v>4811824197.4307938</v>
      </c>
      <c r="DA140" s="8">
        <f t="shared" si="308"/>
        <v>4818784633.5659533</v>
      </c>
      <c r="DB140" s="8">
        <f t="shared" si="308"/>
        <v>4825477360.6189909</v>
      </c>
      <c r="DC140" s="8">
        <f t="shared" si="308"/>
        <v>4831912675.0930662</v>
      </c>
      <c r="DD140" s="8">
        <f t="shared" si="308"/>
        <v>4838100477.4719849</v>
      </c>
      <c r="DE140" s="8">
        <f t="shared" si="308"/>
        <v>4844050287.4517145</v>
      </c>
      <c r="DF140" s="8">
        <f t="shared" si="308"/>
        <v>4849771258.5860691</v>
      </c>
      <c r="DG140" s="8">
        <f t="shared" si="308"/>
        <v>4855272192.3691025</v>
      </c>
      <c r="DH140" s="8">
        <f t="shared" si="308"/>
        <v>4860561551.7758656</v>
      </c>
      <c r="DI140" s="8">
        <f t="shared" si="308"/>
        <v>4865647474.2823687</v>
      </c>
      <c r="DJ140" s="8">
        <f t="shared" si="308"/>
        <v>4870537784.3847752</v>
      </c>
      <c r="DK140" s="8">
        <f t="shared" si="308"/>
        <v>4875240005.6370897</v>
      </c>
      <c r="DL140" s="8">
        <f t="shared" si="308"/>
        <v>4879761372.225853</v>
      </c>
      <c r="DM140" s="8">
        <f t="shared" si="308"/>
        <v>4884108840.0996637</v>
      </c>
      <c r="DN140" s="8">
        <f t="shared" si="308"/>
        <v>4888289097.6706362</v>
      </c>
      <c r="DO140" s="8">
        <f t="shared" si="308"/>
        <v>4892308576.1042633</v>
      </c>
      <c r="DP140" s="8">
        <f t="shared" si="308"/>
        <v>4896173459.2135201</v>
      </c>
      <c r="DQ140" s="8">
        <f t="shared" si="308"/>
        <v>4899889692.9724207</v>
      </c>
      <c r="DR140" s="8">
        <f t="shared" si="308"/>
        <v>4903462994.6636715</v>
      </c>
      <c r="DS140" s="8">
        <f t="shared" si="308"/>
        <v>4906898861.67449</v>
      </c>
      <c r="DT140" s="8">
        <f t="shared" si="308"/>
        <v>4910202579.9541225</v>
      </c>
      <c r="DU140" s="8">
        <f t="shared" si="308"/>
        <v>4913379232.1460772</v>
      </c>
      <c r="DV140" s="8">
        <f t="shared" si="308"/>
        <v>4916433705.4075718</v>
      </c>
      <c r="DW140" s="8">
        <f t="shared" si="308"/>
        <v>4919370698.9282398</v>
      </c>
      <c r="DX140" s="8">
        <f t="shared" si="308"/>
        <v>4922194731.1596518</v>
      </c>
      <c r="DY140" s="8">
        <f t="shared" si="308"/>
        <v>4924910146.766778</v>
      </c>
      <c r="DZ140" s="8">
        <f t="shared" si="308"/>
        <v>4927521123.3120918</v>
      </c>
      <c r="EA140" s="8">
        <f t="shared" si="308"/>
        <v>4930031677.6825857</v>
      </c>
      <c r="EB140" s="8">
        <f t="shared" si="308"/>
        <v>4932445672.269599</v>
      </c>
      <c r="EC140" s="8">
        <f t="shared" si="308"/>
        <v>4934766820.9109583</v>
      </c>
      <c r="ED140" s="8">
        <f t="shared" si="308"/>
        <v>4936998694.6045732</v>
      </c>
      <c r="EE140" s="8">
        <f t="shared" si="308"/>
        <v>4939144727.0022793</v>
      </c>
      <c r="EF140" s="8">
        <f t="shared" si="308"/>
        <v>4941208219.6923819</v>
      </c>
      <c r="EG140" s="8">
        <f t="shared" si="308"/>
        <v>4943192347.2790184</v>
      </c>
      <c r="EH140" s="8">
        <f t="shared" si="308"/>
        <v>4945100162.2661695</v>
      </c>
      <c r="EI140" s="8">
        <f t="shared" si="308"/>
        <v>4946934599.7538147</v>
      </c>
      <c r="EJ140" s="8">
        <f t="shared" si="308"/>
        <v>4948698481.9534731</v>
      </c>
      <c r="EK140" s="8">
        <f t="shared" si="308"/>
        <v>4950394522.5300684</v>
      </c>
      <c r="EL140" s="8">
        <f t="shared" si="308"/>
        <v>4952025330.7767944</v>
      </c>
      <c r="EM140" s="8">
        <f t="shared" si="308"/>
        <v>4953593415.6294155</v>
      </c>
      <c r="EN140" s="8">
        <f t="shared" si="308"/>
        <v>4955101189.5261669</v>
      </c>
      <c r="EO140" s="8">
        <f t="shared" ref="EO140:GC140" si="309">EN140+EO90</f>
        <v>4956550972.1191969</v>
      </c>
      <c r="EP140" s="8">
        <f t="shared" si="309"/>
        <v>4957944993.8432636</v>
      </c>
      <c r="EQ140" s="8">
        <f t="shared" si="309"/>
        <v>4959285399.3471746</v>
      </c>
      <c r="ER140" s="8">
        <f t="shared" si="309"/>
        <v>4960574250.7932425</v>
      </c>
      <c r="ES140" s="8">
        <f t="shared" si="309"/>
        <v>4961813531.0298462</v>
      </c>
      <c r="ET140" s="8">
        <f t="shared" si="309"/>
        <v>4963005146.6419649</v>
      </c>
      <c r="EU140" s="8">
        <f t="shared" si="309"/>
        <v>4964150930.884387</v>
      </c>
      <c r="EV140" s="8">
        <f t="shared" si="309"/>
        <v>4965252646.5021009</v>
      </c>
      <c r="EW140" s="8">
        <f t="shared" si="309"/>
        <v>4966311988.4422102</v>
      </c>
      <c r="EX140" s="8">
        <f t="shared" si="309"/>
        <v>4967330586.4615459</v>
      </c>
      <c r="EY140" s="8">
        <f t="shared" si="309"/>
        <v>4968310007.6339846</v>
      </c>
      <c r="EZ140" s="8">
        <f t="shared" si="309"/>
        <v>4969251758.7613287</v>
      </c>
      <c r="FA140" s="8">
        <f t="shared" si="309"/>
        <v>4970157288.6914673</v>
      </c>
      <c r="FB140" s="8">
        <f t="shared" si="309"/>
        <v>4971027990.54737</v>
      </c>
      <c r="FC140" s="8">
        <f t="shared" si="309"/>
        <v>4971865203.8703537</v>
      </c>
      <c r="FD140" s="8">
        <f t="shared" si="309"/>
        <v>4972670216.6809149</v>
      </c>
      <c r="FE140" s="8">
        <f t="shared" si="309"/>
        <v>4973444267.4603004</v>
      </c>
      <c r="FF140" s="8">
        <f t="shared" si="309"/>
        <v>4974188547.0558634</v>
      </c>
      <c r="FG140" s="8">
        <f t="shared" si="309"/>
        <v>4974904200.5131359</v>
      </c>
      <c r="FH140" s="8">
        <f t="shared" si="309"/>
        <v>4975592328.8374357</v>
      </c>
      <c r="FI140" s="8">
        <f t="shared" si="309"/>
        <v>4976253990.6877241</v>
      </c>
      <c r="FJ140" s="8">
        <f t="shared" si="309"/>
        <v>4976890204.0053091</v>
      </c>
      <c r="FK140" s="8">
        <f t="shared" si="309"/>
        <v>4977501947.5799103</v>
      </c>
      <c r="FL140" s="8">
        <f t="shared" si="309"/>
        <v>4978090162.5554886</v>
      </c>
      <c r="FM140" s="8">
        <f t="shared" si="309"/>
        <v>4978655753.8781595</v>
      </c>
      <c r="FN140" s="8">
        <f t="shared" si="309"/>
        <v>4979199591.6884203</v>
      </c>
      <c r="FO140" s="8">
        <f t="shared" si="309"/>
        <v>4979722512.6598253</v>
      </c>
      <c r="FP140" s="8">
        <f t="shared" si="309"/>
        <v>4980225321.2861757</v>
      </c>
      <c r="FQ140" s="8">
        <f t="shared" si="309"/>
        <v>4980708791.1192055</v>
      </c>
      <c r="FR140" s="8">
        <f t="shared" si="309"/>
        <v>4981173665.9586573</v>
      </c>
      <c r="FS140" s="8">
        <f t="shared" si="309"/>
        <v>4981620660.9965916</v>
      </c>
      <c r="FT140" s="8">
        <f t="shared" si="309"/>
        <v>4982050463.9176817</v>
      </c>
      <c r="FU140" s="8">
        <f t="shared" si="309"/>
        <v>4982463735.9571915</v>
      </c>
      <c r="FV140" s="8">
        <f t="shared" si="309"/>
        <v>4982861112.9182587</v>
      </c>
      <c r="FW140" s="8">
        <f t="shared" si="309"/>
        <v>4983243206.150054</v>
      </c>
      <c r="FX140" s="8">
        <f t="shared" si="309"/>
        <v>4983610603.4883184</v>
      </c>
      <c r="FY140" s="8">
        <f t="shared" si="309"/>
        <v>4983963870.1597271</v>
      </c>
      <c r="FZ140" s="8">
        <f t="shared" si="309"/>
        <v>4984303549.6514664</v>
      </c>
      <c r="GA140" s="8">
        <f t="shared" si="309"/>
        <v>4984630164.547369</v>
      </c>
      <c r="GB140" s="8">
        <f t="shared" si="309"/>
        <v>4984944217.3318911</v>
      </c>
      <c r="GC140" s="8">
        <f t="shared" si="309"/>
        <v>4985246191.1631622</v>
      </c>
      <c r="GD140" s="8">
        <f t="shared" ref="GD140:IO140" si="310">GC140+GD90</f>
        <v>4985536550.6163073</v>
      </c>
      <c r="GE140" s="8">
        <f t="shared" si="310"/>
        <v>4985815742.3981781</v>
      </c>
      <c r="GF140" s="8">
        <f t="shared" si="310"/>
        <v>4986084196.0345917</v>
      </c>
      <c r="GG140" s="8">
        <f t="shared" si="310"/>
        <v>4986342324.5311432</v>
      </c>
      <c r="GH140" s="8">
        <f t="shared" si="310"/>
        <v>4986590525.0085974</v>
      </c>
      <c r="GI140" s="8">
        <f t="shared" si="310"/>
        <v>4986829179.3138409</v>
      </c>
      <c r="GJ140" s="8">
        <f t="shared" si="310"/>
        <v>4987058654.6073446</v>
      </c>
      <c r="GK140" s="8">
        <f t="shared" si="310"/>
        <v>4987279303.9280214</v>
      </c>
      <c r="GL140" s="8">
        <f t="shared" si="310"/>
        <v>4987491466.7363644</v>
      </c>
      <c r="GM140" s="8">
        <f t="shared" si="310"/>
        <v>4987695469.4366941</v>
      </c>
      <c r="GN140" s="8">
        <f t="shared" si="310"/>
        <v>4987891625.8793192</v>
      </c>
      <c r="GO140" s="8">
        <f t="shared" si="310"/>
        <v>4988080237.8433819</v>
      </c>
      <c r="GP140" s="8">
        <f t="shared" si="310"/>
        <v>4988261595.5011339</v>
      </c>
      <c r="GQ140" s="8">
        <f t="shared" si="310"/>
        <v>4988435977.864357</v>
      </c>
      <c r="GR140" s="8">
        <f t="shared" si="310"/>
        <v>4988603653.2136106</v>
      </c>
      <c r="GS140" s="8">
        <f t="shared" si="310"/>
        <v>4988764879.5109692</v>
      </c>
      <c r="GT140" s="8">
        <f t="shared" si="310"/>
        <v>4988919904.7968912</v>
      </c>
      <c r="GU140" s="8">
        <f t="shared" si="310"/>
        <v>4989068967.5718164</v>
      </c>
      <c r="GV140" s="8">
        <f t="shared" si="310"/>
        <v>4989212297.1630907</v>
      </c>
      <c r="GW140" s="8">
        <f t="shared" si="310"/>
        <v>4989350114.0777769</v>
      </c>
      <c r="GX140" s="8">
        <f t="shared" si="310"/>
        <v>4989482630.3418989</v>
      </c>
      <c r="GY140" s="8">
        <f t="shared" si="310"/>
        <v>4989610049.8266315</v>
      </c>
      <c r="GZ140" s="8">
        <f t="shared" si="310"/>
        <v>4989732568.5619507</v>
      </c>
      <c r="HA140" s="8">
        <f t="shared" si="310"/>
        <v>4989850375.0382195</v>
      </c>
      <c r="HB140" s="8">
        <f t="shared" si="310"/>
        <v>4989963650.49617</v>
      </c>
      <c r="HC140" s="8">
        <f t="shared" si="310"/>
        <v>4990072569.2057381</v>
      </c>
      <c r="HD140" s="8">
        <f t="shared" si="310"/>
        <v>4990177298.734169</v>
      </c>
      <c r="HE140" s="8">
        <f t="shared" si="310"/>
        <v>4990278000.2038145</v>
      </c>
      <c r="HF140" s="8">
        <f t="shared" si="310"/>
        <v>4990374828.5400114</v>
      </c>
      <c r="HG140" s="8">
        <f t="shared" si="310"/>
        <v>4990467932.7094316</v>
      </c>
      <c r="HH140" s="8">
        <f t="shared" si="310"/>
        <v>4990557455.9492588</v>
      </c>
      <c r="HI140" s="8">
        <f t="shared" si="310"/>
        <v>4990643535.9875546</v>
      </c>
      <c r="HJ140" s="8">
        <f t="shared" si="310"/>
        <v>4990726305.255146</v>
      </c>
      <c r="HK140" s="8">
        <f t="shared" si="310"/>
        <v>4990805891.0893688</v>
      </c>
      <c r="HL140" s="8">
        <f t="shared" si="310"/>
        <v>4990882415.9299679</v>
      </c>
      <c r="HM140" s="8">
        <f t="shared" si="310"/>
        <v>4990955997.5074673</v>
      </c>
      <c r="HN140" s="8">
        <f t="shared" si="310"/>
        <v>4991026749.0242929</v>
      </c>
      <c r="HO140" s="8">
        <f t="shared" si="310"/>
        <v>4991094779.3289337</v>
      </c>
      <c r="HP140" s="8">
        <f t="shared" si="310"/>
        <v>4991160193.083396</v>
      </c>
      <c r="HQ140" s="8">
        <f t="shared" si="310"/>
        <v>4991223090.9242249</v>
      </c>
      <c r="HR140" s="8">
        <f t="shared" si="310"/>
        <v>4991283569.6173296</v>
      </c>
      <c r="HS140" s="8">
        <f t="shared" si="310"/>
        <v>4991341722.2068529</v>
      </c>
      <c r="HT140" s="8">
        <f t="shared" si="310"/>
        <v>4991397638.1583176</v>
      </c>
      <c r="HU140" s="8">
        <f t="shared" si="310"/>
        <v>4991451403.4962645</v>
      </c>
      <c r="HV140" s="8">
        <f t="shared" si="310"/>
        <v>4991503100.9365978</v>
      </c>
      <c r="HW140" s="8">
        <f t="shared" si="310"/>
        <v>4991552810.0138416</v>
      </c>
      <c r="HX140" s="8">
        <f t="shared" si="310"/>
        <v>4991600607.2034988</v>
      </c>
      <c r="HY140" s="8">
        <f t="shared" si="310"/>
        <v>4991646566.0397081</v>
      </c>
      <c r="HZ140" s="8">
        <f t="shared" si="310"/>
        <v>4991690757.2283707</v>
      </c>
      <c r="IA140" s="8">
        <f t="shared" si="310"/>
        <v>4991733248.7559309</v>
      </c>
      <c r="IB140" s="8">
        <f t="shared" si="310"/>
        <v>4991774105.9939699</v>
      </c>
      <c r="IC140" s="8">
        <f t="shared" si="310"/>
        <v>4991813391.7997761</v>
      </c>
      <c r="ID140" s="8">
        <f t="shared" si="310"/>
        <v>4991851166.6130514</v>
      </c>
      <c r="IE140" s="8">
        <f t="shared" si="310"/>
        <v>4991887488.548893</v>
      </c>
      <c r="IF140" s="8">
        <f t="shared" si="310"/>
        <v>4991922413.4872026</v>
      </c>
      <c r="IG140" s="8">
        <f t="shared" si="310"/>
        <v>4991955995.1586542</v>
      </c>
      <c r="IH140" s="8">
        <f t="shared" si="310"/>
        <v>4991988285.2273579</v>
      </c>
      <c r="II140" s="8">
        <f t="shared" si="310"/>
        <v>4992019333.3703423</v>
      </c>
      <c r="IJ140" s="8">
        <f t="shared" si="310"/>
        <v>4992049187.353981</v>
      </c>
      <c r="IK140" s="8">
        <f t="shared" si="310"/>
        <v>4992077893.1074791</v>
      </c>
      <c r="IL140" s="8">
        <f t="shared" si="310"/>
        <v>4992105494.7935352</v>
      </c>
      <c r="IM140" s="8">
        <f t="shared" si="310"/>
        <v>4992132034.8762817</v>
      </c>
      <c r="IN140" s="8">
        <f t="shared" si="310"/>
        <v>4992157554.186615</v>
      </c>
      <c r="IO140" s="8">
        <f t="shared" si="310"/>
        <v>4992182091.9850121</v>
      </c>
      <c r="IP140" s="8">
        <f t="shared" ref="IP140:JE140" si="311">IO140+IP90</f>
        <v>4992205686.0219326</v>
      </c>
      <c r="IQ140" s="8">
        <f t="shared" si="311"/>
        <v>4992228372.5958948</v>
      </c>
      <c r="IR140" s="8">
        <f t="shared" si="311"/>
        <v>4992250186.6093197</v>
      </c>
      <c r="IS140" s="8">
        <f t="shared" si="311"/>
        <v>4992271161.6222286</v>
      </c>
      <c r="IT140" s="8">
        <f t="shared" si="311"/>
        <v>4992291329.9038715</v>
      </c>
      <c r="IU140" s="8">
        <f t="shared" si="311"/>
        <v>4992310722.4823742</v>
      </c>
      <c r="IV140" s="8">
        <f t="shared" si="311"/>
        <v>4992329369.1924734</v>
      </c>
      <c r="IW140" s="8">
        <f t="shared" si="311"/>
        <v>4992347298.7214146</v>
      </c>
      <c r="IX140" s="8">
        <f t="shared" si="311"/>
        <v>4992364538.6530886</v>
      </c>
      <c r="IY140" s="8">
        <f t="shared" si="311"/>
        <v>4992381115.5104675</v>
      </c>
      <c r="IZ140" s="8">
        <f t="shared" si="311"/>
        <v>4992397054.7964087</v>
      </c>
      <c r="JA140" s="8">
        <f t="shared" si="311"/>
        <v>4992412381.0328903</v>
      </c>
      <c r="JB140" s="8">
        <f t="shared" si="311"/>
        <v>4992427117.7987385</v>
      </c>
      <c r="JC140" s="8">
        <f t="shared" si="311"/>
        <v>4992441287.7658997</v>
      </c>
      <c r="JD140" s="8">
        <f t="shared" si="311"/>
        <v>4992454912.7343245</v>
      </c>
      <c r="JE140" s="8">
        <f t="shared" si="311"/>
        <v>4992468013.6655016</v>
      </c>
    </row>
    <row r="141" spans="3:265" x14ac:dyDescent="0.3">
      <c r="C141">
        <v>18</v>
      </c>
      <c r="D141" s="6">
        <f t="shared" si="180"/>
        <v>4786122936.8705902</v>
      </c>
      <c r="E141" s="8">
        <f t="shared" si="181"/>
        <v>-4603486902.2991695</v>
      </c>
      <c r="F141" s="8">
        <f t="shared" si="182"/>
        <v>-4342581895.2997084</v>
      </c>
      <c r="G141" s="8">
        <f t="shared" si="295"/>
        <v>-4051878537.8070602</v>
      </c>
      <c r="H141" s="8">
        <f t="shared" si="295"/>
        <v>-3753753468.6783104</v>
      </c>
      <c r="I141" s="8">
        <f t="shared" si="295"/>
        <v>-3458407084.3083892</v>
      </c>
      <c r="J141" s="8">
        <f t="shared" si="295"/>
        <v>-3170362922.643445</v>
      </c>
      <c r="K141" s="8">
        <f t="shared" si="295"/>
        <v>-2891502591.6670976</v>
      </c>
      <c r="L141" s="8">
        <f t="shared" si="295"/>
        <v>-2622482765.705771</v>
      </c>
      <c r="M141" s="8">
        <f t="shared" si="295"/>
        <v>-2363396599.7464371</v>
      </c>
      <c r="N141" s="8">
        <f t="shared" si="295"/>
        <v>-2114082290.1472719</v>
      </c>
      <c r="O141" s="8">
        <f t="shared" si="295"/>
        <v>-1874266860.6975362</v>
      </c>
      <c r="P141" s="8">
        <f t="shared" si="295"/>
        <v>-1643633008.8922176</v>
      </c>
      <c r="Q141" s="8">
        <f t="shared" si="295"/>
        <v>-1421850031.9940691</v>
      </c>
      <c r="R141" s="8">
        <f t="shared" si="295"/>
        <v>-1208587989.1148262</v>
      </c>
      <c r="S141" s="8">
        <f t="shared" si="295"/>
        <v>-1003524045.0963287</v>
      </c>
      <c r="T141" s="8">
        <f t="shared" si="295"/>
        <v>-806345173.5736717</v>
      </c>
      <c r="U141" s="8">
        <f t="shared" si="295"/>
        <v>-616749169.71349037</v>
      </c>
      <c r="V141" s="8">
        <f t="shared" si="295"/>
        <v>-434444883.14932621</v>
      </c>
      <c r="W141" s="8">
        <f t="shared" si="295"/>
        <v>-259152095.97054857</v>
      </c>
      <c r="X141" s="8">
        <f t="shared" si="295"/>
        <v>-90601243.823339731</v>
      </c>
      <c r="Y141" s="8">
        <f t="shared" ref="Y141:AB141" si="312">X141+Y91</f>
        <v>71466927.721738696</v>
      </c>
      <c r="Z141" s="8">
        <f t="shared" si="312"/>
        <v>227301728.8265034</v>
      </c>
      <c r="AA141" s="8">
        <f t="shared" si="312"/>
        <v>377142893.43617642</v>
      </c>
      <c r="AB141" s="8">
        <f t="shared" si="312"/>
        <v>521220940.86070228</v>
      </c>
      <c r="AC141" s="8">
        <f t="shared" ref="AC141:AN141" si="313">AB141+AC91</f>
        <v>659757527.03860068</v>
      </c>
      <c r="AD141" s="8">
        <f t="shared" si="313"/>
        <v>792965783.96701956</v>
      </c>
      <c r="AE141" s="8">
        <f t="shared" si="313"/>
        <v>921050646.85966206</v>
      </c>
      <c r="AF141" s="8">
        <f t="shared" si="313"/>
        <v>1044209169.0873312</v>
      </c>
      <c r="AG141" s="8">
        <f t="shared" si="313"/>
        <v>1162630825.176122</v>
      </c>
      <c r="AH141" s="8">
        <f t="shared" si="313"/>
        <v>1276497802.2315784</v>
      </c>
      <c r="AI141" s="8">
        <f t="shared" si="313"/>
        <v>1385985280.1914685</v>
      </c>
      <c r="AJ141" s="8">
        <f t="shared" si="313"/>
        <v>1491261701.316999</v>
      </c>
      <c r="AK141" s="8">
        <f t="shared" si="313"/>
        <v>1592489029.3271043</v>
      </c>
      <c r="AL141" s="8">
        <f t="shared" si="313"/>
        <v>1689822998.5698261</v>
      </c>
      <c r="AM141" s="8">
        <f t="shared" si="313"/>
        <v>1783413353.611949</v>
      </c>
      <c r="AN141" s="8">
        <f t="shared" si="313"/>
        <v>1873404079.6144779</v>
      </c>
      <c r="AO141" s="8">
        <f t="shared" ref="AO141:BT141" si="314">AN141+AO91</f>
        <v>1959933623.8479064</v>
      </c>
      <c r="AP141" s="8">
        <f t="shared" si="314"/>
        <v>2043135108.6878479</v>
      </c>
      <c r="AQ141" s="8">
        <f t="shared" si="314"/>
        <v>2123136536.4186106</v>
      </c>
      <c r="AR141" s="8">
        <f t="shared" si="314"/>
        <v>2200060986.1597514</v>
      </c>
      <c r="AS141" s="8">
        <f t="shared" si="314"/>
        <v>2274026803.2185516</v>
      </c>
      <c r="AT141" s="8">
        <f t="shared" si="314"/>
        <v>2345147781.1597109</v>
      </c>
      <c r="AU141" s="8">
        <f t="shared" si="314"/>
        <v>2413533336.8723664</v>
      </c>
      <c r="AV141" s="8">
        <f t="shared" si="314"/>
        <v>2479288678.9037671</v>
      </c>
      <c r="AW141" s="8">
        <f t="shared" si="314"/>
        <v>2542514969.3185759</v>
      </c>
      <c r="AX141" s="8">
        <f t="shared" si="314"/>
        <v>2603309479.3328152</v>
      </c>
      <c r="AY141" s="8">
        <f t="shared" si="314"/>
        <v>2661765738.9618917</v>
      </c>
      <c r="AZ141" s="8">
        <f t="shared" si="314"/>
        <v>2717973680.9129267</v>
      </c>
      <c r="BA141" s="8">
        <f t="shared" si="314"/>
        <v>2772019778.9427681</v>
      </c>
      <c r="BB141" s="8">
        <f t="shared" si="314"/>
        <v>2823987180.8945389</v>
      </c>
      <c r="BC141" s="8">
        <f t="shared" si="314"/>
        <v>2873955836.6173954</v>
      </c>
      <c r="BD141" s="8">
        <f t="shared" si="314"/>
        <v>2922002620.9662957</v>
      </c>
      <c r="BE141" s="8">
        <f t="shared" si="314"/>
        <v>2968201452.0710077</v>
      </c>
      <c r="BF141" s="8">
        <f t="shared" si="314"/>
        <v>3012623405.0563078</v>
      </c>
      <c r="BG141" s="8">
        <f t="shared" si="314"/>
        <v>3055336821.3883271</v>
      </c>
      <c r="BH141" s="8">
        <f t="shared" si="314"/>
        <v>3096407414.0152688</v>
      </c>
      <c r="BI141" s="8">
        <f t="shared" si="314"/>
        <v>3135898368.464251</v>
      </c>
      <c r="BJ141" s="8">
        <f t="shared" si="314"/>
        <v>3173870440.0498109</v>
      </c>
      <c r="BK141" s="8">
        <f t="shared" si="314"/>
        <v>3210382047.3436184</v>
      </c>
      <c r="BL141" s="8">
        <f t="shared" si="314"/>
        <v>3245489362.0492024</v>
      </c>
      <c r="BM141" s="8">
        <f t="shared" si="314"/>
        <v>3279246395.4199562</v>
      </c>
      <c r="BN141" s="8">
        <f t="shared" si="314"/>
        <v>3311705081.3533735</v>
      </c>
      <c r="BO141" s="8">
        <f t="shared" si="314"/>
        <v>3342915356.2893515</v>
      </c>
      <c r="BP141" s="8">
        <f t="shared" si="314"/>
        <v>3372925236.0354843</v>
      </c>
      <c r="BQ141" s="8">
        <f t="shared" si="314"/>
        <v>3401780889.6375351</v>
      </c>
      <c r="BR141" s="8">
        <f t="shared" si="314"/>
        <v>3429526710.4087377</v>
      </c>
      <c r="BS141" s="8">
        <f t="shared" si="314"/>
        <v>3456205384.2272019</v>
      </c>
      <c r="BT141" s="8">
        <f t="shared" si="314"/>
        <v>3481857955.2064943</v>
      </c>
      <c r="BU141" s="8">
        <f t="shared" ref="BU141:CO141" si="315">BT141+BU91</f>
        <v>3506523888.8404293</v>
      </c>
      <c r="BV141" s="8">
        <f t="shared" si="315"/>
        <v>3530241132.719213</v>
      </c>
      <c r="BW141" s="8">
        <f t="shared" si="315"/>
        <v>3553046174.9103513</v>
      </c>
      <c r="BX141" s="8">
        <f t="shared" si="315"/>
        <v>3574974100.0941381</v>
      </c>
      <c r="BY141" s="8">
        <f t="shared" si="315"/>
        <v>3596058643.5400867</v>
      </c>
      <c r="BZ141" s="8">
        <f t="shared" si="315"/>
        <v>3616332243.0073452</v>
      </c>
      <c r="CA141" s="8">
        <f t="shared" si="315"/>
        <v>3635826088.6489396</v>
      </c>
      <c r="CB141" s="8">
        <f t="shared" si="315"/>
        <v>3654570170.9966269</v>
      </c>
      <c r="CC141" s="8">
        <f t="shared" si="315"/>
        <v>3672593327.100172</v>
      </c>
      <c r="CD141" s="8">
        <f t="shared" si="315"/>
        <v>3689923284.8920426</v>
      </c>
      <c r="CE141" s="8">
        <f t="shared" si="315"/>
        <v>3706586705.8457642</v>
      </c>
      <c r="CF141" s="8">
        <f t="shared" si="315"/>
        <v>3722609225.9935732</v>
      </c>
      <c r="CG141" s="8">
        <f t="shared" si="315"/>
        <v>3738015495.3664665</v>
      </c>
      <c r="CH141" s="8">
        <f t="shared" si="315"/>
        <v>3752829215.9173255</v>
      </c>
      <c r="CI141" s="8">
        <f t="shared" si="315"/>
        <v>3767073177.9854593</v>
      </c>
      <c r="CJ141" s="8">
        <f t="shared" si="315"/>
        <v>3780769295.358665</v>
      </c>
      <c r="CK141" s="8">
        <f t="shared" si="315"/>
        <v>3793938638.9867473</v>
      </c>
      <c r="CL141" s="8">
        <f t="shared" si="315"/>
        <v>3806601469.398365</v>
      </c>
      <c r="CM141" s="8">
        <f t="shared" si="315"/>
        <v>3818777267.8710742</v>
      </c>
      <c r="CN141" s="8">
        <f t="shared" si="315"/>
        <v>3830484766.4025254</v>
      </c>
      <c r="CO141" s="8">
        <f t="shared" si="315"/>
        <v>3841741976.5289207</v>
      </c>
      <c r="CP141" s="8">
        <f t="shared" ref="CP141:EN141" si="316">CO141+CP91</f>
        <v>3852566217.0350699</v>
      </c>
      <c r="CQ141" s="8">
        <f t="shared" si="316"/>
        <v>3862974140.5986753</v>
      </c>
      <c r="CR141" s="8">
        <f t="shared" si="316"/>
        <v>3872981759.4098339</v>
      </c>
      <c r="CS141" s="8">
        <f t="shared" si="316"/>
        <v>3882604469.8051791</v>
      </c>
      <c r="CT141" s="8">
        <f t="shared" si="316"/>
        <v>3891857075.9545493</v>
      </c>
      <c r="CU141" s="8">
        <f t="shared" si="316"/>
        <v>3900753812.6366363</v>
      </c>
      <c r="CV141" s="8">
        <f t="shared" si="316"/>
        <v>3909308367.1386428</v>
      </c>
      <c r="CW141" s="8">
        <f t="shared" si="316"/>
        <v>3917533900.3136492</v>
      </c>
      <c r="CX141" s="8">
        <f t="shared" si="316"/>
        <v>3925443066.8280783</v>
      </c>
      <c r="CY141" s="8">
        <f t="shared" si="316"/>
        <v>3933048034.630414</v>
      </c>
      <c r="CZ141" s="8">
        <f t="shared" si="316"/>
        <v>3940360503.6711211</v>
      </c>
      <c r="DA141" s="8">
        <f t="shared" si="316"/>
        <v>3947391723.9025707</v>
      </c>
      <c r="DB141" s="8">
        <f t="shared" si="316"/>
        <v>3954152512.5866566</v>
      </c>
      <c r="DC141" s="8">
        <f t="shared" si="316"/>
        <v>3960653270.936739</v>
      </c>
      <c r="DD141" s="8">
        <f t="shared" si="316"/>
        <v>3966904000.1195107</v>
      </c>
      <c r="DE141" s="8">
        <f t="shared" si="316"/>
        <v>3972914316.6414065</v>
      </c>
      <c r="DF141" s="8">
        <f t="shared" si="316"/>
        <v>3978693467.1432295</v>
      </c>
      <c r="DG141" s="8">
        <f t="shared" si="316"/>
        <v>3984250342.6257515</v>
      </c>
      <c r="DH141" s="8">
        <f t="shared" si="316"/>
        <v>3989593492.1281767</v>
      </c>
      <c r="DI141" s="8">
        <f t="shared" si="316"/>
        <v>3994731135.8805084</v>
      </c>
      <c r="DJ141" s="8">
        <f t="shared" si="316"/>
        <v>3999671177.9500585</v>
      </c>
      <c r="DK141" s="8">
        <f t="shared" si="316"/>
        <v>4004421218.4015489</v>
      </c>
      <c r="DL141" s="8">
        <f t="shared" si="316"/>
        <v>4008988564.9895201</v>
      </c>
      <c r="DM141" s="8">
        <f t="shared" si="316"/>
        <v>4013380244.401031</v>
      </c>
      <c r="DN141" s="8">
        <f t="shared" si="316"/>
        <v>4017603013.0659451</v>
      </c>
      <c r="DO141" s="8">
        <f t="shared" si="316"/>
        <v>4021663367.5514398</v>
      </c>
      <c r="DP141" s="8">
        <f t="shared" si="316"/>
        <v>4025567554.5567231</v>
      </c>
      <c r="DQ141" s="8">
        <f t="shared" si="316"/>
        <v>4029321580.5233417</v>
      </c>
      <c r="DR141" s="8">
        <f t="shared" si="316"/>
        <v>4032931220.8758593</v>
      </c>
      <c r="DS141" s="8">
        <f t="shared" si="316"/>
        <v>4036402028.9071264</v>
      </c>
      <c r="DT141" s="8">
        <f t="shared" si="316"/>
        <v>4039739344.3218064</v>
      </c>
      <c r="DU141" s="8">
        <f t="shared" si="316"/>
        <v>4042948301.4513063</v>
      </c>
      <c r="DV141" s="8">
        <f t="shared" si="316"/>
        <v>4046033837.1527486</v>
      </c>
      <c r="DW141" s="8">
        <f t="shared" si="316"/>
        <v>4049000698.4041352</v>
      </c>
      <c r="DX141" s="8">
        <f t="shared" si="316"/>
        <v>4051853449.6073918</v>
      </c>
      <c r="DY141" s="8">
        <f t="shared" si="316"/>
        <v>4054596479.6105232</v>
      </c>
      <c r="DZ141" s="8">
        <f t="shared" si="316"/>
        <v>4057234008.4596877</v>
      </c>
      <c r="EA141" s="8">
        <f t="shared" si="316"/>
        <v>4059770093.8915768</v>
      </c>
      <c r="EB141" s="8">
        <f t="shared" si="316"/>
        <v>4062208637.5760856</v>
      </c>
      <c r="EC141" s="8">
        <f t="shared" si="316"/>
        <v>4064553391.1188827</v>
      </c>
      <c r="ED141" s="8">
        <f t="shared" si="316"/>
        <v>4066807961.8331103</v>
      </c>
      <c r="EE141" s="8">
        <f t="shared" si="316"/>
        <v>4068975818.2890987</v>
      </c>
      <c r="EF141" s="8">
        <f t="shared" si="316"/>
        <v>4071060295.6506257</v>
      </c>
      <c r="EG141" s="8">
        <f t="shared" si="316"/>
        <v>4073064600.8059402</v>
      </c>
      <c r="EH141" s="8">
        <f t="shared" si="316"/>
        <v>4074991817.301435</v>
      </c>
      <c r="EI141" s="8">
        <f t="shared" si="316"/>
        <v>4076844910.0855646</v>
      </c>
      <c r="EJ141" s="8">
        <f t="shared" si="316"/>
        <v>4078626730.0703044</v>
      </c>
      <c r="EK141" s="8">
        <f t="shared" si="316"/>
        <v>4080340018.51717</v>
      </c>
      <c r="EL141" s="8">
        <f t="shared" si="316"/>
        <v>4081987411.2545404</v>
      </c>
      <c r="EM141" s="8">
        <f t="shared" si="316"/>
        <v>4083571442.7327814</v>
      </c>
      <c r="EN141" s="8">
        <f t="shared" si="316"/>
        <v>4085094549.9233975</v>
      </c>
      <c r="EO141" s="8">
        <f t="shared" ref="EO141:GC141" si="317">EN141+EO91</f>
        <v>4086559076.0682211</v>
      </c>
      <c r="EP141" s="8">
        <f t="shared" si="317"/>
        <v>4087967274.2843976</v>
      </c>
      <c r="EQ141" s="8">
        <f t="shared" si="317"/>
        <v>4089321311.0307207</v>
      </c>
      <c r="ER141" s="8">
        <f t="shared" si="317"/>
        <v>4090623269.4406471</v>
      </c>
      <c r="ES141" s="8">
        <f t="shared" si="317"/>
        <v>4091875152.5271149</v>
      </c>
      <c r="ET141" s="8">
        <f t="shared" si="317"/>
        <v>4093078886.2641029</v>
      </c>
      <c r="EU141" s="8">
        <f t="shared" si="317"/>
        <v>4094236322.5496683</v>
      </c>
      <c r="EV141" s="8">
        <f t="shared" si="317"/>
        <v>4095349242.0550199</v>
      </c>
      <c r="EW141" s="8">
        <f t="shared" si="317"/>
        <v>4096419356.9640117</v>
      </c>
      <c r="EX141" s="8">
        <f t="shared" si="317"/>
        <v>4097448313.6072731</v>
      </c>
      <c r="EY141" s="8">
        <f t="shared" si="317"/>
        <v>4098437694.9950242</v>
      </c>
      <c r="EZ141" s="8">
        <f t="shared" si="317"/>
        <v>4099389023.2524772</v>
      </c>
      <c r="FA141" s="8">
        <f t="shared" si="317"/>
        <v>4100303761.9615669</v>
      </c>
      <c r="FB141" s="8">
        <f t="shared" si="317"/>
        <v>4101183318.4126143</v>
      </c>
      <c r="FC141" s="8">
        <f t="shared" si="317"/>
        <v>4102029045.7693911</v>
      </c>
      <c r="FD141" s="8">
        <f t="shared" si="317"/>
        <v>4102842245.150907</v>
      </c>
      <c r="FE141" s="8">
        <f t="shared" si="317"/>
        <v>4103624167.6331339</v>
      </c>
      <c r="FF141" s="8">
        <f t="shared" si="317"/>
        <v>4104376016.1737366</v>
      </c>
      <c r="FG141" s="8">
        <f t="shared" si="317"/>
        <v>4105098947.4627776</v>
      </c>
      <c r="FH141" s="8">
        <f t="shared" si="317"/>
        <v>4105794073.70224</v>
      </c>
      <c r="FI141" s="8">
        <f t="shared" si="317"/>
        <v>4106462464.3171077</v>
      </c>
      <c r="FJ141" s="8">
        <f t="shared" si="317"/>
        <v>4107105147.6006346</v>
      </c>
      <c r="FK141" s="8">
        <f t="shared" si="317"/>
        <v>4107723112.2963333</v>
      </c>
      <c r="FL141" s="8">
        <f t="shared" si="317"/>
        <v>4108317309.1191206</v>
      </c>
      <c r="FM141" s="8">
        <f t="shared" si="317"/>
        <v>4108888652.2179546</v>
      </c>
      <c r="FN141" s="8">
        <f t="shared" si="317"/>
        <v>4109438020.5822182</v>
      </c>
      <c r="FO141" s="8">
        <f t="shared" si="317"/>
        <v>4109966259.3940101</v>
      </c>
      <c r="FP141" s="8">
        <f t="shared" si="317"/>
        <v>4110474181.3284254</v>
      </c>
      <c r="FQ141" s="8">
        <f t="shared" si="317"/>
        <v>4110962567.8038244</v>
      </c>
      <c r="FR141" s="8">
        <f t="shared" si="317"/>
        <v>4111432170.1840158</v>
      </c>
      <c r="FS141" s="8">
        <f t="shared" si="317"/>
        <v>4111883710.9341998</v>
      </c>
      <c r="FT141" s="8">
        <f t="shared" si="317"/>
        <v>4112317884.7324538</v>
      </c>
      <c r="FU141" s="8">
        <f t="shared" si="317"/>
        <v>4112735359.5384674</v>
      </c>
      <c r="FV141" s="8">
        <f t="shared" si="317"/>
        <v>4113136777.6211729</v>
      </c>
      <c r="FW141" s="8">
        <f t="shared" si="317"/>
        <v>4113522756.5468512</v>
      </c>
      <c r="FX141" s="8">
        <f t="shared" si="317"/>
        <v>4113893890.1292338</v>
      </c>
      <c r="FY141" s="8">
        <f t="shared" si="317"/>
        <v>4114250749.3430634</v>
      </c>
      <c r="FZ141" s="8">
        <f t="shared" si="317"/>
        <v>4114593883.2025151</v>
      </c>
      <c r="GA141" s="8">
        <f t="shared" si="317"/>
        <v>4114923819.605834</v>
      </c>
      <c r="GB141" s="8">
        <f t="shared" si="317"/>
        <v>4115241066.1474867</v>
      </c>
      <c r="GC141" s="8">
        <f t="shared" si="317"/>
        <v>4115546110.899076</v>
      </c>
      <c r="GD141" s="8">
        <f t="shared" ref="GD141:IO141" si="318">GC141+GD91</f>
        <v>4115839423.1602192</v>
      </c>
      <c r="GE141" s="8">
        <f t="shared" si="318"/>
        <v>4116121454.1805496</v>
      </c>
      <c r="GF141" s="8">
        <f t="shared" si="318"/>
        <v>4116392637.8539438</v>
      </c>
      <c r="GG141" s="8">
        <f t="shared" si="318"/>
        <v>4116653391.386054</v>
      </c>
      <c r="GH141" s="8">
        <f t="shared" si="318"/>
        <v>4116904115.9361596</v>
      </c>
      <c r="GI141" s="8">
        <f t="shared" si="318"/>
        <v>4117145197.2343383</v>
      </c>
      <c r="GJ141" s="8">
        <f t="shared" si="318"/>
        <v>4117377006.1748948</v>
      </c>
      <c r="GK141" s="8">
        <f t="shared" si="318"/>
        <v>4117599899.3869681</v>
      </c>
      <c r="GL141" s="8">
        <f t="shared" si="318"/>
        <v>4117814219.7831926</v>
      </c>
      <c r="GM141" s="8">
        <f t="shared" si="318"/>
        <v>4118020297.0872545</v>
      </c>
      <c r="GN141" s="8">
        <f t="shared" si="318"/>
        <v>4118218448.3411603</v>
      </c>
      <c r="GO141" s="8">
        <f t="shared" si="318"/>
        <v>4118408978.392993</v>
      </c>
      <c r="GP141" s="8">
        <f t="shared" si="318"/>
        <v>4118592180.3659086</v>
      </c>
      <c r="GQ141" s="8">
        <f t="shared" si="318"/>
        <v>4118768336.109097</v>
      </c>
      <c r="GR141" s="8">
        <f t="shared" si="318"/>
        <v>4118937716.6313934</v>
      </c>
      <c r="GS141" s="8">
        <f t="shared" si="318"/>
        <v>4119100582.5182171</v>
      </c>
      <c r="GT141" s="8">
        <f t="shared" si="318"/>
        <v>4119257184.3324704</v>
      </c>
      <c r="GU141" s="8">
        <f t="shared" si="318"/>
        <v>4119407763.0000219</v>
      </c>
      <c r="GV141" s="8">
        <f t="shared" si="318"/>
        <v>4119552550.1803598</v>
      </c>
      <c r="GW141" s="8">
        <f t="shared" si="318"/>
        <v>4119691768.6229925</v>
      </c>
      <c r="GX141" s="8">
        <f t="shared" si="318"/>
        <v>4119825632.510139</v>
      </c>
      <c r="GY141" s="8">
        <f t="shared" si="318"/>
        <v>4119954347.7862415</v>
      </c>
      <c r="GZ141" s="8">
        <f t="shared" si="318"/>
        <v>4120078112.4748015</v>
      </c>
      <c r="HA141" s="8">
        <f t="shared" si="318"/>
        <v>4120197116.9830322</v>
      </c>
      <c r="HB141" s="8">
        <f t="shared" si="318"/>
        <v>4120311544.3947926</v>
      </c>
      <c r="HC141" s="8">
        <f t="shared" si="318"/>
        <v>4120421570.7522545</v>
      </c>
      <c r="HD141" s="8">
        <f t="shared" si="318"/>
        <v>4120527365.3267374</v>
      </c>
      <c r="HE141" s="8">
        <f t="shared" si="318"/>
        <v>4120629090.8791246</v>
      </c>
      <c r="HF141" s="8">
        <f t="shared" si="318"/>
        <v>4120726903.9102664</v>
      </c>
      <c r="HG141" s="8">
        <f t="shared" si="318"/>
        <v>4120820954.9017487</v>
      </c>
      <c r="HH141" s="8">
        <f t="shared" si="318"/>
        <v>4120911388.5474048</v>
      </c>
      <c r="HI141" s="8">
        <f t="shared" si="318"/>
        <v>4120998343.9759202</v>
      </c>
      <c r="HJ141" s="8">
        <f t="shared" si="318"/>
        <v>4121081954.9648771</v>
      </c>
      <c r="HK141" s="8">
        <f t="shared" si="318"/>
        <v>4121162350.1465669</v>
      </c>
      <c r="HL141" s="8">
        <f t="shared" si="318"/>
        <v>4121239653.2058835</v>
      </c>
      <c r="HM141" s="8">
        <f t="shared" si="318"/>
        <v>4121313983.0706115</v>
      </c>
      <c r="HN141" s="8">
        <f t="shared" si="318"/>
        <v>4121385454.094388</v>
      </c>
      <c r="HO141" s="8">
        <f t="shared" si="318"/>
        <v>4121454176.232635</v>
      </c>
      <c r="HP141" s="8">
        <f t="shared" si="318"/>
        <v>4121520255.2117186</v>
      </c>
      <c r="HQ141" s="8">
        <f t="shared" si="318"/>
        <v>4121583792.6916065</v>
      </c>
      <c r="HR141" s="8">
        <f t="shared" si="318"/>
        <v>4121644886.4222679</v>
      </c>
      <c r="HS141" s="8">
        <f t="shared" si="318"/>
        <v>4121703630.3940578</v>
      </c>
      <c r="HT141" s="8">
        <f t="shared" si="318"/>
        <v>4121760114.9823174</v>
      </c>
      <c r="HU141" s="8">
        <f t="shared" si="318"/>
        <v>4121814427.0864129</v>
      </c>
      <c r="HV141" s="8">
        <f t="shared" si="318"/>
        <v>4121866650.2634282</v>
      </c>
      <c r="HW141" s="8">
        <f t="shared" si="318"/>
        <v>4121916864.8567119</v>
      </c>
      <c r="HX141" s="8">
        <f t="shared" si="318"/>
        <v>4121965148.1194849</v>
      </c>
      <c r="HY141" s="8">
        <f t="shared" si="318"/>
        <v>4122011574.3336897</v>
      </c>
      <c r="HZ141" s="8">
        <f t="shared" si="318"/>
        <v>4122056214.9242711</v>
      </c>
      <c r="IA141" s="8">
        <f t="shared" si="318"/>
        <v>4122099138.5690608</v>
      </c>
      <c r="IB141" s="8">
        <f t="shared" si="318"/>
        <v>4122140411.3044357</v>
      </c>
      <c r="IC141" s="8">
        <f t="shared" si="318"/>
        <v>4122180096.6269116</v>
      </c>
      <c r="ID141" s="8">
        <f t="shared" si="318"/>
        <v>4122218255.5908308</v>
      </c>
      <c r="IE141" s="8">
        <f t="shared" si="318"/>
        <v>4122254946.9022913</v>
      </c>
      <c r="IF141" s="8">
        <f t="shared" si="318"/>
        <v>4122290227.0094647</v>
      </c>
      <c r="IG141" s="8">
        <f t="shared" si="318"/>
        <v>4122324150.1894393</v>
      </c>
      <c r="IH141" s="8">
        <f t="shared" si="318"/>
        <v>4122356768.6317225</v>
      </c>
      <c r="II141" s="8">
        <f t="shared" si="318"/>
        <v>4122388132.5185332</v>
      </c>
      <c r="IJ141" s="8">
        <f t="shared" si="318"/>
        <v>4122418290.102005</v>
      </c>
      <c r="IK141" s="8">
        <f t="shared" si="318"/>
        <v>4122447287.7784204</v>
      </c>
      <c r="IL141" s="8">
        <f t="shared" si="318"/>
        <v>4122475170.1595893</v>
      </c>
      <c r="IM141" s="8">
        <f t="shared" si="318"/>
        <v>4122501980.1414824</v>
      </c>
      <c r="IN141" s="8">
        <f t="shared" si="318"/>
        <v>4122527758.9702253</v>
      </c>
      <c r="IO141" s="8">
        <f t="shared" si="318"/>
        <v>4122552546.3055553</v>
      </c>
      <c r="IP141" s="8">
        <f t="shared" ref="IP141:JE141" si="319">IO141+IP91</f>
        <v>4122576380.2818341</v>
      </c>
      <c r="IQ141" s="8">
        <f t="shared" si="319"/>
        <v>4122599297.5667176</v>
      </c>
      <c r="IR141" s="8">
        <f t="shared" si="319"/>
        <v>4122621333.4175673</v>
      </c>
      <c r="IS141" s="8">
        <f t="shared" si="319"/>
        <v>4122642521.735692</v>
      </c>
      <c r="IT141" s="8">
        <f t="shared" si="319"/>
        <v>4122662895.118504</v>
      </c>
      <c r="IU141" s="8">
        <f t="shared" si="319"/>
        <v>4122682484.9096694</v>
      </c>
      <c r="IV141" s="8">
        <f t="shared" si="319"/>
        <v>4122701321.2473283</v>
      </c>
      <c r="IW141" s="8">
        <f t="shared" si="319"/>
        <v>4122719433.1104622</v>
      </c>
      <c r="IX141" s="8">
        <f t="shared" si="319"/>
        <v>4122736848.3634753</v>
      </c>
      <c r="IY141" s="8">
        <f t="shared" si="319"/>
        <v>4122753593.7990651</v>
      </c>
      <c r="IZ141" s="8">
        <f t="shared" si="319"/>
        <v>4122769695.1794395</v>
      </c>
      <c r="JA141" s="8">
        <f t="shared" si="319"/>
        <v>4122785177.2759538</v>
      </c>
      <c r="JB141" s="8">
        <f t="shared" si="319"/>
        <v>4122800063.9072175</v>
      </c>
      <c r="JC141" s="8">
        <f t="shared" si="319"/>
        <v>4122814377.97574</v>
      </c>
      <c r="JD141" s="8">
        <f t="shared" si="319"/>
        <v>4122828141.5031657</v>
      </c>
      <c r="JE141" s="8">
        <f t="shared" si="319"/>
        <v>4122841375.6641517</v>
      </c>
    </row>
    <row r="142" spans="3:265" x14ac:dyDescent="0.3">
      <c r="C142">
        <v>19</v>
      </c>
      <c r="D142" s="6">
        <f t="shared" si="180"/>
        <v>5992366522.0424595</v>
      </c>
      <c r="E142" s="8">
        <f t="shared" si="181"/>
        <v>-5807642756.516861</v>
      </c>
      <c r="F142" s="8">
        <f t="shared" si="182"/>
        <v>-5543878677.1480045</v>
      </c>
      <c r="G142" s="8">
        <f t="shared" si="295"/>
        <v>-5250086013.0342426</v>
      </c>
      <c r="H142" s="8">
        <f t="shared" si="295"/>
        <v>-4948858407.4464388</v>
      </c>
      <c r="I142" s="8">
        <f t="shared" si="295"/>
        <v>-4650479657.2328815</v>
      </c>
      <c r="J142" s="8">
        <f t="shared" si="295"/>
        <v>-4359502636.3584776</v>
      </c>
      <c r="K142" s="8">
        <f t="shared" si="295"/>
        <v>-4077816972.7481246</v>
      </c>
      <c r="L142" s="8">
        <f t="shared" si="295"/>
        <v>-3806079285.8407426</v>
      </c>
      <c r="M142" s="8">
        <f t="shared" si="295"/>
        <v>-3544379825.722291</v>
      </c>
      <c r="N142" s="8">
        <f t="shared" si="295"/>
        <v>-3292553024.9552741</v>
      </c>
      <c r="O142" s="8">
        <f t="shared" si="295"/>
        <v>-3050322003.5192599</v>
      </c>
      <c r="P142" s="8">
        <f t="shared" si="295"/>
        <v>-2817365650.8396583</v>
      </c>
      <c r="Q142" s="8">
        <f t="shared" si="295"/>
        <v>-2593349613.8142405</v>
      </c>
      <c r="R142" s="8">
        <f t="shared" si="295"/>
        <v>-2377940463.9288626</v>
      </c>
      <c r="S142" s="8">
        <f t="shared" si="295"/>
        <v>-2170812030.9425545</v>
      </c>
      <c r="T142" s="8">
        <f t="shared" si="295"/>
        <v>-1971648093.9916725</v>
      </c>
      <c r="U142" s="8">
        <f t="shared" si="295"/>
        <v>-1780143384.0925257</v>
      </c>
      <c r="V142" s="8">
        <f t="shared" si="295"/>
        <v>-1596003808.8833101</v>
      </c>
      <c r="W142" s="8">
        <f t="shared" si="295"/>
        <v>-1418946323.9982655</v>
      </c>
      <c r="X142" s="8">
        <f t="shared" si="295"/>
        <v>-1248698648.6286054</v>
      </c>
      <c r="Y142" s="8">
        <f t="shared" ref="Y142:AB142" si="320">X142+Y92</f>
        <v>-1084998917.0535522</v>
      </c>
      <c r="Z142" s="8">
        <f t="shared" si="320"/>
        <v>-927595308.61217785</v>
      </c>
      <c r="AA142" s="8">
        <f t="shared" si="320"/>
        <v>-776245675.60280252</v>
      </c>
      <c r="AB142" s="8">
        <f t="shared" si="320"/>
        <v>-630717177.89051986</v>
      </c>
      <c r="AC142" s="8">
        <f t="shared" ref="AC142:AN142" si="321">AB142+AC92</f>
        <v>-490785928.02245545</v>
      </c>
      <c r="AD142" s="8">
        <f t="shared" si="321"/>
        <v>-356236648.33885723</v>
      </c>
      <c r="AE142" s="8">
        <f t="shared" si="321"/>
        <v>-226862340.50108257</v>
      </c>
      <c r="AF142" s="8">
        <f t="shared" si="321"/>
        <v>-102463967.37043016</v>
      </c>
      <c r="AG142" s="8">
        <f t="shared" si="321"/>
        <v>17149853.045304567</v>
      </c>
      <c r="AH142" s="8">
        <f t="shared" si="321"/>
        <v>132163141.95219643</v>
      </c>
      <c r="AI142" s="8">
        <f t="shared" si="321"/>
        <v>242752842.8454771</v>
      </c>
      <c r="AJ142" s="8">
        <f t="shared" si="321"/>
        <v>349089093.71431971</v>
      </c>
      <c r="AK142" s="8">
        <f t="shared" si="321"/>
        <v>451335488.7851401</v>
      </c>
      <c r="AL142" s="8">
        <f t="shared" si="321"/>
        <v>549649330.20154762</v>
      </c>
      <c r="AM142" s="8">
        <f t="shared" si="321"/>
        <v>644181870.02602232</v>
      </c>
      <c r="AN142" s="8">
        <f t="shared" si="321"/>
        <v>735078542.93464017</v>
      </c>
      <c r="AO142" s="8">
        <f t="shared" ref="AO142:BT142" si="322">AN142+AO92</f>
        <v>822479189.96237612</v>
      </c>
      <c r="AP142" s="8">
        <f t="shared" si="322"/>
        <v>906518273.64299345</v>
      </c>
      <c r="AQ142" s="8">
        <f t="shared" si="322"/>
        <v>987325084.87440383</v>
      </c>
      <c r="AR142" s="8">
        <f t="shared" si="322"/>
        <v>1065023941.8277053</v>
      </c>
      <c r="AS142" s="8">
        <f t="shared" si="322"/>
        <v>1139734381.2058902</v>
      </c>
      <c r="AT142" s="8">
        <f t="shared" si="322"/>
        <v>1211571342.1464574</v>
      </c>
      <c r="AU142" s="8">
        <f t="shared" si="322"/>
        <v>1280645343.0508511</v>
      </c>
      <c r="AV142" s="8">
        <f t="shared" si="322"/>
        <v>1347062651.6127691</v>
      </c>
      <c r="AW142" s="8">
        <f t="shared" si="322"/>
        <v>1410925448.3069217</v>
      </c>
      <c r="AX142" s="8">
        <f t="shared" si="322"/>
        <v>1472331983.5897608</v>
      </c>
      <c r="AY142" s="8">
        <f t="shared" si="322"/>
        <v>1531376729.0540292</v>
      </c>
      <c r="AZ142" s="8">
        <f t="shared" si="322"/>
        <v>1588150522.7696722</v>
      </c>
      <c r="BA142" s="8">
        <f t="shared" si="322"/>
        <v>1642740709.0347135</v>
      </c>
      <c r="BB142" s="8">
        <f t="shared" si="322"/>
        <v>1695231272.7510993</v>
      </c>
      <c r="BC142" s="8">
        <f t="shared" si="322"/>
        <v>1745702968.6322396</v>
      </c>
      <c r="BD142" s="8">
        <f t="shared" si="322"/>
        <v>1794233445.4410281</v>
      </c>
      <c r="BE142" s="8">
        <f t="shared" si="322"/>
        <v>1840897365.4494786</v>
      </c>
      <c r="BF142" s="8">
        <f t="shared" si="322"/>
        <v>1885766519.3037581</v>
      </c>
      <c r="BG142" s="8">
        <f t="shared" si="322"/>
        <v>1928909936.4713345</v>
      </c>
      <c r="BH142" s="8">
        <f t="shared" si="322"/>
        <v>1970393991.4401579</v>
      </c>
      <c r="BI142" s="8">
        <f t="shared" si="322"/>
        <v>2010282505.8332574</v>
      </c>
      <c r="BJ142" s="8">
        <f t="shared" si="322"/>
        <v>2048636846.5958531</v>
      </c>
      <c r="BK142" s="8">
        <f t="shared" si="322"/>
        <v>2085516020.4060411</v>
      </c>
      <c r="BL142" s="8">
        <f t="shared" si="322"/>
        <v>2120976764.454299</v>
      </c>
      <c r="BM142" s="8">
        <f t="shared" si="322"/>
        <v>2155073633.7314701</v>
      </c>
      <c r="BN142" s="8">
        <f t="shared" si="322"/>
        <v>2187859084.9595189</v>
      </c>
      <c r="BO142" s="8">
        <f t="shared" si="322"/>
        <v>2219383557.2941813</v>
      </c>
      <c r="BP142" s="8">
        <f t="shared" si="322"/>
        <v>2249695549.9236646</v>
      </c>
      <c r="BQ142" s="8">
        <f t="shared" si="322"/>
        <v>2278841696.6827831</v>
      </c>
      <c r="BR142" s="8">
        <f t="shared" si="322"/>
        <v>2306866837.7973199</v>
      </c>
      <c r="BS142" s="8">
        <f t="shared" si="322"/>
        <v>2333814088.8689899</v>
      </c>
      <c r="BT142" s="8">
        <f t="shared" si="322"/>
        <v>2359724907.2071342</v>
      </c>
      <c r="BU142" s="8">
        <f t="shared" ref="BU142:CO142" si="323">BT142+BU92</f>
        <v>2384639155.6091962</v>
      </c>
      <c r="BV142" s="8">
        <f t="shared" si="323"/>
        <v>2408595163.6881018</v>
      </c>
      <c r="BW142" s="8">
        <f t="shared" si="323"/>
        <v>2431629786.8408957</v>
      </c>
      <c r="BX142" s="8">
        <f t="shared" si="323"/>
        <v>2453778462.9493513</v>
      </c>
      <c r="BY142" s="8">
        <f t="shared" si="323"/>
        <v>2475075266.8997893</v>
      </c>
      <c r="BZ142" s="8">
        <f t="shared" si="323"/>
        <v>2495552963.00598</v>
      </c>
      <c r="CA142" s="8">
        <f t="shared" si="323"/>
        <v>2515243055.4157786</v>
      </c>
      <c r="CB142" s="8">
        <f t="shared" si="323"/>
        <v>2534175836.5790467</v>
      </c>
      <c r="CC142" s="8">
        <f t="shared" si="323"/>
        <v>2552380433.8514194</v>
      </c>
      <c r="CD142" s="8">
        <f t="shared" si="323"/>
        <v>2569884854.305624</v>
      </c>
      <c r="CE142" s="8">
        <f t="shared" si="323"/>
        <v>2586716027.8192825</v>
      </c>
      <c r="CF142" s="8">
        <f t="shared" si="323"/>
        <v>2602899848.5054927</v>
      </c>
      <c r="CG142" s="8">
        <f t="shared" si="323"/>
        <v>2618461214.5499253</v>
      </c>
      <c r="CH142" s="8">
        <f t="shared" si="323"/>
        <v>2633424066.5157261</v>
      </c>
      <c r="CI142" s="8">
        <f t="shared" si="323"/>
        <v>2647811424.1751499</v>
      </c>
      <c r="CJ142" s="8">
        <f t="shared" si="323"/>
        <v>2661645421.9245958</v>
      </c>
      <c r="CK142" s="8">
        <f t="shared" si="323"/>
        <v>2674947342.8375244</v>
      </c>
      <c r="CL142" s="8">
        <f t="shared" si="323"/>
        <v>2687737651.4076481</v>
      </c>
      <c r="CM142" s="8">
        <f t="shared" si="323"/>
        <v>2700036025.0327673</v>
      </c>
      <c r="CN142" s="8">
        <f t="shared" si="323"/>
        <v>2711861384.2876892</v>
      </c>
      <c r="CO142" s="8">
        <f t="shared" si="323"/>
        <v>2723231922.0328069</v>
      </c>
      <c r="CP142" s="8">
        <f t="shared" ref="CP142:EN142" si="324">CO142+CP92</f>
        <v>2734165131.4031119</v>
      </c>
      <c r="CQ142" s="8">
        <f t="shared" si="324"/>
        <v>2744677832.7207131</v>
      </c>
      <c r="CR142" s="8">
        <f t="shared" si="324"/>
        <v>2754786199.3722529</v>
      </c>
      <c r="CS142" s="8">
        <f t="shared" si="324"/>
        <v>2764505782.691041</v>
      </c>
      <c r="CT142" s="8">
        <f t="shared" si="324"/>
        <v>2773851535.8821836</v>
      </c>
      <c r="CU142" s="8">
        <f t="shared" si="324"/>
        <v>2782837837.0275126</v>
      </c>
      <c r="CV142" s="8">
        <f t="shared" si="324"/>
        <v>2791478511.2057137</v>
      </c>
      <c r="CW142" s="8">
        <f t="shared" si="324"/>
        <v>2799786851.7616763</v>
      </c>
      <c r="CX142" s="8">
        <f t="shared" si="324"/>
        <v>2807775640.7577944</v>
      </c>
      <c r="CY142" s="8">
        <f t="shared" si="324"/>
        <v>2815457168.6386771</v>
      </c>
      <c r="CZ142" s="8">
        <f t="shared" si="324"/>
        <v>2822843253.1395259</v>
      </c>
      <c r="DA142" s="8">
        <f t="shared" si="324"/>
        <v>2829945257.4672651</v>
      </c>
      <c r="DB142" s="8">
        <f t="shared" si="324"/>
        <v>2836774107.7823987</v>
      </c>
      <c r="DC142" s="8">
        <f t="shared" si="324"/>
        <v>2843340310.0084887</v>
      </c>
      <c r="DD142" s="8">
        <f t="shared" si="324"/>
        <v>2849653965.9951138</v>
      </c>
      <c r="DE142" s="8">
        <f t="shared" si="324"/>
        <v>2855724789.0591764</v>
      </c>
      <c r="DF142" s="8">
        <f t="shared" si="324"/>
        <v>2861562118.9284673</v>
      </c>
      <c r="DG142" s="8">
        <f t="shared" si="324"/>
        <v>2867174936.1104779</v>
      </c>
      <c r="DH142" s="8">
        <f t="shared" si="324"/>
        <v>2872571875.7085652</v>
      </c>
      <c r="DI142" s="8">
        <f t="shared" si="324"/>
        <v>2877761240.7067261</v>
      </c>
      <c r="DJ142" s="8">
        <f t="shared" si="324"/>
        <v>2882751014.7434192</v>
      </c>
      <c r="DK142" s="8">
        <f t="shared" si="324"/>
        <v>2887548874.3940854</v>
      </c>
      <c r="DL142" s="8">
        <f t="shared" si="324"/>
        <v>2892162200.9812646</v>
      </c>
      <c r="DM142" s="8">
        <f t="shared" si="324"/>
        <v>2896598091.9304752</v>
      </c>
      <c r="DN142" s="8">
        <f t="shared" si="324"/>
        <v>2900863371.6893315</v>
      </c>
      <c r="DO142" s="8">
        <f t="shared" si="324"/>
        <v>2904964602.2266936</v>
      </c>
      <c r="DP142" s="8">
        <f t="shared" si="324"/>
        <v>2908908093.1280031</v>
      </c>
      <c r="DQ142" s="8">
        <f t="shared" si="324"/>
        <v>2912699911.3023391</v>
      </c>
      <c r="DR142" s="8">
        <f t="shared" si="324"/>
        <v>2916345890.316124</v>
      </c>
      <c r="DS142" s="8">
        <f t="shared" si="324"/>
        <v>2919851639.3678403</v>
      </c>
      <c r="DT142" s="8">
        <f t="shared" si="324"/>
        <v>2923222551.9175673</v>
      </c>
      <c r="DU142" s="8">
        <f t="shared" si="324"/>
        <v>2926463813.9846125</v>
      </c>
      <c r="DV142" s="8">
        <f t="shared" si="324"/>
        <v>2929580412.1260023</v>
      </c>
      <c r="DW142" s="8">
        <f t="shared" si="324"/>
        <v>2932577141.1081076</v>
      </c>
      <c r="DX142" s="8">
        <f t="shared" si="324"/>
        <v>2935458611.2832088</v>
      </c>
      <c r="DY142" s="8">
        <f t="shared" si="324"/>
        <v>2938229255.6823449</v>
      </c>
      <c r="DZ142" s="8">
        <f t="shared" si="324"/>
        <v>2940893336.8353601</v>
      </c>
      <c r="EA142" s="8">
        <f t="shared" si="324"/>
        <v>2943454953.3286438</v>
      </c>
      <c r="EB142" s="8">
        <f t="shared" si="324"/>
        <v>2945918046.1106477</v>
      </c>
      <c r="EC142" s="8">
        <f t="shared" si="324"/>
        <v>2948286404.554882</v>
      </c>
      <c r="ED142" s="8">
        <f t="shared" si="324"/>
        <v>2950563672.2897229</v>
      </c>
      <c r="EE142" s="8">
        <f t="shared" si="324"/>
        <v>2952753352.8039927</v>
      </c>
      <c r="EF142" s="8">
        <f t="shared" si="324"/>
        <v>2954858814.8369446</v>
      </c>
      <c r="EG142" s="8">
        <f t="shared" si="324"/>
        <v>2956883297.5609369</v>
      </c>
      <c r="EH142" s="8">
        <f t="shared" si="324"/>
        <v>2958829915.5647755</v>
      </c>
      <c r="EI142" s="8">
        <f t="shared" si="324"/>
        <v>2960701663.6453896</v>
      </c>
      <c r="EJ142" s="8">
        <f t="shared" si="324"/>
        <v>2962501421.4152107</v>
      </c>
      <c r="EK142" s="8">
        <f t="shared" si="324"/>
        <v>2964231957.7323465</v>
      </c>
      <c r="EL142" s="8">
        <f t="shared" si="324"/>
        <v>2965895934.960362</v>
      </c>
      <c r="EM142" s="8">
        <f t="shared" si="324"/>
        <v>2967495913.0642228</v>
      </c>
      <c r="EN142" s="8">
        <f t="shared" si="324"/>
        <v>2969034353.5487041</v>
      </c>
      <c r="EO142" s="8">
        <f t="shared" ref="EO142:GC142" si="325">EN142+EO92</f>
        <v>2970513623.2453208</v>
      </c>
      <c r="EP142" s="8">
        <f t="shared" si="325"/>
        <v>2971935997.9536061</v>
      </c>
      <c r="EQ142" s="8">
        <f t="shared" si="325"/>
        <v>2973303665.9423423</v>
      </c>
      <c r="ER142" s="8">
        <f t="shared" si="325"/>
        <v>2974618731.3161268</v>
      </c>
      <c r="ES142" s="8">
        <f t="shared" si="325"/>
        <v>2975883217.2524581</v>
      </c>
      <c r="ET142" s="8">
        <f t="shared" si="325"/>
        <v>2977099069.114315</v>
      </c>
      <c r="EU142" s="8">
        <f t="shared" si="325"/>
        <v>2978268157.4430237</v>
      </c>
      <c r="EV142" s="8">
        <f t="shared" si="325"/>
        <v>2979392280.8360128</v>
      </c>
      <c r="EW142" s="8">
        <f t="shared" si="325"/>
        <v>2980473168.7138872</v>
      </c>
      <c r="EX142" s="8">
        <f t="shared" si="325"/>
        <v>2981512483.9810739</v>
      </c>
      <c r="EY142" s="8">
        <f t="shared" si="325"/>
        <v>2982511825.5841379</v>
      </c>
      <c r="EZ142" s="8">
        <f t="shared" si="325"/>
        <v>2983472730.9716997</v>
      </c>
      <c r="FA142" s="8">
        <f t="shared" si="325"/>
        <v>2984396678.4597397</v>
      </c>
      <c r="FB142" s="8">
        <f t="shared" si="325"/>
        <v>2985285089.5059319</v>
      </c>
      <c r="FC142" s="8">
        <f t="shared" si="325"/>
        <v>2986139330.8965015</v>
      </c>
      <c r="FD142" s="8">
        <f t="shared" si="325"/>
        <v>2986960716.8489723</v>
      </c>
      <c r="FE142" s="8">
        <f t="shared" si="325"/>
        <v>2987750511.0340405</v>
      </c>
      <c r="FF142" s="8">
        <f t="shared" si="325"/>
        <v>2988509928.5196829</v>
      </c>
      <c r="FG142" s="8">
        <f t="shared" si="325"/>
        <v>2989240137.6404929</v>
      </c>
      <c r="FH142" s="8">
        <f t="shared" si="325"/>
        <v>2989942261.7951179</v>
      </c>
      <c r="FI142" s="8">
        <f t="shared" si="325"/>
        <v>2990617381.1745648</v>
      </c>
      <c r="FJ142" s="8">
        <f t="shared" si="325"/>
        <v>2991266534.4240332</v>
      </c>
      <c r="FK142" s="8">
        <f t="shared" si="325"/>
        <v>2991890720.2408295</v>
      </c>
      <c r="FL142" s="8">
        <f t="shared" si="325"/>
        <v>2992490898.9108262</v>
      </c>
      <c r="FM142" s="8">
        <f t="shared" si="325"/>
        <v>2993067993.7858229</v>
      </c>
      <c r="FN142" s="8">
        <f t="shared" si="325"/>
        <v>2993622892.7040892</v>
      </c>
      <c r="FO142" s="8">
        <f t="shared" si="325"/>
        <v>2994156449.3562679</v>
      </c>
      <c r="FP142" s="8">
        <f t="shared" si="325"/>
        <v>2994669484.5987477</v>
      </c>
      <c r="FQ142" s="8">
        <f t="shared" si="325"/>
        <v>2995162787.7165165</v>
      </c>
      <c r="FR142" s="8">
        <f t="shared" si="325"/>
        <v>2995637117.6374483</v>
      </c>
      <c r="FS142" s="8">
        <f t="shared" si="325"/>
        <v>2996093204.0998826</v>
      </c>
      <c r="FT142" s="8">
        <f t="shared" si="325"/>
        <v>2996531748.7753</v>
      </c>
      <c r="FU142" s="8">
        <f t="shared" si="325"/>
        <v>2996953426.3478169</v>
      </c>
      <c r="FV142" s="8">
        <f t="shared" si="325"/>
        <v>2997358885.5521603</v>
      </c>
      <c r="FW142" s="8">
        <f t="shared" si="325"/>
        <v>2997748750.171721</v>
      </c>
      <c r="FX142" s="8">
        <f t="shared" si="325"/>
        <v>2998123619.9982219</v>
      </c>
      <c r="FY142" s="8">
        <f t="shared" si="325"/>
        <v>2998484071.7544727</v>
      </c>
      <c r="FZ142" s="8">
        <f t="shared" si="325"/>
        <v>2998830659.981637</v>
      </c>
      <c r="GA142" s="8">
        <f t="shared" si="325"/>
        <v>2999163917.8923717</v>
      </c>
      <c r="GB142" s="8">
        <f t="shared" si="325"/>
        <v>2999484358.191155</v>
      </c>
      <c r="GC142" s="8">
        <f t="shared" si="325"/>
        <v>2999792473.8630619</v>
      </c>
      <c r="GD142" s="8">
        <f t="shared" ref="GD142:IO142" si="326">GC142+GD92</f>
        <v>3000088738.9322033</v>
      </c>
      <c r="GE142" s="8">
        <f t="shared" si="326"/>
        <v>3000373609.1909933</v>
      </c>
      <c r="GF142" s="8">
        <f t="shared" si="326"/>
        <v>3000647522.9013681</v>
      </c>
      <c r="GG142" s="8">
        <f t="shared" si="326"/>
        <v>3000910901.4690361</v>
      </c>
      <c r="GH142" s="8">
        <f t="shared" si="326"/>
        <v>3001164150.091794</v>
      </c>
      <c r="GI142" s="8">
        <f t="shared" si="326"/>
        <v>3001407658.3829074</v>
      </c>
      <c r="GJ142" s="8">
        <f t="shared" si="326"/>
        <v>3001641800.9705162</v>
      </c>
      <c r="GK142" s="8">
        <f t="shared" si="326"/>
        <v>3001866938.0739865</v>
      </c>
      <c r="GL142" s="8">
        <f t="shared" si="326"/>
        <v>3002083416.0580926</v>
      </c>
      <c r="GM142" s="8">
        <f t="shared" si="326"/>
        <v>3002291567.9658866</v>
      </c>
      <c r="GN142" s="8">
        <f t="shared" si="326"/>
        <v>3002491714.0310731</v>
      </c>
      <c r="GO142" s="8">
        <f t="shared" si="326"/>
        <v>3002684162.1706758</v>
      </c>
      <c r="GP142" s="8">
        <f t="shared" si="326"/>
        <v>3002869208.458755</v>
      </c>
      <c r="GQ142" s="8">
        <f t="shared" si="326"/>
        <v>3003047137.5819082</v>
      </c>
      <c r="GR142" s="8">
        <f t="shared" si="326"/>
        <v>3003218223.2772479</v>
      </c>
      <c r="GS142" s="8">
        <f t="shared" si="326"/>
        <v>3003382728.7535362</v>
      </c>
      <c r="GT142" s="8">
        <f t="shared" si="326"/>
        <v>3003540907.0961208</v>
      </c>
      <c r="GU142" s="8">
        <f t="shared" si="326"/>
        <v>3003693001.6562986</v>
      </c>
      <c r="GV142" s="8">
        <f t="shared" si="326"/>
        <v>3003839246.4257002</v>
      </c>
      <c r="GW142" s="8">
        <f t="shared" si="326"/>
        <v>3003979866.3962789</v>
      </c>
      <c r="GX142" s="8">
        <f t="shared" si="326"/>
        <v>3004115077.9064503</v>
      </c>
      <c r="GY142" s="8">
        <f t="shared" si="326"/>
        <v>3004245088.9739232</v>
      </c>
      <c r="GZ142" s="8">
        <f t="shared" si="326"/>
        <v>3004370099.6157241</v>
      </c>
      <c r="HA142" s="8">
        <f t="shared" si="326"/>
        <v>3004490302.1559172</v>
      </c>
      <c r="HB142" s="8">
        <f t="shared" si="326"/>
        <v>3004605881.5214872</v>
      </c>
      <c r="HC142" s="8">
        <f t="shared" si="326"/>
        <v>3004717015.5268431</v>
      </c>
      <c r="HD142" s="8">
        <f t="shared" si="326"/>
        <v>3004823875.1473775</v>
      </c>
      <c r="HE142" s="8">
        <f t="shared" si="326"/>
        <v>3004926624.7825069</v>
      </c>
      <c r="HF142" s="8">
        <f t="shared" si="326"/>
        <v>3005025422.5085931</v>
      </c>
      <c r="HG142" s="8">
        <f t="shared" si="326"/>
        <v>3005120420.3221374</v>
      </c>
      <c r="HH142" s="8">
        <f t="shared" si="326"/>
        <v>3005211764.3736219</v>
      </c>
      <c r="HI142" s="8">
        <f t="shared" si="326"/>
        <v>3005299595.1923571</v>
      </c>
      <c r="HJ142" s="8">
        <f t="shared" si="326"/>
        <v>3005384047.9026794</v>
      </c>
      <c r="HK142" s="8">
        <f t="shared" si="326"/>
        <v>3005465252.4318357</v>
      </c>
      <c r="HL142" s="8">
        <f t="shared" si="326"/>
        <v>3005543333.7098703</v>
      </c>
      <c r="HM142" s="8">
        <f t="shared" si="326"/>
        <v>3005618411.8618269</v>
      </c>
      <c r="HN142" s="8">
        <f t="shared" si="326"/>
        <v>3005690602.3925543</v>
      </c>
      <c r="HO142" s="8">
        <f t="shared" si="326"/>
        <v>3005760016.3644075</v>
      </c>
      <c r="HP142" s="8">
        <f t="shared" si="326"/>
        <v>3005826760.5681129</v>
      </c>
      <c r="HQ142" s="8">
        <f t="shared" si="326"/>
        <v>3005890937.6870599</v>
      </c>
      <c r="HR142" s="8">
        <f t="shared" si="326"/>
        <v>3005952646.4552784</v>
      </c>
      <c r="HS142" s="8">
        <f t="shared" si="326"/>
        <v>3006011981.8093348</v>
      </c>
      <c r="HT142" s="8">
        <f t="shared" si="326"/>
        <v>3006069035.034389</v>
      </c>
      <c r="HU142" s="8">
        <f t="shared" si="326"/>
        <v>3006123893.9046335</v>
      </c>
      <c r="HV142" s="8">
        <f t="shared" si="326"/>
        <v>3006176642.8183298</v>
      </c>
      <c r="HW142" s="8">
        <f t="shared" si="326"/>
        <v>3006227362.9276533</v>
      </c>
      <c r="HX142" s="8">
        <f t="shared" si="326"/>
        <v>3006276132.2635412</v>
      </c>
      <c r="HY142" s="8">
        <f t="shared" si="326"/>
        <v>3006323025.855741</v>
      </c>
      <c r="HZ142" s="8">
        <f t="shared" si="326"/>
        <v>3006368115.8482409</v>
      </c>
      <c r="IA142" s="8">
        <f t="shared" si="326"/>
        <v>3006411471.61026</v>
      </c>
      <c r="IB142" s="8">
        <f t="shared" si="326"/>
        <v>3006453159.8429708</v>
      </c>
      <c r="IC142" s="8">
        <f t="shared" si="326"/>
        <v>3006493244.682116</v>
      </c>
      <c r="ID142" s="8">
        <f t="shared" si="326"/>
        <v>3006531787.7966785</v>
      </c>
      <c r="IE142" s="8">
        <f t="shared" si="326"/>
        <v>3006568848.483758</v>
      </c>
      <c r="IF142" s="8">
        <f t="shared" si="326"/>
        <v>3006604483.7597957</v>
      </c>
      <c r="IG142" s="8">
        <f t="shared" si="326"/>
        <v>3006638748.4482937</v>
      </c>
      <c r="IH142" s="8">
        <f t="shared" si="326"/>
        <v>3006671695.2641568</v>
      </c>
      <c r="II142" s="8">
        <f t="shared" si="326"/>
        <v>3006703374.8947945</v>
      </c>
      <c r="IJ142" s="8">
        <f t="shared" si="326"/>
        <v>3006733836.0781002</v>
      </c>
      <c r="IK142" s="8">
        <f t="shared" si="326"/>
        <v>3006763125.6774325</v>
      </c>
      <c r="IL142" s="8">
        <f t="shared" si="326"/>
        <v>3006791288.7537136</v>
      </c>
      <c r="IM142" s="8">
        <f t="shared" si="326"/>
        <v>3006818368.6347532</v>
      </c>
      <c r="IN142" s="8">
        <f t="shared" si="326"/>
        <v>3006844406.9819064</v>
      </c>
      <c r="IO142" s="8">
        <f t="shared" si="326"/>
        <v>3006869443.8541694</v>
      </c>
      <c r="IP142" s="8">
        <f t="shared" ref="IP142:JE142" si="327">IO142+IP92</f>
        <v>3006893517.7698069</v>
      </c>
      <c r="IQ142" s="8">
        <f t="shared" si="327"/>
        <v>3006916665.7656121</v>
      </c>
      <c r="IR142" s="8">
        <f t="shared" si="327"/>
        <v>3006938923.4538865</v>
      </c>
      <c r="IS142" s="8">
        <f t="shared" si="327"/>
        <v>3006960325.0772271</v>
      </c>
      <c r="IT142" s="8">
        <f t="shared" si="327"/>
        <v>3006980903.5612082</v>
      </c>
      <c r="IU142" s="8">
        <f t="shared" si="327"/>
        <v>3007000690.5650363</v>
      </c>
      <c r="IV142" s="8">
        <f t="shared" si="327"/>
        <v>3007019716.5302558</v>
      </c>
      <c r="IW142" s="8">
        <f t="shared" si="327"/>
        <v>3007038010.727582</v>
      </c>
      <c r="IX142" s="8">
        <f t="shared" si="327"/>
        <v>3007055601.3019342</v>
      </c>
      <c r="IY142" s="8">
        <f t="shared" si="327"/>
        <v>3007072515.3157344</v>
      </c>
      <c r="IZ142" s="8">
        <f t="shared" si="327"/>
        <v>3007088778.7905421</v>
      </c>
      <c r="JA142" s="8">
        <f t="shared" si="327"/>
        <v>3007104416.7470884</v>
      </c>
      <c r="JB142" s="8">
        <f t="shared" si="327"/>
        <v>3007119453.2437673</v>
      </c>
      <c r="JC142" s="8">
        <f t="shared" si="327"/>
        <v>3007133911.413651</v>
      </c>
      <c r="JD142" s="8">
        <f t="shared" si="327"/>
        <v>3007147813.5000777</v>
      </c>
      <c r="JE142" s="8">
        <f t="shared" si="327"/>
        <v>3007161180.8908725</v>
      </c>
    </row>
    <row r="143" spans="3:265" x14ac:dyDescent="0.3">
      <c r="C143">
        <v>20</v>
      </c>
      <c r="D143" s="6">
        <f t="shared" si="180"/>
        <v>7814682367.7392244</v>
      </c>
      <c r="E143" s="8">
        <f t="shared" si="181"/>
        <v>-7627868755.1926603</v>
      </c>
      <c r="F143" s="8">
        <f t="shared" si="182"/>
        <v>-7361243958.7511339</v>
      </c>
      <c r="G143" s="8">
        <f t="shared" si="295"/>
        <v>-7064361067.6124935</v>
      </c>
      <c r="H143" s="8">
        <f t="shared" si="295"/>
        <v>-6760030496.3375635</v>
      </c>
      <c r="I143" s="8">
        <f t="shared" si="295"/>
        <v>-6458619213.4724197</v>
      </c>
      <c r="J143" s="8">
        <f t="shared" si="295"/>
        <v>-6164709286.7142334</v>
      </c>
      <c r="K143" s="8">
        <f t="shared" si="295"/>
        <v>-5880198290.4698753</v>
      </c>
      <c r="L143" s="8">
        <f t="shared" si="295"/>
        <v>-5605742756.1507826</v>
      </c>
      <c r="M143" s="8">
        <f t="shared" si="295"/>
        <v>-5341430016.0745831</v>
      </c>
      <c r="N143" s="8">
        <f t="shared" si="295"/>
        <v>-5087090735.1776943</v>
      </c>
      <c r="O143" s="8">
        <f t="shared" si="295"/>
        <v>-4842444129.3051376</v>
      </c>
      <c r="P143" s="8">
        <f t="shared" si="295"/>
        <v>-4607165280.5523586</v>
      </c>
      <c r="Q143" s="8">
        <f t="shared" si="295"/>
        <v>-4380916186.310359</v>
      </c>
      <c r="R143" s="8">
        <f t="shared" si="295"/>
        <v>-4163359931.1242933</v>
      </c>
      <c r="S143" s="8">
        <f t="shared" si="295"/>
        <v>-3954167010.1440535</v>
      </c>
      <c r="T143" s="8">
        <f t="shared" si="295"/>
        <v>-3753018008.309948</v>
      </c>
      <c r="U143" s="8">
        <f t="shared" si="295"/>
        <v>-3559604592.6718874</v>
      </c>
      <c r="V143" s="8">
        <f t="shared" si="295"/>
        <v>-3373629728.9805965</v>
      </c>
      <c r="W143" s="8">
        <f t="shared" si="295"/>
        <v>-3194807546.4768047</v>
      </c>
      <c r="X143" s="8">
        <f t="shared" si="295"/>
        <v>-3022863047.9312367</v>
      </c>
      <c r="Y143" s="8">
        <f t="shared" ref="Y143:AB143" si="328">X143+Y93</f>
        <v>-2857531756.3507524</v>
      </c>
      <c r="Z143" s="8">
        <f t="shared" si="328"/>
        <v>-2698559340.5856161</v>
      </c>
      <c r="AA143" s="8">
        <f t="shared" si="328"/>
        <v>-2545701239.1832199</v>
      </c>
      <c r="AB143" s="8">
        <f t="shared" si="328"/>
        <v>-2398722291.186635</v>
      </c>
      <c r="AC143" s="8">
        <f t="shared" ref="AC143:AN143" si="329">AB143+AC93</f>
        <v>-2257396377.6301818</v>
      </c>
      <c r="AD143" s="8">
        <f t="shared" si="329"/>
        <v>-2121506075.1923139</v>
      </c>
      <c r="AE143" s="8">
        <f t="shared" si="329"/>
        <v>-1990842322.4098709</v>
      </c>
      <c r="AF143" s="8">
        <f t="shared" si="329"/>
        <v>-1865204098.3764708</v>
      </c>
      <c r="AG143" s="8">
        <f t="shared" si="329"/>
        <v>-1744398113.6339114</v>
      </c>
      <c r="AH143" s="8">
        <f t="shared" si="329"/>
        <v>-1628238512.875644</v>
      </c>
      <c r="AI143" s="8">
        <f t="shared" si="329"/>
        <v>-1516546589.0490029</v>
      </c>
      <c r="AJ143" s="8">
        <f t="shared" si="329"/>
        <v>-1409150508.4368634</v>
      </c>
      <c r="AK143" s="8">
        <f t="shared" si="329"/>
        <v>-1305885046.3053355</v>
      </c>
      <c r="AL143" s="8">
        <f t="shared" si="329"/>
        <v>-1206591332.7152462</v>
      </c>
      <c r="AM143" s="8">
        <f t="shared" si="329"/>
        <v>-1111116608.1084216</v>
      </c>
      <c r="AN143" s="8">
        <f t="shared" si="329"/>
        <v>-1019313988.2937156</v>
      </c>
      <c r="AO143" s="8">
        <f t="shared" ref="AO143:BT143" si="330">AN143+AO93</f>
        <v>-931042238.47167265</v>
      </c>
      <c r="AP143" s="8">
        <f t="shared" si="330"/>
        <v>-846165555.95037961</v>
      </c>
      <c r="AQ143" s="8">
        <f t="shared" si="330"/>
        <v>-764553361.21832144</v>
      </c>
      <c r="AR143" s="8">
        <f t="shared" si="330"/>
        <v>-686080097.05285978</v>
      </c>
      <c r="AS143" s="8">
        <f t="shared" si="330"/>
        <v>-610625035.35529053</v>
      </c>
      <c r="AT143" s="8">
        <f t="shared" si="330"/>
        <v>-538072091.41531551</v>
      </c>
      <c r="AU143" s="8">
        <f t="shared" si="330"/>
        <v>-468309645.31918359</v>
      </c>
      <c r="AV143" s="8">
        <f t="shared" si="330"/>
        <v>-401230370.22674799</v>
      </c>
      <c r="AW143" s="8">
        <f t="shared" si="330"/>
        <v>-336731067.25325179</v>
      </c>
      <c r="AX143" s="8">
        <f t="shared" si="330"/>
        <v>-274712506.70181292</v>
      </c>
      <c r="AY143" s="8">
        <f t="shared" si="330"/>
        <v>-215079275.40235236</v>
      </c>
      <c r="AZ143" s="8">
        <f t="shared" si="330"/>
        <v>-157739629.9221018</v>
      </c>
      <c r="BA143" s="8">
        <f t="shared" si="330"/>
        <v>-102605355.42186084</v>
      </c>
      <c r="BB143" s="8">
        <f t="shared" si="330"/>
        <v>-49591629.940859921</v>
      </c>
      <c r="BC143" s="8">
        <f t="shared" si="330"/>
        <v>1383106.0985640287</v>
      </c>
      <c r="BD143" s="8">
        <f t="shared" si="330"/>
        <v>50397275.367240928</v>
      </c>
      <c r="BE143" s="8">
        <f t="shared" si="330"/>
        <v>97526284.27943024</v>
      </c>
      <c r="BF143" s="8">
        <f t="shared" si="330"/>
        <v>142842639.00268918</v>
      </c>
      <c r="BG143" s="8">
        <f t="shared" si="330"/>
        <v>186416057.00582281</v>
      </c>
      <c r="BH143" s="8">
        <f t="shared" si="330"/>
        <v>228313574.3165282</v>
      </c>
      <c r="BI143" s="8">
        <f t="shared" si="330"/>
        <v>268599648.65374494</v>
      </c>
      <c r="BJ143" s="8">
        <f t="shared" si="330"/>
        <v>307336258.5933764</v>
      </c>
      <c r="BK143" s="8">
        <f t="shared" si="330"/>
        <v>344582998.91994512</v>
      </c>
      <c r="BL143" s="8">
        <f t="shared" si="330"/>
        <v>380397172.31087655</v>
      </c>
      <c r="BM143" s="8">
        <f t="shared" si="330"/>
        <v>414833877.49446446</v>
      </c>
      <c r="BN143" s="8">
        <f t="shared" si="330"/>
        <v>447946094.01714516</v>
      </c>
      <c r="BO143" s="8">
        <f t="shared" si="330"/>
        <v>479784763.75049198</v>
      </c>
      <c r="BP143" s="8">
        <f t="shared" si="330"/>
        <v>510398869.26332545</v>
      </c>
      <c r="BQ143" s="8">
        <f t="shared" si="330"/>
        <v>539835509.17951155</v>
      </c>
      <c r="BR143" s="8">
        <f t="shared" si="330"/>
        <v>568139970.63738275</v>
      </c>
      <c r="BS143" s="8">
        <f t="shared" si="330"/>
        <v>595355798.96225893</v>
      </c>
      <c r="BT143" s="8">
        <f t="shared" si="330"/>
        <v>621524864.65925527</v>
      </c>
      <c r="BU143" s="8">
        <f t="shared" ref="BU143:CO143" si="331">BT143+BU93</f>
        <v>646687427.82944405</v>
      </c>
      <c r="BV143" s="8">
        <f t="shared" si="331"/>
        <v>670882200.10847163</v>
      </c>
      <c r="BW143" s="8">
        <f t="shared" si="331"/>
        <v>694146404.22292125</v>
      </c>
      <c r="BX143" s="8">
        <f t="shared" si="331"/>
        <v>716515831.25604594</v>
      </c>
      <c r="BY143" s="8">
        <f t="shared" si="331"/>
        <v>738024895.7109735</v>
      </c>
      <c r="BZ143" s="8">
        <f t="shared" si="331"/>
        <v>758706688.45609617</v>
      </c>
      <c r="CA143" s="8">
        <f t="shared" si="331"/>
        <v>778593027.63409877</v>
      </c>
      <c r="CB143" s="8">
        <f t="shared" si="331"/>
        <v>797714507.61294734</v>
      </c>
      <c r="CC143" s="8">
        <f t="shared" si="331"/>
        <v>816100546.05414796</v>
      </c>
      <c r="CD143" s="8">
        <f t="shared" si="331"/>
        <v>833779429.17068696</v>
      </c>
      <c r="CE143" s="8">
        <f t="shared" si="331"/>
        <v>850778355.24428213</v>
      </c>
      <c r="CF143" s="8">
        <f t="shared" si="331"/>
        <v>867123476.46889293</v>
      </c>
      <c r="CG143" s="8">
        <f t="shared" si="331"/>
        <v>882839939.18486488</v>
      </c>
      <c r="CH143" s="8">
        <f t="shared" si="331"/>
        <v>897951922.56560707</v>
      </c>
      <c r="CI143" s="8">
        <f t="shared" si="331"/>
        <v>912482675.81632078</v>
      </c>
      <c r="CJ143" s="8">
        <f t="shared" si="331"/>
        <v>926454553.94200695</v>
      </c>
      <c r="CK143" s="8">
        <f t="shared" si="331"/>
        <v>939889052.13978219</v>
      </c>
      <c r="CL143" s="8">
        <f t="shared" si="331"/>
        <v>952806838.86841214</v>
      </c>
      <c r="CM143" s="8">
        <f t="shared" si="331"/>
        <v>965227787.64594102</v>
      </c>
      <c r="CN143" s="8">
        <f t="shared" si="331"/>
        <v>977171007.6243341</v>
      </c>
      <c r="CO143" s="8">
        <f t="shared" si="331"/>
        <v>988654872.9881736</v>
      </c>
      <c r="CP143" s="8">
        <f t="shared" ref="CP143:EN143" si="332">CO143+CP93</f>
        <v>999697051.22263467</v>
      </c>
      <c r="CQ143" s="8">
        <f t="shared" si="332"/>
        <v>1010314530.2942319</v>
      </c>
      <c r="CR143" s="8">
        <f t="shared" si="332"/>
        <v>1020523644.7861522</v>
      </c>
      <c r="CS143" s="8">
        <f t="shared" si="332"/>
        <v>1030340101.0283834</v>
      </c>
      <c r="CT143" s="8">
        <f t="shared" si="332"/>
        <v>1039779001.2612979</v>
      </c>
      <c r="CU143" s="8">
        <f t="shared" si="332"/>
        <v>1048854866.8698696</v>
      </c>
      <c r="CV143" s="8">
        <f t="shared" si="332"/>
        <v>1057581660.7242655</v>
      </c>
      <c r="CW143" s="8">
        <f t="shared" si="332"/>
        <v>1065972808.6611845</v>
      </c>
      <c r="CX143" s="8">
        <f t="shared" si="332"/>
        <v>1074041220.1389914</v>
      </c>
      <c r="CY143" s="8">
        <f t="shared" si="332"/>
        <v>1081799308.0984211</v>
      </c>
      <c r="CZ143" s="8">
        <f t="shared" si="332"/>
        <v>1089259008.059411</v>
      </c>
      <c r="DA143" s="8">
        <f t="shared" si="332"/>
        <v>1096431796.4834399</v>
      </c>
      <c r="DB143" s="8">
        <f t="shared" si="332"/>
        <v>1103328708.4296215</v>
      </c>
      <c r="DC143" s="8">
        <f t="shared" si="332"/>
        <v>1109960354.5317192</v>
      </c>
      <c r="DD143" s="8">
        <f t="shared" si="332"/>
        <v>1116336937.3221977</v>
      </c>
      <c r="DE143" s="8">
        <f t="shared" si="332"/>
        <v>1122468266.928427</v>
      </c>
      <c r="DF143" s="8">
        <f t="shared" si="332"/>
        <v>1128363776.1651859</v>
      </c>
      <c r="DG143" s="8">
        <f t="shared" si="332"/>
        <v>1134032535.046685</v>
      </c>
      <c r="DH143" s="8">
        <f t="shared" si="332"/>
        <v>1139483264.7404342</v>
      </c>
      <c r="DI143" s="8">
        <f t="shared" si="332"/>
        <v>1144724350.9844236</v>
      </c>
      <c r="DJ143" s="8">
        <f t="shared" si="332"/>
        <v>1149763856.9882598</v>
      </c>
      <c r="DK143" s="8">
        <f t="shared" si="332"/>
        <v>1154609535.8381021</v>
      </c>
      <c r="DL143" s="8">
        <f t="shared" si="332"/>
        <v>1159268842.424489</v>
      </c>
      <c r="DM143" s="8">
        <f t="shared" si="332"/>
        <v>1163748944.9113996</v>
      </c>
      <c r="DN143" s="8">
        <f t="shared" si="332"/>
        <v>1168056735.7641981</v>
      </c>
      <c r="DO143" s="8">
        <f t="shared" si="332"/>
        <v>1172198842.3534274</v>
      </c>
      <c r="DP143" s="8">
        <f t="shared" si="332"/>
        <v>1176181637.1507633</v>
      </c>
      <c r="DQ143" s="8">
        <f t="shared" si="332"/>
        <v>1180011247.5328171</v>
      </c>
      <c r="DR143" s="8">
        <f t="shared" si="332"/>
        <v>1183693565.2078688</v>
      </c>
      <c r="DS143" s="8">
        <f t="shared" si="332"/>
        <v>1187234255.2800338</v>
      </c>
      <c r="DT143" s="8">
        <f t="shared" si="332"/>
        <v>1190638764.964808</v>
      </c>
      <c r="DU143" s="8">
        <f t="shared" si="332"/>
        <v>1193912331.9693985</v>
      </c>
      <c r="DV143" s="8">
        <f t="shared" si="332"/>
        <v>1197059992.5507355</v>
      </c>
      <c r="DW143" s="8">
        <f t="shared" si="332"/>
        <v>1200086589.2635596</v>
      </c>
      <c r="DX143" s="8">
        <f t="shared" si="332"/>
        <v>1202996778.4105058</v>
      </c>
      <c r="DY143" s="8">
        <f t="shared" si="332"/>
        <v>1205795037.2056463</v>
      </c>
      <c r="DZ143" s="8">
        <f t="shared" si="332"/>
        <v>1208485670.6625123</v>
      </c>
      <c r="EA143" s="8">
        <f t="shared" si="332"/>
        <v>1211072818.2171912</v>
      </c>
      <c r="EB143" s="8">
        <f t="shared" si="332"/>
        <v>1213560460.0966902</v>
      </c>
      <c r="EC143" s="8">
        <f t="shared" si="332"/>
        <v>1215952423.4423621</v>
      </c>
      <c r="ED143" s="8">
        <f t="shared" si="332"/>
        <v>1218252388.1978159</v>
      </c>
      <c r="EE143" s="8">
        <f t="shared" si="332"/>
        <v>1220463892.7703676</v>
      </c>
      <c r="EF143" s="8">
        <f t="shared" si="332"/>
        <v>1222590339.4747443</v>
      </c>
      <c r="EG143" s="8">
        <f t="shared" si="332"/>
        <v>1224634999.7674141</v>
      </c>
      <c r="EH143" s="8">
        <f t="shared" si="332"/>
        <v>1226601019.2795966</v>
      </c>
      <c r="EI143" s="8">
        <f t="shared" si="332"/>
        <v>1228491422.6566951</v>
      </c>
      <c r="EJ143" s="8">
        <f t="shared" si="332"/>
        <v>1230309118.2115977</v>
      </c>
      <c r="EK143" s="8">
        <f t="shared" si="332"/>
        <v>1232056902.399004</v>
      </c>
      <c r="EL143" s="8">
        <f t="shared" si="332"/>
        <v>1233737464.1176639</v>
      </c>
      <c r="EM143" s="8">
        <f t="shared" si="332"/>
        <v>1235353388.8471446</v>
      </c>
      <c r="EN143" s="8">
        <f t="shared" si="332"/>
        <v>1236907162.6254914</v>
      </c>
      <c r="EO143" s="8">
        <f t="shared" ref="EO143:GC143" si="333">EN143+EO93</f>
        <v>1238401175.8739018</v>
      </c>
      <c r="EP143" s="8">
        <f t="shared" si="333"/>
        <v>1239837727.0742965</v>
      </c>
      <c r="EQ143" s="8">
        <f t="shared" si="333"/>
        <v>1241219026.3054452</v>
      </c>
      <c r="ER143" s="8">
        <f t="shared" si="333"/>
        <v>1242547198.6430881</v>
      </c>
      <c r="ES143" s="8">
        <f t="shared" si="333"/>
        <v>1243824287.4292831</v>
      </c>
      <c r="ET143" s="8">
        <f t="shared" si="333"/>
        <v>1245052257.4160092</v>
      </c>
      <c r="EU143" s="8">
        <f t="shared" si="333"/>
        <v>1246232997.7878611</v>
      </c>
      <c r="EV143" s="8">
        <f t="shared" si="333"/>
        <v>1247368325.0684881</v>
      </c>
      <c r="EW143" s="8">
        <f t="shared" si="333"/>
        <v>1248459985.9152448</v>
      </c>
      <c r="EX143" s="8">
        <f t="shared" si="333"/>
        <v>1249509659.8063569</v>
      </c>
      <c r="EY143" s="8">
        <f t="shared" si="333"/>
        <v>1250518961.6247339</v>
      </c>
      <c r="EZ143" s="8">
        <f t="shared" si="333"/>
        <v>1251489444.1424043</v>
      </c>
      <c r="FA143" s="8">
        <f t="shared" si="333"/>
        <v>1252422600.409395</v>
      </c>
      <c r="FB143" s="8">
        <f t="shared" si="333"/>
        <v>1253319866.0507321</v>
      </c>
      <c r="FC143" s="8">
        <f t="shared" si="333"/>
        <v>1254182621.4750948</v>
      </c>
      <c r="FD143" s="8">
        <f t="shared" si="333"/>
        <v>1255012193.9985204</v>
      </c>
      <c r="FE143" s="8">
        <f t="shared" si="333"/>
        <v>1255809859.8864295</v>
      </c>
      <c r="FF143" s="8">
        <f t="shared" si="333"/>
        <v>1256576846.3171115</v>
      </c>
      <c r="FG143" s="8">
        <f t="shared" si="333"/>
        <v>1257314333.2696903</v>
      </c>
      <c r="FH143" s="8">
        <f t="shared" si="333"/>
        <v>1258023455.3394775</v>
      </c>
      <c r="FI143" s="8">
        <f t="shared" si="333"/>
        <v>1258705303.4835038</v>
      </c>
      <c r="FJ143" s="8">
        <f t="shared" si="333"/>
        <v>1259360926.6989138</v>
      </c>
      <c r="FK143" s="8">
        <f t="shared" si="333"/>
        <v>1259991333.6368079</v>
      </c>
      <c r="FL143" s="8">
        <f t="shared" si="333"/>
        <v>1260597494.1540139</v>
      </c>
      <c r="FM143" s="8">
        <f t="shared" si="333"/>
        <v>1261180340.8051734</v>
      </c>
      <c r="FN143" s="8">
        <f t="shared" si="333"/>
        <v>1261740770.2774422</v>
      </c>
      <c r="FO143" s="8">
        <f t="shared" si="333"/>
        <v>1262279644.7700083</v>
      </c>
      <c r="FP143" s="8">
        <f t="shared" si="333"/>
        <v>1262797793.3205526</v>
      </c>
      <c r="FQ143" s="8">
        <f t="shared" si="333"/>
        <v>1263296013.0806913</v>
      </c>
      <c r="FR143" s="8">
        <f t="shared" si="333"/>
        <v>1263775070.5423632</v>
      </c>
      <c r="FS143" s="8">
        <f t="shared" si="333"/>
        <v>1264235702.7170477</v>
      </c>
      <c r="FT143" s="8">
        <f t="shared" si="333"/>
        <v>1264678618.269629</v>
      </c>
      <c r="FU143" s="8">
        <f t="shared" si="333"/>
        <v>1265104498.6086495</v>
      </c>
      <c r="FV143" s="8">
        <f t="shared" si="333"/>
        <v>1265513998.9346306</v>
      </c>
      <c r="FW143" s="8">
        <f t="shared" si="333"/>
        <v>1265907749.2480741</v>
      </c>
      <c r="FX143" s="8">
        <f t="shared" si="333"/>
        <v>1266286355.3186927</v>
      </c>
      <c r="FY143" s="8">
        <f t="shared" si="333"/>
        <v>1266650399.6173646</v>
      </c>
      <c r="FZ143" s="8">
        <f t="shared" si="333"/>
        <v>1267000442.2122414</v>
      </c>
      <c r="GA143" s="8">
        <f t="shared" si="333"/>
        <v>1267337021.6303921</v>
      </c>
      <c r="GB143" s="8">
        <f t="shared" si="333"/>
        <v>1267660655.6863062</v>
      </c>
      <c r="GC143" s="8">
        <f t="shared" si="333"/>
        <v>1267971842.2785313</v>
      </c>
      <c r="GD143" s="8">
        <f t="shared" ref="GD143:IO143" si="334">GC143+GD93</f>
        <v>1268271060.1556709</v>
      </c>
      <c r="GE143" s="8">
        <f t="shared" si="334"/>
        <v>1268558769.6529205</v>
      </c>
      <c r="GF143" s="8">
        <f t="shared" si="334"/>
        <v>1268835413.4002759</v>
      </c>
      <c r="GG143" s="8">
        <f t="shared" si="334"/>
        <v>1269101417.0035024</v>
      </c>
      <c r="GH143" s="8">
        <f t="shared" si="334"/>
        <v>1269357189.6989124</v>
      </c>
      <c r="GI143" s="8">
        <f t="shared" si="334"/>
        <v>1269603124.9829605</v>
      </c>
      <c r="GJ143" s="8">
        <f t="shared" si="334"/>
        <v>1269839601.217622</v>
      </c>
      <c r="GK143" s="8">
        <f t="shared" si="334"/>
        <v>1270066982.2124889</v>
      </c>
      <c r="GL143" s="8">
        <f t="shared" si="334"/>
        <v>1270285617.7844763</v>
      </c>
      <c r="GM143" s="8">
        <f t="shared" si="334"/>
        <v>1270495844.2960026</v>
      </c>
      <c r="GN143" s="8">
        <f t="shared" si="334"/>
        <v>1270697985.1724703</v>
      </c>
      <c r="GO143" s="8">
        <f t="shared" si="334"/>
        <v>1270892351.399843</v>
      </c>
      <c r="GP143" s="8">
        <f t="shared" si="334"/>
        <v>1271079242.0030861</v>
      </c>
      <c r="GQ143" s="8">
        <f t="shared" si="334"/>
        <v>1271258944.5062044</v>
      </c>
      <c r="GR143" s="8">
        <f t="shared" si="334"/>
        <v>1271431735.3745873</v>
      </c>
      <c r="GS143" s="8">
        <f t="shared" si="334"/>
        <v>1271597880.44034</v>
      </c>
      <c r="GT143" s="8">
        <f t="shared" si="334"/>
        <v>1271757635.3112562</v>
      </c>
      <c r="GU143" s="8">
        <f t="shared" si="334"/>
        <v>1271911245.7640603</v>
      </c>
      <c r="GV143" s="8">
        <f t="shared" si="334"/>
        <v>1272058948.1225257</v>
      </c>
      <c r="GW143" s="8">
        <f t="shared" si="334"/>
        <v>1272200969.6210501</v>
      </c>
      <c r="GX143" s="8">
        <f t="shared" si="334"/>
        <v>1272337528.7542467</v>
      </c>
      <c r="GY143" s="8">
        <f t="shared" si="334"/>
        <v>1272468835.6130896</v>
      </c>
      <c r="GZ143" s="8">
        <f t="shared" si="334"/>
        <v>1272595092.2081308</v>
      </c>
      <c r="HA143" s="8">
        <f t="shared" si="334"/>
        <v>1272716492.7802858</v>
      </c>
      <c r="HB143" s="8">
        <f t="shared" si="334"/>
        <v>1272833224.0996656</v>
      </c>
      <c r="HC143" s="8">
        <f t="shared" si="334"/>
        <v>1272945465.7529154</v>
      </c>
      <c r="HD143" s="8">
        <f t="shared" si="334"/>
        <v>1273053390.4195018</v>
      </c>
      <c r="HE143" s="8">
        <f t="shared" si="334"/>
        <v>1273157164.1373732</v>
      </c>
      <c r="HF143" s="8">
        <f t="shared" si="334"/>
        <v>1273256946.5584035</v>
      </c>
      <c r="HG143" s="8">
        <f t="shared" si="334"/>
        <v>1273352891.1940095</v>
      </c>
      <c r="HH143" s="8">
        <f t="shared" si="334"/>
        <v>1273445145.6513231</v>
      </c>
      <c r="HI143" s="8">
        <f t="shared" si="334"/>
        <v>1273533851.8602784</v>
      </c>
      <c r="HJ143" s="8">
        <f t="shared" si="334"/>
        <v>1273619146.2919662</v>
      </c>
      <c r="HK143" s="8">
        <f t="shared" si="334"/>
        <v>1273701160.1685891</v>
      </c>
      <c r="HL143" s="8">
        <f t="shared" si="334"/>
        <v>1273780019.6653419</v>
      </c>
      <c r="HM143" s="8">
        <f t="shared" si="334"/>
        <v>1273855846.1045272</v>
      </c>
      <c r="HN143" s="8">
        <f t="shared" si="334"/>
        <v>1273928756.1422055</v>
      </c>
      <c r="HO143" s="8">
        <f t="shared" si="334"/>
        <v>1273998861.9476652</v>
      </c>
      <c r="HP143" s="8">
        <f t="shared" si="334"/>
        <v>1274066271.3759921</v>
      </c>
      <c r="HQ143" s="8">
        <f t="shared" si="334"/>
        <v>1274131088.1339986</v>
      </c>
      <c r="HR143" s="8">
        <f t="shared" si="334"/>
        <v>1274193411.939774</v>
      </c>
      <c r="HS143" s="8">
        <f t="shared" si="334"/>
        <v>1274253338.6760967</v>
      </c>
      <c r="HT143" s="8">
        <f t="shared" si="334"/>
        <v>1274310960.5379453</v>
      </c>
      <c r="HU143" s="8">
        <f t="shared" si="334"/>
        <v>1274366366.1743381</v>
      </c>
      <c r="HV143" s="8">
        <f t="shared" si="334"/>
        <v>1274419640.8247159</v>
      </c>
      <c r="HW143" s="8">
        <f t="shared" si="334"/>
        <v>1274470866.4500792</v>
      </c>
      <c r="HX143" s="8">
        <f t="shared" si="334"/>
        <v>1274520121.8590825</v>
      </c>
      <c r="HY143" s="8">
        <f t="shared" si="334"/>
        <v>1274567482.8292778</v>
      </c>
      <c r="HZ143" s="8">
        <f t="shared" si="334"/>
        <v>1274613022.2236962</v>
      </c>
      <c r="IA143" s="8">
        <f t="shared" si="334"/>
        <v>1274656810.1029449</v>
      </c>
      <c r="IB143" s="8">
        <f t="shared" si="334"/>
        <v>1274698913.8329916</v>
      </c>
      <c r="IC143" s="8">
        <f t="shared" si="334"/>
        <v>1274739398.1888058</v>
      </c>
      <c r="ID143" s="8">
        <f t="shared" si="334"/>
        <v>1274778325.4540117</v>
      </c>
      <c r="IE143" s="8">
        <f t="shared" si="334"/>
        <v>1274815755.5167098</v>
      </c>
      <c r="IF143" s="8">
        <f t="shared" si="334"/>
        <v>1274851745.9616117</v>
      </c>
      <c r="IG143" s="8">
        <f t="shared" si="334"/>
        <v>1274886352.1586328</v>
      </c>
      <c r="IH143" s="8">
        <f t="shared" si="334"/>
        <v>1274919627.3480761</v>
      </c>
      <c r="II143" s="8">
        <f t="shared" si="334"/>
        <v>1274951622.7225409</v>
      </c>
      <c r="IJ143" s="8">
        <f t="shared" si="334"/>
        <v>1274982387.5056801</v>
      </c>
      <c r="IK143" s="8">
        <f t="shared" si="334"/>
        <v>1275011969.0279293</v>
      </c>
      <c r="IL143" s="8">
        <f t="shared" si="334"/>
        <v>1275040412.7993228</v>
      </c>
      <c r="IM143" s="8">
        <f t="shared" si="334"/>
        <v>1275067762.579509</v>
      </c>
      <c r="IN143" s="8">
        <f t="shared" si="334"/>
        <v>1275094060.4450727</v>
      </c>
      <c r="IO143" s="8">
        <f t="shared" si="334"/>
        <v>1275119346.8542683</v>
      </c>
      <c r="IP143" s="8">
        <f t="shared" ref="IP143:JE143" si="335">IO143+IP93</f>
        <v>1275143660.7092643</v>
      </c>
      <c r="IQ143" s="8">
        <f t="shared" si="335"/>
        <v>1275167039.4159911</v>
      </c>
      <c r="IR143" s="8">
        <f t="shared" si="335"/>
        <v>1275189518.94169</v>
      </c>
      <c r="IS143" s="8">
        <f t="shared" si="335"/>
        <v>1275211133.8702466</v>
      </c>
      <c r="IT143" s="8">
        <f t="shared" si="335"/>
        <v>1275231917.4553971</v>
      </c>
      <c r="IU143" s="8">
        <f t="shared" si="335"/>
        <v>1275251901.6718881</v>
      </c>
      <c r="IV143" s="8">
        <f t="shared" si="335"/>
        <v>1275271117.2646677</v>
      </c>
      <c r="IW143" s="8">
        <f t="shared" si="335"/>
        <v>1275289593.7961867</v>
      </c>
      <c r="IX143" s="8">
        <f t="shared" si="335"/>
        <v>1275307359.6918781</v>
      </c>
      <c r="IY143" s="8">
        <f t="shared" si="335"/>
        <v>1275324442.2838891</v>
      </c>
      <c r="IZ143" s="8">
        <f t="shared" si="335"/>
        <v>1275340867.8531303</v>
      </c>
      <c r="JA143" s="8">
        <f t="shared" si="335"/>
        <v>1275356661.6697085</v>
      </c>
      <c r="JB143" s="8">
        <f t="shared" si="335"/>
        <v>1275371848.0318029</v>
      </c>
      <c r="JC143" s="8">
        <f t="shared" si="335"/>
        <v>1275386450.3030474</v>
      </c>
      <c r="JD143" s="8">
        <f t="shared" si="335"/>
        <v>1275400490.9484749</v>
      </c>
      <c r="JE143" s="8">
        <f t="shared" si="335"/>
        <v>1275413991.5690782</v>
      </c>
    </row>
    <row r="171" spans="9:26" x14ac:dyDescent="0.3"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3" spans="9:26" x14ac:dyDescent="0.3">
      <c r="I173" s="15">
        <v>1</v>
      </c>
      <c r="J173">
        <f>'Assumptions and results'!O5</f>
        <v>0</v>
      </c>
      <c r="K173">
        <f>'Assumptions and results'!P5</f>
        <v>0</v>
      </c>
      <c r="L173">
        <f>'Assumptions and results'!Q5</f>
        <v>0.5</v>
      </c>
      <c r="M173">
        <f>'Assumptions and results'!R5</f>
        <v>1</v>
      </c>
      <c r="N173">
        <f>'Assumptions and results'!S5</f>
        <v>1</v>
      </c>
      <c r="O173">
        <f>'Assumptions and results'!T5</f>
        <v>1</v>
      </c>
      <c r="P173">
        <f>'Assumptions and results'!U5</f>
        <v>1</v>
      </c>
      <c r="Q173">
        <f>'Assumptions and results'!V5</f>
        <v>1</v>
      </c>
      <c r="R173">
        <f>'Assumptions and results'!W5</f>
        <v>1</v>
      </c>
      <c r="S173">
        <f>'Assumptions and results'!X5</f>
        <v>1</v>
      </c>
      <c r="T173">
        <f>'Assumptions and results'!Y5</f>
        <v>1</v>
      </c>
      <c r="U173">
        <f>'Assumptions and results'!Z5</f>
        <v>1</v>
      </c>
      <c r="V173">
        <f>'Assumptions and results'!AA5</f>
        <v>1</v>
      </c>
      <c r="W173">
        <f>'Assumptions and results'!AB5</f>
        <v>1</v>
      </c>
      <c r="X173">
        <f>'Assumptions and results'!AC5</f>
        <v>1</v>
      </c>
      <c r="Y173">
        <f>'Assumptions and results'!AD5</f>
        <v>1</v>
      </c>
      <c r="Z173">
        <f>'Assumptions and results'!AE5</f>
        <v>1</v>
      </c>
    </row>
    <row r="174" spans="9:26" x14ac:dyDescent="0.3">
      <c r="I174" s="16">
        <v>2</v>
      </c>
      <c r="J174">
        <f>'Assumptions and results'!O6</f>
        <v>0</v>
      </c>
      <c r="K174">
        <f>'Assumptions and results'!P6</f>
        <v>0</v>
      </c>
      <c r="L174">
        <f>'Assumptions and results'!Q6</f>
        <v>0</v>
      </c>
      <c r="M174">
        <f>'Assumptions and results'!R6</f>
        <v>0.5</v>
      </c>
      <c r="N174">
        <f>'Assumptions and results'!S6</f>
        <v>1</v>
      </c>
      <c r="O174">
        <f>'Assumptions and results'!T6</f>
        <v>1</v>
      </c>
      <c r="P174">
        <f>'Assumptions and results'!U6</f>
        <v>1</v>
      </c>
      <c r="Q174">
        <f>'Assumptions and results'!V6</f>
        <v>1</v>
      </c>
      <c r="R174">
        <f>'Assumptions and results'!W6</f>
        <v>1</v>
      </c>
      <c r="S174">
        <f>'Assumptions and results'!X6</f>
        <v>1</v>
      </c>
      <c r="T174">
        <f>'Assumptions and results'!Y6</f>
        <v>1</v>
      </c>
      <c r="U174">
        <f>'Assumptions and results'!Z6</f>
        <v>1</v>
      </c>
      <c r="V174">
        <f>'Assumptions and results'!AA6</f>
        <v>1</v>
      </c>
      <c r="W174">
        <f>'Assumptions and results'!AB6</f>
        <v>1</v>
      </c>
      <c r="X174">
        <f>'Assumptions and results'!AC6</f>
        <v>1</v>
      </c>
      <c r="Y174">
        <f>'Assumptions and results'!AD6</f>
        <v>1</v>
      </c>
      <c r="Z174">
        <f>'Assumptions and results'!AE6</f>
        <v>1</v>
      </c>
    </row>
    <row r="175" spans="9:26" x14ac:dyDescent="0.3">
      <c r="I175" s="16">
        <v>3</v>
      </c>
      <c r="J175">
        <f>'Assumptions and results'!O7</f>
        <v>0</v>
      </c>
      <c r="K175">
        <f>'Assumptions and results'!P7</f>
        <v>0</v>
      </c>
      <c r="L175">
        <f>'Assumptions and results'!Q7</f>
        <v>0</v>
      </c>
      <c r="M175">
        <f>'Assumptions and results'!R7</f>
        <v>0.5</v>
      </c>
      <c r="N175">
        <f>'Assumptions and results'!S7</f>
        <v>1</v>
      </c>
      <c r="O175">
        <f>'Assumptions and results'!T7</f>
        <v>1</v>
      </c>
      <c r="P175">
        <f>'Assumptions and results'!U7</f>
        <v>1</v>
      </c>
      <c r="Q175">
        <f>'Assumptions and results'!V7</f>
        <v>1</v>
      </c>
      <c r="R175">
        <f>'Assumptions and results'!W7</f>
        <v>1</v>
      </c>
      <c r="S175">
        <f>'Assumptions and results'!X7</f>
        <v>1</v>
      </c>
      <c r="T175">
        <f>'Assumptions and results'!Y7</f>
        <v>1</v>
      </c>
      <c r="U175">
        <f>'Assumptions and results'!Z7</f>
        <v>1</v>
      </c>
      <c r="V175">
        <f>'Assumptions and results'!AA7</f>
        <v>1</v>
      </c>
      <c r="W175">
        <f>'Assumptions and results'!AB7</f>
        <v>1</v>
      </c>
      <c r="X175">
        <f>'Assumptions and results'!AC7</f>
        <v>1</v>
      </c>
      <c r="Y175">
        <f>'Assumptions and results'!AD7</f>
        <v>1</v>
      </c>
      <c r="Z175">
        <f>'Assumptions and results'!AE7</f>
        <v>1</v>
      </c>
    </row>
    <row r="176" spans="9:26" x14ac:dyDescent="0.3">
      <c r="I176" s="16">
        <v>4</v>
      </c>
      <c r="J176">
        <f>'Assumptions and results'!O8</f>
        <v>0</v>
      </c>
      <c r="K176">
        <f>'Assumptions and results'!P8</f>
        <v>0</v>
      </c>
      <c r="L176">
        <f>'Assumptions and results'!Q8</f>
        <v>0</v>
      </c>
      <c r="M176">
        <f>'Assumptions and results'!R8</f>
        <v>0.5</v>
      </c>
      <c r="N176">
        <f>'Assumptions and results'!S8</f>
        <v>0.5</v>
      </c>
      <c r="O176">
        <f>'Assumptions and results'!T8</f>
        <v>1</v>
      </c>
      <c r="P176">
        <f>'Assumptions and results'!U8</f>
        <v>1</v>
      </c>
      <c r="Q176">
        <f>'Assumptions and results'!V8</f>
        <v>1</v>
      </c>
      <c r="R176">
        <f>'Assumptions and results'!W8</f>
        <v>1</v>
      </c>
      <c r="S176">
        <f>'Assumptions and results'!X8</f>
        <v>1</v>
      </c>
      <c r="T176">
        <f>'Assumptions and results'!Y8</f>
        <v>1</v>
      </c>
      <c r="U176">
        <f>'Assumptions and results'!Z8</f>
        <v>1</v>
      </c>
      <c r="V176">
        <f>'Assumptions and results'!AA8</f>
        <v>1</v>
      </c>
      <c r="W176">
        <f>'Assumptions and results'!AB8</f>
        <v>1</v>
      </c>
      <c r="X176">
        <f>'Assumptions and results'!AC8</f>
        <v>1</v>
      </c>
      <c r="Y176">
        <f>'Assumptions and results'!AD8</f>
        <v>1</v>
      </c>
      <c r="Z176">
        <f>'Assumptions and results'!AE8</f>
        <v>1</v>
      </c>
    </row>
    <row r="177" spans="9:26" x14ac:dyDescent="0.3">
      <c r="I177" s="17">
        <v>5</v>
      </c>
      <c r="J177">
        <f>'Assumptions and results'!O9</f>
        <v>0</v>
      </c>
      <c r="K177">
        <f>'Assumptions and results'!P9</f>
        <v>0</v>
      </c>
      <c r="L177">
        <f>'Assumptions and results'!Q9</f>
        <v>0</v>
      </c>
      <c r="M177">
        <f>'Assumptions and results'!R9</f>
        <v>0</v>
      </c>
      <c r="N177">
        <f>'Assumptions and results'!S9</f>
        <v>0.5</v>
      </c>
      <c r="O177">
        <f>'Assumptions and results'!T9</f>
        <v>1</v>
      </c>
      <c r="P177">
        <f>'Assumptions and results'!U9</f>
        <v>1</v>
      </c>
      <c r="Q177">
        <f>'Assumptions and results'!V9</f>
        <v>1</v>
      </c>
      <c r="R177">
        <f>'Assumptions and results'!W9</f>
        <v>1</v>
      </c>
      <c r="S177">
        <f>'Assumptions and results'!X9</f>
        <v>1</v>
      </c>
      <c r="T177">
        <f>'Assumptions and results'!Y9</f>
        <v>1</v>
      </c>
      <c r="U177">
        <f>'Assumptions and results'!Z9</f>
        <v>1</v>
      </c>
      <c r="V177">
        <f>'Assumptions and results'!AA9</f>
        <v>1</v>
      </c>
      <c r="W177">
        <f>'Assumptions and results'!AB9</f>
        <v>1</v>
      </c>
      <c r="X177">
        <f>'Assumptions and results'!AC9</f>
        <v>1</v>
      </c>
      <c r="Y177">
        <f>'Assumptions and results'!AD9</f>
        <v>1</v>
      </c>
      <c r="Z177">
        <f>'Assumptions and results'!AE9</f>
        <v>1</v>
      </c>
    </row>
    <row r="178" spans="9:26" x14ac:dyDescent="0.3">
      <c r="I178" s="14">
        <v>6</v>
      </c>
      <c r="J178">
        <f>'Assumptions and results'!O10</f>
        <v>0</v>
      </c>
      <c r="K178">
        <f>'Assumptions and results'!P10</f>
        <v>0</v>
      </c>
      <c r="L178">
        <f>'Assumptions and results'!Q10</f>
        <v>0</v>
      </c>
      <c r="M178">
        <f>'Assumptions and results'!R10</f>
        <v>0</v>
      </c>
      <c r="N178">
        <f>'Assumptions and results'!S10</f>
        <v>0.5</v>
      </c>
      <c r="O178">
        <f>'Assumptions and results'!T10</f>
        <v>1</v>
      </c>
      <c r="P178">
        <f>'Assumptions and results'!U10</f>
        <v>1</v>
      </c>
      <c r="Q178">
        <f>'Assumptions and results'!V10</f>
        <v>1</v>
      </c>
      <c r="R178">
        <f>'Assumptions and results'!W10</f>
        <v>1</v>
      </c>
      <c r="S178">
        <f>'Assumptions and results'!X10</f>
        <v>1</v>
      </c>
      <c r="T178">
        <f>'Assumptions and results'!Y10</f>
        <v>1</v>
      </c>
      <c r="U178">
        <f>'Assumptions and results'!Z10</f>
        <v>1</v>
      </c>
      <c r="V178">
        <f>'Assumptions and results'!AA10</f>
        <v>1</v>
      </c>
      <c r="W178">
        <f>'Assumptions and results'!AB10</f>
        <v>1</v>
      </c>
      <c r="X178">
        <f>'Assumptions and results'!AC10</f>
        <v>1</v>
      </c>
      <c r="Y178">
        <f>'Assumptions and results'!AD10</f>
        <v>1</v>
      </c>
      <c r="Z178">
        <f>'Assumptions and results'!AE10</f>
        <v>1</v>
      </c>
    </row>
    <row r="179" spans="9:26" x14ac:dyDescent="0.3">
      <c r="I179" s="14">
        <v>7</v>
      </c>
      <c r="J179">
        <f>'Assumptions and results'!O11</f>
        <v>0</v>
      </c>
      <c r="K179">
        <f>'Assumptions and results'!P11</f>
        <v>0</v>
      </c>
      <c r="L179">
        <f>'Assumptions and results'!Q11</f>
        <v>0</v>
      </c>
      <c r="M179">
        <f>'Assumptions and results'!R11</f>
        <v>0</v>
      </c>
      <c r="N179">
        <f>'Assumptions and results'!S11</f>
        <v>0.5</v>
      </c>
      <c r="O179">
        <f>'Assumptions and results'!T11</f>
        <v>0.5</v>
      </c>
      <c r="P179">
        <f>'Assumptions and results'!U11</f>
        <v>1</v>
      </c>
      <c r="Q179">
        <f>'Assumptions and results'!V11</f>
        <v>1</v>
      </c>
      <c r="R179">
        <f>'Assumptions and results'!W11</f>
        <v>1</v>
      </c>
      <c r="S179">
        <f>'Assumptions and results'!X11</f>
        <v>1</v>
      </c>
      <c r="T179">
        <f>'Assumptions and results'!Y11</f>
        <v>1</v>
      </c>
      <c r="U179">
        <f>'Assumptions and results'!Z11</f>
        <v>1</v>
      </c>
      <c r="V179">
        <f>'Assumptions and results'!AA11</f>
        <v>1</v>
      </c>
      <c r="W179">
        <f>'Assumptions and results'!AB11</f>
        <v>1</v>
      </c>
      <c r="X179">
        <f>'Assumptions and results'!AC11</f>
        <v>1</v>
      </c>
      <c r="Y179">
        <f>'Assumptions and results'!AD11</f>
        <v>1</v>
      </c>
      <c r="Z179">
        <f>'Assumptions and results'!AE11</f>
        <v>1</v>
      </c>
    </row>
    <row r="180" spans="9:26" x14ac:dyDescent="0.3">
      <c r="I180" s="14">
        <v>8</v>
      </c>
      <c r="J180">
        <f>'Assumptions and results'!O12</f>
        <v>0</v>
      </c>
      <c r="K180">
        <f>'Assumptions and results'!P12</f>
        <v>0</v>
      </c>
      <c r="L180">
        <f>'Assumptions and results'!Q12</f>
        <v>0</v>
      </c>
      <c r="M180">
        <f>'Assumptions and results'!R12</f>
        <v>0</v>
      </c>
      <c r="N180">
        <f>'Assumptions and results'!S12</f>
        <v>0</v>
      </c>
      <c r="O180">
        <f>'Assumptions and results'!T12</f>
        <v>0.5</v>
      </c>
      <c r="P180">
        <f>'Assumptions and results'!U12</f>
        <v>1</v>
      </c>
      <c r="Q180">
        <f>'Assumptions and results'!V12</f>
        <v>1</v>
      </c>
      <c r="R180">
        <f>'Assumptions and results'!W12</f>
        <v>1</v>
      </c>
      <c r="S180">
        <f>'Assumptions and results'!X12</f>
        <v>1</v>
      </c>
      <c r="T180">
        <f>'Assumptions and results'!Y12</f>
        <v>1</v>
      </c>
      <c r="U180">
        <f>'Assumptions and results'!Z12</f>
        <v>1</v>
      </c>
      <c r="V180">
        <f>'Assumptions and results'!AA12</f>
        <v>1</v>
      </c>
      <c r="W180">
        <f>'Assumptions and results'!AB12</f>
        <v>1</v>
      </c>
      <c r="X180">
        <f>'Assumptions and results'!AC12</f>
        <v>1</v>
      </c>
      <c r="Y180">
        <f>'Assumptions and results'!AD12</f>
        <v>1</v>
      </c>
      <c r="Z180">
        <f>'Assumptions and results'!AE12</f>
        <v>1</v>
      </c>
    </row>
    <row r="181" spans="9:26" x14ac:dyDescent="0.3">
      <c r="I181" s="14">
        <v>9</v>
      </c>
      <c r="J181">
        <f>'Assumptions and results'!O13</f>
        <v>0</v>
      </c>
      <c r="K181">
        <f>'Assumptions and results'!P13</f>
        <v>0</v>
      </c>
      <c r="L181">
        <f>'Assumptions and results'!Q13</f>
        <v>0</v>
      </c>
      <c r="M181">
        <f>'Assumptions and results'!R13</f>
        <v>0</v>
      </c>
      <c r="N181">
        <f>'Assumptions and results'!S13</f>
        <v>0</v>
      </c>
      <c r="O181">
        <f>'Assumptions and results'!T13</f>
        <v>0.5</v>
      </c>
      <c r="P181">
        <f>'Assumptions and results'!U13</f>
        <v>0.5</v>
      </c>
      <c r="Q181">
        <f>'Assumptions and results'!V13</f>
        <v>1</v>
      </c>
      <c r="R181">
        <f>'Assumptions and results'!W13</f>
        <v>1</v>
      </c>
      <c r="S181">
        <f>'Assumptions and results'!X13</f>
        <v>1</v>
      </c>
      <c r="T181">
        <f>'Assumptions and results'!Y13</f>
        <v>1</v>
      </c>
      <c r="U181">
        <f>'Assumptions and results'!Z13</f>
        <v>1</v>
      </c>
      <c r="V181">
        <f>'Assumptions and results'!AA13</f>
        <v>1</v>
      </c>
      <c r="W181">
        <f>'Assumptions and results'!AB13</f>
        <v>1</v>
      </c>
      <c r="X181">
        <f>'Assumptions and results'!AC13</f>
        <v>1</v>
      </c>
      <c r="Y181">
        <f>'Assumptions and results'!AD13</f>
        <v>1</v>
      </c>
      <c r="Z181">
        <f>'Assumptions and results'!AE13</f>
        <v>1</v>
      </c>
    </row>
    <row r="182" spans="9:26" x14ac:dyDescent="0.3">
      <c r="I182" s="14">
        <v>10</v>
      </c>
      <c r="J182">
        <f>'Assumptions and results'!O14</f>
        <v>0</v>
      </c>
      <c r="K182">
        <f>'Assumptions and results'!P14</f>
        <v>0</v>
      </c>
      <c r="L182">
        <f>'Assumptions and results'!Q14</f>
        <v>0</v>
      </c>
      <c r="M182">
        <f>'Assumptions and results'!R14</f>
        <v>0</v>
      </c>
      <c r="N182">
        <f>'Assumptions and results'!S14</f>
        <v>0</v>
      </c>
      <c r="O182">
        <f>'Assumptions and results'!T14</f>
        <v>0</v>
      </c>
      <c r="P182">
        <f>'Assumptions and results'!U14</f>
        <v>0.5</v>
      </c>
      <c r="Q182">
        <f>'Assumptions and results'!V14</f>
        <v>1</v>
      </c>
      <c r="R182">
        <f>'Assumptions and results'!W14</f>
        <v>1</v>
      </c>
      <c r="S182">
        <f>'Assumptions and results'!X14</f>
        <v>1</v>
      </c>
      <c r="T182">
        <f>'Assumptions and results'!Y14</f>
        <v>1</v>
      </c>
      <c r="U182">
        <f>'Assumptions and results'!Z14</f>
        <v>1</v>
      </c>
      <c r="V182">
        <f>'Assumptions and results'!AA14</f>
        <v>1</v>
      </c>
      <c r="W182">
        <f>'Assumptions and results'!AB14</f>
        <v>1</v>
      </c>
      <c r="X182">
        <f>'Assumptions and results'!AC14</f>
        <v>1</v>
      </c>
      <c r="Y182">
        <f>'Assumptions and results'!AD14</f>
        <v>1</v>
      </c>
      <c r="Z182">
        <f>'Assumptions and results'!AE14</f>
        <v>1</v>
      </c>
    </row>
    <row r="183" spans="9:26" x14ac:dyDescent="0.3">
      <c r="I183" s="14">
        <v>11</v>
      </c>
      <c r="J183">
        <f>'Assumptions and results'!O15</f>
        <v>0</v>
      </c>
      <c r="K183">
        <f>'Assumptions and results'!P15</f>
        <v>0</v>
      </c>
      <c r="L183">
        <f>'Assumptions and results'!Q15</f>
        <v>0</v>
      </c>
      <c r="M183">
        <f>'Assumptions and results'!R15</f>
        <v>0</v>
      </c>
      <c r="N183">
        <f>'Assumptions and results'!S15</f>
        <v>0</v>
      </c>
      <c r="O183">
        <f>'Assumptions and results'!T15</f>
        <v>0</v>
      </c>
      <c r="P183">
        <f>'Assumptions and results'!U15</f>
        <v>0</v>
      </c>
      <c r="Q183">
        <f>'Assumptions and results'!V15</f>
        <v>0.5</v>
      </c>
      <c r="R183">
        <f>'Assumptions and results'!W15</f>
        <v>1</v>
      </c>
      <c r="S183">
        <f>'Assumptions and results'!X15</f>
        <v>1</v>
      </c>
      <c r="T183">
        <f>'Assumptions and results'!Y15</f>
        <v>1</v>
      </c>
      <c r="U183">
        <f>'Assumptions and results'!Z15</f>
        <v>1</v>
      </c>
      <c r="V183">
        <f>'Assumptions and results'!AA15</f>
        <v>1</v>
      </c>
      <c r="W183">
        <f>'Assumptions and results'!AB15</f>
        <v>1</v>
      </c>
      <c r="X183">
        <f>'Assumptions and results'!AC15</f>
        <v>1</v>
      </c>
      <c r="Y183">
        <f>'Assumptions and results'!AD15</f>
        <v>1</v>
      </c>
      <c r="Z183">
        <f>'Assumptions and results'!AE15</f>
        <v>1</v>
      </c>
    </row>
    <row r="184" spans="9:26" x14ac:dyDescent="0.3">
      <c r="I184" s="14">
        <v>12</v>
      </c>
      <c r="J184">
        <f>'Assumptions and results'!O16</f>
        <v>0</v>
      </c>
      <c r="K184">
        <f>'Assumptions and results'!P16</f>
        <v>0</v>
      </c>
      <c r="L184">
        <f>'Assumptions and results'!Q16</f>
        <v>0</v>
      </c>
      <c r="M184">
        <f>'Assumptions and results'!R16</f>
        <v>0</v>
      </c>
      <c r="N184">
        <f>'Assumptions and results'!S16</f>
        <v>0</v>
      </c>
      <c r="O184">
        <f>'Assumptions and results'!T16</f>
        <v>0</v>
      </c>
      <c r="P184">
        <f>'Assumptions and results'!U16</f>
        <v>0</v>
      </c>
      <c r="Q184">
        <f>'Assumptions and results'!V16</f>
        <v>0.5</v>
      </c>
      <c r="R184">
        <f>'Assumptions and results'!W16</f>
        <v>1</v>
      </c>
      <c r="S184">
        <f>'Assumptions and results'!X16</f>
        <v>1</v>
      </c>
      <c r="T184">
        <f>'Assumptions and results'!Y16</f>
        <v>1</v>
      </c>
      <c r="U184">
        <f>'Assumptions and results'!Z16</f>
        <v>1</v>
      </c>
      <c r="V184">
        <f>'Assumptions and results'!AA16</f>
        <v>1</v>
      </c>
      <c r="W184">
        <f>'Assumptions and results'!AB16</f>
        <v>1</v>
      </c>
      <c r="X184">
        <f>'Assumptions and results'!AC16</f>
        <v>1</v>
      </c>
      <c r="Y184">
        <f>'Assumptions and results'!AD16</f>
        <v>1</v>
      </c>
      <c r="Z184">
        <f>'Assumptions and results'!AE16</f>
        <v>1</v>
      </c>
    </row>
    <row r="185" spans="9:26" x14ac:dyDescent="0.3">
      <c r="I185" s="14">
        <v>13</v>
      </c>
      <c r="J185">
        <f>'Assumptions and results'!O17</f>
        <v>0</v>
      </c>
      <c r="K185">
        <f>'Assumptions and results'!P17</f>
        <v>0</v>
      </c>
      <c r="L185">
        <f>'Assumptions and results'!Q17</f>
        <v>0</v>
      </c>
      <c r="M185">
        <f>'Assumptions and results'!R17</f>
        <v>0</v>
      </c>
      <c r="N185">
        <f>'Assumptions and results'!S17</f>
        <v>0</v>
      </c>
      <c r="O185">
        <f>'Assumptions and results'!T17</f>
        <v>0</v>
      </c>
      <c r="P185">
        <f>'Assumptions and results'!U17</f>
        <v>0</v>
      </c>
      <c r="Q185">
        <f>'Assumptions and results'!V17</f>
        <v>0</v>
      </c>
      <c r="R185">
        <f>'Assumptions and results'!W17</f>
        <v>0.5</v>
      </c>
      <c r="S185">
        <f>'Assumptions and results'!X17</f>
        <v>1</v>
      </c>
      <c r="T185">
        <f>'Assumptions and results'!Y17</f>
        <v>1</v>
      </c>
      <c r="U185">
        <f>'Assumptions and results'!Z17</f>
        <v>1</v>
      </c>
      <c r="V185">
        <f>'Assumptions and results'!AA17</f>
        <v>1</v>
      </c>
      <c r="W185">
        <f>'Assumptions and results'!AB17</f>
        <v>1</v>
      </c>
      <c r="X185">
        <f>'Assumptions and results'!AC17</f>
        <v>1</v>
      </c>
      <c r="Y185">
        <f>'Assumptions and results'!AD17</f>
        <v>1</v>
      </c>
      <c r="Z185">
        <f>'Assumptions and results'!AE17</f>
        <v>1</v>
      </c>
    </row>
    <row r="186" spans="9:26" x14ac:dyDescent="0.3">
      <c r="I186" s="14">
        <v>14</v>
      </c>
      <c r="J186">
        <f>'Assumptions and results'!O18</f>
        <v>0</v>
      </c>
      <c r="K186">
        <f>'Assumptions and results'!P18</f>
        <v>0</v>
      </c>
      <c r="L186">
        <f>'Assumptions and results'!Q18</f>
        <v>0</v>
      </c>
      <c r="M186">
        <f>'Assumptions and results'!R18</f>
        <v>0</v>
      </c>
      <c r="N186">
        <f>'Assumptions and results'!S18</f>
        <v>0</v>
      </c>
      <c r="O186">
        <f>'Assumptions and results'!T18</f>
        <v>0</v>
      </c>
      <c r="P186">
        <f>'Assumptions and results'!U18</f>
        <v>0</v>
      </c>
      <c r="Q186">
        <f>'Assumptions and results'!V18</f>
        <v>0</v>
      </c>
      <c r="R186">
        <f>'Assumptions and results'!W18</f>
        <v>0.5</v>
      </c>
      <c r="S186">
        <f>'Assumptions and results'!X18</f>
        <v>1</v>
      </c>
      <c r="T186">
        <f>'Assumptions and results'!Y18</f>
        <v>1</v>
      </c>
      <c r="U186">
        <f>'Assumptions and results'!Z18</f>
        <v>1</v>
      </c>
      <c r="V186">
        <f>'Assumptions and results'!AA18</f>
        <v>1</v>
      </c>
      <c r="W186">
        <f>'Assumptions and results'!AB18</f>
        <v>1</v>
      </c>
      <c r="X186">
        <f>'Assumptions and results'!AC18</f>
        <v>1</v>
      </c>
      <c r="Y186">
        <f>'Assumptions and results'!AD18</f>
        <v>1</v>
      </c>
      <c r="Z186">
        <f>'Assumptions and results'!AE18</f>
        <v>1</v>
      </c>
    </row>
    <row r="187" spans="9:26" x14ac:dyDescent="0.3">
      <c r="I187" s="17">
        <v>15</v>
      </c>
      <c r="J187">
        <f>'Assumptions and results'!O19</f>
        <v>0</v>
      </c>
      <c r="K187">
        <f>'Assumptions and results'!P19</f>
        <v>0</v>
      </c>
      <c r="L187">
        <f>'Assumptions and results'!Q19</f>
        <v>0</v>
      </c>
      <c r="M187">
        <f>'Assumptions and results'!R19</f>
        <v>0</v>
      </c>
      <c r="N187">
        <f>'Assumptions and results'!S19</f>
        <v>0</v>
      </c>
      <c r="O187">
        <f>'Assumptions and results'!T19</f>
        <v>0</v>
      </c>
      <c r="P187">
        <f>'Assumptions and results'!U19</f>
        <v>0</v>
      </c>
      <c r="Q187">
        <f>'Assumptions and results'!V19</f>
        <v>0</v>
      </c>
      <c r="R187">
        <f>'Assumptions and results'!W19</f>
        <v>0.5</v>
      </c>
      <c r="S187">
        <f>'Assumptions and results'!X19</f>
        <v>1</v>
      </c>
      <c r="T187">
        <f>'Assumptions and results'!Y19</f>
        <v>1</v>
      </c>
      <c r="U187">
        <f>'Assumptions and results'!Z19</f>
        <v>1</v>
      </c>
      <c r="V187">
        <f>'Assumptions and results'!AA19</f>
        <v>1</v>
      </c>
      <c r="W187">
        <f>'Assumptions and results'!AB19</f>
        <v>1</v>
      </c>
      <c r="X187">
        <f>'Assumptions and results'!AC19</f>
        <v>1</v>
      </c>
      <c r="Y187">
        <f>'Assumptions and results'!AD19</f>
        <v>1</v>
      </c>
      <c r="Z187">
        <f>'Assumptions and results'!AE19</f>
        <v>1</v>
      </c>
    </row>
    <row r="188" spans="9:26" x14ac:dyDescent="0.3">
      <c r="I188" s="14">
        <v>16</v>
      </c>
      <c r="J188">
        <f>'Assumptions and results'!O20</f>
        <v>0</v>
      </c>
      <c r="K188">
        <f>'Assumptions and results'!P20</f>
        <v>0</v>
      </c>
      <c r="L188">
        <f>'Assumptions and results'!Q20</f>
        <v>0</v>
      </c>
      <c r="M188">
        <f>'Assumptions and results'!R20</f>
        <v>0</v>
      </c>
      <c r="N188">
        <f>'Assumptions and results'!S20</f>
        <v>0</v>
      </c>
      <c r="O188">
        <f>'Assumptions and results'!T20</f>
        <v>0</v>
      </c>
      <c r="P188">
        <f>'Assumptions and results'!U20</f>
        <v>0</v>
      </c>
      <c r="Q188">
        <f>'Assumptions and results'!V20</f>
        <v>0</v>
      </c>
      <c r="R188">
        <f>'Assumptions and results'!W20</f>
        <v>0</v>
      </c>
      <c r="S188">
        <f>'Assumptions and results'!X20</f>
        <v>0.5</v>
      </c>
      <c r="T188">
        <f>'Assumptions and results'!Y20</f>
        <v>1</v>
      </c>
      <c r="U188">
        <f>'Assumptions and results'!Z20</f>
        <v>1</v>
      </c>
      <c r="V188">
        <f>'Assumptions and results'!AA20</f>
        <v>1</v>
      </c>
      <c r="W188">
        <f>'Assumptions and results'!AB20</f>
        <v>1</v>
      </c>
      <c r="X188">
        <f>'Assumptions and results'!AC20</f>
        <v>1</v>
      </c>
      <c r="Y188">
        <f>'Assumptions and results'!AD20</f>
        <v>1</v>
      </c>
      <c r="Z188">
        <f>'Assumptions and results'!AE20</f>
        <v>1</v>
      </c>
    </row>
    <row r="189" spans="9:26" x14ac:dyDescent="0.3">
      <c r="I189" s="14">
        <v>17</v>
      </c>
      <c r="J189">
        <f>'Assumptions and results'!O21</f>
        <v>0</v>
      </c>
      <c r="K189">
        <f>'Assumptions and results'!P21</f>
        <v>0</v>
      </c>
      <c r="L189">
        <f>'Assumptions and results'!Q21</f>
        <v>0</v>
      </c>
      <c r="M189">
        <f>'Assumptions and results'!R21</f>
        <v>0</v>
      </c>
      <c r="N189">
        <f>'Assumptions and results'!S21</f>
        <v>0</v>
      </c>
      <c r="O189">
        <f>'Assumptions and results'!T21</f>
        <v>0</v>
      </c>
      <c r="P189">
        <f>'Assumptions and results'!U21</f>
        <v>0</v>
      </c>
      <c r="Q189">
        <f>'Assumptions and results'!V21</f>
        <v>0</v>
      </c>
      <c r="R189">
        <f>'Assumptions and results'!W21</f>
        <v>0</v>
      </c>
      <c r="S189">
        <f>'Assumptions and results'!X21</f>
        <v>0</v>
      </c>
      <c r="T189">
        <f>'Assumptions and results'!Y21</f>
        <v>0.5</v>
      </c>
      <c r="U189">
        <f>'Assumptions and results'!Z21</f>
        <v>1</v>
      </c>
      <c r="V189">
        <f>'Assumptions and results'!AA21</f>
        <v>1</v>
      </c>
      <c r="W189">
        <f>'Assumptions and results'!AB21</f>
        <v>1</v>
      </c>
      <c r="X189">
        <f>'Assumptions and results'!AC21</f>
        <v>1</v>
      </c>
      <c r="Y189">
        <f>'Assumptions and results'!AD21</f>
        <v>1</v>
      </c>
      <c r="Z189">
        <f>'Assumptions and results'!AE21</f>
        <v>1</v>
      </c>
    </row>
    <row r="190" spans="9:26" x14ac:dyDescent="0.3">
      <c r="I190" s="14">
        <v>18</v>
      </c>
      <c r="J190">
        <f>'Assumptions and results'!O22</f>
        <v>0</v>
      </c>
      <c r="K190">
        <f>'Assumptions and results'!P22</f>
        <v>0</v>
      </c>
      <c r="L190">
        <f>'Assumptions and results'!Q22</f>
        <v>0</v>
      </c>
      <c r="M190">
        <f>'Assumptions and results'!R22</f>
        <v>0</v>
      </c>
      <c r="N190">
        <f>'Assumptions and results'!S22</f>
        <v>0</v>
      </c>
      <c r="O190">
        <f>'Assumptions and results'!T22</f>
        <v>0</v>
      </c>
      <c r="P190">
        <f>'Assumptions and results'!U22</f>
        <v>0</v>
      </c>
      <c r="Q190">
        <f>'Assumptions and results'!V22</f>
        <v>0</v>
      </c>
      <c r="R190">
        <f>'Assumptions and results'!W22</f>
        <v>0</v>
      </c>
      <c r="S190">
        <f>'Assumptions and results'!X22</f>
        <v>0</v>
      </c>
      <c r="T190">
        <f>'Assumptions and results'!Y22</f>
        <v>0</v>
      </c>
      <c r="U190">
        <f>'Assumptions and results'!Z22</f>
        <v>0</v>
      </c>
      <c r="V190">
        <f>'Assumptions and results'!AA22</f>
        <v>0</v>
      </c>
      <c r="W190">
        <f>'Assumptions and results'!AB22</f>
        <v>0</v>
      </c>
      <c r="X190">
        <f>'Assumptions and results'!AC22</f>
        <v>0</v>
      </c>
      <c r="Y190">
        <f>'Assumptions and results'!AD22</f>
        <v>0.5</v>
      </c>
      <c r="Z190">
        <f>'Assumptions and results'!AE22</f>
        <v>1</v>
      </c>
    </row>
    <row r="191" spans="9:26" x14ac:dyDescent="0.3">
      <c r="I191" s="14">
        <v>19</v>
      </c>
      <c r="J191">
        <f>'Assumptions and results'!O23</f>
        <v>0</v>
      </c>
      <c r="K191">
        <f>'Assumptions and results'!P23</f>
        <v>0</v>
      </c>
      <c r="L191">
        <f>'Assumptions and results'!Q23</f>
        <v>0</v>
      </c>
      <c r="M191">
        <f>'Assumptions and results'!R23</f>
        <v>0</v>
      </c>
      <c r="N191">
        <f>'Assumptions and results'!S23</f>
        <v>0</v>
      </c>
      <c r="O191">
        <f>'Assumptions and results'!T23</f>
        <v>0</v>
      </c>
      <c r="P191">
        <f>'Assumptions and results'!U23</f>
        <v>0</v>
      </c>
      <c r="Q191">
        <f>'Assumptions and results'!V23</f>
        <v>0</v>
      </c>
      <c r="R191">
        <f>'Assumptions and results'!W23</f>
        <v>0</v>
      </c>
      <c r="S191">
        <f>'Assumptions and results'!X23</f>
        <v>0</v>
      </c>
      <c r="T191">
        <f>'Assumptions and results'!Y23</f>
        <v>0</v>
      </c>
      <c r="U191">
        <f>'Assumptions and results'!Z23</f>
        <v>0</v>
      </c>
      <c r="V191">
        <f>'Assumptions and results'!AA23</f>
        <v>0</v>
      </c>
      <c r="W191">
        <f>'Assumptions and results'!AB23</f>
        <v>0</v>
      </c>
      <c r="X191">
        <f>'Assumptions and results'!AC23</f>
        <v>0</v>
      </c>
      <c r="Y191">
        <f>'Assumptions and results'!AD23</f>
        <v>0</v>
      </c>
      <c r="Z191">
        <f>'Assumptions and results'!AE23</f>
        <v>0</v>
      </c>
    </row>
    <row r="192" spans="9:26" x14ac:dyDescent="0.3">
      <c r="I192" s="14">
        <v>20</v>
      </c>
      <c r="J192">
        <f>'Assumptions and results'!O24</f>
        <v>0</v>
      </c>
      <c r="K192">
        <f>'Assumptions and results'!P24</f>
        <v>0</v>
      </c>
      <c r="L192">
        <f>'Assumptions and results'!Q24</f>
        <v>0</v>
      </c>
      <c r="M192">
        <f>'Assumptions and results'!R24</f>
        <v>0</v>
      </c>
      <c r="N192">
        <f>'Assumptions and results'!S24</f>
        <v>0</v>
      </c>
      <c r="O192">
        <f>'Assumptions and results'!T24</f>
        <v>0</v>
      </c>
      <c r="P192">
        <f>'Assumptions and results'!U24</f>
        <v>0</v>
      </c>
      <c r="Q192">
        <f>'Assumptions and results'!V24</f>
        <v>0</v>
      </c>
      <c r="R192">
        <f>'Assumptions and results'!W24</f>
        <v>0</v>
      </c>
      <c r="S192">
        <f>'Assumptions and results'!X24</f>
        <v>0</v>
      </c>
      <c r="T192">
        <f>'Assumptions and results'!Y24</f>
        <v>0</v>
      </c>
      <c r="U192">
        <f>'Assumptions and results'!Z24</f>
        <v>0</v>
      </c>
      <c r="V192">
        <f>'Assumptions and results'!AA24</f>
        <v>0</v>
      </c>
      <c r="W192">
        <f>'Assumptions and results'!AB24</f>
        <v>0</v>
      </c>
      <c r="X192">
        <f>'Assumptions and results'!AC24</f>
        <v>0</v>
      </c>
      <c r="Y192">
        <f>'Assumptions and results'!AD24</f>
        <v>0</v>
      </c>
      <c r="Z192">
        <f>'Assumptions and results'!AE24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 and results</vt:lpstr>
      <vt:lpstr>Cost inputs</vt:lpstr>
      <vt:lpstr>upfront investment module</vt:lpstr>
      <vt:lpstr>Demand model</vt:lpstr>
      <vt:lpstr>Revenue and operating cost mode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Queder</dc:creator>
  <cp:lastModifiedBy>Fabian Queder</cp:lastModifiedBy>
  <dcterms:created xsi:type="dcterms:W3CDTF">2019-10-10T11:06:30Z</dcterms:created>
  <dcterms:modified xsi:type="dcterms:W3CDTF">2019-11-10T01:26:31Z</dcterms:modified>
</cp:coreProperties>
</file>