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 yWindow="-12" windowWidth="13824" windowHeight="5472"/>
  </bookViews>
  <sheets>
    <sheet name="Main page " sheetId="1" r:id="rId1"/>
    <sheet name="Unused sheet" sheetId="3" r:id="rId2"/>
    <sheet name="Sheet2" sheetId="2" r:id="rId3"/>
    <sheet name="Sheet1" sheetId="4" r:id="rId4"/>
  </sheets>
  <definedNames>
    <definedName name="_xlnm._FilterDatabase" localSheetId="0" hidden="1">'Main page '!$A$3:$O$218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E229" i="1" l="1"/>
  <c r="CF229" i="1"/>
  <c r="CG229" i="1"/>
  <c r="BR14" i="1"/>
  <c r="BR30" i="1"/>
  <c r="BR53" i="1"/>
  <c r="BR102" i="1"/>
  <c r="BR149" i="1"/>
  <c r="BR184" i="1"/>
  <c r="BR228" i="1"/>
  <c r="BR229" i="1"/>
  <c r="BS14" i="1"/>
  <c r="BS30" i="1"/>
  <c r="BS53" i="1"/>
  <c r="BS102" i="1"/>
  <c r="BS149" i="1"/>
  <c r="BS184" i="1"/>
  <c r="BS228" i="1"/>
  <c r="BS229" i="1"/>
  <c r="BT14" i="1"/>
  <c r="BT30" i="1"/>
  <c r="BT53" i="1"/>
  <c r="BT102" i="1"/>
  <c r="BT149" i="1"/>
  <c r="BT184" i="1"/>
  <c r="BT228" i="1"/>
  <c r="BT229" i="1"/>
  <c r="BU14" i="1"/>
  <c r="BU30" i="1"/>
  <c r="BU53" i="1"/>
  <c r="BU102" i="1"/>
  <c r="BU149" i="1"/>
  <c r="BU184" i="1"/>
  <c r="BU228" i="1"/>
  <c r="BU229" i="1"/>
  <c r="BV14" i="1"/>
  <c r="BV30" i="1"/>
  <c r="BV53" i="1"/>
  <c r="BV102" i="1"/>
  <c r="BV149" i="1"/>
  <c r="BV184" i="1"/>
  <c r="BV228" i="1"/>
  <c r="BV229" i="1"/>
  <c r="BW14" i="1"/>
  <c r="BW30" i="1"/>
  <c r="BW53" i="1"/>
  <c r="BW102" i="1"/>
  <c r="BW149" i="1"/>
  <c r="BW184" i="1"/>
  <c r="BW228" i="1"/>
  <c r="BW229" i="1"/>
  <c r="BX14" i="1"/>
  <c r="BX30" i="1"/>
  <c r="BX53" i="1"/>
  <c r="BX102" i="1"/>
  <c r="BX149" i="1"/>
  <c r="BX184" i="1"/>
  <c r="BX228" i="1"/>
  <c r="BX229" i="1"/>
  <c r="BY14" i="1"/>
  <c r="BY30" i="1"/>
  <c r="BY53" i="1"/>
  <c r="BY102" i="1"/>
  <c r="BY149" i="1"/>
  <c r="BY184" i="1"/>
  <c r="BY228" i="1"/>
  <c r="BY229" i="1"/>
  <c r="BJ14" i="1"/>
  <c r="BJ30" i="1"/>
  <c r="BJ53" i="1"/>
  <c r="BJ102" i="1"/>
  <c r="BJ149" i="1"/>
  <c r="BJ184" i="1"/>
  <c r="BJ228" i="1"/>
  <c r="BJ229" i="1"/>
  <c r="BK14" i="1"/>
  <c r="BK30" i="1"/>
  <c r="BK53" i="1"/>
  <c r="BK102" i="1"/>
  <c r="BK149" i="1"/>
  <c r="BK184" i="1"/>
  <c r="BK228" i="1"/>
  <c r="BK229" i="1"/>
  <c r="BL14" i="1"/>
  <c r="BL30" i="1"/>
  <c r="BL53" i="1"/>
  <c r="BL102" i="1"/>
  <c r="BL149" i="1"/>
  <c r="BL184" i="1"/>
  <c r="BL228" i="1"/>
  <c r="BL229" i="1"/>
  <c r="BM14" i="1"/>
  <c r="BM30" i="1"/>
  <c r="BM53" i="1"/>
  <c r="BM102" i="1"/>
  <c r="BM184" i="1"/>
  <c r="BM228" i="1"/>
  <c r="BM229" i="1"/>
  <c r="BN14" i="1"/>
  <c r="BN30" i="1"/>
  <c r="BN53" i="1"/>
  <c r="BN102" i="1"/>
  <c r="BN149" i="1"/>
  <c r="BN184" i="1"/>
  <c r="BN228" i="1"/>
  <c r="BN229" i="1"/>
  <c r="BO14" i="1"/>
  <c r="BO30" i="1"/>
  <c r="BO53" i="1"/>
  <c r="BO102" i="1"/>
  <c r="BO149" i="1"/>
  <c r="BO184" i="1"/>
  <c r="BO228" i="1"/>
  <c r="BO229" i="1"/>
  <c r="BP14" i="1"/>
  <c r="BP30" i="1"/>
  <c r="BP53" i="1"/>
  <c r="BP102" i="1"/>
  <c r="BP149" i="1"/>
  <c r="BP184" i="1"/>
  <c r="BP228" i="1"/>
  <c r="BP229" i="1"/>
  <c r="BQ14" i="1"/>
  <c r="BQ30" i="1"/>
  <c r="BQ53" i="1"/>
  <c r="BQ102" i="1"/>
  <c r="BQ149" i="1"/>
  <c r="BQ184" i="1"/>
  <c r="BQ228" i="1"/>
  <c r="BQ229" i="1"/>
  <c r="BB14" i="1"/>
  <c r="BB30" i="1"/>
  <c r="BB53" i="1"/>
  <c r="BB102" i="1"/>
  <c r="BB184" i="1"/>
  <c r="BB228" i="1"/>
  <c r="BB229" i="1"/>
  <c r="BC14" i="1"/>
  <c r="BC30" i="1"/>
  <c r="BC53" i="1"/>
  <c r="BC102" i="1"/>
  <c r="BC149" i="1"/>
  <c r="BC184" i="1"/>
  <c r="BC228" i="1"/>
  <c r="BC229" i="1"/>
  <c r="BD14" i="1"/>
  <c r="BD30" i="1"/>
  <c r="BD53" i="1"/>
  <c r="BD102" i="1"/>
  <c r="BD184" i="1"/>
  <c r="BD228" i="1"/>
  <c r="BD229" i="1"/>
  <c r="BE14" i="1"/>
  <c r="BE30" i="1"/>
  <c r="BE53" i="1"/>
  <c r="BE102" i="1"/>
  <c r="BE149" i="1"/>
  <c r="BE184" i="1"/>
  <c r="BE228" i="1"/>
  <c r="BE229" i="1"/>
  <c r="BF14" i="1"/>
  <c r="BF30" i="1"/>
  <c r="BF53" i="1"/>
  <c r="BF102" i="1"/>
  <c r="BF149" i="1"/>
  <c r="BF184" i="1"/>
  <c r="BF228" i="1"/>
  <c r="BF229" i="1"/>
  <c r="BG14" i="1"/>
  <c r="BG30" i="1"/>
  <c r="BG53" i="1"/>
  <c r="BG102" i="1"/>
  <c r="BG149" i="1"/>
  <c r="BG184" i="1"/>
  <c r="BG228" i="1"/>
  <c r="BG229" i="1"/>
  <c r="BH14" i="1"/>
  <c r="BH30" i="1"/>
  <c r="BH53" i="1"/>
  <c r="BH102" i="1"/>
  <c r="BH149" i="1"/>
  <c r="BH184" i="1"/>
  <c r="BH228" i="1"/>
  <c r="BH229" i="1"/>
  <c r="BI14" i="1"/>
  <c r="BI30" i="1"/>
  <c r="BI53" i="1"/>
  <c r="BI102" i="1"/>
  <c r="BI149" i="1"/>
  <c r="BI184" i="1"/>
  <c r="BI228" i="1"/>
  <c r="BI229" i="1"/>
  <c r="CG228" i="1"/>
  <c r="CF228" i="1"/>
  <c r="CE228" i="1"/>
  <c r="BZ229" i="1"/>
  <c r="AH229" i="1"/>
  <c r="AY30" i="1"/>
  <c r="W228" i="1"/>
  <c r="W30" i="1"/>
  <c r="W53" i="1"/>
  <c r="W184" i="1"/>
  <c r="W102" i="1"/>
  <c r="W149" i="1"/>
  <c r="W14" i="1"/>
  <c r="W229" i="1"/>
  <c r="X228" i="1"/>
  <c r="X30" i="1"/>
  <c r="X53" i="1"/>
  <c r="X184" i="1"/>
  <c r="X102" i="1"/>
  <c r="X149" i="1"/>
  <c r="X14" i="1"/>
  <c r="X229" i="1"/>
  <c r="Y228" i="1"/>
  <c r="Y30" i="1"/>
  <c r="Y53" i="1"/>
  <c r="Y184" i="1"/>
  <c r="Y102" i="1"/>
  <c r="Y149" i="1"/>
  <c r="Y14" i="1"/>
  <c r="Y229" i="1"/>
  <c r="Z228" i="1"/>
  <c r="Z30" i="1"/>
  <c r="Z53" i="1"/>
  <c r="Z184" i="1"/>
  <c r="Z102" i="1"/>
  <c r="Z149" i="1"/>
  <c r="Z14" i="1"/>
  <c r="Z229" i="1"/>
  <c r="AA228" i="1"/>
  <c r="AA30" i="1"/>
  <c r="AA53" i="1"/>
  <c r="AA184" i="1"/>
  <c r="AA102" i="1"/>
  <c r="AA149" i="1"/>
  <c r="AA14" i="1"/>
  <c r="AA229" i="1"/>
  <c r="R228" i="1"/>
  <c r="R30" i="1"/>
  <c r="R53" i="1"/>
  <c r="R184" i="1"/>
  <c r="R102" i="1"/>
  <c r="R149" i="1"/>
  <c r="R229" i="1"/>
  <c r="V228" i="1"/>
  <c r="V30" i="1"/>
  <c r="V53" i="1"/>
  <c r="V184" i="1"/>
  <c r="V102" i="1"/>
  <c r="V149" i="1"/>
  <c r="V14" i="1"/>
  <c r="V229" i="1"/>
  <c r="P228" i="1"/>
  <c r="P30" i="1"/>
  <c r="P53" i="1"/>
  <c r="P184" i="1"/>
  <c r="P102" i="1"/>
  <c r="P149" i="1"/>
  <c r="P14" i="1"/>
  <c r="P229" i="1"/>
  <c r="Q228" i="1"/>
  <c r="Q30" i="1"/>
  <c r="Q53" i="1"/>
  <c r="Q184" i="1"/>
  <c r="Q102" i="1"/>
  <c r="Q149" i="1"/>
  <c r="Q14" i="1"/>
  <c r="Q229" i="1"/>
  <c r="L228" i="1"/>
  <c r="L30" i="1"/>
  <c r="L53" i="1"/>
  <c r="L184" i="1"/>
  <c r="L102" i="1"/>
  <c r="L149" i="1"/>
  <c r="L14" i="1"/>
  <c r="L229" i="1"/>
  <c r="M228" i="1"/>
  <c r="M30" i="1"/>
  <c r="M53" i="1"/>
  <c r="M184" i="1"/>
  <c r="M102" i="1"/>
  <c r="M149" i="1"/>
  <c r="M14" i="1"/>
  <c r="M229" i="1"/>
  <c r="N228" i="1"/>
  <c r="N30" i="1"/>
  <c r="N53" i="1"/>
  <c r="N184" i="1"/>
  <c r="N102" i="1"/>
  <c r="N149" i="1"/>
  <c r="N14" i="1"/>
  <c r="N229" i="1"/>
  <c r="D14" i="1"/>
  <c r="F14" i="1"/>
  <c r="D184" i="1"/>
  <c r="F184" i="1"/>
  <c r="G184" i="1"/>
  <c r="H184" i="1"/>
  <c r="I184" i="1"/>
  <c r="C184" i="1"/>
  <c r="D228" i="1"/>
  <c r="D53" i="1"/>
  <c r="D102" i="1"/>
  <c r="D149" i="1"/>
  <c r="D229" i="1"/>
  <c r="F228" i="1"/>
  <c r="F30" i="1"/>
  <c r="F53" i="1"/>
  <c r="F102" i="1"/>
  <c r="F149" i="1"/>
  <c r="F229" i="1"/>
  <c r="G228" i="1"/>
  <c r="G30" i="1"/>
  <c r="G53" i="1"/>
  <c r="G102" i="1"/>
  <c r="G149" i="1"/>
  <c r="G14" i="1"/>
  <c r="G229" i="1"/>
  <c r="H228" i="1"/>
  <c r="H30" i="1"/>
  <c r="H53" i="1"/>
  <c r="H102" i="1"/>
  <c r="H149" i="1"/>
  <c r="H14" i="1"/>
  <c r="H229" i="1"/>
  <c r="I228" i="1"/>
  <c r="I30" i="1"/>
  <c r="I53" i="1"/>
  <c r="I102" i="1"/>
  <c r="I149" i="1"/>
  <c r="I14" i="1"/>
  <c r="I229" i="1"/>
  <c r="C228" i="1"/>
  <c r="C30" i="1"/>
  <c r="C53" i="1"/>
  <c r="C102" i="1"/>
  <c r="C149" i="1"/>
  <c r="C14" i="1"/>
  <c r="C229" i="1"/>
  <c r="CI184" i="1"/>
  <c r="CJ184" i="1"/>
  <c r="CK184" i="1"/>
  <c r="CL184" i="1"/>
  <c r="AY184" i="1"/>
  <c r="AV184" i="1"/>
  <c r="AW184" i="1"/>
  <c r="AR184" i="1"/>
  <c r="AN184" i="1"/>
  <c r="AO184" i="1"/>
  <c r="AS184" i="1"/>
  <c r="AK184" i="1"/>
  <c r="AJ184" i="1"/>
  <c r="CI149" i="1"/>
  <c r="CJ149" i="1"/>
  <c r="CK149" i="1"/>
  <c r="CL149" i="1"/>
  <c r="AY149" i="1"/>
  <c r="AV149" i="1"/>
  <c r="AR149" i="1"/>
  <c r="AW149" i="1"/>
  <c r="AS149" i="1"/>
  <c r="AN149" i="1"/>
  <c r="AJ149" i="1"/>
  <c r="AK149" i="1"/>
  <c r="AO149" i="1"/>
  <c r="CI102" i="1"/>
  <c r="CJ102" i="1"/>
  <c r="CK102" i="1"/>
  <c r="CL102" i="1"/>
  <c r="AY102" i="1"/>
  <c r="AV102" i="1"/>
  <c r="AW102" i="1"/>
  <c r="AR102" i="1"/>
  <c r="AS102" i="1"/>
  <c r="AN102" i="1"/>
  <c r="AO102" i="1"/>
  <c r="AK102" i="1"/>
  <c r="AJ102" i="1"/>
  <c r="AB102" i="1"/>
  <c r="CI53" i="1"/>
  <c r="CJ53" i="1"/>
  <c r="CK53" i="1"/>
  <c r="CL53" i="1"/>
  <c r="AY53" i="1"/>
  <c r="AV53" i="1"/>
  <c r="AW53" i="1"/>
  <c r="AR53" i="1"/>
  <c r="AS53" i="1"/>
  <c r="AN53" i="1"/>
  <c r="AO53" i="1"/>
  <c r="AK53" i="1"/>
  <c r="AJ53" i="1"/>
  <c r="AY14" i="1"/>
  <c r="AW14" i="1"/>
  <c r="AW30" i="1"/>
  <c r="AV14" i="1"/>
  <c r="AV30" i="1"/>
  <c r="AU229" i="1"/>
  <c r="AT229" i="1"/>
  <c r="AS14" i="1"/>
  <c r="AS30" i="1"/>
  <c r="AR14" i="1"/>
  <c r="AR30" i="1"/>
  <c r="AQ229" i="1"/>
  <c r="AP229" i="1"/>
  <c r="AM229" i="1"/>
  <c r="AL229" i="1"/>
  <c r="AY228" i="1"/>
  <c r="AW228" i="1"/>
  <c r="AV228" i="1"/>
  <c r="AS228" i="1"/>
  <c r="AR228" i="1"/>
  <c r="AO228" i="1"/>
  <c r="AN228" i="1"/>
  <c r="AK228" i="1"/>
  <c r="AJ228" i="1"/>
  <c r="AI229" i="1"/>
  <c r="AF229" i="1"/>
  <c r="AE229" i="1"/>
  <c r="AD229" i="1"/>
  <c r="AC229" i="1"/>
  <c r="CI228" i="1"/>
  <c r="CJ228" i="1"/>
  <c r="CK228" i="1"/>
  <c r="CL228" i="1"/>
  <c r="CI14" i="1"/>
  <c r="CI30" i="1"/>
  <c r="CJ14" i="1"/>
  <c r="CJ30" i="1"/>
  <c r="CK14" i="1"/>
  <c r="CK30" i="1"/>
  <c r="CL14" i="1"/>
  <c r="CL30" i="1"/>
  <c r="CN229" i="1"/>
  <c r="CO229" i="1"/>
  <c r="CP229" i="1"/>
  <c r="CQ229" i="1"/>
  <c r="Q27" i="1"/>
  <c r="E386" i="2"/>
  <c r="B387" i="2"/>
  <c r="C387" i="2"/>
  <c r="D387" i="2"/>
  <c r="E387" i="2"/>
</calcChain>
</file>

<file path=xl/sharedStrings.xml><?xml version="1.0" encoding="utf-8"?>
<sst xmlns="http://schemas.openxmlformats.org/spreadsheetml/2006/main" count="4135" uniqueCount="1700">
  <si>
    <t xml:space="preserve">Gertler MM, Gaam SM, White PD. Diet, serum cholesterol and coronary artery disease. Circulation 1950;2:696-704. </t>
  </si>
  <si>
    <t>Gertler 1950</t>
  </si>
  <si>
    <t>US</t>
  </si>
  <si>
    <t>Supported by a grant from the Commonwealth Fund, New York City.</t>
  </si>
  <si>
    <t>Messinger 1950</t>
  </si>
  <si>
    <t xml:space="preserve">Supported in part by a research grant from the Division of Research Grants and Fellowships of the National Institutes of Health, United States Public Health Service. </t>
  </si>
  <si>
    <t>Kinsell LW, Michaels GD, Partridge JW, Boling LA, Balch HE, Cochrane GC. Effect upon serum cholesterol and phospholipids of diets containing large amounts of vegetable fat. J Clin Nutr. 1953;1:224.</t>
  </si>
  <si>
    <t>Kinsell 1953</t>
  </si>
  <si>
    <t>This work has been supported in part by grants from the National Institutes of Health and the Armour Laboratories</t>
  </si>
  <si>
    <t>Mayer 1954</t>
  </si>
  <si>
    <t xml:space="preserve">Canada </t>
  </si>
  <si>
    <t>This investigation was supported by a grant from the J. P. Bickell Foundation, Toronto, Canada.</t>
  </si>
  <si>
    <t>Hardinge MG, Stare FJ. Nutritional studies of vegetarians II. Dietary and serum levels of cholesterol. Am J Clin Nutr 1954;2:83-88</t>
  </si>
  <si>
    <t>Hardinge 1954</t>
  </si>
  <si>
    <t>Supported in part by a grant-in-aid from the Nutrition Foundation, New York.</t>
  </si>
  <si>
    <t>Keys, A. J., J. T. Anderson, 0. Mickelson, S. F. Adelson and F. Fidanza. (1956). "Diet and serum cholesterol: lack of effect of dietary cholesterol." J. Nutr. 59: 39.</t>
  </si>
  <si>
    <t>Keys 1956</t>
  </si>
  <si>
    <t>Unknown</t>
  </si>
  <si>
    <t>Gordon M, Wilkens J, Brook JF. Serum cholesterol levels after consuming eggs with increased content of unsaturated lipids. Lancet. 1958;ii:244</t>
  </si>
  <si>
    <t>Gorden 1958</t>
  </si>
  <si>
    <t>South Africa</t>
  </si>
  <si>
    <t>Bronte-Stewart B, Antonis A, Eales L, Brock JF. Effects of feeding different fats on serum cholesterol level. Lancet. 1956;i:521-526.</t>
  </si>
  <si>
    <t>Unknown funding</t>
  </si>
  <si>
    <t>Taylor CB, Patton D, Yogi N, Cox GE. Diet as source of serum cholesterol in man. Proc Soc Exp Biol Med. 1960;103:768.</t>
  </si>
  <si>
    <t>Taylor 1960</t>
  </si>
  <si>
    <t xml:space="preserve">US </t>
  </si>
  <si>
    <t>unknown</t>
  </si>
  <si>
    <t xml:space="preserve">Connor, W. E., Hodges, R.E. and Bleller, R.E., (1961). "The serum lipids in men receiving high cholesterol and cholesterol-free diets." J. Clin. Invest, 40 (1961): 894 </t>
  </si>
  <si>
    <t>Supported by research grants from the National Institutes of Health, the American and Iowa Heart Associations, the Nutrition Foundation, the National Vitamin Foundation, and the American Cancer Society.</t>
  </si>
  <si>
    <t>Connor, W. E., R. E. Hodges, and R. E. Bleiler. (1961). "The effect of dietary cholesterol upon serum lipids in man." J. Lab. Clin. Med. 57: 331.</t>
  </si>
  <si>
    <t>Supported by research grants from the American and Iowa Heart Associations, the National Institute of Health, the Nutrition Foundation, the National Vitamin Foundation, and the American Cancer Society</t>
  </si>
  <si>
    <t>Wells WM, and Bronte-Stewart B. (1963). "Egg yolk and serum cholesterol levels: importance of dietary cholesterol intake." Br Med J 1: 577-581.</t>
  </si>
  <si>
    <t>Wells 1963</t>
  </si>
  <si>
    <t>This investigation was undertaken as part of the programme of the Clinical Nutrition Research Unit, which is under the direction of Professor J. F. Brock and is supported in the University of Cape Town by the Council for Scientific and Industrial Research of South Africa. It was also supported in part by research grant PHS: H-3316 from the National Heart Institute, Public Health Service, U.S.A.</t>
  </si>
  <si>
    <t>Bhattatiry EPM, Siperstein MD. Feedback control of cholesterol synthesis in man. J Clin Invest. 1963;42:1613</t>
  </si>
  <si>
    <t>Bhattatiry 1963</t>
  </si>
  <si>
    <t>This study was supported by grants from Dallas Heart Association, Texas Heart Association, and American Heart Association.</t>
  </si>
  <si>
    <t>Connor WE, Daniel B. Stone, and Robert E. Hodges (1964 Aug; ). "The Interrelated Effects of Dietary Cholesterol and Fat upon Human Serum Lipid Levels." J Clin Invest. 43(8): 1691–1696.</t>
  </si>
  <si>
    <t>Connor 1964</t>
  </si>
  <si>
    <t>Supported by U. S. Public Health Service research grants H-7239, H-4621, and AM 06090, and by the Iowa Heart Association.</t>
  </si>
  <si>
    <t>Erickson, B., R. Coots, F. Mattson, and A. Kligman. (1964). "The effect of partial hydrogenation of dietary fats, of the ratio of polyunsaturated to saturated fatty acids, and of dietary cholesterol upon plasma lipids in man." J. Clin. Invest. 43:2017-2025.</t>
  </si>
  <si>
    <t>Erickson 1964</t>
  </si>
  <si>
    <t>Unknown funding. Presented in part at the annual meeting of the Council on Arteriosclerosis, American Heart Association, Los Angeles, Calif., October 24, 1963.</t>
  </si>
  <si>
    <t>Grande F, Anderson JT, Chlouverakis C, Proja M, Keys A. (1965). "Effect of dietary cholesterol on man’s serum lipids." J Nutr Biochem 87: 52-62.</t>
  </si>
  <si>
    <t>Grande 1965</t>
  </si>
  <si>
    <t>Supported in part by research grants from the U.S. Public Health Seryice (HE-04401) and from the American Heart Association.</t>
  </si>
  <si>
    <t>Hegsted DM, M. R., Myers ML, Stare FJ., (1965 Nov). "Quantitative effects of dietary fat on serum cholesterol in man." Am J Clin Nutr. 17(5): 281-295.</t>
  </si>
  <si>
    <t>Hegsted 1965</t>
  </si>
  <si>
    <t>This study was supported in part by grants-in-aid from the Jots, A. Hartford Memorial Fund, the Special Dairy Industry Board, the U. S. Public Health Service (5-KG-AM 18,455 and AM-06245), the Nutrition Foundation, Inc., and the Fund for Research and Teaching, Department of Nutrition, Harvard School of Public Health.</t>
  </si>
  <si>
    <t>Wilson, J. D., and C. H. Lindsey, Jr. (1965). "Studies on the influence of dietary cholesterol on cholesterol metabolism in isotopic steady state in man." J. Clin. Invest. 44: 1805.</t>
  </si>
  <si>
    <t>Wilson 1965</t>
  </si>
  <si>
    <t>Supported by grants from the U. S. Public Health Service and the American Heart Association.</t>
  </si>
  <si>
    <t>Taylor CB, Mikkelson B, Anderson JA, Forman DT. Human serum cholesterol synthesis measured with the deuterium level. Arch Pathol. 1966;81:213.</t>
  </si>
  <si>
    <t>Taylor 1966</t>
  </si>
  <si>
    <t xml:space="preserve">Supported by the National Institutes of Health, Department of Health, Education, and Welfare (Graduate Research Training grant); the Chicago, Illinois and American Heart Associations; the Glenview Area United Fund, Glenview, Ill; the Life Insurance Medical REsearch Fund; the Thomas J. Dee and the George C. Moody Memorial Funds of Evanston Hospital, and the Dr. Gladys Henry Dick Memorial Pathology Fund of Evanston Hospital. </t>
  </si>
  <si>
    <t>Mattson 1972</t>
  </si>
  <si>
    <t>Sacks FM, Castelli WP, Donner A, Kaas EH. Plasma lipids and lipoproteins in vegetarians and controls. N Eng J Med. 1975;292:1148-1151.</t>
  </si>
  <si>
    <t>Sacks 1975</t>
  </si>
  <si>
    <t>Supported by a grant from the National Institue of Child Health and Human Development and a training grant from the National Institute of Allergy and Infectious Diseases</t>
  </si>
  <si>
    <t>Rhomberg HP, B. H. (1976). "Excessive egg consumption, xanthomatosis and cholesterolaemia." Br MedJ 1: 1189-1189.</t>
  </si>
  <si>
    <t>Rhomberg 1976</t>
  </si>
  <si>
    <t xml:space="preserve">Austria </t>
  </si>
  <si>
    <t>Unknown funding.</t>
  </si>
  <si>
    <t>Slater, G., Mead, J., Dhopeshwarksr. G.. Robinson, S. and Alfin-Skater, R.B., (1976). "Plasma cholesterol and triglycerides in men with added eggs in the diet." Nutr. Reports Intern., 14(1976): 249.</t>
  </si>
  <si>
    <t>Slater 1976</t>
  </si>
  <si>
    <t>Mistry 1977</t>
  </si>
  <si>
    <t>UK</t>
  </si>
  <si>
    <t>Morris 1977</t>
  </si>
  <si>
    <t>Connor, W. E., Cerqueira, M. T., Connor, R. W., Wallace, R. B., Malinow, M. R., and Casdorph, H. R. (1978). "The plasma lipids, lipoproteins, and diet of the Tarahumara Indians of Mexico." Am. J. Clin. Nutr., 31: 1131-1142.</t>
  </si>
  <si>
    <t>Connor 1978</t>
  </si>
  <si>
    <t>Mexico</t>
  </si>
  <si>
    <t>Supported by United States Public Health Service Research Grants HL-14230, HL-19130, and HL- 06336 from the National Heart and Lung Institute; and by the General Clinical Research Centers Program (RR-334 and RR-59) of the Division of Research Resources of the National Institutes of Health</t>
  </si>
  <si>
    <t xml:space="preserve">Australia </t>
  </si>
  <si>
    <t>Lin, D. S., and Connor, W. E. (1980). "The long term effects of dietary cholesterol upon the plasma lipids, lipoproteins, cholesterol absorption, and the sterol balance in man: the demonstration of feedback inhibition of cholesterol biosynthesis and increased bile acid excretion." J Lipid Res, 21: 1042-1052.</t>
  </si>
  <si>
    <t>Lin 1980</t>
  </si>
  <si>
    <t>Supported by U.S. Public Health Service Grants HL- 19130 and HI,-16336 from the National Heart and Lung Institute and by the General Clinical Research Centers Program (RR-334 and RR-59) of the Division of Research Resources of the National Institutes of Health.</t>
  </si>
  <si>
    <t>Tan MH, Dickinson MA, Albers JJ, Havel RJ, Cheung MC &amp; Vigne JL (1980). "The effect of a high cholesterol and saturated fat diet on serum high-density lipoprotein-cholesterol, apoprotein A-I, and apoprotein E levels in normolipidemic humans." Am. J. Clin. Nutr. 33: 2559 ± 2565.</t>
  </si>
  <si>
    <t>Tan 1980</t>
  </si>
  <si>
    <t>Unclear; US or Canada</t>
  </si>
  <si>
    <t>Supported in part by a grant from the Nova Scotia Heart Foundation, United States Public Health Service Grant HL-14237 (Arteriosclerosis SCOR) HLHV l2157A, and HL 22285 from the Lipid Metabolism Branch, NHLBI.</t>
  </si>
  <si>
    <t>Ginsberg H, L. N., Mays C, Gibson J, Brown WV. (1981). "Lipoprotein metabolism in nonresponders to increased dietary cholesterol." Arteriosclerosis 1: 463–470.</t>
  </si>
  <si>
    <t>Ginsberg 1981</t>
  </si>
  <si>
    <t>The Netherlands</t>
  </si>
  <si>
    <t>Schonfeld G, Patsch W., Rudel IX, Nelson C, Epstein W, Olson RE. (1982). "Effects of dietary cholesterol and fatty acids on plasma lipoproteins." J Clin Invest 69: 1072-1080.</t>
  </si>
  <si>
    <t>Schonfeld 1982</t>
  </si>
  <si>
    <t>Tall AR, Blum CB, Forester GP, Nelson CA. Changes in the distribution and composition of plasma high density lipoproteins after ingestion of fat. J Biol Chem. 1982;257:198-207.</t>
  </si>
  <si>
    <t>Tall 1982</t>
  </si>
  <si>
    <t xml:space="preserve">This research was supported by grants from the National Institutes of Health and by a grant-in-aid from the American Heart Association </t>
  </si>
  <si>
    <t>Nestle P, Tada N, Billington T, Huff M, Fidge N. Changes in very low density lipoproteins with cholesterol loading in man. Metab Clin Exp. 1982;31:398-405.</t>
  </si>
  <si>
    <t>Nestle 1982</t>
  </si>
  <si>
    <t xml:space="preserve">Supported in part by Grants from the National Health and Medical Research Council and the National Heart Foundation of Australia </t>
  </si>
  <si>
    <t>Ueshima H, Iida M, Shimamoto T, et al.  Dietary Intake and Serum Total Cholesterol Level: Their Relationship to Different Lifestyles in Several Japanese Populations. Circulation 1982; 66:519-526.</t>
  </si>
  <si>
    <t>Ueshima 1982</t>
  </si>
  <si>
    <t xml:space="preserve">Japan </t>
  </si>
  <si>
    <t>Quig D.W., Thye F.W., Ritchey S.J., Herbert W.G., Clevidence B.A., Reynolds L K., Smith M.C. (1983). "Effects of short-term aerobic conditioning and high cholesterol feeding on plasma total and lipoprotein cholesterol levels in sedentary young men." Am / Clin Nutr 38: 825-834.</t>
  </si>
  <si>
    <t>Quig 1983</t>
  </si>
  <si>
    <t>Nestel PJ, Billington T. Increased transport of intermediate density lipoprotein (IDL) with cholesterol loading. Metabolism. 1983;32:320-322.</t>
  </si>
  <si>
    <t>Nestel 1983</t>
  </si>
  <si>
    <t>Supported in part by a grant from the National Health and Medical Research Council of Australia.</t>
  </si>
  <si>
    <t>Liebman M, Bazzarre TL. Plasma lipids of vegetarian and non-vegetarian males: effect of egg consumption. Am J Clin Nutr. 1983;38:612.</t>
  </si>
  <si>
    <t>Liebman 1983</t>
  </si>
  <si>
    <t>Flynn, M., Anderson A, Rutledge MS, Nolph GB, Krause G, and Ellersieck M: (1984). "Eggs, serum lipids, emotional stress and blood pressure in medical students." Arch Environ Health 39: 90.</t>
  </si>
  <si>
    <t>Flynn 1984</t>
  </si>
  <si>
    <t>Oh SY, Monaco PA. Effect of dietary cholesterol and degree of fat unsaturation on plasma lipid levels, lipoprotein composition, and fecal steroid excretion in normal young adult men. Am J Clin Nutr. 1985;42:399-413.</t>
  </si>
  <si>
    <t>Supported by NIH Grant HL-2693</t>
  </si>
  <si>
    <t>McNamara DJ, Kolb R., Parker TS, et al. (1987). "Heterogeneity of cholesterol homeostasis in man. Response to changes in dietary fat quality and cholesterol quantity." J Clin Invest; 79:1729-1739.</t>
  </si>
  <si>
    <t>McNamara 1987</t>
  </si>
  <si>
    <t>Finland</t>
  </si>
  <si>
    <t>Miettinen TA, Gylling H, Vanhanen H. Serum cholesterol response to dietary cholesterol and apoprotein E phenotype. Lancet. 1988;2:1261.</t>
  </si>
  <si>
    <t>Miettinen 1988</t>
  </si>
  <si>
    <t>Netherlands Heart Foundation</t>
  </si>
  <si>
    <t xml:space="preserve">Bowman MP, van Doren J, Taper JT, Thye FW, Ritchey SJ. (1988). "Effect of dietary fat and cholesterol in plasma lipids and lipoprotein fractions in normolipidemic men. ." J Nutr 118:: 555-560 </t>
  </si>
  <si>
    <t>Bowman 1988</t>
  </si>
  <si>
    <t>Edington, J. D., Geekie, M., Carter, R., Benfield, L., Ball, M. &amp; Mann, J. (1989). "Serum lipid response to dietary cholesterol in subjects fed a low-fat, high-fiber diet." Am. J. Clin. Nutr. 50: 58-62.</t>
  </si>
  <si>
    <t>Edington 1989</t>
  </si>
  <si>
    <t>Supported by a grant from the Simon Broome Heart Research
Trust.</t>
  </si>
  <si>
    <t>Johnson C, Greenland P. (1990). "Effects of exercise, dietary cholesterol, and dietary fat on blood lipids." Arch Intern Med 150: 137–141.</t>
  </si>
  <si>
    <t>Johnson 1990</t>
  </si>
  <si>
    <t>This study was supported by grants from the Charles A. Dana Foundation, New York, NY, the Preventive Cardiology Academic Award from the National Heart, Lung, and Blood Institute, K-07-HL-00982, and a Clinical Research Center Grant from the National Institutes of Health (Bethesda, Md), No. RR00044.</t>
  </si>
  <si>
    <t>Boerwinkle E, Brown S, Rohrbach K, Gotto A, Patsch W.  (1991). "Role of apolipoprotein E and B gene variation in determining response of lipid, lipoprotein, and apolipoprotein levels to increased dietary cholesterol." Am J Hum Genet. 49: 1145–1154.</t>
  </si>
  <si>
    <t>Boerwinkle 1991</t>
  </si>
  <si>
    <t>This work was supported by NIH grants HL 41199, HL 27341, and HL 40613.</t>
  </si>
  <si>
    <t>Ericksson 1991</t>
  </si>
  <si>
    <t>Sweden</t>
  </si>
  <si>
    <t>Supported by the Swedish Medical Research Council (project No. 03X-07137), the King Gustaf V and Queen Victoria Foundation, the Karolinska Institute, and the Tore Nilsson Foundation</t>
  </si>
  <si>
    <t>Kern F. (1991). "Normal plasma cholesterol in an 88-year-old man who eats 25 eggs a day. Mechanisms of adaptation." N Engl J Med 324: 896.</t>
  </si>
  <si>
    <t>Supported by grants from the National Institutes of Health</t>
  </si>
  <si>
    <t>Brown SA, Morrisett J, Patsch JR, Reeves R, Gotto AM Jr, Patsch W. Influence of short term dietary cholesterol and fat on human plasma Lp[a] and LDL levels. J Lipid Res. 1991;32:1281-1289.</t>
  </si>
  <si>
    <t>Brown 1991</t>
  </si>
  <si>
    <t>This work was supported by NIH grant HL 41199-03 and SCOR contract HL 27341.</t>
  </si>
  <si>
    <t>Clifton PM, Nestel PJ. (1992). "Influence of gender, body mass index, and age on response of plasma lipids to dietary fat plus cholesterol." Arterioscler Thromb. 12: 955–962.</t>
  </si>
  <si>
    <t>Clifton 1992</t>
  </si>
  <si>
    <t>Hopkins PN. (1992). "Effect of dietary cholesterol on serum cholesterol: a meta-analysis and review." Am J Clin Nutr 55: 1060–1070.</t>
  </si>
  <si>
    <t>Hopkins 1992</t>
  </si>
  <si>
    <t>Supported in part by grant HL-2l088-12 from the National Heart, Lung, and Blood Institute, Bethesda, MD.</t>
  </si>
  <si>
    <t>Gylling H, Miettien TA. Cholesterol absorption and synthesis related to low density lipoprotein metabolism during varying cholesterol intake in men with different apoE phenotypes. J Lipid Res. 1992;33:1361-1371.</t>
  </si>
  <si>
    <t>Gylling 1992</t>
  </si>
  <si>
    <t>Supported in part by a grant from Juho Vainio Foundation</t>
  </si>
  <si>
    <t>Morgan JM, Garwin JL, Stowell RL, et al. Divergent effects of dietary fat and egg cholesterol on serum lipid levels. Am J Clin Nutr. 1992;55 (suppl 3):abstract #90.</t>
  </si>
  <si>
    <t>Morgan 1992</t>
  </si>
  <si>
    <t>Ferrier LK, C. L., Leeson 5, et al. (1992)." Changes in serum lipids and platelet fatty acid composition following consumption of eggs enriched in alpha-linolenic acid (LnA).” Food Res Int 25:263-268.</t>
  </si>
  <si>
    <t>Ferrier 1992</t>
  </si>
  <si>
    <t>Martin LJ, C. P., Nancoo D, Wood N, Zhang ZJ, Maguire G, Quinet E, Tall AR, Marcel YL, McPherson R. (1993). "Cholesteryl ester transfer protein and high density lipoprotein responses to cholesterol feeding in men: relationship to apolipoprotein E genotype." J Lipid Res. 34:437– 446.</t>
  </si>
  <si>
    <t>Martin 1993</t>
  </si>
  <si>
    <t>Canada</t>
  </si>
  <si>
    <t>Glatz JF, Turner PR, Katan MB, Stalenhoef AF, Lewis B. Hypo- and hyperresponse of serum cholesterol level and low density lipoprotein production and degradation of dietary cholesterol in man. Ann N Y Acad Sci. 1993;676:163-179</t>
  </si>
  <si>
    <t>Glatz 1993</t>
  </si>
  <si>
    <t>The Netherlands Heart Foundation</t>
  </si>
  <si>
    <t>Funding unknown</t>
  </si>
  <si>
    <t>Vuoristo, M. and T.A. Miettinen. (1994). "Absorption, metabolism, and serum concentrations of cholesterol in vegetarians: effects of cholesterol feeding." Am. J. Clinc. Nutr. 59(6): 1325-1331.</t>
  </si>
  <si>
    <t>Vuoristo 1994</t>
  </si>
  <si>
    <t>Supported by grants from the University of Helsinki and the Juho Vainio Foundation.</t>
  </si>
  <si>
    <t>Dubois C, Armand M, Mekki N, Portugal H, Pauli A-M, Bernard P-M, Lafont H, Lairon D: Effects of increasing amounts of dietary cholesterol on postprandial lipemia and lipoproteins in human subjects. J Lipid Res. 1994;35:1993-2007.</t>
  </si>
  <si>
    <t>Dubois 1994</t>
  </si>
  <si>
    <t>France</t>
  </si>
  <si>
    <t>This work was partially supported by grants from the Ministries of Research and Agriculture (Aliment 2000, No. 92-G-0553) and Groupe BSN (Paris)</t>
  </si>
  <si>
    <t>P.M. Clifton, P.J. Nestel, Effect of dietary cholesterol on postprandial lipoproteins in three phenotypic groups, Am. J. Clin. Nutr. 64 (1996) 361-367.</t>
  </si>
  <si>
    <t>Clifteon 1996</t>
  </si>
  <si>
    <t>Levy Y, Maor I, Presser D, Aviram M. Consumption of eggs with meals increases the susceptibility of human plasma and low-density lipoprotein to lipid peroxidation. Ann Nutr Metab. 1996;40:243–51.</t>
  </si>
  <si>
    <t>Levy 1996</t>
  </si>
  <si>
    <t>Israel</t>
  </si>
  <si>
    <t>Howell WH, McNamara DJ, Tosca MA, Smith BT, Gaines JA. (1997). "Plasma lipid and lipoprotein responses to dietary fat and cholesterol: a meta-analysis." Am J Clin Nutr 65: 1747e1764.</t>
  </si>
  <si>
    <t>Howell 1997</t>
  </si>
  <si>
    <t>Romano G, Tilly-Kiesi MK., Patti L, Taskinen MR, Pacioni D, Cassader M, et al. (1998). "Effects of dietary cholesterol on plasma lipoproteins and their subclasses in IDDM patients." Diabetologia 41:193–200.</t>
  </si>
  <si>
    <t>Romano 1998</t>
  </si>
  <si>
    <t>Italy</t>
  </si>
  <si>
    <t>This work was supported in part by the Italian National Research Council grant n. 91.00 226. PF41-target projects "Prevention and control of Disease factors", subproject "Nutrition."</t>
  </si>
  <si>
    <t>Sarkkinen E, Korhonen M, Erkkila A, et al. (1998). "Effect of apolipoprotein E polymorphism on serum lipid response to the separate modification of dietary fat and dietary cholesterol." Am J Clin Nutr 68(6): 1215-1222.</t>
  </si>
  <si>
    <t>Sarkkinen 1998</t>
  </si>
  <si>
    <t>Supported by the Finnish Academy, Research Council for Health.</t>
  </si>
  <si>
    <t>Blanco-Molina A., G. Castro, D. Martin-Escalante, D. Bravo, J. Lopez-Miranda, P. Castro, F. Lopez-Segura, J.C. Fruchart, J.M. Ordovas, F. Perez-Jimenez, Effects of different dietary cholesterol concentrations on lipoprotein plasma concentrations and on cholesterol efflux from Fu5AH cells, Am. J. Clin. Nutr. 68 (1998) 1028-1033.</t>
  </si>
  <si>
    <t>Blanco-Molina 1998</t>
  </si>
  <si>
    <t>Spain</t>
  </si>
  <si>
    <t>Supported by the Spanish Ministry of Health (FIS 92/0182 to F P-J),
Consejería de Agricultura y Pesca de la Junta de Andalucía, and Fundación
Cultural Hospital Reina Sofía (to P Castro).</t>
  </si>
  <si>
    <t>Weggemans RM, Zock PL, Meyboom S, Funke H, Katan MB. Apolipoprotein A4-½ polymorphism and response of serum lipids to dietary cholesterol in humans. J Lipid Res. 2000;41:1623-1628.</t>
  </si>
  <si>
    <t>Weggemans 2000</t>
  </si>
  <si>
    <t>This study was financially supported by the Netherlands Heart Foundation, grant number 95.118, and the Wageningen Centre for Food Sciences.</t>
  </si>
  <si>
    <t>Reaven GM, Abbasi F, Bernhart S, Coulston A, Darnell B, Dashti N, Kim H, Kulkarni K, Lamendola C, McLaughlin T, Osterlund L, Schaff P, Segrest J. Insulin resistance, dietary cholesterol, and cholesterol concentration in postmenopausal women. Metabolism. 2001;50:594–597.</t>
  </si>
  <si>
    <t>Reaven 2001</t>
  </si>
  <si>
    <t>Chung HY, Rasmussen HM, Johnson EJ. Lutein bioavailability is higher from lutein-enriched eggs than from supplements and spinach in men. J Nutr. 2004;134:1887–93.</t>
  </si>
  <si>
    <t xml:space="preserve">Chung 2004 </t>
  </si>
  <si>
    <t>Ata S, Barona J, Kopec R, Jones J, Calle M, Schwartz S, Fernandez M. Consumption of one regular egg or a lutein-enriched egg per day increases HDL cholesterol, reduces apolipoprotein B and the number of small LDL particles while increasing plasma carotenoids and macular pigment density in adult subjects. FASEB J. 2010;24:A92.4</t>
  </si>
  <si>
    <t>Ata 2010</t>
  </si>
  <si>
    <t xml:space="preserve">Klangjareonchai T, Putadechakum S, Sritara P, Roongpisuthipong C. The effect of egg consumption in hyperlipidemic subjects during treatment with lipid-lowering drugs. J Lipids 2012;2012:672720 </t>
  </si>
  <si>
    <t>Klangjareonchai 2012</t>
  </si>
  <si>
    <t>Thailand</t>
  </si>
  <si>
    <t>Tran NL, Barraj LM, Heilman JM, Scrafford CG. Egg consumption and cardiovascular disease among diabetic individuals: a systematic review of the literature. Diabetes Metab Syndr Obes. 2014;98:146–59.</t>
  </si>
  <si>
    <t>Tran 2014</t>
  </si>
  <si>
    <t>Author &amp; year</t>
  </si>
  <si>
    <t>Country</t>
  </si>
  <si>
    <t>Morgan JM, Garwin JL, Hockstein RL, et al. Effect of eggs from kelp-fed chickens on serum lipid levels. Clin Research. 1991;39:448a.</t>
  </si>
  <si>
    <t>Morgan 1991</t>
  </si>
  <si>
    <t>Horlick 1960</t>
  </si>
  <si>
    <t xml:space="preserve">unknown funding </t>
  </si>
  <si>
    <t>Splitter, S. D., et al. (1968). "Evaluation of the effects of egg yolk lipids upon plasma lipids in human subjects." Metabolism 17(12): 1129-1139.</t>
  </si>
  <si>
    <t>Splitter 1968</t>
  </si>
  <si>
    <t>National Institute of Health, The Safflower Council of the National Institute of Oilseed Products and Mead Johnson Research Laboratories</t>
  </si>
  <si>
    <t>Dam, H., I. Prange, et al. (1971). "Studies on human bile. IV. Influence of ingestion of cholesterol in the form of eggs on the composition of bile in healthy subjects." Z Ernahrungswiss 10(3): 178-187.</t>
  </si>
  <si>
    <t>Dam 1971</t>
  </si>
  <si>
    <t>Denmark</t>
  </si>
  <si>
    <t xml:space="preserve">Unknown funding </t>
  </si>
  <si>
    <t>Mattson, F. H., et al. (1972). "Effect of dietary cholesterol on serum cholesterol in man." Am J Clin Nutr 25(6): 589-594.</t>
  </si>
  <si>
    <t>unknown funding</t>
  </si>
  <si>
    <t>Takeuchi, N. and Y. Yamamura (1974). "Effects of egg yolk and moctamide on serum lipids in man." Clin Pharmacol Ther 16(2): 368-375.</t>
  </si>
  <si>
    <t>Takeuchi 1974</t>
  </si>
  <si>
    <t>Japan</t>
  </si>
  <si>
    <t xml:space="preserve">The work was supported by a research grant for atherosclerosis in Japan.  Moctamide was supplied by the Pharmaceutical Division of Sumitomo Chemical Company (Osaka). </t>
  </si>
  <si>
    <t xml:space="preserve">Israel </t>
  </si>
  <si>
    <t>funding unknown</t>
  </si>
  <si>
    <t>Nestel, P. J. and A. Poyser (1976). "Changes in cholesterol synthesis and excretion when cholesterol intake is increased." Metabolism 25(12): 1591-1599.</t>
  </si>
  <si>
    <t>Nestel 1976</t>
  </si>
  <si>
    <t>Australia</t>
  </si>
  <si>
    <t>National Heart Association of Australia</t>
  </si>
  <si>
    <t>England</t>
  </si>
  <si>
    <t>Kummerow, F. A., et al. (1977). "The influence of egg consumption on the serum cholesterol level in human subjects." Am J Clin Nutr 30(5): 664-673.</t>
  </si>
  <si>
    <t>Kummerow 1977</t>
  </si>
  <si>
    <t>Porter, M. W., et al. (1977). "Effect of dietary egg on serum cholesterol and triglyceride of human males." Am J Clin Nutr 30(4): 490-495.</t>
  </si>
  <si>
    <t>Porter 1977</t>
  </si>
  <si>
    <t>Raymond, T. L., et al. (1977). "The interaction of dietary fibers and cholesterol upon the plasma lipids and lipoproteins, sterol balance, and bowel function in human subjects." J Clin Invest 60(6): 1429-1437.</t>
  </si>
  <si>
    <t>Raymond 1977</t>
  </si>
  <si>
    <t>U. S. Public Health Service grants from the National Heart and Lung Institute and by the General Clinical Research Centers Program of the Division of Research Resources of the National Institutes of Health, and a grant from CPC International (Corn Products Refinind Company--large food company)</t>
  </si>
  <si>
    <t>Whyte, M., et al. (1977). "Cholesterol metabolism in Papua New Guineans." Eur J Clin Invest 7(1): 53-60.</t>
  </si>
  <si>
    <t>Whyte 1977</t>
  </si>
  <si>
    <t>Australia and Papau New Guinea</t>
  </si>
  <si>
    <t>National Heart Foundation of Australia</t>
  </si>
  <si>
    <t>Kaufman 1978</t>
  </si>
  <si>
    <t>Mahley, R. W., et al. (1978). "Alterations in human high-density lipoproteins, with or without increased plasma-cholesterol, induced by diets high in cholesterol." Lancet 2(8094): 807-809.</t>
  </si>
  <si>
    <t>Mahley 1978</t>
  </si>
  <si>
    <t>American Egg Board</t>
  </si>
  <si>
    <t>Applebaum-Bowden, D., W. R. Hazzard, et al. (1979). "Short-term egg yolk feeding in humans. Increase in apolipoprotein B and low density lipoprotein cholesterol." Atherosclerosis 33(4): 385-396.</t>
  </si>
  <si>
    <t>Applebaum-Bowden 1979</t>
  </si>
  <si>
    <t>Bronsgeest-Schoute 1979a</t>
  </si>
  <si>
    <t>Supported in part by the Netherlands Heart Foundation Grant 75051.</t>
  </si>
  <si>
    <t>Bronsgeest-Schoute 1979b</t>
  </si>
  <si>
    <t xml:space="preserve">The Netherlands </t>
  </si>
  <si>
    <t>Bronsgeest-Schoute, D. C., R. J. Hermus, et al. (1979). "Dependence of the effects of dietary cholesterol and experimental conditions on serum lipids in man. III. The effect on serum cholesterol of removal of eggs from the diet of free-living habitually egg-eating people." Am J Clin Nutr 32(11): 2193-2197.</t>
  </si>
  <si>
    <t>Bronsgeest-Schoute 1979c</t>
  </si>
  <si>
    <t xml:space="preserve">Flynn, M. A., G. B. Nolph, et al. (1979) Effect of dietary egg on human serum cholesterol and triglycerides. American journal of clinical nutrition 1051-1057 </t>
  </si>
  <si>
    <t>Flynn 1979</t>
  </si>
  <si>
    <t>O'Brien 1980</t>
  </si>
  <si>
    <t>Wallace Genetic Foundation</t>
  </si>
  <si>
    <t xml:space="preserve">Chenoweth, W., M. Ullmann, et al. (1981) Influence of dietary cholesterol and fat on serum lipids in men. Journal of nutrition 2069-2080 </t>
  </si>
  <si>
    <t xml:space="preserve">Chenoweth 1981 </t>
  </si>
  <si>
    <t>Supported in part by the Michigan Agricultural Experiment Station (Journal Article Number 9400) and by Standard Brands, Inc.</t>
  </si>
  <si>
    <t>Ellis, M. E. and D. L. Stevens (1981). "Transient cerebral ischaemic attacks related to egg consumption." Postgrad Med J 57(672): 642-644.</t>
  </si>
  <si>
    <t>Ellis 1981</t>
  </si>
  <si>
    <t xml:space="preserve">England </t>
  </si>
  <si>
    <t xml:space="preserve">Flaim, E., L. F. Ferreri, et al. (1981) Plasma lipid and lipoprotein cholesterol concentrations in adult males consuming normal and high cholesterol diets under controlled conditions. American journal of clinical nutrition 1103-1108 </t>
  </si>
  <si>
    <t xml:space="preserve">Flaim 1981 </t>
  </si>
  <si>
    <t>McMurry, M. P., et al. (1981). "The effects of dietary cholesterol upon the hypercholesterolemia of pregnancy." Metabolism 30(9): 869-879.</t>
  </si>
  <si>
    <t>McMurry 1981</t>
  </si>
  <si>
    <t>U.S. Public Health Service; National Heart Lung and Blood Institute; National Institiute of Health</t>
  </si>
  <si>
    <t>Mistry, P., et al. (1981). "Individual variation in the effects of dietary cholesterol on plasma lipoproteins and cellular cholesterol homeostasis in man. Studies of low density lipoprotein receptor activity and 3-hydroxy-3-methylglutaryl coenzyme A reductase activity in blood mononuclear cells." J Clin Invest 67(2): 493-502.</t>
  </si>
  <si>
    <t>Mistry 1981</t>
  </si>
  <si>
    <t>Author from US but was in England doing research</t>
  </si>
  <si>
    <t>Research Endowments Committee of St. Thomas' Hospital.</t>
  </si>
  <si>
    <t>Roberts, S. L., et al. (1981). "Does egg feeding (i.e., dietary cholesterol) affect plasma cholesterol levels in humans? The results of a double-blind study." Am J Clin Nutr 34(10): 2092-2099.</t>
  </si>
  <si>
    <t>Roberts 1981</t>
  </si>
  <si>
    <t>USPHS, National Heart Lung and Blood Institute, and NIH</t>
  </si>
  <si>
    <t>Barrett-Connor, E., L. Suarez, et al. (1982). "Spouse concordance of plasma cholesterol and triglyceride." J Chronic Dis 35(5): 333-340.</t>
  </si>
  <si>
    <t>Barrett-Connor 1982</t>
  </si>
  <si>
    <t>Research supported by National Institutes of Health, Contract No. NIH-NHLBI-HV-1-2160-L; American Heart Association, California Affiliate, Grant-in-Aid No. SO-S1 14.</t>
  </si>
  <si>
    <t>Booth, S. and R. W. Lacey (1982). "Effect of recent food on estimation of high-density lipoprotein and total cholesterol in normal subjects." Ann Clin Biochem 19(3): 176-181.</t>
  </si>
  <si>
    <t xml:space="preserve">Booth 1982 </t>
  </si>
  <si>
    <t>Buzzard 1982</t>
  </si>
  <si>
    <t>Supported in part by a grant from the Wallace Genetic Foundation, West Des Moines, IA.
The authors gratefully acknowledge the personal interest and support of H. B. Wallace.  </t>
  </si>
  <si>
    <t>Dawber, T. R., R. J. Nickerson, et al. (1982). "Eggs, serum cholesterol, and coronary heart disease." Am J Clin Nutr 36(4): 617-625.</t>
  </si>
  <si>
    <t>Dawber 1982</t>
  </si>
  <si>
    <t>McMurry, M. P., et al. (1982). "Dietary cholesterol and the plasma lipids and lipoproteins in the Tarahumara Indians: a people habituated to a low cholesterol diet after weaning." Am J Clin Nutr 35(4): 741-744.</t>
  </si>
  <si>
    <t>McMurry 1982</t>
  </si>
  <si>
    <t>Packard, C. J., et al. (1983). "Cholesterol feeding increases low density lipoprotein synthesis." J Clin Invest 72(1): 45-51.</t>
  </si>
  <si>
    <t>Packard 1983</t>
  </si>
  <si>
    <t>United Kingdom</t>
  </si>
  <si>
    <t>British Heart Foundation</t>
  </si>
  <si>
    <t>Kritchevsky, D., et al. (1984). "Diet, nutrition intake, and metabolism in populations at high and low risk for colon cancer. Relationship of diet to serum lipids." Am J Clin Nutr 40(4 Suppl): 921-926.</t>
  </si>
  <si>
    <t>Kritchevsky 1984</t>
  </si>
  <si>
    <t>National Cancer Institute, National Institutes of Health and Commonwealth of Pennsylvania</t>
  </si>
  <si>
    <t>Sacks, F. M., et al. (1984). "Ingestion of egg raises plasma low density lipoproteins in free-living subjects." Lancet 1(8378): 647-649.</t>
  </si>
  <si>
    <t>National Research Service Award, American Heart Association</t>
  </si>
  <si>
    <t>Beynen, A. C. and M. B. Katan (1985). "Effect of egg yolk feeding on the concentration and composition of serum lipoproteins in man." Atherosclerosis 54(2): 157-166.</t>
  </si>
  <si>
    <t>Beynen 1985a</t>
  </si>
  <si>
    <t>This work was supported by the Netherlands Heart Foundation, grant no. 31.013 and an established investigatorship to M.B.K.</t>
  </si>
  <si>
    <t>Beynen, A. C. and M. B. Katan (1985). "Reproducibility of the variations between humans in the response of serum cholesterol to cessation of egg consumption." Atherosclerosis 57(1): 19-31.</t>
  </si>
  <si>
    <t>Beynen 1985c</t>
  </si>
  <si>
    <t xml:space="preserve">Netherlands </t>
  </si>
  <si>
    <t>Supported by the Netherlands Heart Foundation, grants 26003 and 31013, and an estabhshed investigatorship to M.B.K.</t>
  </si>
  <si>
    <t>Green, E. M., G. O. Perez, et al. (1985). "Effect of egg supplements on serum lipids in uremic patients." J Am Diet Assoc 85(3): 355-357.</t>
  </si>
  <si>
    <t>Green 1985</t>
  </si>
  <si>
    <t>Oh, S. Y. and L. T. Miller (1985). "Effect of dietary egg on variability of plasma cholesterol levels and lipoprotein cholesterol." Am J Clin Nutr 42(3): 421-431.</t>
  </si>
  <si>
    <t>Faber, M., A. J. Benade, et al. (1986). "Dietary intake, anthropometric measurements, and blood lipid values in weight training athletes (body builders)." Int J Sports Med 7(6): 342-346.</t>
  </si>
  <si>
    <t>Faber 1986</t>
  </si>
  <si>
    <t xml:space="preserve">South Africa </t>
  </si>
  <si>
    <t xml:space="preserve">Flynn, M. A., G. B. Nolph, et al. (1986) Serum lipids and eggs. J Am Diet Assoc 1541-1548 </t>
  </si>
  <si>
    <t>Flynn 1986</t>
  </si>
  <si>
    <t>Green, M. S. and E. Jucha (1986). "Association of serum lipids with coffee, tea, and egg consumption in free-living subjects." J Epidemiol Community Health 40(4): 324-329.</t>
  </si>
  <si>
    <t>Green 1986</t>
  </si>
  <si>
    <t>This study was supported by a grant from the Committee For Prevention And Research In Occupational Health, Israel Ministry Of Labour And Social Affairs, Jerusalem.</t>
  </si>
  <si>
    <t>Katan, M. B., et al. (1986). "Existence of consistent hypo- and hyperresponders to dietary cholesterol in man." Am J Epidemiol 123(2): 221-234.</t>
  </si>
  <si>
    <t>Katan 1986</t>
  </si>
  <si>
    <t>Kaufman, T., et al. (1986). "Early enteral nutrition for mass burn injury: the revised egg-rich diet." Burns Incl Therm Inj 12(4): 260-263.</t>
  </si>
  <si>
    <t>Kaufman 1986</t>
  </si>
  <si>
    <t>Lacombe, C. R., et al. (1986). "Effects of a low-energy diet associated with egg supplementation on plasma cholesterol and lipoprotein levels in normal subjects: results of a cross-over study." Br J Nutr 56(3): 561-575.</t>
  </si>
  <si>
    <t>Lacombe 1986</t>
  </si>
  <si>
    <t>Nestel, P. J. (1986). "Fish oil attenuates the cholesterol induced rise in lipoprotein cholesterol." Am J Clin Nutr 43(5): 752-757.</t>
  </si>
  <si>
    <t>Nestel 1986</t>
  </si>
  <si>
    <t>Baker Medical Research Institute</t>
  </si>
  <si>
    <t xml:space="preserve">Edington, J., M. Geekie, et al. (1987) Effect of dietary cholesterol on plasma cholesterol concentration in subjects following reduced fat, high fibre diet. British medical journal (Clinical research ed.) 333-336 </t>
  </si>
  <si>
    <t>Edington 1987</t>
  </si>
  <si>
    <t>Vorster, H. H., et al. (1987). "Serum cholesterol, lipoproteins, and plasma coagulation factors in South Africa blacks on a high-egg but low-fat intake." Am J Clin Nutr 46(1): 52-57.</t>
  </si>
  <si>
    <t>Vorster 1987</t>
  </si>
  <si>
    <t>South African Medical Research Council</t>
  </si>
  <si>
    <t>Zanni, E. E., et al. (1987). "Effect of egg cholesterol and dietary fats on plasma lipids, lipoproteins, and apoproteins of normal women consuming natural diets." J Lipid Res 28(5): 518-527.</t>
  </si>
  <si>
    <t>Zanni 1987</t>
  </si>
  <si>
    <t>Vorster, H. H., et al. (1988). "Influence of a habitual high egg intake on serum lipid levels in a rural coloured population." S Afr Med J 74(11): 554-559.</t>
  </si>
  <si>
    <t>Vorster 1988</t>
  </si>
  <si>
    <t xml:space="preserve">Kestin, M., et al. (1989) Effect of dietary cholesterol in normolipidemic subjects is not modified by nature and amount of dietary fat. American journal of clinical nutrition 50, 528-532 </t>
  </si>
  <si>
    <t>Kestin 1989</t>
  </si>
  <si>
    <t xml:space="preserve">Clifton, P. M., M. Kestin, et al. (1990) Relationship between sensitivity to dietary fat and dietary cholesterol. Arteriosclerosis 394-401 </t>
  </si>
  <si>
    <t>Clifton 1990</t>
  </si>
  <si>
    <t xml:space="preserve">Arora, R. C., N. Agarwal, et al. (1991) A comparative study of three different test diets in change in plasma total cholesterol in young healthy individuals. Mater Med Pol 296-298 </t>
  </si>
  <si>
    <t>Arora 1991a</t>
  </si>
  <si>
    <t xml:space="preserve">India </t>
  </si>
  <si>
    <t>Arora, R. C., N. Agarwal, et al. (1991). "A study of short term lipoprotein changes induced by single high cholesterol diet in healthy and diseases human volunteers." Mater Med Pol 23(4): 299-301.</t>
  </si>
  <si>
    <t>Arora 1991b</t>
  </si>
  <si>
    <t xml:space="preserve">Flynn, M. A., G. B. Nolph, et al. (1991) Effects of cholesterol and fat modification of self-selected diets on serum lipids and their specific fatty acids in normocholesterolemic and hypercholesterolemic humans. J Am Coll Nutr 93-106 </t>
  </si>
  <si>
    <t>Flynn 1991</t>
  </si>
  <si>
    <t>Supported in part by the School of Medicine, College of Agriculture, University of Missouri-Columbia and by the Wallace Genetic Foundation.</t>
  </si>
  <si>
    <t xml:space="preserve">Oh, S. Y., et al. (1991) Eggs enriched in omega-3 fatty acids and alterations in lipid concentrations in plasma and lipoproteins and in blood pressure. American journal of clinical nutrition 54, 689-695 </t>
  </si>
  <si>
    <t>Oh 1991</t>
  </si>
  <si>
    <t xml:space="preserve">Garber, D. W., Y. Henkin, et al. (1992) Plasma lipoproteins in hyperlipidemic subjects eating iodine-enriched eggs. J Am Coll Nutr 294-303 </t>
  </si>
  <si>
    <t xml:space="preserve">Garber 1992 </t>
  </si>
  <si>
    <t xml:space="preserve">Garwin, J. L., J. M. Morgan, et al. (1992) Modified eggs are compatible with a diet that reduces serum cholesterol concentrations in humans. Journal of nutrition 2153-2160 </t>
  </si>
  <si>
    <t>Garwin 1992</t>
  </si>
  <si>
    <t>Lehtimaki, T., et al. (1992). "Cholesterol-rich diet induced changes in plasma lipids in relation to apolipoprotein E phenotype in healthy students." Ann Med 24(1): 61-66.</t>
  </si>
  <si>
    <t>Lehtimaki 1992</t>
  </si>
  <si>
    <t>Finnish Foundation for Cardiovascular Research; Sigrid Juselius Foundation; and Finnish Cultural Foundation</t>
  </si>
  <si>
    <t>Vorster, H. H., et al. (1992). "Egg intake does not change plasma lipoprotein and coagulation profiles." Am J Clin Nutr 55(2): 400-410.</t>
  </si>
  <si>
    <t>Vorster 1992</t>
  </si>
  <si>
    <t>Jiang, Z. and J. S. Sim (1993) Consumption of n-3 polyunsaturated fatty acid-enriched eggs and changes in plasma lipids of human subjects. Nutrition 9, 513-518</t>
  </si>
  <si>
    <t>Jiang 1993</t>
  </si>
  <si>
    <t>Ontario Egg Producers' Marketing Board and the Flax Council of Canada</t>
  </si>
  <si>
    <t xml:space="preserve">Morgan, J. M., et al. (1993) Effect of dietary (egg) cholesterol on serum cholesterol in free-living adults. J. Appl. Nutr. 45, 74-84 </t>
  </si>
  <si>
    <t>Morgan 1993</t>
  </si>
  <si>
    <t>Eggland's Best</t>
  </si>
  <si>
    <t xml:space="preserve">Ginsberg, H. N., W. Karmally, et al. (1994) A dose-response study of the effects of dietary cholesterol on fasting and postprandial lipid and lipoprotein metabolism in healthy young men. Arteriosclerosis and thrombosis 576-586 </t>
  </si>
  <si>
    <t>Ginsberg 1994</t>
  </si>
  <si>
    <t>Lichtenstein, A. H., et al. (1994). "Hypercholesterolemic effect of dietary cholesterol in diets enriched in polyunsaturated and saturated fat. Dietary cholesterol, fat saturation, and plasma lipids." Arterioscler Thromb 14(1): 168-175.</t>
  </si>
  <si>
    <t>Lichtenstein 1994</t>
  </si>
  <si>
    <t>US Department of Agriculture, National Institute of Health, Uncle Bens Inc. (rice company)</t>
  </si>
  <si>
    <t>McCombs, R. J., et al. (1994). "Attenuated hypercholesterolemic response to a high-cholesterol diet in subjects heterozygous for the apolipoprotein A-IV-2 allele." N Engl J Med 331(11): 706-710.</t>
  </si>
  <si>
    <t>McCombs 1994</t>
  </si>
  <si>
    <t>General Clinical Research Center of the Bowman Gray School of Medicine; The American Heart Association; The National Heart, Lung, and Blood Institute; and The Bowman Gray School of Medicine</t>
  </si>
  <si>
    <t>Schnohr, P., et al. (1994). "Egg consumption and high-density-lipoprotein cholesterol." J Intern Med 235(3): 249-251.</t>
  </si>
  <si>
    <t>Schnohr 1994</t>
  </si>
  <si>
    <t>Financial support was provided by grants from the Department of Veterans Affairs and the National Institutes of Health (R01-DK42433).</t>
  </si>
  <si>
    <t xml:space="preserve">Ferrier, L. K., L. J. Caston, et al. (1995) alpha-Linolenic acid- and docosahexaenoic acid-enriched eggs from hens fed flaxseed: influence on blood lipids and platelet phospholipid fatty acids in humans. American journal of clinical nutrition 81-86 </t>
  </si>
  <si>
    <t>Ferrier 1995</t>
  </si>
  <si>
    <t>Supported by the Ontario Ministry of Agriculture and Food and the Heart and Stroke Foundation of Ontario, Canada.</t>
  </si>
  <si>
    <t xml:space="preserve">Ginsberg, H. N., W. Karmally, et al. (1995) Increases in dietary cholesterol are associated with modest increases in both LDL and HDL cholesterol in healthy young women. Arterioscler Thromb Vasc Biol 169-178 </t>
  </si>
  <si>
    <t>Ginsberg 1995</t>
  </si>
  <si>
    <t>De Oliveira e Silva, E. R., C. E. Seidman, et al. (1996). "Effects of shrimp consumption on plasma lipoproteins." Am J Clin Nutr 64(5): 712-717.</t>
  </si>
  <si>
    <t>De Oliveira e Silva 1996</t>
  </si>
  <si>
    <t>Supported in part by “Gene-diet effects on lipoprotein metabolism” (HL32435) and a General Clinical Research Center grant (MOl -RROO1O2) from the National Center for Research Resources at the National Institutes of Health.</t>
  </si>
  <si>
    <t>Knopp, R. H., et al. (1997) A double-blind, randomized, controlled trial of the effects of two eggs per day in moderately hypercholesterolemic and combined hyperlipidemic subjects taught the NCEP step I diet. J Am Coll Nutr 16, 551-561</t>
  </si>
  <si>
    <t>Knopp 1997</t>
  </si>
  <si>
    <t xml:space="preserve">Sutherland, W. H., et al. (1997) The effect of increased egg consumption on plasma cholesteryl ester transfer activity in healthy subjects. Eur J Clin Nutr 51, 172-176 </t>
  </si>
  <si>
    <t>Sutherland 1997</t>
  </si>
  <si>
    <t>New Zealand</t>
  </si>
  <si>
    <t>Karge, I. W., et al. (1999) Pilot study on the effect of hyperimmune egg protein on elevated cholesterol levels and cardiovascular risk factors. J Med Food 2, 51-63</t>
  </si>
  <si>
    <t>Karge 1999</t>
  </si>
  <si>
    <t>Egg Nutrition Center</t>
  </si>
  <si>
    <t>Lewis, N. M., et al. (2000) Serum lipid response to n-3 fatty acid enriched eggs in persons with hypercholesterolemia. J Am Diet Assoc 100, 365-367 DOI: 10.1016/S0002-8223(00)00111-5</t>
  </si>
  <si>
    <t>Lewis 2000</t>
  </si>
  <si>
    <t>Song, W. O. and J. M. Kerver (2000). "Nutritional contribution of eggs to American diets." J Am Coll Nutr 19(5 Suppl): 556S-562S.</t>
  </si>
  <si>
    <t>Song 2000</t>
  </si>
  <si>
    <t>Scotland</t>
  </si>
  <si>
    <t>Scottish Office Agriculture, Environment, and Fisheries Department.</t>
  </si>
  <si>
    <t>Bautista, L. E., O. F. Herrán, et al. (2001) Effects of palm oil and dietary cholesterol on plasma lipoproteins: results from a dietary crossover trial in free-living subjects. Eur J Clin Nutr 748-754 DOI: 10.1038/sj.ejcn.1601218</t>
  </si>
  <si>
    <t>Bautista 2001</t>
  </si>
  <si>
    <t>Colombia</t>
  </si>
  <si>
    <t>Homma, Y., T. Kobayashi, et al. (2001). "Apolipoprotein-E phenotype and basal activity of low-density lipoprotein receptor are independent of changes in plasma lipoprotein subfractions after cholesterol ingestion in Japanese subjects." Nutrition 17(4): 310-314.</t>
  </si>
  <si>
    <t>Homma 2001</t>
  </si>
  <si>
    <t>Weggemans, R. M., et al. (2001). "Dietary cholesterol from eggs increases the ratio of total cholesterol to high-density lipoprotein cholesterol in humans: a meta-analysis." Am J Clin Nutr 73(5): 885-891.</t>
  </si>
  <si>
    <t>Weggemans 2001</t>
  </si>
  <si>
    <t xml:space="preserve">Chakrabarty, G., R. L. Bijlani, et al. (2002) The effect of ingestion of egg on serum lipid profile in healthy young free-living subjects. Indian J Physiol Pharmacol 492-498 </t>
  </si>
  <si>
    <t>Chakrabarty 2002</t>
  </si>
  <si>
    <t>Indian Council of Medical Research (ID No. 2000-00460)</t>
  </si>
  <si>
    <t xml:space="preserve">Curran-Celentano, J. M., et al. (2003) Evaluating the Influence of Egg Consumption as a Source of Macular Carotenoids and the Impact on Serum Cholesterol Risk Ratios. Iovs ARVO E-abstract 403 </t>
  </si>
  <si>
    <t>Curran-Celentano 2003</t>
  </si>
  <si>
    <t>Unknown, but authors work in the US</t>
  </si>
  <si>
    <t>Knopp, R. H., et al. (2003) Effects of insulin resistance and obesity on lipoproteins and sensitivity to egg feeding. Arterioscler Thromb Vasc Biol 23, 1437-1443</t>
  </si>
  <si>
    <t>Knopp 2003</t>
  </si>
  <si>
    <t> Egg Nutrition Center</t>
  </si>
  <si>
    <t>Maki, K. C., et al. (2003). "Lipid responses in mildly hypertriglyceridemic men and women to consumption of docosahexaenoic acid-enriched eggs." Int J Vitam Nutr Res 73(5): 357-368.</t>
  </si>
  <si>
    <t>Maki 2003</t>
  </si>
  <si>
    <t xml:space="preserve">Chakrabarty, G., S. Manjunatha, et al. (2004) The effect of ingestion of egg on the serum lipid profile of healthy young Indians. Indian J Physiol Pharmacol 286-292 </t>
  </si>
  <si>
    <t>Chakrabarty 2004</t>
  </si>
  <si>
    <t xml:space="preserve">We would like to thank the Indian Council of Medical Research for financial support (ID No. 2000-00460). </t>
  </si>
  <si>
    <t>Sindelar, C. A., et al. (2004) Serum lipids of physically active adults consuming omega-3 fatty acid-enriched eggs or conventional eggs. Nutr Res 24, 731-739 DOI: 10.1016/j.nutres.2004.05.003</t>
  </si>
  <si>
    <t>Sindelar 2004</t>
  </si>
  <si>
    <t>The Hatch Act- multistate research fund</t>
  </si>
  <si>
    <t>Nakamura, Y., et al. (2004). "Egg consumption, serum cholesterol, and cause-specific and all-cause mortality: the National Integrated Project for Prospective Observation of Non-communicable Disease and Its Trends in the Aged, 1980 (NIPPON DATA80)." Am J Clin Nutr 80(1): 58-63.</t>
  </si>
  <si>
    <t>Nakamura 2004</t>
  </si>
  <si>
    <t>Japanese Association for Cerebro-cardiovascular Disease Control; Ministry of Health, Labour, and Welfare; Health and Labour Sciences Research Grant</t>
  </si>
  <si>
    <t xml:space="preserve">Greene, C. M., T. L. Zern, et al. (2005) Maintenance of the LDL cholesterol:HDL cholesterol ratio in an elderly population given a dietary cholesterol challenge. Journal of nutrition 2793-2798 </t>
  </si>
  <si>
    <t>Katz, D. L., et al. (2005) Egg consumption and endothelial function: a randomized controlled crossover trial. Int J Cardiol 99, 65-70</t>
  </si>
  <si>
    <t>Katz 2005</t>
  </si>
  <si>
    <t>Egg Nutrition Center/American Egg Board and the Centers for Disease Control and Prevention</t>
  </si>
  <si>
    <t>Cesar, T. B., M. R. Oliveira, et al. (2006). "High cholesterol intake modifies chylomicron metabolism in normolipidemic young men." J Nutr 136(4): 971-976.</t>
  </si>
  <si>
    <t>Cesar 2006</t>
  </si>
  <si>
    <t>Brazil</t>
  </si>
  <si>
    <t>Supported by Programa de Apoio ao Desenvolvimento Cientifico da Faculdade de Ciencias Farmaceuticas (FCF-UNESP), Araraquara, Brazil; Grant PADC 94/15-I, and by Fundacao do Amparo a Pesquisa do Estado de Sao Paulo (FAPESP), Sao Paulo, Brazil. Grant FAPESP 99/01229-2.</t>
  </si>
  <si>
    <t>Goodrow 2006</t>
  </si>
  <si>
    <t xml:space="preserve">Wenzel, A. J., et al. (2006) A 12-Wk egg intervention increases serum zeaxanthin and macular pigment optical density in women. Journal of nutrition 136, 2568-2573 </t>
  </si>
  <si>
    <t>Wenzel 2006</t>
  </si>
  <si>
    <t>Nakamura, Y., et al. (2006). "Egg consumption, serum total cholesterol concentrations and coronary heart disease incidence: Japan Public Health Center-based prospective study." Br J Nutr 96(5): 921-928.</t>
  </si>
  <si>
    <t>Nakamura 2006</t>
  </si>
  <si>
    <t>Ministry of Health, Labor and Welfare of Japan</t>
  </si>
  <si>
    <t>Bovet, P., D. Faeh, et al. (2007) Decrease in blood triglycerides associated with the consumption of eggs of hens fed with food supplemented with fish oil. Nutr Metab Cardiovasc Dis 280-287 DOI: 10.1016/j.numecd.2005.12.010</t>
  </si>
  <si>
    <t>Bovet 2007</t>
  </si>
  <si>
    <t>Seychelles, Africa</t>
  </si>
  <si>
    <t>The American Egg Board</t>
  </si>
  <si>
    <t>Qureshi, A. I., et al. (2007). "Regular egg consumption does not increase the risk of stroke and cardiovascular diseases." Med Sci Monit 13(1): CR1-8.</t>
  </si>
  <si>
    <t>Qureshi 2007</t>
  </si>
  <si>
    <t>Department of Neurology at University of Medicine and Dentistry of New Jersey</t>
  </si>
  <si>
    <t>Harman, N. L., A. R. Leeds, et al. (2008) Increased dietary cholesterol does not increase plasma low density lipoprotein when accompanied by an energy-restricted diet and weight loss. Eur J Nutr 287-293 DOI: 10.1007/s00394-008-0730-y</t>
  </si>
  <si>
    <t>Harman 2008</t>
  </si>
  <si>
    <t>Mayurasakorn, K., et al. (2008). "High-density lipoprotein cholesterol changes after continuous egg consumption in healthy adults." J Med Assoc Thai 91(3): 400-407.</t>
  </si>
  <si>
    <t>Mayurasakorn 2008</t>
  </si>
  <si>
    <t>National Research Council of Thailand</t>
  </si>
  <si>
    <t xml:space="preserve">Mutungi, G., et al. (2008) Dietary cholesterol from eggs increases plasma HDL cholesterol in overweight men consuming a carbohydrate-restricted diet. Journal of nutrition 138, 272-276 </t>
  </si>
  <si>
    <t>Mutungi 2008</t>
  </si>
  <si>
    <t>Ohman, M., et al. (2008). "Biochemical effects of consumption of eggs containing omega-3 polyunsaturated fatty acids." Ups J Med Sci 113(3): 315-323.</t>
  </si>
  <si>
    <t>Ohman 2008</t>
  </si>
  <si>
    <t>Uppsala University Hospital Research Fund and eggs donated by Källbergs Industri AB</t>
  </si>
  <si>
    <t>Shapira, N. and J. Pinchasov (2008). "Modified egg composition to reduce low-density lipoprotein oxidizability: high monounsaturated fatty acids and antioxidants versus regular high n-6 polyunsaturated fatty acids." J Agric Food Chem 56(10): 3688-3693.</t>
  </si>
  <si>
    <t>Shapira 2008</t>
  </si>
  <si>
    <t>Source of support: Tnuva Ltd., Israel.</t>
  </si>
  <si>
    <t>Vander Wal, J. S., et al. (2008) Egg breakfast enhances weight loss. Int J Obes (Lond) 32, 1545-1551 DOI: 10.1038/ijo.2008.130</t>
  </si>
  <si>
    <t>Vander Wal 2008</t>
  </si>
  <si>
    <t>Vishwanathan, R., et al. (2009). "Consumption of 2 and 4 egg yolks/d for 5 wk increases macular pigment concentrations in older adults with low macular pigment taking cholesterol-lowering statins." Am J Clin Nutr 90(5): 1272-1279.</t>
  </si>
  <si>
    <t>Wishwanathan 2009</t>
  </si>
  <si>
    <t>Vislocky, L. M., et al. (2009) Habitual consumption of eggs does not alter the beneficial effects of endurance training on plasma lipids and lipoprotein metabolism in untrained men and women. Journal of nutritional biochemistry 20, 26-34 DOI: 10.1016/j.jnutbio.2007.11.011</t>
  </si>
  <si>
    <t>Vislocky 2009</t>
  </si>
  <si>
    <t>Njike, V., et al. (2010) Daily egg consumption in hyperlipidemic adults--effects on endothelial function and cardiovascular risk. Nutr J 9, 28 DOI: 10.1186/1475-2891-9-28</t>
  </si>
  <si>
    <t>Njike 2010</t>
  </si>
  <si>
    <t>Djousse, L., A. Kamineni, et al. (2010). "Egg consumption and risk of type 2 diabetes in older adults." Am J Clin Nutr 92(2): 422-427.</t>
  </si>
  <si>
    <t>Djousse 2010</t>
  </si>
  <si>
    <t>Supported by contracts N01-HC-85079 through N01-HC-85086, N01-HC-35129, N01 HC-15103, N01 HC-55222, U01 HL080295, 5K01- HL70444, and R01 HL094555-01A1 from the National Heart, Lung, and Blood Institute with additional contribution from the National Institute of Neurological Disorders and Stroke.</t>
  </si>
  <si>
    <t xml:space="preserve">Hegde, M. V., A. A. Zanwar, et al. (2011) Omega-3 fatty acid enriched eggs are heart friendly. Atherosclerosis Supplements 148 </t>
  </si>
  <si>
    <t>Hedge 2011</t>
  </si>
  <si>
    <t>India</t>
  </si>
  <si>
    <t>Pearce, K. L., et al. (2011). "Egg consumption as part of an energy-restricted high-protein diet improves blood lipid and blood glucose profiles in individuals with type 2 diabetes." Br J Nutr 105(4): 584-592.</t>
  </si>
  <si>
    <t>Pearce 2011</t>
  </si>
  <si>
    <t>Houston, D. K., J. Ding, et al. (2011). "Dietary fat and cholesterol and risk of cardiovascular disease in older adults: the Health ABC Study." Nutr Metab Cardiovasc Dis 21(6): 430-437.</t>
  </si>
  <si>
    <t>Houston 2011</t>
  </si>
  <si>
    <t>Shi, Z., et al. (2011). "Egg consumption and the risk of diabetes in adults, Jiangsu, China." Nutrition 27(2): 194-198.</t>
  </si>
  <si>
    <t>Shi 2011</t>
  </si>
  <si>
    <t>Multiple, Unknown</t>
  </si>
  <si>
    <t>Jiangsu Provincial Natural Science Foundation and Jiangsu Provincial Health Bureau.</t>
  </si>
  <si>
    <t>Spence, J. D., et al. (2012). "Egg yolk consumption and carotid plaque." Atherosclerosis 224(2): 469-473.</t>
  </si>
  <si>
    <t>Spence 2012</t>
  </si>
  <si>
    <t>Heart &amp; Stroke Foundation of Ontario and Stroke Prevention &amp; Atherosclerosis Research Centre</t>
  </si>
  <si>
    <t>Baumgartner, S., E. R. Kelly, et al. (2013). "The influence of consuming an egg or an egg-yolk buttermilk drink for 12 wk on serum lipids, inflammation, and liver function markers in human volunteers." Nutrition 29(10): 1237-1244.</t>
  </si>
  <si>
    <t>Baumgartner 2013</t>
  </si>
  <si>
    <t>This study was financially supported by the Food and Nutrition Delta (FND) and the (enriched) eggs and buttermilk drinks were provided by Newtricous, Oirlo, The Netherlands.</t>
  </si>
  <si>
    <t>Study participants from unknown country, but authors from US and Colombia</t>
  </si>
  <si>
    <t>Rueda 2013</t>
  </si>
  <si>
    <t> The American Egg Board</t>
  </si>
  <si>
    <t>Bunger, M., M. Quataert, et al. (2014). "Bioavailability of lutein from a lutein-enriched egg-yolk beverage and its dried re-suspended versions." Int J Food Sci Nutr 65(7): 903-909.</t>
  </si>
  <si>
    <t xml:space="preserve">Bunger 2014 </t>
  </si>
  <si>
    <t>Burns-Whitmore, B., E. Haddad, et al. (2014) Effects of supplementing n-3 fatty acid enriched eggs and walnuts on cardiovascular disease risk markers in healthy free-living lacto-ovo- vegetarians: A randomized, crossover, free-living intervention study. Nutr J  DOI: 10.1186/1475-2891-13-29</t>
  </si>
  <si>
    <t>Burns-Whitemore 2014</t>
  </si>
  <si>
    <t>van der Made, S. M., et al. (2014). "Consuming a buttermilk drink containing lutein-enriched egg yolk daily for 1 year increased plasma lutein but did not affect serum lipid or lipoprotein concentrations in adults with early signs of age-related macular degeneration." J Nutr 144(9): 1370-1377.</t>
  </si>
  <si>
    <t>Ballesteros, M. N., F. Valenzuela, et al. (2015) One egg per day improves inflammation when compared to an oatmeal-based breakfast without increasing other cardiometabolic risk factors in diabetic patients. Nutrients 3449-3463 DOI: 10.3390/nu7053449</t>
  </si>
  <si>
    <t>Clayton, Z. S., K. R. Scholar, et al. (2015) Influence of Resistance Training Combined with Daily Consumption of an Egg-based or Bagel-based Breakfast on Risk Factors for Chronic Diseases in Healthy Untrained Individuals. J Am Coll Nutr 113-119 DOI: 10.1080/07315724.2014.946622</t>
  </si>
  <si>
    <t>Clayton 2015</t>
  </si>
  <si>
    <t>Fuller, N. R., I. D. Caterson, et al. (2015) The effect of a high-egg diet on cardiovascular risk factors in people with type 2 diabetes: The Diabetes and Egg (DIABEGG) study- A 3-mo randomized controlled trial. American journal of clinical nutrition 705-713 DOI: 10.3945/ajcn.114.096925</t>
  </si>
  <si>
    <t>Fuller 2015</t>
  </si>
  <si>
    <t>Marsset-Baglieri, A., et al. (2015) The satiating effects of eggs or cottage cheese are similar in healthy subjects despite differences in postprandial kinetics. Appetite 90, 136-143 DOI: 10.1016/j.appet.2015.03.010</t>
  </si>
  <si>
    <t>Marsset-Baglieri</t>
  </si>
  <si>
    <t xml:space="preserve">French Agency for Research and Technology </t>
  </si>
  <si>
    <t>Missimer, A., et al. (2015) Intake of 2 eggs or oatmeal for breakfast does not increase biomarkers for heart disease while eggs improve liver enzymes and raise HDL cholesterol in young healthy individuals. FASEB journal 29,  meeting abstract</t>
  </si>
  <si>
    <t>Missimer 2015</t>
  </si>
  <si>
    <t>Severins, N., et al. (2015) Effects of lutein-enriched egg yolk in buttermilk or skimmed milk on serum lipids &amp; lipoproteins of mildly hypercholesterolemic subjects. Nutrition, Metabolism and Cardiovascular Diseases 25, 210-217 DOI: 10.1016/j.numecd.2014.10.003</t>
  </si>
  <si>
    <t>Severins 2015</t>
  </si>
  <si>
    <t>Virtanen, J. K., et al. (2015). "Egg consumption and risk of incident type 2 diabetes in men: the Kuopio Ischaemic Heart Disease Risk Factor Study." Am J Clin Nutr 101(5): 1088-1096.</t>
  </si>
  <si>
    <t>Virtanen 2015</t>
  </si>
  <si>
    <t>University of Eastern Finland, Institute of Public Health and Clinical Nutrition</t>
  </si>
  <si>
    <t>Nicklas, T. A., et al. (2015). "Differing statistical approaches affect the relation between egg consumption, adiposity, and cardiovascular risk factors in adults." J Nutr 145(1): 170S-176S.</t>
  </si>
  <si>
    <t>Nicklas 2015</t>
  </si>
  <si>
    <t xml:space="preserve">No 1950's </t>
  </si>
  <si>
    <t>No 1950's</t>
  </si>
  <si>
    <t>Unknown 1950's</t>
  </si>
  <si>
    <t>Unknown 1960's</t>
  </si>
  <si>
    <t>No 1960's</t>
  </si>
  <si>
    <t>Unknown 1970's</t>
  </si>
  <si>
    <t>No 1970's</t>
  </si>
  <si>
    <t>Yes 1970's</t>
  </si>
  <si>
    <t>No 1980's</t>
  </si>
  <si>
    <t xml:space="preserve">Unknown 1980's </t>
  </si>
  <si>
    <t>Yes 1980's</t>
  </si>
  <si>
    <t xml:space="preserve">No 1990's </t>
  </si>
  <si>
    <t>Unknown 1990's</t>
  </si>
  <si>
    <t xml:space="preserve">Yes 1990's </t>
  </si>
  <si>
    <t>No 2000's</t>
  </si>
  <si>
    <t>Sponsored by Martek inc.(nutritional supplement company); Omega Tech Inc. supplied egg</t>
  </si>
  <si>
    <t>Unknown 2000's</t>
  </si>
  <si>
    <t>Yes 2000's</t>
  </si>
  <si>
    <t>No 2010's</t>
  </si>
  <si>
    <t>Unknown 2010's</t>
  </si>
  <si>
    <t xml:space="preserve">Yes 2010's </t>
  </si>
  <si>
    <t>Y</t>
  </si>
  <si>
    <t>N</t>
  </si>
  <si>
    <t xml:space="preserve">I </t>
  </si>
  <si>
    <t>I</t>
  </si>
  <si>
    <t>O</t>
  </si>
  <si>
    <t>R</t>
  </si>
  <si>
    <t xml:space="preserve">R </t>
  </si>
  <si>
    <t xml:space="preserve">Nye Special Lipid Fund. </t>
  </si>
  <si>
    <t>Totals 1980s</t>
  </si>
  <si>
    <t>Totals 1950s</t>
  </si>
  <si>
    <t>Total 1960s</t>
  </si>
  <si>
    <t>1950s</t>
  </si>
  <si>
    <t>1960s</t>
  </si>
  <si>
    <t>1980s</t>
  </si>
  <si>
    <t>1970s</t>
  </si>
  <si>
    <t>1990s</t>
  </si>
  <si>
    <t>2000s</t>
  </si>
  <si>
    <t>2010s</t>
  </si>
  <si>
    <t>Totals 1960s</t>
  </si>
  <si>
    <t>Totals 1970s</t>
  </si>
  <si>
    <t>Totals 1990s</t>
  </si>
  <si>
    <t>Totals 2000s</t>
  </si>
  <si>
    <t xml:space="preserve">Totals 2010s </t>
  </si>
  <si>
    <t>Mayer GA, F. C. W., De Wolfe MS, Beveridge JMR. (1954). "Diet and plasma cholesterol levels." Am J Clin Nutr 2: 316-321.</t>
  </si>
  <si>
    <t xml:space="preserve">Bronsgeest-Schoute, D. C., R. J. Hermus, et al. (1979) Dependence of the effects of dietary cholesterol and experimental conditions on serum lipids in man. II. Effects of dietary cholesterol in a linoleic acid-poor diet. Am J Clin Nutr 2188-2192 </t>
  </si>
  <si>
    <t xml:space="preserve">Bronsgeest-Schoute, D. C., J. G. Hautvast, et al. (1979) Dependence of the effects of dietary cholesterol and experimental conditions on serum lipids in man. I. Effects of dietary cholesterol in a linoleic acid-rich diet. Am J Clin Nutr 2183-2187 </t>
  </si>
  <si>
    <t xml:space="preserve">O'Brien, B. C. and R. Reiser (1980) Human plasma lipid responses to red meat, poultry, fish, and eggs. Am J Clin Nutr 33, 2573-2580 </t>
  </si>
  <si>
    <t xml:space="preserve">This investigation was supported by the United States Public Health Service and National Dairy Council. </t>
  </si>
  <si>
    <t>Eriksson M, A. B., Henriksson P, Ericsson S, Vitols S, Berglund L. (1991). "Metabolism of lipoprotein remnants in humans." Arterioscler Thromb. 11:827–837.</t>
  </si>
  <si>
    <t>Industry Funded?</t>
  </si>
  <si>
    <t>Yes 2010's</t>
  </si>
  <si>
    <t>2 separate 5w periods</t>
  </si>
  <si>
    <t>8w</t>
  </si>
  <si>
    <t xml:space="preserve">Weight loss on egg vs bagel bkfast </t>
  </si>
  <si>
    <t>U</t>
  </si>
  <si>
    <t>Not specified</t>
  </si>
  <si>
    <t xml:space="preserve">Crossover </t>
  </si>
  <si>
    <t>1 month</t>
  </si>
  <si>
    <t>12w</t>
  </si>
  <si>
    <t>n/a</t>
  </si>
  <si>
    <t xml:space="preserve">Effect of dietary cholesterol on plasma lipids in context of calorie restriction. </t>
  </si>
  <si>
    <t>3w</t>
  </si>
  <si>
    <t>Increased lutein and zeaxanthin from eggs</t>
  </si>
  <si>
    <t xml:space="preserve">5w x2 </t>
  </si>
  <si>
    <t>Lutein and zeaxanthin</t>
  </si>
  <si>
    <t>30d</t>
  </si>
  <si>
    <t>6w</t>
  </si>
  <si>
    <t>15d</t>
  </si>
  <si>
    <t xml:space="preserve">U </t>
  </si>
  <si>
    <t>4w</t>
  </si>
  <si>
    <t xml:space="preserve">Farrell, D. J. (1998) Enrichment of hen eggs with n-3 long-chain fatty acids and evaluation of enriched eggs in humans. Am J Clin Nutr 538-544 </t>
  </si>
  <si>
    <t>Farrell 1998</t>
  </si>
  <si>
    <t xml:space="preserve">Not specified </t>
  </si>
  <si>
    <t>2w (note only the final 2w assessed the effect of increased egg intake on lipids)</t>
  </si>
  <si>
    <t>LDL shown in figure appears non-significantly higher during omega-3 egg phase.</t>
  </si>
  <si>
    <t xml:space="preserve">LDL increased from 105 to 115 after 8w (n.s.)  </t>
  </si>
  <si>
    <t xml:space="preserve">Effect of insulin resistance on relationship between dietary chol and plasma chol. </t>
  </si>
  <si>
    <t xml:space="preserve">9d </t>
  </si>
  <si>
    <t>Lutein availability from eggs vs spinach or supplements</t>
  </si>
  <si>
    <t xml:space="preserve">TC rose from 4.74 to 5.78 mmol/L in 9d (P&lt;0.05). LDL not reported.  </t>
  </si>
  <si>
    <t xml:space="preserve">Y </t>
  </si>
  <si>
    <t>Lipid responses to DHA-enriched eggs</t>
  </si>
  <si>
    <t>Mixed</t>
  </si>
  <si>
    <t>Not specified (abstract only)</t>
  </si>
  <si>
    <t xml:space="preserve">Effect of lutein supplementation </t>
  </si>
  <si>
    <t>Effect of exercise on lipids</t>
  </si>
  <si>
    <t xml:space="preserve">Effect of vegetable fats on lipids </t>
  </si>
  <si>
    <t>Comparison</t>
  </si>
  <si>
    <t>2w</t>
  </si>
  <si>
    <t>Effect of n3 enrichment on eggs' effects on lipids</t>
  </si>
  <si>
    <t>Katz, D. L., et al. (2015) Effects of egg ingestion on endothelial function in adults with coronary artery disease: A randomized, controlled, crossover trial. Am Heart J 169, 162-169</t>
  </si>
  <si>
    <t>Katz 2015</t>
  </si>
  <si>
    <t xml:space="preserve">States the snacks did not affect cholesterol but gave no specifics. </t>
  </si>
  <si>
    <t>Neutral (eggs and cottage cheese had similar satiating power.)</t>
  </si>
  <si>
    <t>5w</t>
  </si>
  <si>
    <t>14w</t>
  </si>
  <si>
    <t>Walnuts vs eggs</t>
  </si>
  <si>
    <t xml:space="preserve">F (favorable to walnuts)  </t>
  </si>
  <si>
    <t>1y</t>
  </si>
  <si>
    <t xml:space="preserve">Plasma lutein </t>
  </si>
  <si>
    <t>3m</t>
  </si>
  <si>
    <t xml:space="preserve">Both groups were asked to change their fat intake, in addition to their egg intake. </t>
  </si>
  <si>
    <t>Blesso, C. N., C. J. Andersen, et al. (2013a) Whole egg consumption improves lipoprotein profiles and insulin sensitivity to a greater extent than yolk-free egg substitute in individuals with metabolic syndrome. Metabolism 400-410 DOI: 10.1016/j.metabol.2012.08.014</t>
  </si>
  <si>
    <t xml:space="preserve">12w </t>
  </si>
  <si>
    <t>TC fell from 193.4 to 191.8 mg/dl, and LDL fell from 108.6 to 106.9 mg/dl, both n.s.</t>
  </si>
  <si>
    <t xml:space="preserve">All participants were on lipid-lowering drugs. </t>
  </si>
  <si>
    <t xml:space="preserve">Buttermilk's possible role in moderating the effect of egg yolk on cholesterol levels. </t>
  </si>
  <si>
    <t xml:space="preserve">Parallel design with 4 groups: control (no egg), lutein-enriched egg-yolk beverage, dried version of same beverage, dried individual components of same drink. </t>
  </si>
  <si>
    <t>Kern 1991</t>
  </si>
  <si>
    <t>Morris ML, Fuller FM, Bruce VM, MacDonald BE. (1977). "Absorption of cholesterol from eggs and the effect on serum cholesterol level in men." J Can Diet Assoc 38: 58.</t>
  </si>
  <si>
    <t>Mistry, P., A. Nicoll, C. Niehaus, I. Chrystie, E. Janus, H. Strain and B. Lewis (1977). "Effects of dietary cholesterol on serum lipoproteins in man. In: Protides of Biological Fluids, edited by H. Peeters." Oxford: Pergamon Press, vol. 25.</t>
  </si>
  <si>
    <t>Bronte-Stewart 1956</t>
  </si>
  <si>
    <t xml:space="preserve">Crossover comparison of 2 diets, both high in sat fat, but differing in dietary cholesterol, for their effect on LDL, in participants with specific genotypes. </t>
  </si>
  <si>
    <t>29d</t>
  </si>
  <si>
    <t xml:space="preserve">Effect of genotype on response to dietary cholesterol </t>
  </si>
  <si>
    <t xml:space="preserve">No effect of genotype. </t>
  </si>
  <si>
    <t xml:space="preserve">TC was higher on the 600mg-chol diet, compared with the 200mg-chol diet (4.11 vs 3.86 mmol/L, P=0.05). LDL was similarly higher (2.51 vs 2.28 mmol/L, P&lt;0.05). </t>
  </si>
  <si>
    <t xml:space="preserve">Crossover comparison of effects of 200mg-chol diet vs 600mg-chol diet on blood lipids. </t>
  </si>
  <si>
    <t xml:space="preserve">No blunting effect. </t>
  </si>
  <si>
    <t xml:space="preserve">Dietary fat content did not modify effect of dietary cholesterol. </t>
  </si>
  <si>
    <t xml:space="preserve">Value of n3-enriched eggs. </t>
  </si>
  <si>
    <t xml:space="preserve">Goodrow E F, Wilson, TA, Houde SC, et al. (2006) Consumption of one egg per day increases serum lutein and zeaxanthin concentrations in older adults without altering serum lipid and lipoprotein cholesterol concentrations. Journal of nutrition 2519-2524 </t>
  </si>
  <si>
    <t xml:space="preserve">Crossover comparison of 1 egg/d vs egg substitute, for effect on lutein, zeaxanthin, and lipids. </t>
  </si>
  <si>
    <t>Egg increases lutein and zeaxanthin.</t>
  </si>
  <si>
    <t xml:space="preserve">Parallel comparison of DHA-enriched eggs and regular eggs for their effects on lipids. </t>
  </si>
  <si>
    <t xml:space="preserve">Crossover comparison of 4 conditions: lutein, lutein ester, spinach, or lutein-enriched egg for effects on serum lutein. </t>
  </si>
  <si>
    <t xml:space="preserve">Crossover comparison of n3-enriched egg and regular egg on lipids. </t>
  </si>
  <si>
    <t xml:space="preserve">Crossover comparison of 1 egg/d vs no eggs on serum lipids.  </t>
  </si>
  <si>
    <t xml:space="preserve">Crossover comparison of 3 eggs/d or oats for effects on endothelium. </t>
  </si>
  <si>
    <t>The Seychelles Marketing Board, which produces the regular eggs and the n-3 PUFA enriched eggs, provided unconditional partial funding.</t>
  </si>
  <si>
    <t>Effect of n3 enriched eggs on TG.</t>
  </si>
  <si>
    <t xml:space="preserve">Interpretation issues  </t>
  </si>
  <si>
    <t xml:space="preserve">TC fell from 5.34 to 4.99 mmol/L in egg group and from 5.20 to 4.98 mmol/L in no-egg group. LDL fell from 3.02 to 2.85 mmol/L in egg group and from 2.95 to 2.85 mmol/L in no-egg group (all P's n.s.) </t>
  </si>
  <si>
    <t xml:space="preserve">Crossover comparison of 1 standard egg/d vs 1 n3-enriched egg/d for effects on lipids, glucose, and inflammation. </t>
  </si>
  <si>
    <t xml:space="preserve">In standard egg group, TC fell from 6.25 to 6.22 mmol/L, and LDL fell from 3.89 to 3.88 mmol/L. In the n3 egg group, TC fell from 6.25 to 6.22 mmol/L, and LDL fell from 3.92 to 3.85 mmol/L (All P-values n.s.) </t>
  </si>
  <si>
    <t xml:space="preserve">TC rose from 4.67 to 4.68 mmol/L in the 2-egg period (n.s.) and from 4.38 to 4.84 mmol/L (P&lt;0.05) in the 4-egg period. LDL fell from 2.50 to 2.41 mmol/L in 2-egg period (n.s.), but rose from 2.27 to 2.60 mmol/L in 4-egg period (P&lt;0.05). </t>
  </si>
  <si>
    <t>Effect of eggs on retinal pigments</t>
  </si>
  <si>
    <t xml:space="preserve">Not reported (The egg and no-egg group results were combined, and were not reported separately. </t>
  </si>
  <si>
    <t xml:space="preserve">Parallel comparison of 1 egg, 1 egg substitute, or 1 lutein-fortified egg/d for effects on lipids, circulating carotenoids, and macular pigments. </t>
  </si>
  <si>
    <t xml:space="preserve">3w x 2 (all Ss followed both diets in sequence) </t>
  </si>
  <si>
    <t xml:space="preserve">All participants followed a 3w diet with 300mg of cholesterol/d, followed by a 3w diet with 1,700 mg of cholesterol/d (6 eggs/d). Effects on lipids were assessed.  </t>
  </si>
  <si>
    <t xml:space="preserve">No significant effect of genetic factors on response to dietary cholesterol . </t>
  </si>
  <si>
    <t xml:space="preserve">Examined effects of APOE and APOB genes on response to dietary cholesterol. </t>
  </si>
  <si>
    <t xml:space="preserve">Study 1: 3w on 6-egg diet. Study 2: Each diet lasted 3w. </t>
  </si>
  <si>
    <t>Study 1: 81, Study 2: 14.</t>
  </si>
  <si>
    <t xml:space="preserve">Study 1: 81 participants had 6 eggs/d; no control. Study 2: 14 participants had 4 sequential diets: (1) high-SFA/low-chol, (2) high-SFA + 6 eggs/d, (3) high-PUFA/low-chol, and (4) high-PUFA + 6 eggs/d.   </t>
  </si>
  <si>
    <t>Effect of diet on Lp[a]</t>
  </si>
  <si>
    <t xml:space="preserve">Diet had little effect on Lp[a]. </t>
  </si>
  <si>
    <t xml:space="preserve">Duodenal infusion of fat/chol mixture, with blood sampling over 24h. </t>
  </si>
  <si>
    <t xml:space="preserve">Unknown (abstract only), but investigators full articles acknowledge industry funding. </t>
  </si>
  <si>
    <t xml:space="preserve">F. Addition of eggs "did not produce dissimilar changes from diet alone."  </t>
  </si>
  <si>
    <t xml:space="preserve">Abstract only. </t>
  </si>
  <si>
    <t xml:space="preserve">Parallel comparison of a low-fat diet alone vs a low-fat diet + 12 eggs/w, for effects on serum cholesterol. </t>
  </si>
  <si>
    <t xml:space="preserve">Results were reported separately for hypercholesterolemic and combined hyperlipidemic participants. In the former group, adding eggs increased TC from 5.88 to 6.03 mmol/L and increased LDL from 4.06 to 4.13 mmol/L (both n.s.) In the latter group, adding eggs increased TC from 6.16 to 6.46 mmol/L and increased LDL from 3.89 to 4.20 mmol/L (both P-values &lt;0.01.)   </t>
  </si>
  <si>
    <t xml:space="preserve">To examine whether hypercholeseterolemic participants respond to egg feeding differently from those with combined hyperlipidemia. </t>
  </si>
  <si>
    <t xml:space="preserve">Combined hyperlipidemic participants are sensitive to egg feeding. </t>
  </si>
  <si>
    <t xml:space="preserve">Division of Food and Nutrition, University of Utah; Department of Dietetics and Nutrition University of Kansas Medical Center; Departments of Food Science and Nutrition and Animal, Dairy and Veterinary Sciences. </t>
  </si>
  <si>
    <t>States that n3-enriched eggs have less effect on lipids, compared with regular eggs, and may reduce BP.</t>
  </si>
  <si>
    <t xml:space="preserve">Evaluated whether n3 enrichment would reduce the effect of eggs on lipids and reduce BP. </t>
  </si>
  <si>
    <t xml:space="preserve">TC increased significantly with regular eggs, but was nonsignificantly higher than baseline with n3-enriched eggs. Changes in LDL were similar to TC but not significant. </t>
  </si>
  <si>
    <t xml:space="preserve">Crossover comparison of 2 drinks, one containing SFA and 650mg chol, the other free of fat and chol. </t>
  </si>
  <si>
    <t xml:space="preserve">Note: the cholesterol-containing drink was also high in SFA. </t>
  </si>
  <si>
    <t xml:space="preserve">Examination of gender differences in response to dietary fat and cholesterol. </t>
  </si>
  <si>
    <t xml:space="preserve">No conclusion regarding dietary cholesterol alone. </t>
  </si>
  <si>
    <t xml:space="preserve">Women produce more HDL2 in response to fat/chol feeding. </t>
  </si>
  <si>
    <t>6w low-chol, 5w high-chol</t>
  </si>
  <si>
    <t xml:space="preserve">TC rose 10% (from 194.6 to 214.8 mg/dl) and LDL rose 13% (from 103.6 to 117.4 mg/dl), both reported as statistically sign, but no P-value reported.  </t>
  </si>
  <si>
    <t xml:space="preserve">U. "Cholesterol feeding increased total cholesterol, LDL-C…." </t>
  </si>
  <si>
    <t xml:space="preserve">Effects of APOE genotype on response to dietary chol. </t>
  </si>
  <si>
    <t xml:space="preserve">Participants with APOE e3 and e4 are more responsive to dietary chol than those with e2. </t>
  </si>
  <si>
    <t xml:space="preserve">Uncontrolled comparison of control eggs and N3-enriched eggs for effects on lipids and platelet fatty acids. </t>
  </si>
  <si>
    <t xml:space="preserve">TC rose from 6.0 to 6.3 mmol/L (P&lt;0.05) with control eggs; TC rose from 6.2 to 6.4 mmol/L (n.s.) with enriched eggs. </t>
  </si>
  <si>
    <t>Very short (2w) intervention period.</t>
  </si>
  <si>
    <t xml:space="preserve">Effect of enriched eggs on platelet lipids. </t>
  </si>
  <si>
    <t xml:space="preserve">Increased platelet DHA following enriched egg ingestion. </t>
  </si>
  <si>
    <t xml:space="preserve">TC rose from 5.24 to 5.57 mmol/L on control eggs, from 5.18 to 5.56 mmol/L in 10%-flax eggs, and from 5:39 to 5.72 mmol/L on 20%-flax eggs (all P-values n.s.). LDL not reported. </t>
  </si>
  <si>
    <t>F ("No statistically significant changes were observed in total cholesterol…."</t>
  </si>
  <si>
    <t>Short intervention periods (2w) and small N.</t>
  </si>
  <si>
    <t xml:space="preserve">Effect of n3 enrichment on platelet lipids. </t>
  </si>
  <si>
    <t xml:space="preserve">Flax-enrichment increases total n3 and DHA content of platelets. </t>
  </si>
  <si>
    <t xml:space="preserve">3w </t>
  </si>
  <si>
    <t xml:space="preserve">Effect of APOE genotype on response to dietary cholesterol. </t>
  </si>
  <si>
    <t xml:space="preserve">e4/e4 had higher LDL increases in response to egg feeding, compared with other genotypes. </t>
  </si>
  <si>
    <t xml:space="preserve">Parallel comparison of 3 eggs/w, 7 eggs/w, and 14 eggs/w for effects on lipids. </t>
  </si>
  <si>
    <t>5m</t>
  </si>
  <si>
    <t xml:space="preserve">From the end of the run-in period until the end of the intervention, TC fell from 4.42 to 4.26 in the 3-egg group, but rose from 4.36 to 4.42 mmol/L in the 7-egg-group, and rose from 4.10 to 4.33 mmol/L in the 14-egg group. LDL fell from 2.78 to 2.63 mmol/L in the 3-egg group, but rose from 2.63 to 2.78 mmol/L in the 7-egg group, and rose from 2.49 to 2.65 mmol/L in the 14-egg group. All P-values n.s. </t>
  </si>
  <si>
    <t xml:space="preserve">F "Recommendations to lower risk should probably concentrate on a reduction in fat and not cholesterol intake." </t>
  </si>
  <si>
    <t xml:space="preserve">Participants were 18-19 yo. </t>
  </si>
  <si>
    <t>35d</t>
  </si>
  <si>
    <t xml:space="preserve">TC was 3.85 mmol/L in the low-chol phase and 4.44 mmol/L in the high-chol phase. LDL was 2.36 mmol/L in the low-chol phase and 2.86 mmol/L in the high-chol phase (both P&lt;0.0001). </t>
  </si>
  <si>
    <t xml:space="preserve">APOE genotype has no effect on LDL, but does influence plasma cholesterol ester transfer protein and HDL. </t>
  </si>
  <si>
    <t xml:space="preserve">14-15d </t>
  </si>
  <si>
    <t xml:space="preserve">Measured LDL apoB turnover and LDL catabolism. </t>
  </si>
  <si>
    <t xml:space="preserve">LDL apo B production rate influences responsiveness to dietary chol. </t>
  </si>
  <si>
    <t>18d</t>
  </si>
  <si>
    <t xml:space="preserve">Parallel comparison of 2 regular eggs vs 2 n3-enriched eggs for effects on lipids. </t>
  </si>
  <si>
    <t>23 total (11 in n3 group and 12 in regular group)</t>
  </si>
  <si>
    <t xml:space="preserve">Effect of n3 enrichment of eggs on lipids. </t>
  </si>
  <si>
    <t xml:space="preserve">n3 enrichment reduces the hypercholesterolemic effect of eggs. </t>
  </si>
  <si>
    <t xml:space="preserve">Egg feeding study included 3 eggs/d for 2m. </t>
  </si>
  <si>
    <t xml:space="preserve">Main point of the study was to elucidate cholesterol absorption, synthesis, and excretion in response to a cholesterol load. </t>
  </si>
  <si>
    <t xml:space="preserve">Added cholesterol increased fecal cholesterol excretion but did not change absorption efficiency or chol synthesis. </t>
  </si>
  <si>
    <t xml:space="preserve">Crossover comparison of 5 test meals for their effects on postprandial lipid responses: one with  no fat/chol, and the  others with 45g-fat with 0, 140, 280, or 710 mg chol. </t>
  </si>
  <si>
    <t xml:space="preserve">7h </t>
  </si>
  <si>
    <t xml:space="preserve">8w diet exposures, plus 4h and 8h postprandial tests. </t>
  </si>
  <si>
    <t xml:space="preserve">TC &amp; LDL increased by 1.47 &amp; 1.38 mg/dl, respectively, for every 100 mg added dietary cholesterol (both P-values &lt;0.001). </t>
  </si>
  <si>
    <t xml:space="preserve">U ("…increases in dietary cholesterol intake are associated with modest, linear increases in total and LDL cholesterol….")  </t>
  </si>
  <si>
    <t>Also examined postprandial changes.</t>
  </si>
  <si>
    <t xml:space="preserve">Found no important postprandial changes. </t>
  </si>
  <si>
    <t xml:space="preserve">Crossover comparison of 5 diets for their effects on lipids: (1) baseline (2) corn oil (3) corn oil + chol, (4) beef tallow, and (5) beef tallow + chol. </t>
  </si>
  <si>
    <t xml:space="preserve">32d </t>
  </si>
  <si>
    <t xml:space="preserve">Effect of apo A-IV heterozygosity on response to dietary cholesterol. </t>
  </si>
  <si>
    <t xml:space="preserve">apo A-IV heterozygosity reduces the response to dietary cholesterol. </t>
  </si>
  <si>
    <t xml:space="preserve">Small, uncontrolled study. </t>
  </si>
  <si>
    <t>6-7w</t>
  </si>
  <si>
    <t>Duane WC. Effects of lovastatin and dietary cholesterol on sterol homeostasis in healthy human subjects. J Clin Invest. 1993 Aug;92(2):911-8.</t>
  </si>
  <si>
    <t>Duane 1993</t>
  </si>
  <si>
    <t xml:space="preserve">Parallel comparison of low-fat diet alone vs diet + 1 iodine-enriched egg/d for effects on lipids. </t>
  </si>
  <si>
    <t>24w</t>
  </si>
  <si>
    <t xml:space="preserve">Comparison of margarine vs butter. </t>
  </si>
  <si>
    <t xml:space="preserve">TC &amp; LDL increased by 0.073 mmol/L (P=0.001) &amp; 0.054 mmol/L (P=0.003), respectively, for every 100 mg added dietary cholesterol. </t>
  </si>
  <si>
    <t xml:space="preserve">TC increased from 188 to 209 mg/dl (P&lt;0.05) and LDL increased from 103 to 137 mg/dl (P&lt;0.01). </t>
  </si>
  <si>
    <t xml:space="preserve">Eggs increase susceptibility of LDL to peroxidation. </t>
  </si>
  <si>
    <t xml:space="preserve">Effect of eggs on peroxidation of LDL. </t>
  </si>
  <si>
    <t>7h</t>
  </si>
  <si>
    <t>12d</t>
  </si>
  <si>
    <t>Effect of eggs on cholesteryl ester transfer activity.</t>
  </si>
  <si>
    <t xml:space="preserve">Eggs decrease cholesteryl ester transfer activity. </t>
  </si>
  <si>
    <t>Crossover</t>
  </si>
  <si>
    <t>Comparison of response for individuals with type 1 DM to those without DM.</t>
  </si>
  <si>
    <t>Effects on LDL tend to be more homogeneous in IDDM patients than in control subjects.</t>
  </si>
  <si>
    <t xml:space="preserve">Crossover comparison of high-MUFA diet vs high-MUFA diet + 2 eggs/d. Also used NCEP diets before and after the crossover. Goal was to assess effects of dietary chol on plasma lipids, and also on chol efflux from Fu5AH cells. </t>
  </si>
  <si>
    <t>24d for each diet period.</t>
  </si>
  <si>
    <t xml:space="preserve">Compared with MUFA diet, the MUFA diet + chol increased TC from 3.8 to 4.1 mmol/L (P&lt;0.05) and increased LDL from 2.29 to 2.47 mmol/L (n.s.)  </t>
  </si>
  <si>
    <t>U ("…it is clear that dietary cholesterol affects the lipid profile….")</t>
  </si>
  <si>
    <t xml:space="preserve">Studied effects of MUFA diet vs NCEP diet on cholesterol efflux. </t>
  </si>
  <si>
    <t xml:space="preserve">Increase in cholesterol efflux found with NCEP diet compared with MUFA diet. </t>
  </si>
  <si>
    <t>8w on NCEP + chol</t>
  </si>
  <si>
    <t>Effect of APO E genotype on responsiveness to dietary chol.</t>
  </si>
  <si>
    <t xml:space="preserve">APO E 3/4 and 4/4 are more responsive to dietary cholesterol, compared with 3/3. </t>
  </si>
  <si>
    <t>26w</t>
  </si>
  <si>
    <t xml:space="preserve">Uncontrolled comparison of the effect of added dietary chol (750 mg/d) as dried egg yolk in individuals with differing APOE genotypes, for effects on plasma lipids. </t>
  </si>
  <si>
    <t>TC rose from 234 to 240 mg/dl and LDL rose from 153 to 157 mg/dl (both n.s.)</t>
  </si>
  <si>
    <t xml:space="preserve">Effect of APOE genotypes on response to dietary cholesterol. </t>
  </si>
  <si>
    <t xml:space="preserve">APOE did not influence response to dietary cholesterol. </t>
  </si>
  <si>
    <t xml:space="preserve">Parallel comparison of diets containing 319, 523, or 941 mg cholesterol, for their effects on lipids. </t>
  </si>
  <si>
    <t xml:space="preserve">Effect of insulin resistance on response to dietary cholesterol. </t>
  </si>
  <si>
    <t xml:space="preserve">Insulin resistance has no major effect on response to dietary cholesterol. </t>
  </si>
  <si>
    <t xml:space="preserve">TC rose by 0.21 mmol/L (P= 0.009) and LDL rose by 0.16 mmol/L (P= 0.047) in the high- vs low-chol diet phase. </t>
  </si>
  <si>
    <t>U ("…non-extreme short-term change in PO [palm oil] and DC [dietary cholesterol] consumption lead to significant elevations in plasma TC and LDL-c.")</t>
  </si>
  <si>
    <t xml:space="preserve">TC increased from 176 to 185 mg/dl and LDL increased from 94 to 100 after 8w (both n.s.)  </t>
  </si>
  <si>
    <t xml:space="preserve">Review </t>
  </si>
  <si>
    <t xml:space="preserve">13d </t>
  </si>
  <si>
    <t>Sought to identify hyperresponse to dietary cholesterol.</t>
  </si>
  <si>
    <t xml:space="preserve">Concludes that differences in responsiveness to dietary cholesterol "are real but that they are smaller than has hitherto been assumed…." </t>
  </si>
  <si>
    <t xml:space="preserve">4-9w diet periods </t>
  </si>
  <si>
    <t xml:space="preserve">Crossover comparison of zero-cholesterol and high-cholesterol (600mg/d) diets during pregancy, for their effects on serum cholesterol concentrations. </t>
  </si>
  <si>
    <t xml:space="preserve">U "… the usual hypercholesterolemia of pregnancy in women eating the general American diet was greatly ameliorated by a very low cholesterol, nutritionally adequate diet."  </t>
  </si>
  <si>
    <t xml:space="preserve">Investigated effects of dietary chol in pregnant women. </t>
  </si>
  <si>
    <t>4w for each phase</t>
  </si>
  <si>
    <t xml:space="preserve">16 in each crossover trial. </t>
  </si>
  <si>
    <t xml:space="preserve">N </t>
  </si>
  <si>
    <t>4-5w in each period, lipids determined after 2-3w.</t>
  </si>
  <si>
    <t xml:space="preserve">Study was complicated by the injection of VLDL and LDL, as well as by small sample size and absence of control. </t>
  </si>
  <si>
    <t xml:space="preserve">6w per phase </t>
  </si>
  <si>
    <t xml:space="preserve">Measured chol biosynthesis and excretion during low- and high-chol diet. </t>
  </si>
  <si>
    <t xml:space="preserve">10-14w of low-chol diet and 11w of high-chol diet. </t>
  </si>
  <si>
    <t xml:space="preserve">Elucidate the main compensatory mechanisms for increased chol intake. </t>
  </si>
  <si>
    <t xml:space="preserve">The main compensatory mechanisms  appear to be reduced biosynthesis and increased bile acid secretion. </t>
  </si>
  <si>
    <t xml:space="preserve">MacPherson A, Sparks NHC, Speake BK, Surai PF. Designer egg evaluation in a controlled trial. Eur J Clin Nutr. 2000;54(4):298. </t>
  </si>
  <si>
    <t>MacPherson 2000</t>
  </si>
  <si>
    <t xml:space="preserve">Effect of enrichment on vit E,  lutein, Se, and DHA levels. </t>
  </si>
  <si>
    <t xml:space="preserve">Enriched eggs increase these nutrient levels. </t>
  </si>
  <si>
    <t xml:space="preserve">1w on low-chol, high-PUFA diet, then 3w on high-chol, high-SFA diet </t>
  </si>
  <si>
    <t xml:space="preserve">Single-arm comparison of low-chol, high-PUFA diet and high-chol, high-SFA diet </t>
  </si>
  <si>
    <t xml:space="preserve">Effect of high-chol, high-SFA diet on HDL  and apo A-I. </t>
  </si>
  <si>
    <t xml:space="preserve">HDL and apo-A-I increased. </t>
  </si>
  <si>
    <t>Case report</t>
  </si>
  <si>
    <t xml:space="preserve">TC rose from 5.1 to 6.4 mmol/L in transitioning from 0 to 22 eggs/w. </t>
  </si>
  <si>
    <t xml:space="preserve">4w  </t>
  </si>
  <si>
    <t xml:space="preserve">TC rose from 170 to 174 mg/dl and LDL rose from 109 to 110 mg/dl on high-chol diet (n.s.) TC remained constant at 166 mg/dl and LDL fell from 116 to 107 mg/dl on low-chol diet (n.s.) </t>
  </si>
  <si>
    <t xml:space="preserve">Effects of eggs on cholesterol homeostasis </t>
  </si>
  <si>
    <t xml:space="preserve">Individual differences in capacity to catabolize LDL and down-regulate chol synth. </t>
  </si>
  <si>
    <t xml:space="preserve">Adding egg raised TC by 0.39 mmol/L (7.2%), compared with 0 08 mmol/L (1.5%) for controls, and raised LDL 0.26 mmol/L (9.2%), compared with 0.10 mmol/L (3.9%) for controls. All P-values &lt; 0.025. </t>
  </si>
  <si>
    <t xml:space="preserve">Effect of moctamide on serum lipids </t>
  </si>
  <si>
    <t xml:space="preserve">Moctamide reduces diet-related cholesterol elevations. </t>
  </si>
  <si>
    <t>14d</t>
  </si>
  <si>
    <t xml:space="preserve">Uncontrolled evaluation of effect of 9 eggs/d, followed by test of lipid-lowering effects of moctamide. </t>
  </si>
  <si>
    <t>12w and 10w</t>
  </si>
  <si>
    <t xml:space="preserve">Uncontrolled study of the use of eggs in burn victims. </t>
  </si>
  <si>
    <t>40d</t>
  </si>
  <si>
    <t xml:space="preserve">The liquid diet is digestible and easy to use. </t>
  </si>
  <si>
    <t xml:space="preserve">A description of a liquid diet including eggs for burn victims. </t>
  </si>
  <si>
    <t>Interaction between weight reduction and response to dietary chol.</t>
  </si>
  <si>
    <t xml:space="preserve">Low-energy diets make hypercholesterolemic effect of eggs more apparent. </t>
  </si>
  <si>
    <t xml:space="preserve">3 hours </t>
  </si>
  <si>
    <t xml:space="preserve">Influence of chol, fat, and protein on plasma chol. </t>
  </si>
  <si>
    <t xml:space="preserve">Fat and protein may be more influential than dietary chol on plasma chol. </t>
  </si>
  <si>
    <t>Uncontrolled test of single meal w 750 mg chol from eggs.</t>
  </si>
  <si>
    <t xml:space="preserve">Acute effect of dietary chol on plasma lipids among people at different degrees of CVD risk. </t>
  </si>
  <si>
    <t>Dietary chol elicits a temporary fall in TC at 1h, followed by a rise in healthy people. Other individuals respond differently.</t>
  </si>
  <si>
    <t>In the transition from fish oil to fish oil + eggs, TC rose from 149 to 157 mg/dl (P&lt;0.05), and LDL rose from 103 to 107 mg/dl (n.s.)</t>
  </si>
  <si>
    <t>Ability of fish oil to blunt effect of dietary chol on plasma chol.</t>
  </si>
  <si>
    <t xml:space="preserve">Fish oil blunts effect of dietary chol on plasma chol. </t>
  </si>
  <si>
    <t xml:space="preserve">TC increased in 3-egg phase (n.s.). Specific numbers not given.  </t>
  </si>
  <si>
    <t>4-5w on 3 eggs, followed by 4-6w on 6 eggs</t>
  </si>
  <si>
    <t xml:space="preserve">Crossover comparison of 1/2 cup whole eggs vs egg substitute for effect on lipids  </t>
  </si>
  <si>
    <t xml:space="preserve">TC was 243 in whole-egg phase vs 219 in egg-substitute phase (P&lt;0.01). </t>
  </si>
  <si>
    <t xml:space="preserve">1w on 200 mg chol, and 4w on 1700 mg chol. </t>
  </si>
  <si>
    <t xml:space="preserve">TC rose from 178 to 194 after 4w (n.s.). </t>
  </si>
  <si>
    <t xml:space="preserve">Looking for beta-VLDL particles. </t>
  </si>
  <si>
    <t xml:space="preserve">Describes particles identified. </t>
  </si>
  <si>
    <t xml:space="preserve">Parallel comparison of (1) eggs, (2) ascorbic acid, (3) eggs + ascorbic acid, and (4) placebo. </t>
  </si>
  <si>
    <t xml:space="preserve">10 in each of 4 groups </t>
  </si>
  <si>
    <t>U (n.s.)</t>
  </si>
  <si>
    <t xml:space="preserve">TC increased by 10.5 mg/dl (from 158.1 to 168.6 mg/dl) in egg group (n.s.). </t>
  </si>
  <si>
    <t xml:space="preserve">6 (23 total, across 4 groups.) </t>
  </si>
  <si>
    <t xml:space="preserve">Combining the exercise and sedentary groups, the high-chol diet increased TC by 16.7 mg/dl (P&lt;0.05). </t>
  </si>
  <si>
    <t xml:space="preserve">Effect of exercise on response to dietary chol. </t>
  </si>
  <si>
    <t xml:space="preserve">Main endpoint, if different from effect of dietary chol on lipids </t>
  </si>
  <si>
    <t xml:space="preserve">Stated conclusion about main endpoint changes (if different from effect of dietary chol on lipids) </t>
  </si>
  <si>
    <t xml:space="preserve">Exercise blunts the response to dietary chol. </t>
  </si>
  <si>
    <t>3-4w</t>
  </si>
  <si>
    <t xml:space="preserve">LDL was 123 mg/dl in low-chol phase and 136 mg/dl in high-chol phase (n.s.) </t>
  </si>
  <si>
    <t xml:space="preserve">Effect of dietary chol on IDL. </t>
  </si>
  <si>
    <t xml:space="preserve">The increased LDL may derive from IDL. </t>
  </si>
  <si>
    <t>Mechanisms by which dietary chol increases LDL</t>
  </si>
  <si>
    <t xml:space="preserve">Egg feeding increases LDL synthesis. </t>
  </si>
  <si>
    <t>10d</t>
  </si>
  <si>
    <t xml:space="preserve">1st study: 3w egg cessation. 2nd study: 4w on high- and low-chol diets, followed by 1 egg/d for 4w. </t>
  </si>
  <si>
    <t>1st study: 34 2nd study: 6</t>
  </si>
  <si>
    <t xml:space="preserve">Investigated whether individual responses to dietary chol were consistent over time. </t>
  </si>
  <si>
    <t xml:space="preserve">Responses were partially consistent (r=0.32). </t>
  </si>
  <si>
    <t>NDHS 1968</t>
  </si>
  <si>
    <t>No 1960s</t>
  </si>
  <si>
    <t>3w and 10w</t>
  </si>
  <si>
    <t xml:space="preserve">Crossover comparison of diets high or low in sat fat and with egg or imitation (chol-free) egg. </t>
  </si>
  <si>
    <t>LDL was 12% higher in egg phase (P=0.005)</t>
  </si>
  <si>
    <t>Oh 1985a</t>
  </si>
  <si>
    <t>Oh 1985b</t>
  </si>
  <si>
    <t xml:space="preserve">28d </t>
  </si>
  <si>
    <t>Feeding 3 eggs/d increased TC from 188 to 199 mg/dl (n.s.)</t>
  </si>
  <si>
    <t xml:space="preserve">Effect of eggs on lipoprotein fractions. </t>
  </si>
  <si>
    <t xml:space="preserve">Eggs increase TC and HDL. </t>
  </si>
  <si>
    <t xml:space="preserve">Crossover comparison of 2 eggs/w vs 7 eggs/ w for effects on lipids. </t>
  </si>
  <si>
    <t>U. ("…egg yolk cholesterol increased LDL-cholesterol in  the presence of either saturated or polyunsaturated fat diets.")</t>
  </si>
  <si>
    <t xml:space="preserve">Participants were their own controls. </t>
  </si>
  <si>
    <t>Effect of APOE genetic variations on response to dietary chol.</t>
  </si>
  <si>
    <t xml:space="preserve">Apo E4 enhances chol absorption and increases response to dietary chol.  </t>
  </si>
  <si>
    <t>Small N</t>
  </si>
  <si>
    <t xml:space="preserve">In context of low-fat intake, TC was 151 on low-chol diet and 157 mg/dl on high-chol diet, and LDL was 84 on low-fat diet and 91 mg/dl on high-fat diet . Similarly, in context of a high-fat intake, TC was 163 on low-chol diet and 171 mg/dl on high-chol diet, and LDL was 93 on low-chol diet and 100 mg/dl on high-chol diet. All n.s. </t>
  </si>
  <si>
    <t xml:space="preserve">Identification of hyperresponders. </t>
  </si>
  <si>
    <t xml:space="preserve">6w </t>
  </si>
  <si>
    <t xml:space="preserve">Uncontrolled study of the effect of 5-10 eggs/d on bile. </t>
  </si>
  <si>
    <t>U ("Serum total cholesterol increased during the egg regimen.")</t>
  </si>
  <si>
    <t xml:space="preserve">Effect of eggs on bile. </t>
  </si>
  <si>
    <t xml:space="preserve">No great changes occurred in the distribution of the different bile acids. </t>
  </si>
  <si>
    <t xml:space="preserve">Parallel comparison of diets containing 4 levels of chol, for their effects on serum chol. </t>
  </si>
  <si>
    <t xml:space="preserve">The  increase in serum TC was 3.5 mg/dl on a 0 chol diet, 13.0 mg/dl on a diet with 126 mg chol/1,000 kcal, 23.8 mg/dl on a diet with 212 mg chol/1,000 kcal (P&lt;0.05), and 40.5 mg/dl on a diet with 317 mg chol/1,000 kcal (P&lt;0.05). </t>
  </si>
  <si>
    <t xml:space="preserve">Uncontrolled study of lipids in burn patients fed 35 eggs/d. </t>
  </si>
  <si>
    <t xml:space="preserve">TC rose from 108 to 176 mg/dl at day 30. </t>
  </si>
  <si>
    <t xml:space="preserve">U (Reports data) </t>
  </si>
  <si>
    <t xml:space="preserve">Case report </t>
  </si>
  <si>
    <t xml:space="preserve">Eating 8-12 eggs/d, along with other animal products, TC was 940 mg/dl. 16d after stopping eggs, TC fell to 750 mg/dl, and years later was reported to be "in the normal range." </t>
  </si>
  <si>
    <t>Each participant served as own control.</t>
  </si>
  <si>
    <t>6w, 8w, 8w</t>
  </si>
  <si>
    <t>4-6w</t>
  </si>
  <si>
    <t xml:space="preserve">Odd use of statistics, describing some participants' results as "statistically significant," but not others. </t>
  </si>
  <si>
    <t>Uncontrolled test of egg yolk (1g chol) in 6 men for 5w</t>
  </si>
  <si>
    <t xml:space="preserve">TC rose from 4.66 to 4.82 mmol/L (n.s.) </t>
  </si>
  <si>
    <t>F ("no significant differences.)</t>
  </si>
  <si>
    <t xml:space="preserve">TC rose in all participants, but data were shown only in a figure, without specifics. </t>
  </si>
  <si>
    <t xml:space="preserve">10 total </t>
  </si>
  <si>
    <t>Comparison of 0 mg and 1000 mg chol from egg yolks.</t>
  </si>
  <si>
    <t>4 to 6, depending on the comparison</t>
  </si>
  <si>
    <t xml:space="preserve">In 4 individuals who did all experimental diets, TC rose from 177 mg/dl on 0-chol diet to 232 mg/dl on 1000mg-chol diet (P&lt;0.025). Corresponding change in LDL was from 119 to 160 mg/dl. In 6 participants, the corresponding changes in TC were from 171 to 233 mg/dl, and changes in LDL were from 167 to 224 mg/dl (P-values not given). </t>
  </si>
  <si>
    <t>U (Reports data)</t>
  </si>
  <si>
    <t xml:space="preserve">Effect of fiber on lipid concentrations. </t>
  </si>
  <si>
    <t xml:space="preserve">Addition of fiber did not affect lipid concentrations. </t>
  </si>
  <si>
    <t xml:space="preserve">Crossover comparison of 0 or 2 added eggs/d for effects on lipids. </t>
  </si>
  <si>
    <t xml:space="preserve">Crossover comparison of 0 or 1 added egg/d for effects on lipids. </t>
  </si>
  <si>
    <t xml:space="preserve">Crossover comparison of a linoleic-acid-rich diet with and without 2 added eggs/d, for effect on lipids. </t>
  </si>
  <si>
    <t xml:space="preserve">Addition of 2 eggs increased TC by 11.2 mg/dl (P&lt;0.001). </t>
  </si>
  <si>
    <t xml:space="preserve">Linoleic acid reduces the effect of dietary cholesterol on serum cholesterol. </t>
  </si>
  <si>
    <t xml:space="preserve">Linoleic acid as a modifier of the effect dietary cholesterol on serum cholesterol. </t>
  </si>
  <si>
    <t xml:space="preserve">Crossover comparison of a linoleic-acid-poor diet with and without 2 added eggs/d, for effect on lipids. </t>
  </si>
  <si>
    <t xml:space="preserve">Addition of 2 eggs increased TC by 26 mg/dl (P&lt;0.01). </t>
  </si>
  <si>
    <t xml:space="preserve">The paucity of linoleic acid increases the effect of dietary cholesterol on serum cholesterol. </t>
  </si>
  <si>
    <t>Controlled trial of removal of eggs, for effects on lipids</t>
  </si>
  <si>
    <t xml:space="preserve">44 in exp, 13 in control </t>
  </si>
  <si>
    <t xml:space="preserve">Egg avoidance reduced TC from 224.2 to 218.8 mg/dl (P&lt;0.05) </t>
  </si>
  <si>
    <t xml:space="preserve">Urbana 5h; Prague 7d; Sophia 54d  </t>
  </si>
  <si>
    <t xml:space="preserve">In Sophia, eggs increased TC from 261 to 266 mg/dl. In Prague, eggs increased TC from 251 to 253 mg/dl. In Urbana, TC rose in male patients (+7 mg/dl) but fell in female patients (-3 mg/dl in non-CVD patients and -9 mg/dl in CVD patients). All changes n.s.  </t>
  </si>
  <si>
    <t xml:space="preserve">In exp 1, 6 participants ate 4-6 eggs/d x 4w. In exp 2, 5 participants ate 1, 2, and 3 eggs/d in succeeding 6w periods. Effects on HDL were measured.  </t>
  </si>
  <si>
    <t xml:space="preserve">Exp 1: 4w; exp 2: 18w. </t>
  </si>
  <si>
    <t xml:space="preserve">Article reports only individual data. Calculations show that addition of eggs in exp 1 increased TC from 203 to 223 mg/dl, and in exp 2 from 161 to 163. </t>
  </si>
  <si>
    <t xml:space="preserve">U (significance not reported) </t>
  </si>
  <si>
    <t>Reports findings incidental to change in HDL.</t>
  </si>
  <si>
    <t>Effect of egg feeding on HDL.</t>
  </si>
  <si>
    <t xml:space="preserve">Egg feeding alters HDL composition and reactivity. </t>
  </si>
  <si>
    <t>Uncontrolled study of egg-based formula (about 20 yolks/d) in 4 participants for 30d.</t>
  </si>
  <si>
    <t>Connor 1961a</t>
  </si>
  <si>
    <t>Connor 1961b</t>
  </si>
  <si>
    <t xml:space="preserve">75d for one group and 23d for the other </t>
  </si>
  <si>
    <t xml:space="preserve">6 total </t>
  </si>
  <si>
    <t xml:space="preserve">U ("…dietary cholesterol given as egg yolk produced a pronounced elevation of serum cholesterol….")  </t>
  </si>
  <si>
    <t xml:space="preserve">Crossover comparison of a high- and zero-chol diets. High-chol diet included 1,650, 1,900, or 4,800 mg chol/d for 3 participants and 2,400 mg/d for the remaining 3 participants. </t>
  </si>
  <si>
    <t xml:space="preserve">TC rose from 191 to 260 mg/dl (P&lt;0.001) in transition from chol-free to high-egg-yolk-chol phase. </t>
  </si>
  <si>
    <t xml:space="preserve">Secondarily assessed effect of crystalline chol on serum chol. </t>
  </si>
  <si>
    <t xml:space="preserve">Crystalline chol also raises serum chol, but to a lesser degree, compared with egg yolk. </t>
  </si>
  <si>
    <t xml:space="preserve">Sequential comparison of 4 diets: (1) high-chol, high-SFA, (2) zero-chol, high-SFA, (3) zero-chol, low-SFA, and (4) high-chol, low-SFA, for effects on serum lipids. </t>
  </si>
  <si>
    <t xml:space="preserve">6 or 5, depending on comparison. </t>
  </si>
  <si>
    <t xml:space="preserve">Changing from high-chol, high-SFA to zero-chol, high-SFA reduced TC from 213 to 175 mg/dl (P&lt;0.001). Changing from zero-chol, low-SFA to high-chol, low-SFA increased TC from 174 to 202 mg/dl (P&lt;0.02). </t>
  </si>
  <si>
    <t xml:space="preserve">U ("…dietary cholesterol affects the serum cholesterol level in man….") </t>
  </si>
  <si>
    <t xml:space="preserve">Two uncontrolled studies of radiolabelled chol, including consumption of (1) 10g egg yolk in 4 participants for 8w, and (2) 20g egg yolk in 7 participants for 8w to assess the proportion of circulating chol that comes from diet. </t>
  </si>
  <si>
    <t xml:space="preserve">U (reported findings) </t>
  </si>
  <si>
    <t xml:space="preserve">Noted that human chol physiology is different from that of dogs and rats. </t>
  </si>
  <si>
    <t xml:space="preserve">Main goal was to assess the proportion of circulating chol that comes from diet. </t>
  </si>
  <si>
    <t xml:space="preserve">The studies suggest that 24-31% of serum chol comes from diet. </t>
  </si>
  <si>
    <t xml:space="preserve">Uncontrolled egg-yolk feeding tests in a single individual, with follow-up tests in 2 more, to assess the effects of egg yolk on serum chol. </t>
  </si>
  <si>
    <t>Study of inhibition of chol synthesis in liver samples.</t>
  </si>
  <si>
    <t>Dietary chol inhibits hepatic chol synthesis</t>
  </si>
  <si>
    <t>3d</t>
  </si>
  <si>
    <t xml:space="preserve">TC stayed constant at 133 mg/dl  </t>
  </si>
  <si>
    <t>All patients had cancer or cirrhosis, so mean TC was very low, and diet was followed for only 3d</t>
  </si>
  <si>
    <t xml:space="preserve">In the context of a high-trans-fat diet, the addition of egg increased TC from 193 to 217 mg/dl. In the context of a diet of unhydrogenated oils, the addition of egg increased TC from 188 to 215 mg/dl. (Both P&lt;0.05) </t>
  </si>
  <si>
    <t>Effect of fat hydrogenation and P/S ratio on lipids.</t>
  </si>
  <si>
    <t xml:space="preserve">Did not identify lipid-changing effects of hydrogenation or P/S ratio. </t>
  </si>
  <si>
    <t xml:space="preserve">Note: no reported industry funding, but individuals from Proctor &amp; Gamble helped design the experiment.  </t>
  </si>
  <si>
    <t xml:space="preserve">3w on each diet </t>
  </si>
  <si>
    <t xml:space="preserve">Crossover trial, incorporating 3 studies: (1) comparison or 3 levels of dietary crystalline chol (0, 500, or 1500 mg) or 500 mg egg yolk chol, (2) comparison of 0 or 1500 mg chol in 2 different types of fat, and (3) comparison of 0 or 1500 mg crystalline chol in low-fat cookies, all for effects on lipids. </t>
  </si>
  <si>
    <t xml:space="preserve">Comparison of effects of dietary fat saturation and dietary chol on serum lipids. </t>
  </si>
  <si>
    <t xml:space="preserve">Dietary fat and chol act independently on serum chol concentrations. </t>
  </si>
  <si>
    <t xml:space="preserve">4w for each diet period </t>
  </si>
  <si>
    <t xml:space="preserve">20 (10 in each of 2 groups) </t>
  </si>
  <si>
    <t>21-40d</t>
  </si>
  <si>
    <t xml:space="preserve">Studies of chol metabolism in 2 men fed varying diets, to assess changes in chol absorption, synthesis, and degradation to bile acids. </t>
  </si>
  <si>
    <t xml:space="preserve">Determine relative importance  of factors compensating for increased chol intake. </t>
  </si>
  <si>
    <t xml:space="preserve">Limited chol absorption plays a greater role in limiting rise in serum chol, compared with reduced hepatic synthesis or or accelerated bile acid excretion. </t>
  </si>
  <si>
    <t xml:space="preserve">3 participants tested a chol-rich diet. </t>
  </si>
  <si>
    <t>TC was reported to increase in all 3 participants. Specific data were not given for participant 1. For participant 2, a high-chol diet increased TC by 56%; in participant 3, the rise was 29%.</t>
  </si>
  <si>
    <t xml:space="preserve">Degree of compensation for increased dietary chol. </t>
  </si>
  <si>
    <t xml:space="preserve">"…man has essentially no feedback mechanism to adjust endogenous supplies of plasma cholesterol to compensate for absorbed dietary cholesterol." </t>
  </si>
  <si>
    <t xml:space="preserve">Test of regular eggs vs eggs from hens fed safflower oil, for effects on lipids. </t>
  </si>
  <si>
    <t xml:space="preserve">No differences resulting from the 2 types of eggs. </t>
  </si>
  <si>
    <t xml:space="preserve">Variable </t>
  </si>
  <si>
    <t xml:space="preserve">The normal vs safflower egg comparison is complicated by the use of a hypocaloric diet. </t>
  </si>
  <si>
    <t xml:space="preserve">Sequential  comparison of 4 diets varying in fat and chol, for effects on lipids. </t>
  </si>
  <si>
    <t xml:space="preserve">1w on high-chol diet </t>
  </si>
  <si>
    <t xml:space="preserve">Short duration (1w) </t>
  </si>
  <si>
    <t xml:space="preserve">Elimination of animal fat and cholesterol reduced TC, adding animal fat increased TC. </t>
  </si>
  <si>
    <t xml:space="preserve">Change from "house" to "margarine" diet reduced TC by 33.7 mg/dl, but switch to "egg" diet reduced TC by 41.0 mg/dl. Reinstating the "house" diet in these cases raised TC by 46.8 and 57.3 mg/dl, respectively. Changing from egg diet to margarine diet led to change in TC from 190 to 191 mg/dl at 4w. Test with "pure" (crystalline, non-egg?) chol led to increased TC (n.s). </t>
  </si>
  <si>
    <t xml:space="preserve">Experiments with eggs were not direct comparisons with and without egg. Rather, they compared egg to margarine. </t>
  </si>
  <si>
    <t>10d and 7d</t>
  </si>
  <si>
    <t>Effect of increased PUFA content of eggs on serum chol.</t>
  </si>
  <si>
    <t xml:space="preserve">Increased PUFA in eggs does not alter response to eggs. </t>
  </si>
  <si>
    <t xml:space="preserve">Feeding studies using 10 eggs/d and various fats, for effects on lipids.  </t>
  </si>
  <si>
    <t xml:space="preserve">1, for direct effect of eggs, and 1 for effect of eggs in different fats. Additional participants tested effects of fats. </t>
  </si>
  <si>
    <t xml:space="preserve">Addition of 10 eggs/d increased TC from approx 134 to 190 mg/dl in 10d (significance not reported).  </t>
  </si>
  <si>
    <t xml:space="preserve">Effect of different fat types on lipids. </t>
  </si>
  <si>
    <t xml:space="preserve">Animal fat raised TC, while PUFA-rich vegetable oils and marine oils lowered them. </t>
  </si>
  <si>
    <t xml:space="preserve">National Diet-Heart Study Research Group. The National Diet-Heart Study Final Report, Chapter 17. Circulation 1968;37(Suppl 3): 1-260. </t>
  </si>
  <si>
    <t xml:space="preserve">Horlick L, O'Neil JB. Effect of modified egg-yolk fats on blood-cholesterol levels. Lancet. 1960;Feb 20;1(7121):438.  </t>
  </si>
  <si>
    <t>Messinger WJ, Porosowska Y, Steele JM. Effect of feeding egg yolk and cholesterol on serum cholesterol levels. Arch Intern Med (Chic). 1950 Aug;86(2):189-95.</t>
  </si>
  <si>
    <t xml:space="preserve">Participants served as their own controls.  </t>
  </si>
  <si>
    <t xml:space="preserve">Durations ranged from 42-50d. </t>
  </si>
  <si>
    <t xml:space="preserve">n/a </t>
  </si>
  <si>
    <t xml:space="preserve">F ("the addition of…cholesterol to the diet resulted in no significant elevation of serum cholesterol…." </t>
  </si>
  <si>
    <t xml:space="preserve">187 (197 - 10 dropouts) </t>
  </si>
  <si>
    <t xml:space="preserve">U ("There was a significant increase in TC levels by the end of controlled feeding period in subjects consuming the high cholesterol diet.") </t>
  </si>
  <si>
    <t xml:space="preserve">Insufficient detail presented in abstract. </t>
  </si>
  <si>
    <t xml:space="preserve">2w, done twice with basal diet and then again with formula diet.  </t>
  </si>
  <si>
    <t xml:space="preserve">Effect of PUFA-enrichment of eggs. </t>
  </si>
  <si>
    <t xml:space="preserve">PUFA enrichment had no apparent effect. </t>
  </si>
  <si>
    <t xml:space="preserve">Case Report </t>
  </si>
  <si>
    <t>Herron, K. L., I. E. Lofgren, et al. (2006a) Associations between plasma lipid parameters and APOC3 and APOA4 genotypes in a healthy population are independent of dietary cholesterol intake. Atherosclerosis 113-120 DOI: 10.1016/j.atherosclerosis.2005.03.023</t>
  </si>
  <si>
    <t xml:space="preserve">INDUSTRY FUNDED CONCORDANT </t>
  </si>
  <si>
    <t xml:space="preserve">INDUSTRY FUNDED DISCORDANT </t>
  </si>
  <si>
    <t xml:space="preserve">NOT INDUSTRY FUNDED DISCORDANT </t>
  </si>
  <si>
    <t xml:space="preserve">NOT INDUSTRY FUNDED CONCORDANT </t>
  </si>
  <si>
    <t xml:space="preserve">Note: effect of eggs cannot be separated from effect of hypocaloric diet. </t>
  </si>
  <si>
    <t>Report states that no changes in LDL or triglycerides were observed and that HDL increased significantly, but no details were included. (abstract only)</t>
  </si>
  <si>
    <t xml:space="preserve">F ("No changes in plasma LDL or triglycerides were observed…." Also found "increases in HDL cholesterol compared to baseline (P&lt;0.01)") </t>
  </si>
  <si>
    <t xml:space="preserve">No details given other than noting "favorable changes in HDL and LDL cholesterols" (this is an abstract only) </t>
  </si>
  <si>
    <t>F ("a high-protein energy-restricted diet high in cholesterol from eggs improved glycaemic and lipid profiles….")</t>
  </si>
  <si>
    <t>F ("Incorporating daily whole egg intake into a moderately carbohydrate-restricted diet provides further improvements in the atherogenic lipoprotein profile….")</t>
  </si>
  <si>
    <t xml:space="preserve">F ("…the additional 400 mg/day of dietary cholesterol did not negatively impact blood lipids.") </t>
  </si>
  <si>
    <t>F ("Overall, daily breakfasts including two eggs for twelve weeks did not adversely affect lipids during a resistance training program….")</t>
  </si>
  <si>
    <t>U ("A dietary cholesterol increase can significantly elevate plasma LDL cholesterol….")</t>
  </si>
  <si>
    <t xml:space="preserve">U ("Total cholesterol, low-density-lipoprotein cholesterol (LDL-C), and apo B levels were significantly increased on the high-cholesterol diet.")  </t>
  </si>
  <si>
    <t>U ("The mean response of serum low density lipoprotein cholesterol was 0.44 mmol/l (17 mg/dl) in both subjects with the APOA4-1/1 genotype and in subjects with the APOA4-2 allele….")</t>
  </si>
  <si>
    <t xml:space="preserve">U ("…consuming one egg per day raises serum cholesterol levels at 4 wk but in the majority baseline values are restored by 8 wk. However, some hyper-responders continue to have elevated serum cholesterol even at 8 wk….") </t>
  </si>
  <si>
    <t xml:space="preserve">F ("Serum total cholesterol, LDL-C, and HDL-C did not change significantly in response to the egg treatments.") </t>
  </si>
  <si>
    <t xml:space="preserve">U: ("Serum LDL and HDL cholesterol and apoprotein B concentrations were higher in the group consuming the high-cholesterol diet (P&lt;0.05).") </t>
  </si>
  <si>
    <t>F ("Serum cholesterol  concentrations did not change in either egg treatment group….")</t>
  </si>
  <si>
    <t xml:space="preserve">F. ("An increased intake of dietary cholesterol from two eggs a day, does not increase total plasma or LDL cholesterol when accompanied by moderate weight loss.") </t>
  </si>
  <si>
    <t xml:space="preserve">F ("Egg consumption may benefit blood cholesterol  level.") </t>
  </si>
  <si>
    <t xml:space="preserve">1 egg/d increased TC from 4.36 to 4.75 mmol/L (P&lt;0.05). LDL intially rose for 4w, but then fell from 2.63 (baseline value) to to 2.44 (n.s.) </t>
  </si>
  <si>
    <t>F ("Addition of one regular egg per day to the normal diet had no negative impact on blood lipids….")</t>
  </si>
  <si>
    <t xml:space="preserve">F: ("…changes in plasma total, HDL and LDL cholesterol and triglycerides did not differ significantly between the groups….") </t>
  </si>
  <si>
    <t xml:space="preserve">F: ("High egg consumption did not have an adverse effect on the lipid profile of people with T2D in  the context of increased MUFA and PUFA consumption.") </t>
  </si>
  <si>
    <t xml:space="preserve">No details given in 2015 abstract. However, a 2017 publication from this study showed higher TC in the egg phase than in the oat phase (4.2 vs 4.0 mmol/L) and higher LDL (2.1 vs 1.9 mmol/L), in the respective phases (both P-values &lt; 0.025). </t>
  </si>
  <si>
    <t>F: From 2015 abstract: (:"…eggs did not impact plasma lipids or glucose negatively, but in contrast were beneficial fro liver enzymes and HDL cholesterol.")</t>
  </si>
  <si>
    <t>TC rose 0.21 mmol/l in the egg groups and dropped 0.01 mmol/l in the nonegg groups (P=0.035). For LDL, the changes were +0.15 and -0.05 mmol/l (P=0.022), for the egg and non-egg groups, respectively.</t>
  </si>
  <si>
    <t xml:space="preserve">Comparison of low-lutein/zeaxanthin egg vs high lutein/zeaxanthin egg vs placebo for effect on retinal lutein or zeaxanthin or macular pigment. </t>
  </si>
  <si>
    <t>To evaluate to effect of eggs on serum and macular carotenoids, lutein and zeaxanthin.</t>
  </si>
  <si>
    <t xml:space="preserve">Individualized diet tests in 6 participants, and test of regular eggs vs eggs from hens fed safflower oil, for effects on lipids in 7 participants, along with a hypocaloric diet.  </t>
  </si>
  <si>
    <t xml:space="preserve">Uncontrolled test of 3 eggs/d for 28d, followed by tests in "hyper-" and "hypo-responders."   </t>
  </si>
  <si>
    <t>Comparison of 2 diets: (1) low-fat/low-chol, (2) low-fat/high-chol (from egg yolks) in participants with known APOE genetic status. Not clear if it was a crossover design.</t>
  </si>
  <si>
    <t xml:space="preserve">Regular eggs increased TC (apparently not significantly) and raised LDL (P&lt;0.05). n3-enrichced eggs raised both TC and LDL nonsignificantly and to a lesser extent, compared with regular eggs. No numbers are given; findings are described generally in the text and shown in figures. </t>
  </si>
  <si>
    <t>Egg effects were not specified.</t>
  </si>
  <si>
    <t>U ("The feeding of whole egg in a double-blind study…had a hypercholesterolemic effect compared to a cholesterol-free product.")</t>
  </si>
  <si>
    <t xml:space="preserve">TC on 9, 0, and 9 eggs/w was 5.7, 5.7, and 5.8, respectively. For LDL, these figures were   3.5, 3.5, and 3.7. All n.s. </t>
  </si>
  <si>
    <t xml:space="preserve">F ("Plasma cholesterol concentration did not consistently increase when the dietary cholesterol was increased nor decrease with lower intake.") </t>
  </si>
  <si>
    <t xml:space="preserve">F ("…the addition of cholesterol equivalent to approximately two eggs daily did not affect the average plasma cholesterol….") </t>
  </si>
  <si>
    <t>U. ("Cholesterol feeding increased absolute cholesterol absorption and serum concentrations of total and low-density-lipoprotein cholesterol….")</t>
  </si>
  <si>
    <t>U. ("After three weeks of egg intake…The mean plasma low-density lipoprotein cholesterol increased by 19 mg per deciliter…in the apo-IV-1/1 group, but by only 1 mg per deciliter…in the apo A-IV-1/2 group….")</t>
  </si>
  <si>
    <t xml:space="preserve">The hyperimmune egg product contained only a small amount of chol. Cholesterol levels worsened in all groups, including the untreated and placebo groups. </t>
  </si>
  <si>
    <t>F ("…consumption of a hyperimmune egg product by a physically fit group of subjects blunted an expected rise in total serum cholesterol levels and lowered cardiovascular risk ratios (TC:HDL).")</t>
  </si>
  <si>
    <t xml:space="preserve">U ("...the majority of people with hypercholesterolemia who are consuming a step 1 diet can add 12 eggs per week without experiencing a significant increase in serum  total or LDL cholesterol levels. However, a subset of this population is sensitive to dietary cholesterol and their serum total and LDL cholesterol levels wil increase with egg consumption.") </t>
  </si>
  <si>
    <t xml:space="preserve">Graphs suggest increased TC with added dietary chol, but numbers are not provided.  </t>
  </si>
  <si>
    <t xml:space="preserve">F ("…serum cholesterol is essentially independent of the cholesterol intake over the whole range of natural human diets." </t>
  </si>
  <si>
    <t xml:space="preserve">6 in 1st test of eggs vs margarine, and 5 in 2nd test.  </t>
  </si>
  <si>
    <t xml:space="preserve">Crossover comparison of "house diet" and egg, or "house diet" and diet with margarine. Also, test of switching from egg diet to margarine diet. Also, a crossover experiment  using "pure" (presumably crystalline) chol. </t>
  </si>
  <si>
    <t>Specific data are not provided, but manuscript reports: "Most of the subjects…showed a serum cholesterol elevation of 10 to 40%."</t>
  </si>
  <si>
    <t xml:space="preserve">Mean TC rose from 152 mg/dl on baseline diet to 205 with enriched eggs and 215 with normal eggs (calculated from data table).  </t>
  </si>
  <si>
    <t xml:space="preserve">Uncontrolled study of the effect of dietary chol (from eggs) on blood chol in individuals on a habitually low-chol diet. </t>
  </si>
  <si>
    <t xml:space="preserve">U ("The only significant change after 8 wk of egg consumption was elevation of the total cholesterol/HDL cholesterol ratio. However…twelve of the subjects…had a greater than 15% rise in the LDL cholesterol level after 8 wk of egg consumption.") </t>
  </si>
  <si>
    <t xml:space="preserve">F "Egg consumption was found to be nondetrimental to endothelial function and serum lipids…." </t>
  </si>
  <si>
    <t xml:space="preserve">F ("…the consumption of omega-3 fatty acid enriched eggs resulted in significant reduction in plasma triglyceride and cholesterol levels including favorable changes in HDL and LDL cholesterols…." </t>
  </si>
  <si>
    <t>F ("additional 3 eggs per day to their regular diet will increase the level of HDL-cholesterol and decrease the ratio of LDL-cholesterol to HDL-cholesterol.")</t>
  </si>
  <si>
    <t>Newtricious (Oirlo) (manufacturer of egg-derived food supplements)</t>
  </si>
  <si>
    <t>U ("…buttermilk for 12 weeks did not lower serum total-C or LDL-C concentrations, nor did it prevent the serum total-C and LDL-C raising effect of daily egg yolk consumption.")</t>
  </si>
  <si>
    <t xml:space="preserve">F ("Changes in serum total, HDL, and LDL cholesterol, as well as the ratio of total cholesterol to HDL cholesterol were not different between the 2 groups.") </t>
  </si>
  <si>
    <t xml:space="preserve">Funding sources </t>
  </si>
  <si>
    <t xml:space="preserve">Unknown funding   1 = unknown funding  </t>
  </si>
  <si>
    <t xml:space="preserve">Stated conclusion about lipids F = Favorable (improvement or innocuous)   U = unfavorable (worsening, regardless of degree of change) </t>
  </si>
  <si>
    <t>Key objective Yes</t>
  </si>
  <si>
    <t>Key objective No</t>
  </si>
  <si>
    <t xml:space="preserve">Citation </t>
  </si>
  <si>
    <t>Concordant: Favorable in results and in conclusions</t>
  </si>
  <si>
    <t xml:space="preserve">Concordant: Unfavorable in results and in conclusions  </t>
  </si>
  <si>
    <t>Griffin JD, Lichtenstein AH. Dietary cholesterol and plasma lipoprotein profiles:randomized-controlled trials. Curr Nutr Rep. 2013;2(4): 274–282.</t>
  </si>
  <si>
    <t>Griffin 2013</t>
  </si>
  <si>
    <t xml:space="preserve">John D. Griffin has received financial support through the National Institutes of Health (NIH) Obesity and Metabolism Training Grant. </t>
  </si>
  <si>
    <t>Not industry funded or unknown funding.            1 = not industry funded or unknown funding</t>
  </si>
  <si>
    <t xml:space="preserve">Unknown (abstract only), but investigators' full articles acknowledge industry funding. </t>
  </si>
  <si>
    <t xml:space="preserve">In post-prandial period, LDL dropped by 1.12 mmol/L with fat meal and 1.64 mmol/L with fat + chol meal. </t>
  </si>
  <si>
    <t>8h</t>
  </si>
  <si>
    <t>Effect on HDL only.</t>
  </si>
  <si>
    <t xml:space="preserve">LDL was not reported, but TC rose from 127 to 131 mg/dl with oil + eggs, compared with a rise from 129 to 137 mg/dl with oil alone (n.s.) </t>
  </si>
  <si>
    <t xml:space="preserve">Reported results. </t>
  </si>
  <si>
    <t xml:space="preserve">Postprandial assessment of effect of 4 eggs on lipids. </t>
  </si>
  <si>
    <t xml:space="preserve">In 1st experiment, TC fell from 4.90 to 4.89 mmol/L. In the 2nd experiment, TC fell from 4.51 to 4.42 mmol/L (both n.s.) </t>
  </si>
  <si>
    <t xml:space="preserve">Clarke R, Frost C, Collins R, Appleby P, Peto R. Dietary lipids and blood cholesterol: quantitative meta-analysis of metabolic ward studies. BMJ. 1997;314:112-7. </t>
  </si>
  <si>
    <t>Clarke 1997</t>
  </si>
  <si>
    <t xml:space="preserve">British Heart Foundation and Medical Research Council </t>
  </si>
  <si>
    <t xml:space="preserve">UK </t>
  </si>
  <si>
    <t xml:space="preserve">Berger S, Raman G, Vishwanathan R, Jacques PF, Johnson EJ. Dietary cholesterol and cardiovascular disease: a systematic review and meta-analysis. Am J Clin Nutr. 2015:102(2):276-94. </t>
  </si>
  <si>
    <t>Berger 2015</t>
  </si>
  <si>
    <t xml:space="preserve">Key objective and industry funded                  0 = no  1 = yes </t>
  </si>
  <si>
    <t>F ("These studies demonstrate that consuming one egg per day may protect the eye against macular degeneration while increasing HDL cholesterol….")</t>
  </si>
  <si>
    <t>Effect of eggs was not isolated.</t>
  </si>
  <si>
    <t>Margarine and butter had similar effects on lipids.</t>
  </si>
  <si>
    <t xml:space="preserve">Duration of exposure period, as reported </t>
  </si>
  <si>
    <t xml:space="preserve">3 different trials: In Urbana, 30 heart patients were compared with 30 other patients in a 5h test of an egg meal. In  Prague, 21 hospital patients participated in 7d tests of a diet with and without 2 added eggs. In Sofia, 20 patients with acquired heart problems were compared with 20 patients with congenital heart defects in a 54d test of 2 added eggs/d. </t>
  </si>
  <si>
    <t xml:space="preserve">4 separate 3w periods </t>
  </si>
  <si>
    <t xml:space="preserve">Y, in Sophia </t>
  </si>
  <si>
    <t xml:space="preserve">Urbana 30 heart patients &amp; 30 other patients; Prague 21; Sofia, two groups of 20 heart patients each. </t>
  </si>
  <si>
    <t xml:space="preserve">Inadequate control 1 = inadequate 0 = adequate </t>
  </si>
  <si>
    <t xml:space="preserve">Adequate control (defined as presence of control group or participants as their own controls or crossover design) 1 = adequate 0 = inadequate </t>
  </si>
  <si>
    <t xml:space="preserve">Buzzard, I. M., M. R. McRoberts, et al. (1982) Effect of dietary eggs and ascorbic acid on plasma lipid and lipoprotein cholesterol levels in healthy young men. Am J Clin Nutr. 1982;36:94-105 </t>
  </si>
  <si>
    <t xml:space="preserve">Herron 2006a </t>
  </si>
  <si>
    <t>N (completers in exp grp) in detail</t>
  </si>
  <si>
    <t>8 (24 participants divided into 3 groups)</t>
  </si>
  <si>
    <t xml:space="preserve">Approx 47 (140 total divided into 3 groups) </t>
  </si>
  <si>
    <t>44 (70 total, including 26 controls who eat 3 eggs/w, 19 who at 7/w and 25 who ate 14/w)</t>
  </si>
  <si>
    <t>47 (96 completers, including 47 in egg group and 49 in no egg group)</t>
  </si>
  <si>
    <t>5 (Basal study included 12 veg and 14 controls. The feeding study included 5 veg.)</t>
  </si>
  <si>
    <t>23 (11 heterozygotes &amp; 12 homozygotes)</t>
  </si>
  <si>
    <t>N (There were 2 genetic groups, but no control for egg consumption.)</t>
  </si>
  <si>
    <t>Approx 6 participants</t>
  </si>
  <si>
    <t>(Of 56 starters, 44 completed the study in 4 groups. The 3 exp groups included 38 starters, and, if dropouts were uniform across groups, about 29 completers)</t>
  </si>
  <si>
    <t xml:space="preserve">Uncontrolled test of the effect of 6 eggs/d on lipids. </t>
  </si>
  <si>
    <t xml:space="preserve">70 participants in the 2 egg groups (105 participants total) </t>
  </si>
  <si>
    <t>48 (Of 98 completers, 48 were in the egg group.)</t>
  </si>
  <si>
    <t>50 (Of 103 total, 50 were in egg group.)</t>
  </si>
  <si>
    <t>17 (all participated in the diet phase)</t>
  </si>
  <si>
    <t>75 (75 participants in the egg intervention groups)</t>
  </si>
  <si>
    <t>15 (Of 47 participants, 15 were in the egg group.)</t>
  </si>
  <si>
    <t>65 (total in the 3 groups, all of which received varying levels of dietary cholesterol.)</t>
  </si>
  <si>
    <t xml:space="preserve">110 (all participants received eggs) </t>
  </si>
  <si>
    <t>7 (13 in full study, 7 in egg group)</t>
  </si>
  <si>
    <t>N (There was a comparison between enriched and regular eggs, but no egg-free control)</t>
  </si>
  <si>
    <t xml:space="preserve">Y (only between enriched and regular eggs) </t>
  </si>
  <si>
    <t>153 (all participants consumed eggs)</t>
  </si>
  <si>
    <t>12 (25 in full study, 12 in egg group)</t>
  </si>
  <si>
    <t>13 (24 in full study, 13 completers in the egg groups, after 3 were removed due to high cholesterol.)</t>
  </si>
  <si>
    <t>24 (45 in total group, 24 in the egg group)</t>
  </si>
  <si>
    <t>46 (all participants consumed eggs.)</t>
  </si>
  <si>
    <t>15 (28 in full study, 15 in egg group.)</t>
  </si>
  <si>
    <t xml:space="preserve">77 (152 total participants, 77 in the egg groups.) </t>
  </si>
  <si>
    <t>5 (11 study completes overall, 5 in the egg group.)</t>
  </si>
  <si>
    <t>22 (34 in full study, 22 in the egg groups.)</t>
  </si>
  <si>
    <t>Approx 25 (49 in full study, details not provided; abstract only)</t>
  </si>
  <si>
    <t>31 (65 in full study, 31 in egg group.)</t>
  </si>
  <si>
    <t>57 (All participants received eggs.)</t>
  </si>
  <si>
    <t>77 (97 in full study, 77 in egg groups.)</t>
  </si>
  <si>
    <t xml:space="preserve">20 (37 in full study, 20 in egg group.) </t>
  </si>
  <si>
    <t>27 (48 completers in full study, 27 in egg group, Fig. 1.)</t>
  </si>
  <si>
    <t>Rueda JM, Khosla P. Impact of breakfasts (with or without eggs) on body weight regulation and blood lipids in university students over a 14-week semester. Nutrients. 2013;5(12): 5097-5113.</t>
  </si>
  <si>
    <t>70 (There were 94 completers in the full study, 70 in the egg groups.)</t>
  </si>
  <si>
    <t>45 (There were 88 participants in the full study, 45 in the egg group.)</t>
  </si>
  <si>
    <t xml:space="preserve">11 (25 completers in full study, 11 in the egg group.) </t>
  </si>
  <si>
    <t xml:space="preserve">Parallel comparison of 2 eggs/d for 6d/w vs &lt;2 eggs/w + 10g meat; participants were also instructed to replace SFA with MUFA and PUFA  </t>
  </si>
  <si>
    <t xml:space="preserve">Y, but both diets reduced SFA. </t>
  </si>
  <si>
    <t>60 (121 participants completed the  study and were compliant with their respective diets, 60 in the egg group.)</t>
  </si>
  <si>
    <t xml:space="preserve">Crossover comparison of an omelet vs cottage cheese for their satiating power. </t>
  </si>
  <si>
    <t xml:space="preserve">Comparison of postprandial effects of corn oil vs corn oil + 4 eggs on HDL. </t>
  </si>
  <si>
    <t xml:space="preserve">Feeding study using low-cholesterol (121 mg/d) and high-cholesterol (625 mg/d) diets to identify hyper- and hyporesponders, followed by additional tests on those subgroups. </t>
  </si>
  <si>
    <t xml:space="preserve">Crossover comparison of 2 eggs vs 1/2 cup egg substitute for effects on endothelial function and serum lipids. </t>
  </si>
  <si>
    <t xml:space="preserve">Crossover comparison of 1 egg/d vs oatmeal for effects on plasma glucose and inflammatory markers. </t>
  </si>
  <si>
    <t xml:space="preserve">ALL STUDIES </t>
  </si>
  <si>
    <t>ALL STUDIES</t>
  </si>
  <si>
    <t xml:space="preserve">INDUSTRY-FUNDED </t>
  </si>
  <si>
    <t>NON-INDUSTRY-FUNDED</t>
  </si>
  <si>
    <t>2 uncontrolled studies of effects of increased dietary chol on plasma lipids.</t>
  </si>
  <si>
    <t xml:space="preserve">Uncontrolled comparison of 2 diets, one with approx 200 mg chol and the other with approx 1700 mg chol for effects on VLDL.  </t>
  </si>
  <si>
    <t>Duration (mean, by decade) of exposure period, in weeks</t>
  </si>
  <si>
    <t>Duration (median, by decade) of exposure period, in weeks</t>
  </si>
  <si>
    <t>Duration (mean, total) of exposure period, in weeks</t>
  </si>
  <si>
    <t>Duration (median, total) of exposure period, in weeks</t>
  </si>
  <si>
    <t xml:space="preserve">N (total, mean) (completers in exp group) summary </t>
  </si>
  <si>
    <t xml:space="preserve">N (total, median) (completers in exp group) summary </t>
  </si>
  <si>
    <t xml:space="preserve">N (by decade, mean) (completers in exp group) summary </t>
  </si>
  <si>
    <t xml:space="preserve">N (by decade, median) (completers in exp group) summary </t>
  </si>
  <si>
    <t>Apparently supported in part by Research Career Development Award HL00287 to David Jacobs.</t>
  </si>
  <si>
    <t xml:space="preserve">TC fell from 234 to 187 mg/dl (P&lt;0.001) in the zero-chol period, then rose from 187 to 223 mg/dl (P&lt;0.001) in the high-chol  period. </t>
  </si>
  <si>
    <t xml:space="preserve">U ("There is a substance as yet unidentified in egg yolk which elevates the cholesterol level of human serums.") </t>
  </si>
  <si>
    <t xml:space="preserve">The mean increases in TC in the experiments ranged from 23.5 to 36.8 mg/dl (significance not reported).  </t>
  </si>
  <si>
    <t xml:space="preserve">TC fell by 3.4 mg/dl (from 133 to 129 mg/dl) during the 1w high-chol period (Diet 2). (P=0.50, n.s.) </t>
  </si>
  <si>
    <t xml:space="preserve">F ("Despite the fact that approximately 800 mg. cholesterol per day were taken in the form of egg yolk in the subsequent period, no demonstrable change was observed in plasma cholesterol levels. ") </t>
  </si>
  <si>
    <t xml:space="preserve">U (reported findings without specific comment on role of eggs) </t>
  </si>
  <si>
    <t xml:space="preserve">U ("…egg-yolk lipids…markedly raise the serum-cholesterol level….") </t>
  </si>
  <si>
    <t>U ("The addition of dietary cholesterol in the form of egg yolk caused a significant increase in the concentration of cholesterol and phospholipid in the serum.")</t>
  </si>
  <si>
    <t xml:space="preserve">U ("…egg yolk lipid when it is fed gives rise to a prompt and marked increase in serum-cholesterol levels.") </t>
  </si>
  <si>
    <t xml:space="preserve">U ("Addition of cholesterol…significantly increased the plasma cholesterol.") </t>
  </si>
  <si>
    <t xml:space="preserve">In 1st study (experiment "AE"), the addition of egg yolk increased TC from 196 to 212 mg/dl (P=0.0002). </t>
  </si>
  <si>
    <t xml:space="preserve">"…an average increase in serum cholesterol of 6.5 mg. per cent when the dietary cholesterol is raised 100 mg. per day….[W]hen dietary cholesterol is omitted the ability of the equation to account for the observed changes falls appreciably (p&lt;0.001)") </t>
  </si>
  <si>
    <t xml:space="preserve">U ("Dietary cholesterol is obviously an important variable in determining the serum cholesterol level….our data indicate...an average increase of about 5 mg. per cent serum cholesterol for each additional 100 mg. of dietary cholesterol....") </t>
  </si>
  <si>
    <t xml:space="preserve">U ("…man has essentially no feedback mechanism to adjust endogenous supplies of plasma cholesterol to compensate for absorbed dietary cholesterol.") </t>
  </si>
  <si>
    <t xml:space="preserve">Results are presented individually. In 2 participants, chol elevations were associated with egg ingestion. In other participants, effects are not clearly described. In 7 participants who began a hypocaloric diet along with 2 types of eggs, lipid levels did not rise. </t>
  </si>
  <si>
    <t xml:space="preserve">U ("There is increasing agreement that in most human subjects dietary cholesterol per se has quite limited ability to elevate plasma cholesterol….Studies from our laboratory tend to support this point of view.") </t>
  </si>
  <si>
    <t>Keys 1950</t>
  </si>
  <si>
    <t xml:space="preserve">Keys A, Mickelsen O, Miller EV, Chapman CB.. The relation in man between cholesterol levels in the diet and in the blood. Science. 1950;112(2899):79-81. </t>
  </si>
  <si>
    <t xml:space="preserve">The work reported here was aided, in part, by grants from the National Dairy Council, acting on behalf of the American Dairy Association, and from the U.S. Public Health Service, Research Grants Division, on recommendation of the Cardiovascular Study Section.   </t>
  </si>
  <si>
    <t>No 1950s</t>
  </si>
  <si>
    <t xml:space="preserve">Describes an observational study including men with varying levels of cholesterol intake, followed by a description of a clinical study in 4 volunteers using a cholesterol-free diet. </t>
  </si>
  <si>
    <t>U ("If the level of cholesterol in the serum is the criterion, halfway measures may be useless. On the other hand, with a much more rigorous diet the blood cholesteol may be readily and rapidly lowered, both in more or less normal men and in  men with extreme hypercholesterolemia….")</t>
  </si>
  <si>
    <t xml:space="preserve">The diet changes did not differentiate the effects of dietary fat from dietary cholesterol. </t>
  </si>
  <si>
    <t>Serum chol was significantly higher in all groups on egg diet, compared with cholesterol-free "imitation egg." (P&lt;0.001)</t>
  </si>
  <si>
    <t xml:space="preserve">U ("The addition of 495 mg./day of egg cholesterol to the diets…consistently raised serum cholesterol levels….The results…were highly significant....") </t>
  </si>
  <si>
    <t xml:space="preserve">TC rose from 209 mg/dl at baseline to 263 mg/dl after 6w. P-value is not reported.   </t>
  </si>
  <si>
    <t xml:space="preserve">Egg feeding caused TC to increase by 21.6 mg/dl (P-value for change was P&lt;0.02 for younger men and &lt;0.01 for older men).  </t>
  </si>
  <si>
    <t xml:space="preserve">U ("Mean elevation of serum cholesterol levels was 21.6 mg per 100 ml (11.4%) of the initial level.") </t>
  </si>
  <si>
    <t>(1): 15 young        (2): 21 middle      (3): 25 young</t>
  </si>
  <si>
    <t xml:space="preserve">(1): TC "significantly increased"; (2) TC rose from 198 to 211, then 200 mg/dl (significant at 3w), (3) TC fell from 171 to 165 mg/dl (n.s.) </t>
  </si>
  <si>
    <t>Mixed results (studies with more than one group comparison)</t>
  </si>
  <si>
    <t xml:space="preserve">F ("No significant changes in the plasma cholesterol or triglyceride values were observed...." </t>
  </si>
  <si>
    <t>U ("…the mean change in the plasma cholesterol for the group (omitting subject 9, whose response was unusually great) was close to the  predicted value (+20 mg/100 ml versus +22 mg/100 ml....")</t>
  </si>
  <si>
    <t xml:space="preserve">Calculations from Table 3 (excluding participant 9, who had 2 aberrant values) show mean rise in TC was 22.3 mg/dl. Significance was described for  individual participants, not for the group, but it appears that this result reached significance overall.)  </t>
  </si>
  <si>
    <t>U ("….During short-term cholesterol feeding there is wide interindividual variation in serum cholestserol increment in normal man. With very high intakes this is due to elevated cholesterol levels in all lipoprotein classes. With smaller supplements it is largely due to a rise in LDL2 and HDL cholesterol.")</t>
  </si>
  <si>
    <t xml:space="preserve">6 eggs/d increased TC by 20-30 mg/dl. 0-1 egg/d lowered TC, and 2-3 eggs/d "resulted in little change in serum cholesterol." More specific data were not reported (abstract only). </t>
  </si>
  <si>
    <t xml:space="preserve">F ("These observations appear to agree with preliminary observations of absorption data which indicate that cholesterol absorption in humans is under rigid metabolic control." </t>
  </si>
  <si>
    <t xml:space="preserve">U ("The results obtained in Sofia and in Prague, as well as those noted in previous studies…indicate that in some individuals a simple change in diet regime per se influences their serum cholesterol level.") </t>
  </si>
  <si>
    <t>Comparison of 0 mg and 1000 mg chol from egg yolks as part of a study of fiber's effects on lipids.</t>
  </si>
  <si>
    <t xml:space="preserve">In 4 individuals who did all experimental diets, TC rose from 177 mg/dl on 0-chol diet to 232 mg/dl on 1000mg-chol diet (P&lt;0.025). Corresponding change in LDL was from 119 to 160 mg/dl (P&lt;0.05).  In ANOVA, effect of dietary cholesterol on plasma cholesterol had a P&lt;0.001). </t>
  </si>
  <si>
    <t>F ("plasma cholesterol concentration did not rise, possibly reflecting compensatory reduction in synthesis.")</t>
  </si>
  <si>
    <t xml:space="preserve">TC rose from 108 to 176 mg/dl at day 30 (P-values not reported). </t>
  </si>
  <si>
    <t xml:space="preserve">U ("During the egg diet, cholesterol levels more than doubled….") </t>
  </si>
  <si>
    <t>Article reports only individual data. Calculations show that addition of eggs in exp 1 increased TC from 203 to 223 mg/dl, and in exp 2 from 161 to 163 (P-values not reported.)</t>
  </si>
  <si>
    <t>U ("…it is clear that high levels of exogenous  (dietary) cholesterol alter the types of plasma lipoproteins, particularly H.D.L….")</t>
  </si>
  <si>
    <t xml:space="preserve">TC rose from 205 to 238 mg/dl and LDL rose from 149 to 177 (both P&lt;0.05). (P-values were reported in the text, the means were calculated from individual data.) </t>
  </si>
  <si>
    <t xml:space="preserve">U ("The increases in plasma cholesterol (26-91 mg/100 ml) seen in the present study with a high-cholesterol experimental diet are in good agreement with previous reports.") </t>
  </si>
  <si>
    <t xml:space="preserve">U ("Supplementation…with the egg yolk cholesterol caused a significant rise of serum cholesterol of about 11 mg/100 ml (0.29 mmole/liter.") </t>
  </si>
  <si>
    <t xml:space="preserve">U ("Supplementation of two eggs a day caused a highly significant (P&lt;0.01) rise in serum cholesterol levels….")  </t>
  </si>
  <si>
    <t xml:space="preserve">U ("Elimination of eggs from a habitual egg-rich diet did result in a small but significant decrease in serum cholesterol levels in all subjects.") </t>
  </si>
  <si>
    <t>F ("We found no  significant increase in serum cholesterol with dietary intake of two eggs daily….[I]ndiscriminate exclusion of eggs may be a useless preventive measure....")</t>
  </si>
  <si>
    <t xml:space="preserve">High-chol diet increased TC from 280 to 427 mg/dl and increased LDL from 215 to 318 mg/dl in one participant (P&lt;0.025) and increased TC from 123 to 166 mg/dl and increased LDL from 76 to 117 mg/dl in the other (P&lt;0.005). </t>
  </si>
  <si>
    <t xml:space="preserve">U ("…the cholesterol feeding led to a 44% increase in the plasma cholesterol levels of these subjects.") </t>
  </si>
  <si>
    <t xml:space="preserve">No determination is possible </t>
  </si>
  <si>
    <t xml:space="preserve">LDL increased from 88.5 to 102.0 mg, and TC increased from 153.2 to 185.8 mg/dl. However, the effect of cholesterol was not separated from the effect of SFA. </t>
  </si>
  <si>
    <t xml:space="preserve">U ("…average plasma cholesterol concentrations for group II…were significantly higher when eggs were added to either flesh diet….") </t>
  </si>
  <si>
    <t xml:space="preserve">Uncontrolled comparison of low- and high-chol diets for their effects on lipids. </t>
  </si>
  <si>
    <t>TC averaged 169.4 and 167.9 on low- and high-chol diets, respectively. For LDL, these numbers were 106.5 and 107.5, respectively (4 of 5 participants had LDL elevations). (P-values not reported.)</t>
  </si>
  <si>
    <t xml:space="preserve">F ("There was no significant change in plasma total cholesterol or triglycerides or in low density lipoprotein cholesterol levels during the high cholesterol versus the low cholesterol diet.") </t>
  </si>
  <si>
    <t xml:space="preserve">TC was higher in each egg-containing phase, the differences ranging from 7 to 27 mg/dl. Although P-values were not reported, pp. 2076 &amp; 2077 describe the changes as "significant."  </t>
  </si>
  <si>
    <t xml:space="preserve">U. ("…deletion and addition of the amount of cholesterol found in two eggs led to small but significant changes in serum cholesterol...") </t>
  </si>
  <si>
    <t xml:space="preserve">Parallel comparison of 400mg chol/d vs 1400mg chol/d for effects on lipids.  </t>
  </si>
  <si>
    <t xml:space="preserve">Study A, addition of 6 egg yolks/d increased TC from 190 to 219 mg/dl (P&lt;0.001) and increased LDL from 106 to 124 (P&lt;0.001). Study B, addition of 3 egg yolks/d increased TC from 190 to 214 mg/dl (P&lt;0.001) and increased LDL from 106 to 122 mg/dl (P&lt;0.01). </t>
  </si>
  <si>
    <t xml:space="preserve">U ("The response of LDL to dietary manipulations is consonant with epidemiologic data relating diets high in cholesterol and saturated fat to atherogenesis.") </t>
  </si>
  <si>
    <t>Postprandial study only</t>
  </si>
  <si>
    <t xml:space="preserve">TC rose from 113 to 147 mg/dl (P&lt;0.01) and LDL rose from 72 to 94 mg/dl (P&lt;0.01). </t>
  </si>
  <si>
    <t>U ("Thus, the results of this study emphasize the universality of the increased plasma total cholesterol and LDL chlesterol concentrations after the ingestion of a high cholesterol diet after a cholesterol-free period.")</t>
  </si>
  <si>
    <t xml:space="preserve">U ("…the increased concentration of LDL cholesterol, the most consistent finding with cholesterol loading, derives from increased IDL formation.") </t>
  </si>
  <si>
    <t xml:space="preserve">U ("Egg supplementation raised high density and low density lipoprotein cholesterol levels by 18 and 40%, respectively.") </t>
  </si>
  <si>
    <t xml:space="preserve">The group that added eggs in the first period might have  been continuing baseline egg consumption patterns. </t>
  </si>
  <si>
    <t xml:space="preserve">TC was 163 at baseline and 161 mgl/dl after addition of eggs for 12w (n.s.); however, eliminating eggs led to a decline in TC from 171 to 150 mg/dl (P&lt;0.01).  </t>
  </si>
  <si>
    <t xml:space="preserve">U ("These same men continued to maintain a controlled diet but abstaned from eating eggs for 12 wk which resulted in a statistically significant lower total  cholesterol level…at the end of 12 wk.") </t>
  </si>
  <si>
    <t xml:space="preserve">U ("Thus, ingestion of egg seems selectively to raise cholesterol and protein in LDL particles in the plasma of free-living normal people.") </t>
  </si>
  <si>
    <t xml:space="preserve">U ("The amount of cholesterol in the diets played a less influential role in determining the plasma cholesterol level.") </t>
  </si>
  <si>
    <t xml:space="preserve">In low-SFA phase, LDL fell by 28% in low-chol diet but only 19% with high-chol diet (P&lt;0.05%). In high-SFA phase, LDL rose 42% on high-chol diet and 25% on low-chol diet (P&lt;0.05). These P-values presumably refer to changes from baseline, not differences between high and low  cholesterol diets.  </t>
  </si>
  <si>
    <t>Eggs caused TC to rise 11% in 1st test and 14% in 2nd test (1y later). LDL rose 18% and 24% in the same time periods. All P-values &lt;0.05.</t>
  </si>
  <si>
    <t xml:space="preserve">U ("Upon egg yolk feeding the mean levels of serum total cholesterol rose by 13%; the bulk of this rise was due to LDL cholesterol, which increased by 21%.") </t>
  </si>
  <si>
    <t xml:space="preserve">Cessation of egg consumption reduced TC by 0.16 mmol/L and by 0.31 mmol/L in the 2 replications of the 1st study (both P&lt;0.05). In the 2nd study, egg cessation also led to a reduction in TC. </t>
  </si>
  <si>
    <t xml:space="preserve">U ("…increasing dietary cholesterol intake to approximately 900 mg/day…does not result in sustantial alterations in serum triglycerides, cholesterol, or HDLC, although there was a tendency for an increase in the latter two." ) </t>
  </si>
  <si>
    <t>U (reported findings, but calls effects "modest": "…eating even three eggs a day makes only a modest difference.")</t>
  </si>
  <si>
    <t xml:space="preserve">TC rose from 5.25 mmol/L on the low-cholesterol diet to 5.75 mmol/L on the high-cholesterol diet (p&lt;0.01). </t>
  </si>
  <si>
    <t xml:space="preserve">U ("Our studies, employing large numbers of subjects and rigid dietary control, show once again that, on average, dietary cholesterol from egg yolk does raise serum cholesterol, although the effect is more modest than the effect of changes in saturated fat intake.") </t>
  </si>
  <si>
    <t>TC rose from 103 to 208 mg/dl (P-value not reported.)</t>
  </si>
  <si>
    <t xml:space="preserve">F ("Plasma lipids remained within normal limits during the 40 days of the diet….") </t>
  </si>
  <si>
    <t xml:space="preserve">Crossover comparison of usual diet + 4 egg yolks vs low-energy diet + 4 egg yolks, both also compared to baseline. </t>
  </si>
  <si>
    <t xml:space="preserve">U ("The hypercholesterolaemic effect of egg supplementation is revealed in the case of low-energy diets.") </t>
  </si>
  <si>
    <t xml:space="preserve">U ("…the addition of 750 mg/d cholesterol to the fish oil failed to raise lipoprotein cholesterol or apoprotein levels significantly, although plasma cholesterol rose slightly.") </t>
  </si>
  <si>
    <t xml:space="preserve">On high PUFA diet, adding 3 eggs/d increased TC from 218 to 224 mg/dl and increased LDL from 131 to 138 mg/dl. On high SFA diet, adding 3 eggs/d increased TC from 243 to 248 mg/dl and increased LDL from 144 to 150 mg/dl (all n.s.)  </t>
  </si>
  <si>
    <t>F ("The results demonstrate that the responses to dietary cholesterol and fat are highly individualized and that most individuals have effective feedback control mechanisms.")</t>
  </si>
  <si>
    <t xml:space="preserve">After 8w, TC was 5.46 on 2 eggs/w and 5.57 mmol/L on 7 eggs/w. LDL was 3.30 on 2 eggs/w and 3.41 mmol/L on 7 eggs/w. All P-values were n.s. </t>
  </si>
  <si>
    <t>F ("A small but significant increase in total cholesterol was seen after four weeks in the group eating seven eggs a week compared with that in the group eating two eggs a week, but this was no longer apparent after eight weeks")</t>
  </si>
  <si>
    <t xml:space="preserve">TC was 136.2 on corn diet and 158.5 mg/dl on corn + egg diet (P&lt;0.05), and was 154.1 on lard and 169.0 mg/dl on lard + egg (P&lt;0.05). LDL was 72.4 on corn and 88.6 mg/dl on corn + egg (P&lt;0.05), and was 83.7 on lard and 101.4 mg/dl on lard + egg (P&lt;0.05).   </t>
  </si>
  <si>
    <t xml:space="preserve">Addition of egg yolks increased LDL 3% (n.s.) in E2 participants  and 16% (significant, but P-value not reported) in E4  participants. </t>
  </si>
  <si>
    <t xml:space="preserve">U ("'Go to work with an egg" (a Finnish breakfast commercial) may be a significant inducer of hypercholesterolaemia….")  </t>
  </si>
  <si>
    <t>F ("Plasma lipids were not affected either by dietary cholesterol or by any interaction of dietary fat with cholesterol.")</t>
  </si>
  <si>
    <t xml:space="preserve">Comparison of low- and high-egg intake for effects on lipids in context of a low-fat, high-fiber diet.  </t>
  </si>
  <si>
    <t xml:space="preserve">TC was 5.90 on low-chol diet and 5.93 on high-chol diet. LDL was 4.05 on low-chol diet and 4.10 on high-chol diet (both n.s.) </t>
  </si>
  <si>
    <t xml:space="preserve">With added dietary chol, TC and LDL increased by 0.23 and 0.19 mmol/L, respectively (both P&lt;0.01)  </t>
  </si>
  <si>
    <t>U ("This study confirms the results of several studies…in demonstrating a small, but significant…rise in plasma cholesterol when…egg yolk cholesterol was added to a background diet….")</t>
  </si>
  <si>
    <t xml:space="preserve">Transitioning from the low to high cholesterol diet, TC rose from 167.7 to 190.8 mg/dl, and LDL rose from 99.9 to 119.2 mg/dl (both P-values reported as 0.00 [two zeros]). </t>
  </si>
  <si>
    <t>6h, with a 24h follow-up</t>
  </si>
  <si>
    <t xml:space="preserve">Effects of cholesterol infusion in initial hours are not likely to reflect longer-term effects. </t>
  </si>
  <si>
    <t xml:space="preserve">Over 6 hours, LDL fell from 2.85 to 2.75 mmol/L in young normals, from 3.91 to 3.70 mmol/L in elderly normals, from 7.95 to  7.66 mmol/L in familial hypercholesterolemic patients, and from 3.19 to 2.99 mmol/L in estrogen-treated men (all n.s.) </t>
  </si>
  <si>
    <t xml:space="preserve">Study 1: TC rose from 171 to 192 mg/dl (P&lt;0.02), and LDL rose from 102 to 120 mg/dl (P&lt;0.001) on the 6-egg diet. Study 2: LDL was 88 mg/dl on SFA/low-chol diet and 112 mg/dl on SFA/egg  diet (P&lt;0.05). LDL was 77 mg/dl on PUFA/low-chol diet and 96 mg/dl on PUFA/egg diet (n.s.).  TC was 152 mg/dl on SFA diet and 178 mg/dl on SFA/egg diet (n.s.) TC was 137 on PUFA diet and 160 on PUFA/egg diet (P&lt;0.05). </t>
  </si>
  <si>
    <t>U. ("Our study diets did affect plasma lipid and lipoprotein levels as expected from previous studies.")</t>
  </si>
  <si>
    <t>Non-HDL cholesterol fell 16.1 mg/dl in the no-egg group, but fell only 9.5 mg/dl in the kelp egg group, and fell 13.2 mg/dl in the PUFA/vitamin egg group. (P-values were not reported for between-group differences in change scores.)</t>
  </si>
  <si>
    <t>Postprandial study</t>
  </si>
  <si>
    <t>n/a. (Does not report  change as favorable or unfavorable.)</t>
  </si>
  <si>
    <t>U. ("Mean plasma cholesterol concentation was significantly increased by control eggs (P&lt;0.01) but unchanged by n3 eggs.")</t>
  </si>
  <si>
    <t xml:space="preserve">TC and LDL rose with the fat/cholesterol drink; this increase could not be attributed to dietary cholesterol alone. </t>
  </si>
  <si>
    <t>Uncontrolled test of low-chol diet followed by high-chol diet for effects of chol absorption on chol metabolism.</t>
  </si>
  <si>
    <t xml:space="preserve">Parallel comparison of low-fat diet alone, diet + 1 egg, and diet + 2 eggs for effects on lipids. Study done at 2 sites, one with 7% SFA and the other with 10% SFA. </t>
  </si>
  <si>
    <t xml:space="preserve">Site 1 (7% SFA) had blunted TC drop in egg groups, compared with no egg group; similar comparison with LDL is mixed (worse for 1 egg, better for 2 eggs). Site 2 (10% SFA) had greater TC and LDL rise in egg groups, compared with no egg (P&lt;0.05)       </t>
  </si>
  <si>
    <t xml:space="preserve">F ("…strategies for CHD prevention may not be compromised by study egg ingestion if TF and SF intake are controlled.") </t>
  </si>
  <si>
    <t xml:space="preserve">U ("…the egg group had a significantly greater increase than the diet control group in TC…and low-density lipoprotein cholesterol….") </t>
  </si>
  <si>
    <t xml:space="preserve">Parallel comparison of a reduced-fat diet vs a reduced-fat diet + 12 eggs/w for effects on lipids. </t>
  </si>
  <si>
    <t>F "...eggs did not adversely affect measured lipid concentrations when added to a low fat diet...."</t>
  </si>
  <si>
    <t xml:space="preserve">Nonrandomized crossover comparison of no eggs vs 3 eggs/d for effects on lipids. </t>
  </si>
  <si>
    <t xml:space="preserve">U ("The cholesterol-rich diet induced statistically significant increases in total cholesterol, LDL cholesterol and apoB in all apoE groups (P&lt;0.001)." </t>
  </si>
  <si>
    <t xml:space="preserve">Crossover comparison of low- and high-chol diets for effects on lipids. </t>
  </si>
  <si>
    <t xml:space="preserve">Nonrandomized crossover comparison of low- and high-chol diets to assess stability of responses to dietary chol over time. Participants had also been in prior studies: Katan 1986, 1987, and 1988.   </t>
  </si>
  <si>
    <t xml:space="preserve">For 23 Ss, during high-chol feeding, TC rose 0.84 mmol/L. For 13 Ss who participated in all phases, TC was 4.75 in the low-chol phase and 5.54 and 5.88 mmol/L in the 2 high-chol phases. LDL was 3.12 in the low-chol phase and 3.73 and 4.11 mmol/L in the 2 high-chol phases. P-value for changes not reported.   </t>
  </si>
  <si>
    <t xml:space="preserve">U ("serum cholesterol in man rises when cholesterol intake increases, but the extent of the elevation varies between subjects." </t>
  </si>
  <si>
    <t>U ("These results demonstrate that the cholesterolemic property of chicken eggs can be modified by altering the fatty acid composition of yolk lipids.")</t>
  </si>
  <si>
    <t xml:space="preserve">In the no-egg group, TC and LDL fell by 3.7% (P&lt;0.01) and 3.0% (P=0.058), respectively. In the egg group, TC and LDL fell by 1.4% and 0.9% (both n.s.), respectively. P-value for between-group comparison was not reported.  </t>
  </si>
  <si>
    <t xml:space="preserve">F ("We conclude that the 12 study eggs per week did not adversely affect serum lipid concentrations when consumed as part of a 6-week low-fat diet." </t>
  </si>
  <si>
    <t xml:space="preserve">In the feeding study, TC rose from 5.08 to 5.67 mmol/L and LDL rose from 3.03 to 3.63 mmol/L  (both P&lt;0.01). </t>
  </si>
  <si>
    <t xml:space="preserve">Added dietary cholesterol led to significantly increased postprandial LDL free cholesterol. </t>
  </si>
  <si>
    <t>Crossover comparison of 0, 1, 2, and 4 eggs/d for 8w for effects on lipids, plus postprandial tests following high-fat feeding.</t>
  </si>
  <si>
    <t xml:space="preserve">Adding dietary cholesterol to the corn oil diet increased TC by 6% (P=0.02) and LDL by 8% (P=0.04). Adding dietary cholesterol to the beef tallow diet increased TC by 5% (P=0.052)and LDL by 11% (P=0.003.)  </t>
  </si>
  <si>
    <t xml:space="preserve">U. ("The addition of modest amounts of cholesterol…to the corn oil-enriched diet resulted in significantly higher concentrations of total cholesterol…, LDL-C…. addition of similar amounts of cholesterol to the beef tallow-enriched diet resulted in significantly higher concentrations of total cholesterol...and LDL-C....")  </t>
  </si>
  <si>
    <t xml:space="preserve">Parallel comparison of lipid response to 4 eggs/d among participants with the apo A-IV-1/2 (heterozygous) genotype vs the A-IV-1/1 (homozygous) genotype. </t>
  </si>
  <si>
    <t xml:space="preserve">Crossover comparison of 2 eggs/d vs usual diet for effect on HDL. </t>
  </si>
  <si>
    <t xml:space="preserve">TC rose from 4.65 to 4.85 mmol/L (P&lt;0.05). LDL increased from a calculated baseline mean of 2.78 to 2.90 mmol/L at 4w (P&lt;0.05), but was 2.79 mmol/L at 6w. </t>
  </si>
  <si>
    <t xml:space="preserve">Crossover comparison of 4 conditions: (1) low-chol diet, (2) high-chol diet, (3) low-chol diet + lovastatin, (4) high-chol diet + lovastatin on sterol homeostasis. </t>
  </si>
  <si>
    <t xml:space="preserve">U (In finding that dietary cholesterol influences lipids unrelated to the presence or absence of a statin, "the results confirm the findings of many previous studies.") </t>
  </si>
  <si>
    <t>Crossover comparison of 3 conditions: 4 control eggs/d, 4 10% flaxseed-modied eggs/d, and 4 20% flaxseed-modified eggs/d for effects on lipids.</t>
  </si>
  <si>
    <t>Crossover comparison of 0, 1, 2, and 4 eggs/d for 8w for effects on lipids in women, plus postprandial tests following high-fat feeding.</t>
  </si>
  <si>
    <t xml:space="preserve">U ("healthy young women...respond to higher dietary cholesterol intakes by modestly increasing their plasma total cholesterol levels in a linear fashion.")  </t>
  </si>
  <si>
    <t xml:space="preserve">Crossover comparison of baseline diet, shrimp, and egg for effects on plasma lipids. </t>
  </si>
  <si>
    <t>U: In contrast with the shrimp diet, the "diet containing two large eggs per day...also raised LDL- and HDL-cholesterol concentrations..., but the percentage increase in LDL cholesterol...was more than for HDL cholesterol.")</t>
  </si>
  <si>
    <t xml:space="preserve">Parallel comparison of NCEP Step 1 diet + 2 eggs/d or NCEP Step 1 diet + egg substitute for effects on lipids in individuals with hypercholesterolemia vs combined hyperlipidemia. </t>
  </si>
  <si>
    <t xml:space="preserve">U "CHL subjects ingesting a Step I Diet in a free-living setting are sensitive to egg feeding and should benefit from dietary cholesterol restriction." </t>
  </si>
  <si>
    <t xml:space="preserve">TC increased from 5.24 to 5.41 mmol/L (P&lt;0.05) in the egg group, and stayed constant at 4.73 mmol/L in the control group. VLDL + LDL increased from 3.86 to 4.00 mmol/L (P&lt;0.05) in the egg group and rose from 3.35 to 3.42 mmol/L (n.s.) in the control group. </t>
  </si>
  <si>
    <t xml:space="preserve">U ("…we have shown a small increase in plasma cholesterol..in subjects who supplemented their habitual diet with eggs.") </t>
  </si>
  <si>
    <t xml:space="preserve">In those with type 1 DM, TC rose from 4.53 to 4.82 mmol/L (P&lt;0.05) and LDL rose from 2.95 to 3.41 mmol/L (P&lt;0.01). In those without diabetes, TC rose from 4.87 to 5.33 mmol/L (P&lt;0.05), and LDL rose from 3.28 to 3.59 mmol/L (P&lt;0.05).  </t>
  </si>
  <si>
    <t>U. ("…dietary cholesterol supplementation significantly increases the concentration of most atherogenic lipoproteins (LDL) in IDDM patients and these effects tend to be more homogeneous in IDDM patients than in control subjects.")</t>
  </si>
  <si>
    <t xml:space="preserve">Compared 3 different APOE genotypes for lipid responses to 3 diets (baseline, NCEP, NCEP + chol) presented in fixed order. </t>
  </si>
  <si>
    <t xml:space="preserve">TC increased in all groups on NCEP + chol diet. LDL increased in APOE 3/4 (from 4.08 to 4.35 mmol/L)  and 4/4 (from 3.91 to 4.30 mmol/L), but fell slightly (from 4.35 to 4.34 mmol/L) in APOE 3/3 group (P-values for LDL were all n.s.). </t>
  </si>
  <si>
    <t xml:space="preserve">Uncontrolled test of 3 eggs/d for 2w for effects on lipids, weight, and BP. This followed a parallel comparison of the effects of eggs varying in fatty acid composition. </t>
  </si>
  <si>
    <t>F ("…mean egg consumption was increased from a total of 14 to a total of 21 eggs, resulting in a small increase in plasma triacylglycerols only.")</t>
  </si>
  <si>
    <t>As egg intake rose from 1/d to 3/d during the final 2w of study, TC fell from 4.6 to 4.5 mmol/L and LDL fell from 3.6 to 3.5 mmol/L (n.s.)</t>
  </si>
  <si>
    <t xml:space="preserve">Parallel comparison of 3 conditions: usual diet, eggless drink, or drink with hyperimmune egg powder (containing 85 mg chol) for effects on lipids. </t>
  </si>
  <si>
    <t>TC and LDL increased in all groups, but less so in the egg group than in the untreated or placebo groups. Rise in TC was from 224 to 237 mg/dl (n.s.) in the egg group, from 222 to 247 mg/dl (P&lt;0.05) in the placebo group, and 234 to 249 mg/dl (P&lt;0.10) in the untreated group. The rise in LDL was 151.7 to 161.0 mg/dl (n.s.) in the egg group, from 152.9 to 173.8 mg/dl (n.s.) in the placebo group, and from 163.5 to 175.9 mg/dl (n.s.) in the untreated group. Between-group P-values were n.s.</t>
  </si>
  <si>
    <t xml:space="preserve">The high-chol diet increased TC by 0.55 mmol/L (21 mg/dl) and increased LDL by 0.44 mmol/L (17 mg/dl). P-values were not reported for this comparison.  </t>
  </si>
  <si>
    <t xml:space="preserve">Parallel comparison of nutrient-enriched eggs and control eggs, both consumed 1/d, for effects on blood levels of micronutrients. </t>
  </si>
  <si>
    <t xml:space="preserve">Crossover comparison of 3 diets: no egg, 12 n3-enriched eggs/w or 12 regular eggs/w for  effects on lipids. </t>
  </si>
  <si>
    <t>TC increased from 5.90 to 6.06 mmol/L with the n3 egg and to 5.97 mmol/L with the control egg (n.s.) LDL increased from 3.87 to 4.16 mmol/L with the n3 egg and to 4.05 mmol/L with the control egg (P&lt;0.01 for no egg vs both egg groups combined).</t>
  </si>
  <si>
    <t xml:space="preserve">TC rose from 167 to 178 mg/dl in the 319mg-chol diet group, from 175 to 181 mg/dl in the 523mg-chol diet group, and from 176 to 184 in the 941mg-chol diet group. LDL rose from 105 to 112 mg/dl in the 319mg-chol diet group, from 112 to 116 mg/dl in the 523mg-chol diet group, and from 107 to 113 in the 941mg-chol diet group. The abstract suggests these changes were not significant. </t>
  </si>
  <si>
    <t xml:space="preserve">Comparison of 6 eggs/w vs placebo for 3m for effects on macular carotenoids. </t>
  </si>
  <si>
    <t>U ("Consuming 6 eggs/week…may in some individuals increase the serum cholesterol risk ratio.")</t>
  </si>
  <si>
    <t xml:space="preserve">Crossover comparison of 3 conditions: 0, 2, or 4 eggs/d, and categorized participants as insulin-sensitive (IS), insulin-resistant (IR), or obese insulin-resistant (OIR), testing effects of IR and obesity on sensitivity to chol. </t>
  </si>
  <si>
    <t xml:space="preserve">Eggs increased LDL by 7.8% (P&lt;0.001) in insulin-sensitive Ss, 3.3% (P&lt;0.05) in insulin-resistant Ss, and 2.4% (n.s.) in obese insulin-resistant Ss.  </t>
  </si>
  <si>
    <t xml:space="preserve">LDL increased 5.9% in DHA-enriched egg group (P&lt;0.05 &amp; increased 2.3% (n.s.) in ordinary egg group. </t>
  </si>
  <si>
    <t>U ("Low-density lipoprotein (LDL) cholesterol concentrations increased significantly in subjects who consumed DHA-enriched eggs.")</t>
  </si>
  <si>
    <t>U: (Reported effects on lipids in Results section objectively, but did not mention it in abstract or discussion section.</t>
  </si>
  <si>
    <t xml:space="preserve">For women, LDL was 115.3 mg/dl on EGG vs 105.2 on SUB. For men, these figures were 107.4 and 105.2, respectively (combined P&lt;0.05). For women, TC was 195.5 mg/dl on EGG vs 183.7 on SUB. For men, these figures were 176.8 and 170.8, respectively (combined P&lt;0.05).  </t>
  </si>
  <si>
    <t>LDL rose from 124.8 mg/dl to 129.1 during egg phase (n.s.) TC rose from 203.8 mg/dl to 205.3 during the egg phase (n.s.)</t>
  </si>
  <si>
    <t>F: ("Six weeks of egg ingestion had no effect on total cholesterol (baseline 203.8 mg/dl; post-treatment: 205.3) or LDL (baseline: 124.8 mg/dl; post-treatment: 129.1)….Short-term egg consumption does not adversely affect endothelial function in healthy adults, supporting the view that dietary cholesterol may be less detrimental to cardiovascular health than previously thought.")</t>
  </si>
  <si>
    <t xml:space="preserve">Parallel comparison of 2 diets with low (174mg/d, no egg) vs high (804mg/d) dietary cholesterol for effects on chylomicron metabolism. </t>
  </si>
  <si>
    <t xml:space="preserve">TC rose from 4.12 to 4.71 mmol/L, and LDL rose from 2.48 to 3.09 mmol/L in the high-chol group. TC fell from 4.40 to 3.50 mmol/L, and LDL fell from 2.38 to 2.22 mmol/L in the low-chol group. Between-group differences in change scores were both P&lt;0.05. </t>
  </si>
  <si>
    <t xml:space="preserve">The lipid values are shown only in a figure (not in a table), and the LDL value for the egg phase is higher (apparently n.s.) </t>
  </si>
  <si>
    <t xml:space="preserve">F ("Serum concentratoins of total cholesterol, LDL cholesterol, HDL cholesterol, and triglycerides were not affected….5 wk of consuming 1 egg/d significantly increases serum lutein and zeaxanthin concentrations without elevating serum lipids and lipoprotein cholesterol concentrations."  </t>
  </si>
  <si>
    <t xml:space="preserve">Liquid eggs, equiv to 3 whole eggs, vs chol-free eggs to assess whether genes influence serum lipid response to dietary chol. </t>
  </si>
  <si>
    <t xml:space="preserve">Mean LDL in EGG period was 100.9, compared with 92.9 in SUB period. These figures are calculated from the subgroup data in the text. Changes in TC and LDL were significant for "hyperresponders" (varying from P&lt;0.001 to P&lt;0.0001) and n.s. for "hypo-responders."  </t>
  </si>
  <si>
    <t>U (Presents lipid findings in Results section, focusing Abstract and Discussion sections on genetic findings, noting "The presence of individual alleles in this population was associated with differences in plasma lipids and LDL size. However these relationships were independent of dietary cholesterol.")</t>
  </si>
  <si>
    <t>Egg treatments were stopped for 3 participants due to  overly high TC. With these participants removed, mean TC and LDL rose, but less so than the control group (between-group P-values not reported.)</t>
  </si>
  <si>
    <t xml:space="preserve">Crossover comparison of 5 regular vs n3-enriched eggs per week, for effects on lipids. </t>
  </si>
  <si>
    <t xml:space="preserve">Baseline egg intake was 2.4 eggs/w, and intervention egg intake was 4.6-4.7 eggs/w. No washout period. </t>
  </si>
  <si>
    <t>Parallel comparison of energy restriction + 2 eggs vs energy restriction with no eggs for effects on lipids.</t>
  </si>
  <si>
    <t xml:space="preserve">Uncontrolled test of addition of 1 egg/d, along with a reduced-fat NCEP diet for effects on lipids. </t>
  </si>
  <si>
    <t>F ("…a challenge of cholesterol during a weight loss intervention involving CRD [carbohydrate-restricted diet] does not alter the  positive effects of a CRD on features of MetS but rather plays a major role in the positive effects on plasma HDL-C concentrations.")</t>
  </si>
  <si>
    <t xml:space="preserve">Crossover comparison of 4 phases: 2-4 eggs/w, 2 high-PUFA eggs/d, 2 high-PUFA/high-antioxidant eggs/d, or 2 high-MUFA/high-antioxidant eggs/d, for effects on LDL oxidation. </t>
  </si>
  <si>
    <t>U (Discussion section mentions "plasma LDL increases with high egg intake, as observed in this study.")</t>
  </si>
  <si>
    <t xml:space="preserve">Parallel comparison of 4 groups: 2 eggs/d vs bagel with no calorie restriction, and 2 eggs/d vs bagel with calorie restriction for effects on body weight.   </t>
  </si>
  <si>
    <t xml:space="preserve">All participants followed the same sequence of 2 eggs/d followed by 4 eggs/d for 5w each, with 4w egg-free periods before each egg phase, for effects on macular pigment.  </t>
  </si>
  <si>
    <t>Table 3 indicates a significant LDL increase in the 4-egg phase, while text reports no significant change.</t>
  </si>
  <si>
    <t xml:space="preserve">Parallel comparison of exercise + 12 eggs/w vs exercise + no eggs for effects on lipids. </t>
  </si>
  <si>
    <t xml:space="preserve">Parallel comparison of a hypocaloric diet including 2 eggs vs hypocaloric diet with 100g meat replacing the eggs, as part of weight-loss study. </t>
  </si>
  <si>
    <t xml:space="preserve">TC fell in both hypocaloric diet groups (-0.07 mmol/L in egg group; -0.28 mmol/L in meat group.) LDL rose in the egg group (0.14 mmol/L), but fell in the meat group (-0.04 mmol/L). No significant between-group differences. </t>
  </si>
  <si>
    <t xml:space="preserve">Uncontrolled study of addition of 3 eggs/d for effects on lipids in patients taking chol-lowering drugs. </t>
  </si>
  <si>
    <t xml:space="preserve">Parallel design with 3 groups: one group continued usual diet, a 2nd group added 1 extra egg/d, and a 3rd group added 1 egg yolk in a buttermilk drink each day for effects on lipids.  </t>
  </si>
  <si>
    <t>Mixed ("Daily egg consumption for 12 wk increases serum TC and LDL-C concentratios in women….")</t>
  </si>
  <si>
    <t xml:space="preserve">Parallel design of carb-restricted diet with eggs and carb-restricted diet with egg substitute for effects on lipids.  </t>
  </si>
  <si>
    <t xml:space="preserve">Parallel comparison of breakfasts including 2 eggs, 5d/w vs no eggs for effects on weight and lipids. </t>
  </si>
  <si>
    <t xml:space="preserve">TC increased from 145 to 168 mg/dl on eggs vs a rise from 146 to 164 on no eggs. LDL rose from 82 to 97 mg/dl on eggs vs 83 to 93 mg/dl on no eggs (all between-group P-values n.s.)  </t>
  </si>
  <si>
    <t xml:space="preserve">TC increased 0.26 mmol/L in egg group, compared with 0.0 in control (n.s.) LDL increased 0.22 mmol/L in egg group,  compared with 0.07 in control (n.s.)   </t>
  </si>
  <si>
    <t xml:space="preserve">F ("No significant change in serum cholesterol level was seen in the beverages containing lutein-enriched egg-yolk compared to the control drink.") </t>
  </si>
  <si>
    <t xml:space="preserve">n3-enriched egg (6/w) vs standard egg (6/w) vs walnuts (28.4g, 6x/w) for effects on CVD risk markers  </t>
  </si>
  <si>
    <t xml:space="preserve">TC rose from 4.79 to 5.09 mmol/L in standard egg group, rose from 4.62 to 4.96 mmol/L in n3 egg group, and fell from 4.79 to 4.77 mmol/L in walnut group (global P value = 0.03). LDL rose from 2.75 to 3.03 in the standard egg group, rose from 2.63 to 2.96 in the n3 egg group, and rose from 2.81 to 2.86 in the walnut group (global P value n.s.) </t>
  </si>
  <si>
    <t xml:space="preserve">U ("…to influence blood lipid risk factors, it seems that eating a handful of walnuts daily may have overall better benefits for lacto-ovo-vegetarians.") </t>
  </si>
  <si>
    <t xml:space="preserve">Parallel comparison of 1.5 egg yolks in buttermilk vs buttermilk alone for effects on plasma lutein and vision. </t>
  </si>
  <si>
    <t xml:space="preserve">TC rose 0.30 mmol/L in egg group and 0.13 mmol/L in control (n.s.) LDL rose 0.24 mmol/L in egg group and 0.09 mmol/L in control (n.s.) </t>
  </si>
  <si>
    <t xml:space="preserve">Crossover comparison of 3 diff bkfasts: 2 eggs vs 1/2 cup egg subst vs high-carb bkfast for effects on endothelial function. </t>
  </si>
  <si>
    <t xml:space="preserve">TC and LDL increased in all groups: TC: Egg (+6.3 mg/dl), Subst (+2.3 mg/dl), hi-carb (+3.2 mg/dl). LDL: Egg (+6.3 mg/dl), Subst (+4.0 mg/dl), Hi-carb (+5.7 mg/dl), no sign differences between groups. </t>
  </si>
  <si>
    <t xml:space="preserve">F "Daily egg intake for 6 weeks in adults with established CAD was associated with no discernible adverse effects. …our study argues against the exclusion of eggs from the diet for the sake of cardiac health promotion." </t>
  </si>
  <si>
    <t>F ("These results suggest that compared to an oatmeal-based breakfast, eggs do not have any detrimental effects on lipoprotein or glucose metabolism in T2DM.")</t>
  </si>
  <si>
    <t>Parallel comparison of 2 eggs/d vs bagel bkfast during resistance-training on lipids, glucose, and other measures.</t>
  </si>
  <si>
    <t xml:space="preserve">TC rose 1.4 mg/dl in egg group and 2.2 mg/dl in bagel group (n.s.) LDL rose 2.1 mg/dl  in egg group and 2.3 mg/dl in bagel group (n.s.) </t>
  </si>
  <si>
    <t xml:space="preserve">TC fell by 0.04 mmol/L in high-egg group, and rose 0.02 in low-egg group. LDL fell 0.06 mmol/L in high-egg group and rose 0.05 mmol/L in low-egg group (all n.s.) </t>
  </si>
  <si>
    <t xml:space="preserve">No conclusion given regarding lipids.  </t>
  </si>
  <si>
    <t xml:space="preserve">Crossover design of 2 eggs/d or oatmeal for 4w for effects on CVD risk factors. </t>
  </si>
  <si>
    <t xml:space="preserve">Parallel design with 4 groups: lunch with or without lutein-enriched egg yolk or buttermilk with or without lutein-enriched egg yolk, for effects on lipids. </t>
  </si>
  <si>
    <t>F ("Consuming 6 eggs/week resulted in a significant increase in MPOD….")</t>
  </si>
  <si>
    <t>"…the LDL-C rise with egg feeding is less in IR persons....")</t>
  </si>
  <si>
    <t xml:space="preserve">"Results of exploratory analyses suggest favorable effects of the DHA-enriched eggs over ordinary eggs on triglyceride and HDL cholesterol levels…." </t>
  </si>
  <si>
    <t>F "In conclusion,  the lutein bioavailability from egg is higher than from other sources…."</t>
  </si>
  <si>
    <t>Comparison of lipid effects of omega-3-enriched &amp; conventional eggs</t>
  </si>
  <si>
    <t>Effect of eggs on endothelial function</t>
  </si>
  <si>
    <t>F ("Short-term egg consumption does not adversely affect endothelial function….")</t>
  </si>
  <si>
    <t xml:space="preserve">Examine gene effects on plasma lipids. </t>
  </si>
  <si>
    <t>"The presence of individual alleles in this population was associated with differences in plasma lipids…independent of dietary cholesterol."</t>
  </si>
  <si>
    <t>F ("Increasing egg consumption to 6 eggs/wk may be an effective method to increase MPOD.")</t>
  </si>
  <si>
    <t>F ("…consumption of enriched eggs was associated with a significant 16-18% decrease in serum triglycerides (P&lt;0.01)…."</t>
  </si>
  <si>
    <t xml:space="preserve">Effect of omega-3 enrichment of eggs in lipoproteins and other measures. </t>
  </si>
  <si>
    <t>F ("Consumption of n-3 enriched eggs results in higher levels of ApoA1, lower ApoB/ApoA1 ratio and lower plasma glucose.")</t>
  </si>
  <si>
    <t xml:space="preserve">F Modified eggs "reduced associated LDL oxidation…." </t>
  </si>
  <si>
    <t xml:space="preserve">F (Eggs "benefited macular health in older adults….") </t>
  </si>
  <si>
    <t>F ("…endurance training improved the plasma lipid profiles….")</t>
  </si>
  <si>
    <t xml:space="preserve">F ("Omega-3 enriched eggs are heart friendly.") </t>
  </si>
  <si>
    <t>Buttermilk's potential for moderating the LDL-raising effect of eggs</t>
  </si>
  <si>
    <t>F ("…the rise in serum LDL-C concentrations is less pronounced when egg yolk is incorporated into a buttermilk drink….")</t>
  </si>
  <si>
    <t>F ("…versions of the lutein-enriched egg-yolk beverage were able to increase serum lutein levels….")</t>
  </si>
  <si>
    <t xml:space="preserve">F ("…eggs showed no adverse effects on flow-mediated dilatation….") </t>
  </si>
  <si>
    <t>Effect of eggs on satiety</t>
  </si>
  <si>
    <t xml:space="preserve">F Vegetable fat consumption is "associated with a profound fall in the serum lipids…." </t>
  </si>
  <si>
    <t xml:space="preserve">Effect of vegetable fats vs animal fat on lipids. </t>
  </si>
  <si>
    <t>Duration of exposure period, in weeks (for median)</t>
  </si>
  <si>
    <t>Duration of exposure period, in weeks (for mean)</t>
  </si>
  <si>
    <t xml:space="preserve">N (completers in exp group) summary (for median) </t>
  </si>
  <si>
    <t xml:space="preserve">N (completers in exp group) summary (for mean) </t>
  </si>
  <si>
    <t xml:space="preserve">By avoiding dietary cholesterol, TC fell from 232.5 mg/100 ml to 151.8 mg/100 ml (significance not reported). </t>
  </si>
  <si>
    <t xml:space="preserve">Feeding studies of egg powder or crystalline cholesterol in 4 experiments, using participants as their own controls, for effect on lipids. </t>
  </si>
  <si>
    <t xml:space="preserve">Feeding studies in individual patients (not a randomized trial), for effects on lipids.  </t>
  </si>
  <si>
    <t xml:space="preserve">Variable (series of 1-participant studies) </t>
  </si>
  <si>
    <t xml:space="preserve">Sequential feeding studies: (1) no eggs vs 10 egg yolks/d for 10d, (2) no eggs vs 10 egg yolks/d for 7d, for effects on lipids.  </t>
  </si>
  <si>
    <t xml:space="preserve">In 1st experiment, eggs increased TC from 75 to 100 mg/dl. In 2nd experiment, eggs raised TC from 188 to 218 mg/dl (significance not reported). </t>
  </si>
  <si>
    <t xml:space="preserve">U (reported findings without a specific comment on eggs, then writes "dietary cholesterol cannot be ruled out as an important factor in genesis and maintence of hypercholesterolemia simply because it is not quantitatively the most imporant source of serum  cholesterol.") </t>
  </si>
  <si>
    <t xml:space="preserve">Series of uncontrolled feeding trials using 10 eggs/d in 2 volunteers,  using normal eggs and PUFA-enriched eggs, then 24 yolks/d in a formula diet, for effects of serum chol. </t>
  </si>
  <si>
    <t xml:space="preserve">U (Acknowledges "the hypercholesterolemia resulting from egg yolk….") </t>
  </si>
  <si>
    <t xml:space="preserve">In transition to high-chol diet, TC rose from 203 to 247 (calculated from data table). Significance not reported.   </t>
  </si>
  <si>
    <t xml:space="preserve">Sequential comparison of chol-free and high-chol diets containing 475, 950, or 1,425 mg egg yolk chol/d for effects on lipids. Then did similar test with crystalline chol.  </t>
  </si>
  <si>
    <t xml:space="preserve">TC rose in repeated feeding experiments. P-value not reported.  </t>
  </si>
  <si>
    <t>F ("In none of the five patients did the consumption of these amounts of cholesterol for 3 days produce a significant rise in the level of the serum cholesterol.")</t>
  </si>
  <si>
    <t xml:space="preserve">Sequential test of diets varying in fat and chol content for effects on lipids. </t>
  </si>
  <si>
    <t xml:space="preserve">U ("The effect of dietary cholesterol on serum cholesterol and phospholipids was independent of the degree of saturation of the dietary fat.") </t>
  </si>
  <si>
    <t xml:space="preserve">Crossover trial comparing fats varying in saturation, and high and low chol content from egg yolk for effects on lipids. </t>
  </si>
  <si>
    <t xml:space="preserve">High-chol diets increased TC approximately 50 mg/dl, compared with very-low-chol diets. Significance not reported.   </t>
  </si>
  <si>
    <t>Sequential chol-feeding studies in 5 participants, assessing effects on chol synthesis.</t>
  </si>
  <si>
    <t>U ("…dietary  cholesterol can have a major role in determining blood cholesterol levels.")</t>
  </si>
  <si>
    <t>A series of experiments: (1) young men (20-30yo) fed 2 eggs/d x 6w, (2) 21 middle-aged men (41-66yo) fed 1 egg/d x 5w and 2 eggs/d x 3 weeks, (3) young men (mean 24yo) fed 2 eggs/d x 8w, for effects on lipids.</t>
  </si>
  <si>
    <t xml:space="preserve">Within-participant comparison of diets with and without 500mg of egg yolk cholesterol, for effects on lipid metabolism. </t>
  </si>
  <si>
    <t xml:space="preserve">Uncontrolled study giving egg yolk chol (750mg to 14 participants and 1500mg to 4 participants) for 10d, for effects on lipids. </t>
  </si>
  <si>
    <t xml:space="preserve">Study giving 0, 1, 2, 3, or 6 eggs/d to participants for 3w, then crossing to one of the other egg regimens; each participant had 2 diet phases, for effects on lipids.   </t>
  </si>
  <si>
    <t>Data for all participants combined were not provided. However, for one of the two crossover groups, TC was 220 mg/dl on no-added egg diet and 226 on egg diet (P=0.063). For the other, TC was 225 on no-added-egg diet and 226 on 1 egg diet (n.s.)</t>
  </si>
  <si>
    <t>F ("There was a lack of significant association of change in SCHOL with dietary intake of egg….[T]he indiscriminate exclusion of eggs may prove to be a useless measure.")</t>
  </si>
  <si>
    <t xml:space="preserve">U ("This evidence further substantiated the powerful effects of dietary cholesterol upon the plasma cholesterol and LDL levels.") </t>
  </si>
  <si>
    <t xml:space="preserve">Uncontrolled test of egg yolk (1g chol) in 6 men for 5w for effects on lipids. </t>
  </si>
  <si>
    <t xml:space="preserve">Crossover comparison of 4 diet phases: red meat + 3 eggs/d, red meat + 0 eggs, white meat + 3 eggs/d, or white meat + 0 eggs, for effects on lipids.  </t>
  </si>
  <si>
    <t>For the group starting red meat first, the removal of eggs decreased TC from 199 to 194 in the red meat phase; eggs did not alter TC in the white meat phase (191 mg/dl with and without eggs) (both results n.s.) In participants who began with white-meat diets, the removal  of eggs reduced TC from 216 to 198 mg/dl in the white meat phase (P&lt;0.05); egg reintroduction increased TC from 191 to 207 mg/dl in the red meat phase (P&lt;0.01).  BO60</t>
  </si>
  <si>
    <t xml:space="preserve">2 separate crossover comparisons: one of a 42-45%-fat diet with and without the addition of 2 eggs/d, and another of a 35%-fat diet w/ lower P/S ratio with and without the addition of 2 eggs/d.  </t>
  </si>
  <si>
    <t xml:space="preserve">F ("...there were no significant differences in plasma total cholesterol or triglycerides in response to either 400 or 1400 mg of dietary cholesterol.") </t>
  </si>
  <si>
    <t xml:space="preserve">Study A 14d (37 Ss), Study B 28d (14 Ss). </t>
  </si>
  <si>
    <t xml:space="preserve">Uncontrolled trial of addition of 3 eggs and of 6 eggs for effects on lipids.  </t>
  </si>
  <si>
    <t xml:space="preserve">TC rose from 170 to 188 mg/dl on 3 eggs (P&lt;0.01) and 192 on 6 eggs (P&lt;0.02) and LDL rose from 109 to 125 mg/dl on 3 eggs (P&lt;0.02) and to 127 on 6 eggs (P&lt;0.01) when P/S ratio was low; effects were less dramatic at higher P/S ratios.  </t>
  </si>
  <si>
    <t>("There were no significant changes in plasma cholesterol at any time point.")</t>
  </si>
  <si>
    <t xml:space="preserve">Postprandial study only </t>
  </si>
  <si>
    <t>("In eight subjects, egg yolks also did not alter significantly either the total serum cholesterol or the HDL cholesterol….")</t>
  </si>
  <si>
    <t xml:space="preserve">U ("…the mean intake of dietary cholesterol was increased…and was associated with a mean increase in TC level of 10.5 mg/dl….it appears unlikely that the increases were due to chance alone, although that possibility cannot be rejected.") </t>
  </si>
  <si>
    <t xml:space="preserve">Parallel comparison of 400mg/d vs 1400mg/d dietary chol, with or without aerobic exercise for effects on lipids. </t>
  </si>
  <si>
    <t xml:space="preserve">Comparison of 200 mg/d vs 1700 mg/d of dietary chol for effects on lipids. </t>
  </si>
  <si>
    <t>TC rose from 5.09 to 6.56 mmol/L (P&lt;0.01) and LDL rose from 3.06 to 4.31 mmol/L (P&lt;0.001) with the addition of 6 eggs/d.</t>
  </si>
  <si>
    <t xml:space="preserve">Crossover comparison of 2 eggs vs no eggs for effects on lipids. </t>
  </si>
  <si>
    <t>Crossover comparison of egg vs egg substitute for effects on lipids.</t>
  </si>
  <si>
    <t xml:space="preserve">Crossover comparison of diets varying in P/S ratio and dietary chol content, for effects on plasma lipids and fecal steroids. Although P/S ratio was adjusted in a crossover design, changes in dietary chol were in a parallel design. </t>
  </si>
  <si>
    <t xml:space="preserve">Uncontrolled feeding study using 6 egg yolks, done twice, a year apart. </t>
  </si>
  <si>
    <t xml:space="preserve">The 1st study, in 34 participants, was an uncontrolled study of the effect of egg cessation, done for 3w on 2 occasions 1y apart. The 2nd study, in 6 participants, used high- and low-chol diets for 4w each, followed by 4w with 1 egg/d. Goal was to assess stability of responses over time. </t>
  </si>
  <si>
    <t xml:space="preserve">Crossover comparison of 3 eggs vs no eggs for effects on lipids. </t>
  </si>
  <si>
    <t>F ("Higher HDL-C level, higher percentage of total cholesterol in the HDL fractions, a greater initial HDL2/HDL3 cholesterol ratio and greater apo A-I/A-II ratio have been associated wtih lower risks for CHD. According to these criteria, the hyper-responders in the present study might be at lower risk for developing premature CHD due to cholesterol consumption.")</t>
  </si>
  <si>
    <t xml:space="preserve">Crossover comparison of 3 eggs/d vs no eggs for effects on lipids. </t>
  </si>
  <si>
    <t>Results were depicted in figures, with few specifics. However, Group 2 had a "significant increase in plasma cholesterol" in response to egg feeding during a low-energy diet.</t>
  </si>
  <si>
    <t xml:space="preserve">Uncontrolled study of fish oil with and without eggs for effects on lipids. </t>
  </si>
  <si>
    <t xml:space="preserve">Uncontrolled test of the addition of 3 eggs/d for 6w on diets that were high in either PUFA or SFA, followed by crossover trial in 25 participants, for effects on lipids.  </t>
  </si>
  <si>
    <t>Comparison of 4 diets for their lipid effects: (1) corn oil, (2) corn oil + egg, (3) lard, and (4) lard + egg). Not clear if it was a crossover design.</t>
  </si>
  <si>
    <t xml:space="preserve">Parallel comparison of 4 diets for their effects on lipids: (1) low-fat/low-chol, (2) low-fat/usual-chol, (3) usual-fat/low-chol, and (4) usual-fat/usual-chol. </t>
  </si>
  <si>
    <t>9 total in the groups assigned to higher-chol diets; see Table 2.</t>
  </si>
  <si>
    <t xml:space="preserve">Failed to identify consistent hyperresponse in context of a low-fat diet. </t>
  </si>
  <si>
    <t xml:space="preserve">Examinationn of dietary fat's ability to modify lipid response to dietary cholesterol.  </t>
  </si>
  <si>
    <t xml:space="preserve">Assessed whether exercise and a reduced-fat diet would blunt the effect of dietary chol. </t>
  </si>
  <si>
    <t>("An intriguing finding in the present study was that LDL cholesterol fell….")</t>
  </si>
  <si>
    <t xml:space="preserve">Parallel comparison of 3 diets for effects on lipids: reduced fat (9% sat fat), reduced fat + 1 kelp-fed chicken egg/d, reduced fat + 2 PUFA/vitamin-enriched eggs/d. </t>
  </si>
  <si>
    <t xml:space="preserve">Controlled evaluation of 3 meals: butter and milk, egg, or crystalline cholesterol dissolved in milk. </t>
  </si>
  <si>
    <t xml:space="preserve">LDL fell from 4.82 to 4.69 mmol/L over 3h.  </t>
  </si>
  <si>
    <t xml:space="preserve">Postprandial study. Note typo in text on p. 297 regarding change in cholesterol. </t>
  </si>
  <si>
    <t xml:space="preserve">In healthy males, TC fell from 161 to 147 mg/dl and LDL fell from 75 to 72 mg/dl over 3h (both n.s.) The other 3 groups also had nonsignificant changes in TC and LDL over 3h.  </t>
  </si>
  <si>
    <t xml:space="preserve">Crossover comparison of 2 eggs + margarine vs 2 eggs + butter. Effect of eggs was not isolated. The control is adequate for effect of margarine vs butter, but not for effect of eggs. </t>
  </si>
  <si>
    <t xml:space="preserve">Crossover comparison of 4 eggs/d vs 4 n3-enriched eggs/d for effects on lipids and BP. Note crossover is appropriate for comparing the 2 types of eggs, but not for comparing against no eggs.   </t>
  </si>
  <si>
    <t xml:space="preserve">3w on diet alone, then 9w on diet alone or diet + egg </t>
  </si>
  <si>
    <t>The LDL reduction in the egg group was smaller than that of the diet-only group (between-group P&gt;0.25.) Changes are displayed in a figure; specific LDL or TC numbers are not given.</t>
  </si>
  <si>
    <t xml:space="preserve">TC increased during the egg period for E3/2 E3/3, and E4/3 by 0.58, 0.80, and 0.56 mmol/L. LDL increase for E4/4 was 1.37; for other genotypes LDL increased by 0.60 mmol/L. Changes in TC and LDL were significant (P&lt;0.001).  Other data are reported in figures, rather than tables. </t>
  </si>
  <si>
    <t xml:space="preserve">U. (…the average increase in LDL-C (+21%) in response to moderate change in cholesterol intake was substantial and certainly suggests that limitation of total cholesterol intake is a highly important recommendation….") </t>
  </si>
  <si>
    <t xml:space="preserve">Cholesterol absorption and synthesis were studied in vegetarian and nonvegetarian participants. Then an uncontrolled egg-feeding study was done on vegetarians. </t>
  </si>
  <si>
    <t xml:space="preserve">("…the data obtained herein stress the influence of dietary cholesterol on the postprandial lipoprotein response.") </t>
  </si>
  <si>
    <t xml:space="preserve">TC &amp; LDL increased by 22 &amp; 19 mg/dl in homozygotes, and by 6 &amp; 1 mg/dl in heterozygotes. The P-values reported relate only to the comparison between the genetic groups, not for changes over time. </t>
  </si>
  <si>
    <t xml:space="preserve">F. (Because HDL rose along with TC, "extra egg consumption apparently did not change the risk index for ischaemic heart disease….in healthy individuals the intake of eggs should not be rigorously restricted." </t>
  </si>
  <si>
    <t xml:space="preserve">TC was 207 mg/dl in low-chol phase and to 219 mg/dl in high-chol phase (P=0.099). LDL was 133 and 148, respectively (P=0.047).  </t>
  </si>
  <si>
    <t>Crossover postprandial trial of "fat meal" and a "fat plus cholesterol meal" in 3 groups of participants: normal, high-chol, and high-TG, for effects on lipids.</t>
  </si>
  <si>
    <t>("dietary cholesterol does not acutely alter postprandial lipoproteins to produce a more atherogenic profile except possibly in hypertriacylglycerolemic subjects.")</t>
  </si>
  <si>
    <t xml:space="preserve">Uncontrolled test of 2 eggs/d on lipid peroxidation. </t>
  </si>
  <si>
    <t xml:space="preserve">U. ("In conclusion then, we have demonstrated...the atherogenic properties of dietary eggs consumption on plasma LDL which consisted of hypercholesterolemic as well as prooxidative effects.") </t>
  </si>
  <si>
    <t>"Parallel" comparison of 1 egg vs usual diet for effects on plasma cholesteryl ester transfer activity. The control group consisted of former participants from another study, not quite coincident in time with the experimental group.</t>
  </si>
  <si>
    <t>Crossover comparison of egg-supplemented diet (800mg chol/d) vs placebo, for  lipid responses for individuals with type 1 DM and those without DM.</t>
  </si>
  <si>
    <t xml:space="preserve">U ("…the response was greatest in subjects with apo E genotype 4/4 and even a moderate increase in dietary cholesterol resulted in a 10% elevation in serum total cholesterol in them.") </t>
  </si>
  <si>
    <t>Nutritional value of enrichment of eggs with PUFA</t>
  </si>
  <si>
    <t>F ("Consumption of only one enriched egg daily can contribute substantially to the recommended daily intake of n-3 PUFAs."</t>
  </si>
  <si>
    <t xml:space="preserve">n3-enriched eggs are a good source of n3. </t>
  </si>
  <si>
    <t xml:space="preserve">Crossover comparison of 4 diets: high-palm-oil/low-chol, high-palm-oil/high-chol, mod-palm-oil/mod-chol, and high-palm-oil/high-chol, for effects on lipids. </t>
  </si>
  <si>
    <t>U ("This result means that a low-fat, low-cholesterol diet is important for the prevention of coronary heart disease...."</t>
  </si>
  <si>
    <t xml:space="preserve">F ("We conclude from this study that  dietary cholesterol provided by eggs does not increase the risk for heart disease in a healthy elderly population.") </t>
  </si>
  <si>
    <t xml:space="preserve">Effect of dietary cholesterol on chylomicron kinetics. </t>
  </si>
  <si>
    <t>U ("…high cholesterol intakes increase the residence time of chylomicron remnants…which may have undesirable effects…."</t>
  </si>
  <si>
    <t xml:space="preserve">Y (control is for micronutrients) </t>
  </si>
  <si>
    <t>Mean LDL was 2.75 at baseline and 2.77 mmol/L at 42d. One significant P-value was for the "normal" egg group in first 3w (P=0.008). Otherwise, n.s.</t>
  </si>
  <si>
    <t xml:space="preserve">Parallel comparison of a carb-restricted diet including eggs vs carb-restricted diet without eggs, for effects on metabolic syndrome. </t>
  </si>
  <si>
    <t xml:space="preserve">2 eggs/d increased TC and LDL, P&lt;0.01 for both PUFA egg phases, n.s. for MUFA eggs </t>
  </si>
  <si>
    <t xml:space="preserve">Evaluation of changes to hen feeding patterns to modify eggs and reduce LDL oxidation. </t>
  </si>
  <si>
    <t xml:space="preserve">TC and LDL fell in phase with no energy restriction, but less so with egg (TC -1.8, LDL -1.4 mg/dl) compared with the bagel group (TC -5.4, LDL -4.7 mg/dl), all n.s. </t>
  </si>
  <si>
    <t>F ("The egg breakfast enhances weight loss, when combined with an energy-deficit diet, but does not induce weight loss in a free-living condition.")</t>
  </si>
  <si>
    <t xml:space="preserve">F ("Serum LDL cholesterol did not change with either egg yolk treatment."  </t>
  </si>
  <si>
    <t xml:space="preserve">In the egg and no-egg groups combined, LDL fell 21% (P = n.s.). The changes in the 2 groups were not reported separately.  </t>
  </si>
  <si>
    <t>Exercise improves lipids, despite egg consumption among some participants. ("Plasma LDL-C decreased by 21% (P=.06).")</t>
  </si>
  <si>
    <t xml:space="preserve">TC and LDL fell in both groups, but improved significantly more on egg subst phase (TC fell 17 mg/dl on subst vs 5 mg/dl on eggs. LDL fell 14 mg/dl on subst vs 3 mg/dl on egg (between-group P-values both P&lt;0.01). </t>
  </si>
  <si>
    <t xml:space="preserve">Effect of eggs on endothelial function. </t>
  </si>
  <si>
    <t xml:space="preserve">F ("nondetrimental to endothelial function.") </t>
  </si>
  <si>
    <t>In women, TC increased by 0.63 mmol/L &amp; LDL increased by 0.59 mmol/L in egg group, compared with controls (both P&lt;0.05), with no diffs between the egg-buttermilk and control groups.  In men, TC and LDL fell 0.01 and 0.04 mg/dl, respectively, in the egg group and rose 0.04 and 0.14 in the control group (both n.s.)</t>
  </si>
  <si>
    <t xml:space="preserve">In the context of a carbohydrate-restricted diet, TC &amp; LDL in egg group fell to a lesser degree (-0.4 and -1.0 mg/dl, respectively), compared with the subst group (-2.7 and -2.2, respectively), both n.s. </t>
  </si>
  <si>
    <t>Effect of a beverage with lutein-enriched egg yolk on serum lutein.</t>
  </si>
  <si>
    <t>F ("…the increase in plasma lutein concentrations in the Egg group was 83% higher than that in the Con group (P&lt;0.001).")</t>
  </si>
  <si>
    <t xml:space="preserve">TC and LDL were nonsignificantly higher in the egg group.  TC: Egg 4.1 mmol/L vs oatmeal 4.0 mmol/L; LDL Egg 2.5 mmol/L vs oatmeal 2.4 mmol/L, n.s. </t>
  </si>
  <si>
    <t>Effect of eggs on glucose &amp; inflammatory markers.</t>
  </si>
  <si>
    <t xml:space="preserve">Unknown funding. However, later (2017) report for this study acknowledges funding from the Esperance Family Foundation. Note, PI Marie-Luz Fernandez has received prior industry funding.  </t>
  </si>
  <si>
    <t>U (Buttermilk did not "prevent the serum total-C and LDL-C raising effect of daily egg yolk consumption.")</t>
  </si>
  <si>
    <t>Data for all participants were not provided. However, for one crossover group, TC was 194 mg/dl on no-added-egg diet and 213 on egg diet (significance not reported). For the other crossover group, TC was 198 mg/dl, both on no-added-egg diet and on 1 egg diet (n.s.)</t>
  </si>
  <si>
    <t>Duodenal infusion study only</t>
  </si>
  <si>
    <t>&lt;1d</t>
  </si>
  <si>
    <t>Postprandial satiety study only</t>
  </si>
  <si>
    <t>BY DECADE</t>
  </si>
  <si>
    <t>TOTAL</t>
  </si>
  <si>
    <t>INDUSTRY-FUNDED</t>
  </si>
  <si>
    <t>NOT INDUSTRY-FUNDED</t>
  </si>
  <si>
    <t xml:space="preserve">Intervention study </t>
  </si>
  <si>
    <t xml:space="preserve">Observational study </t>
  </si>
  <si>
    <t>Discordant: Unfavorable in results, favorable in conclusions</t>
  </si>
  <si>
    <t>Industry funded   1 = industry-funded                      0 = not industry-funded</t>
  </si>
  <si>
    <t>Sacks 1984a</t>
  </si>
  <si>
    <t>Study of high-chol diets in individuals with cirrhosis or cancer undergoing liver biopsy, aiming to quantify inhibition of chol synthesis in liver samples.</t>
  </si>
  <si>
    <t>Control group                  Y = yes                 N = no</t>
  </si>
  <si>
    <t xml:space="preserve">Randomized Y = yes           N = no </t>
  </si>
  <si>
    <t>Adequate control (defined as presence of control group or participants as their own controls or crossover design) 1 = adequate 0 = inadequate</t>
  </si>
  <si>
    <t>Observational</t>
  </si>
  <si>
    <t xml:space="preserve">Observational </t>
  </si>
  <si>
    <t>Review, Meta-analysis</t>
  </si>
  <si>
    <t>Systematic Review</t>
  </si>
  <si>
    <t>Systematic review</t>
  </si>
  <si>
    <t xml:space="preserve">Design (Studies that included both observational and interventional components were classified here as intervention trials.)  </t>
  </si>
  <si>
    <t xml:space="preserve">Intervention trial </t>
  </si>
  <si>
    <t>Liquid eggs, equiv to 3 whole eggs, vs chol-free egg substitute for effects on lipids.</t>
  </si>
  <si>
    <t xml:space="preserve">U ("Consumption of LnA-enriched (modified) eggs, but not regular eggs... resulted in… no change in total or high-density lipoprotein (HDL) cholesterol." </t>
  </si>
  <si>
    <t>Geiker NRW, Larsen ML, Dyerberg J, Stender S, Astrup A. Egg consumption, cardiovascular diseases and type 2 diabetes. Eur J Clin Nutr. 2018;72(1):44-56. doi: 10.1038/ejcn.2017.153.</t>
  </si>
  <si>
    <t>Kelly D, Nolan JM, Howard AN, et al. Serum and macular response to carotenoid-enriched egg supplementation in human subjects: the Egg Xanthophyll Intervention clinical Trial (EXIT). Br J Nutr. 2017;117(1):108-123. doi: 10.1017/S0007114516003895.</t>
  </si>
  <si>
    <t>Kim JE, Campbell WW. Dietary cholesterol contained in whole eggs is not well absorbed and does not acutely affect plasma total cholesterol concentration in men and women: Results from 2 randomized controlled crossover studies. Nutrients. 2018;10(9):1272-1283. pii: E1272. doi: 10.3390/nu10091272.</t>
  </si>
  <si>
    <t>Kishimoto Y,, Taguchi C, Suzuki-Sugihara N. The Effect of the Consumption of Egg on Serum Lipids and Antioxidant Status in Healthy Subjects. J Nutr Sci Vitaminol (Tokyo). 2016;62(5):361-365. doi: 10.3177/jnsv.62.361.</t>
  </si>
  <si>
    <t>Lemos BS, Medina-Vera I, Blesso CN, Fernandez ML. Intake of 3 eggs per day when compared to a choline bitartrate supplement, downregulates cholesterol synthesis without changing the LDL/HDL ratio. Nutrients. 2018;10(2):258-270. pii: E258. doi: 10.3390/nu10020258.</t>
  </si>
  <si>
    <t>McDonald JD, Chitchumroonchokchai C, Li J, et al. Replacing carbohydrate during a glucose challenge with the egg white portion or whole eggs protects against postprandial impairments in vascular endothelial function in prediabetic men by limiting increases in glycaemia and lipid peroxidation. Br J Nutr. 2018;119(3):259-270. doi: 10.1017/S0007114517003610.</t>
  </si>
  <si>
    <t>Missimer A, DiMarco DM, Andersen CJ, Murillo AG, Vergara-Jimenez M, Fernandez ML. Consuming two eggs per day, as compared to an oatmeal breakfast, decreases plasma ghrelin while maintaining the LDL/HDL Ratio. Nutrients. 2017;9(2):89-101. pii: E89. doi: 10.3390/nu9020089.</t>
  </si>
  <si>
    <t>Oggioni C, Cena H, Wells JC, Lara J, Celis-Morales C, Siervo M. Association between worldwide dietary and lifestyle patterns with total cholesterol concentrations and DALYs for infectious and cardiovascular diseases: an ecological analysis. J Epidemiol Glob Health. 2015;5(4):315-325. doi: 10.1016/j.jegh.2015.02.002.</t>
  </si>
  <si>
    <t>Pourafshar S, Akhavan NS , George KS, et al. Egg consumption may improve factors associated with glycemic control and insulin sensitivity in adults with pre- and type II diabetes. Food Funct. 2018;9(8):4469-4479. doi: 10.1039/c8fo00194d.</t>
  </si>
  <si>
    <t>Richard C, Cristall L, Fleming E, et al. Impact of Egg Consumption on Cardiovascular Risk Factors in Individuals with Type 2 Diabetes and at Risk for Developing Diabetes: A Systematic Review of Randomized Nutritional Intervention Studies. Can J Diabetes. 2017;41(4):453-463. doi: 10.1016/j.jcjd.2016.12.002.</t>
  </si>
  <si>
    <t xml:space="preserve">Song J, He JJ, Fang AP, et al. [Association between food intake and the serum total cholesterol level among adults in 9 regions of China]. Zhonghua Xin Xue Guan Bing Za Zhi. 2017;45(3):235-242. doi: 10.3760/cma.j.issn.0253-3758.2017.03.012. I don't believe we have a decision on this one yet, so I included it for when you review the abstract. </t>
  </si>
  <si>
    <t>Vazquez-Ruiz Z, De la Fuente-Arrillaga C, Bes-Rastrollo M, et al. Egg consumption and dyslipidemia in a Mediterranean cohort. Nutr Hosp. 2018;35(1):153-161. doi: 10.20960/nh.1347.</t>
  </si>
  <si>
    <t xml:space="preserve">Virtanen JK, Mursu J, Virtanen HE, et al. Associations of egg and cholesterol intakes with carotid intima-media thickness and risk of incident coronary artery disease according to apolipoprotein E phenotype in men: the Kuopio Ischaemic Heart Disease Risk Factor Study. Am J Clin Nutr. 2016;103(3):895-901. doi: 10.3945/ajcn.115.122317. </t>
  </si>
  <si>
    <t>DiMarco 2017</t>
  </si>
  <si>
    <t>Geiker 2018</t>
  </si>
  <si>
    <t>Kelly 2017</t>
  </si>
  <si>
    <t>Kim 2018</t>
  </si>
  <si>
    <t>Kishimoto 2016</t>
  </si>
  <si>
    <t>Lemos 2018</t>
  </si>
  <si>
    <t>McDonald 2018</t>
  </si>
  <si>
    <t>Missimer 2017</t>
  </si>
  <si>
    <t>Oggioni 2015</t>
  </si>
  <si>
    <t>Pourafshar 2018</t>
  </si>
  <si>
    <t>Richard 2017</t>
  </si>
  <si>
    <t>Song 2017</t>
  </si>
  <si>
    <t>Vazquez-Ruiz 2018</t>
  </si>
  <si>
    <t>Virtanen 2016</t>
  </si>
  <si>
    <t>Intervention trial</t>
  </si>
  <si>
    <t>Yes 2010s</t>
  </si>
  <si>
    <t>Effect on cholesterol is a key objective (Y or N)</t>
  </si>
  <si>
    <t xml:space="preserve">Systematic review </t>
  </si>
  <si>
    <t xml:space="preserve">Danish Egg Association </t>
  </si>
  <si>
    <t xml:space="preserve">Howard Foundation, European Research Council Starter grant. Eggs were provided by hen farmers and carotenoids were provided by Industrial Organica.    </t>
  </si>
  <si>
    <t>No 2010s</t>
  </si>
  <si>
    <t xml:space="preserve">American Egg Board-Egg Nutrition Center, Purdue Ingestive Behavior Research Center, National University of Singapore. </t>
  </si>
  <si>
    <t xml:space="preserve">Kewpie Corporation (manufacturer of mayonnaise) </t>
  </si>
  <si>
    <t xml:space="preserve">American Egg Board/Egg Nutrition Center. </t>
  </si>
  <si>
    <t xml:space="preserve">Observational study  </t>
  </si>
  <si>
    <t>No funding reported.</t>
  </si>
  <si>
    <t xml:space="preserve">Spanish Government-Instituto de Salud Carlos III, the European Regional Development Fund (FEDER), the Navarra Regional Government, and the University of Navarra. </t>
  </si>
  <si>
    <t xml:space="preserve">University of Eastern Finland </t>
  </si>
  <si>
    <t xml:space="preserve">Participants served as their own controls. </t>
  </si>
  <si>
    <t xml:space="preserve">F "Thus, eggs can be included as part of a healthy dietary pattern without concern of elevatingg CVD risk in healthy individuals." </t>
  </si>
  <si>
    <t xml:space="preserve">LDL was as follows: 0 eggs/d: 84; 1 egg/d: 74, 2 eggs/d: 78, 3 eggs/d: 83. Note that the 0-egg condition was only 2w in duration, following an unrestricted diet (there was no randomization and no true crossover.) While LDL rose progressively thru each diet phase from 1 to 3 eggs/d, it was lower at 3 eggs/d than during the short 0-egg "washout." Therefore, the result is deemed favorable. </t>
  </si>
  <si>
    <t xml:space="preserve">The 0-egg condition was only 2w in duration, following unrestricted diet (there was no randomization and no true crossover.) The "0-egg" condition may have been influenced by prior egg consumption. For the subsequent egg-consumption periods, LDL rose progressively with the number of eggs consumed. </t>
  </si>
  <si>
    <t xml:space="preserve">Comparison of 0, 1, 2, and 3 eggs/d, consumed for 4w each for effects on lipids. All participants had all treatments. The authors called it a "crossover" design, but all participants had the same treatments in the same order. </t>
  </si>
  <si>
    <t xml:space="preserve">N. Control was only for carotenoids, not for cholesterol. </t>
  </si>
  <si>
    <t xml:space="preserve">46 (both groups received 1 egg/d, so both were "experimental" with regard to lipid outcomes. </t>
  </si>
  <si>
    <t xml:space="preserve">TC incr from 4.77 to 5.19 mmol/L (P=0.003) in the enriched group and from 4.76 to 4.98 mmol/L (P=0.25) in the non-enriched group. LDL rose nonsignificantly from 2.58 to 2.62 mmol/L in the enriched group and from 2.52 to 2.59 mmol/L in the non-enriched group. Note that 2 participants were removed due to elevated TC at the study midpoint. </t>
  </si>
  <si>
    <t>Note that 2 participants were removed due to elevated TC at the study midpoint.</t>
  </si>
  <si>
    <t xml:space="preserve">U "We showed that total cholesterol levels increased significantly…but upper limits of the normative reference values (6.5 mmol/l) were not exceeded….we found no significant increases in LDL…." </t>
  </si>
  <si>
    <t xml:space="preserve">Effects of enriched eggs on carotenoids, macular pigment, and vision. </t>
  </si>
  <si>
    <t xml:space="preserve">Reported the observed effects. </t>
  </si>
  <si>
    <t xml:space="preserve">Comparison of carotenoid-enriched eggs to non-enriched eggs (1 egg, 5d/w for 8w), for effects on serum carotenoid concentrations and cholesterol, macular pigment, and visual function. </t>
  </si>
  <si>
    <t xml:space="preserve">Crossover postprandial studies. Study 1 compared 0g egg, 75g egg, and 150g egg. Study 2 compared 0g vs 100g egg. </t>
  </si>
  <si>
    <t>Crossover trials.</t>
  </si>
  <si>
    <t>10h (postprandial only)</t>
  </si>
  <si>
    <t xml:space="preserve">33 (total of 16 in study 1 and 17 in study 2) </t>
  </si>
  <si>
    <t xml:space="preserve">In study 1, plasma TC area under the curve was 22 on 0 egg, 20 on 75g egg, and 32 on 150g egg (P=0.83). In study 2, the plasma TC AUC was  43 on 0 egg and 50 on 100g egg (P=0.66) </t>
  </si>
  <si>
    <t xml:space="preserve">F"…dietary cholesterol… is not well absorbed and does not increase plasma total cholesterol concentration." </t>
  </si>
  <si>
    <t>Uncontrolled test of 1 egg/d for 4w in 14 participants for effects on lipids, with no prior washout period.</t>
  </si>
  <si>
    <t xml:space="preserve">TC fell from 192.3 to 190.9 mg/dl and LDL fell from 118.9 to 114.9 mg/dl during the 4w study (both n.s.) </t>
  </si>
  <si>
    <t xml:space="preserve">With no washout period prior to study onset, baseline lipid levels reflected habitual diet intake, which was not egg-free. </t>
  </si>
  <si>
    <t xml:space="preserve">F "…consuming one egg per day for 4 wk as breakfast…does not affect serum lipids…." </t>
  </si>
  <si>
    <t>Y Crossover</t>
  </si>
  <si>
    <t xml:space="preserve">N Control was only for carotenoids, not for cholesterol. </t>
  </si>
  <si>
    <t xml:space="preserve">Crossover comparison of 3 eggs/d vs a choline supplement for 4w each in 29 participants, for effects on lipids. </t>
  </si>
  <si>
    <t xml:space="preserve">TC was 172.6 mg/dl in egg period and 162.7 in choline period (P=0.040). LDL was 97.7 mg/dl in egg period and 90.9 in choline period (P=0.049)  </t>
  </si>
  <si>
    <t xml:space="preserve">U "Total cholesterol, HDL-C, and LDL-C concentrations in plasma were higher with the egg intake compared to choline supplementation."  </t>
  </si>
  <si>
    <t xml:space="preserve">Postprandial study:  crossover comparison of test meals containing glucose, glucose + whole egg, egg whites, or egg yolks in 20 prediabetic men over 3h. </t>
  </si>
  <si>
    <t>3h</t>
  </si>
  <si>
    <t xml:space="preserve">TC fell in all treatment arms, but drop was smallest with egg yolk, largest with whole egg, and intermediate with glucose or with egg white. </t>
  </si>
  <si>
    <t xml:space="preserve">Reported findings </t>
  </si>
  <si>
    <t xml:space="preserve">Vascular endothelial function was less impaired when whole eggs or egg white were ingested, but more impaired by glucose and by egg yolks.  </t>
  </si>
  <si>
    <t xml:space="preserve">"…replacing a portion of an oral glucose challenge with whole eggs or egg whites, but not yolks, protects against postprandial decreases in VEF…." </t>
  </si>
  <si>
    <t xml:space="preserve">Crossover comparison of 2 eggs/d vs oatmeal in 48 participants for 4 weeks each. </t>
  </si>
  <si>
    <t xml:space="preserve">TC was 4.2 mmol/L in the egg phase and 4.0 in the oat phase (P&lt;0.025). LDL was 2.1 in the egg phase and 1.9 in the oat phase (P&lt;0.025).   </t>
  </si>
  <si>
    <t xml:space="preserve">F "The intake of two eggs per day…did not lead to an increase in biomarkers associated with CVD….The results of the study are important to confirming eggs as a healthy habitual breakfast food…." </t>
  </si>
  <si>
    <t xml:space="preserve">Although this article reports only foundation funding (no industry funding), its senior author was Marie Luz Fernandez, who has received numerous Egg Nutrition Center grants. No conflicts of interest were acknowledged.  </t>
  </si>
  <si>
    <t>Parallel comparison of 1 egg/d vs egg substitute for 12w in 42 participants with DM or preDM, for effects on glycemic control.</t>
  </si>
  <si>
    <t>LDL fell from 126.1 mg/dl to 119.6 in the egg group, and from 118.2 to 117.1 in the egg substitute group (n.s.)</t>
  </si>
  <si>
    <t xml:space="preserve">Effect of eggs on glycemic control </t>
  </si>
  <si>
    <t xml:space="preserve">F "Overall, the findings of this study suggest that eggs…do not have any adverse effects on lipid profile.…the results of this study showed no adverse effects on total cholesterol levels in the group that consumed eggs. Thus, it can be concluded that eggs are a great addition to breakfast…." </t>
  </si>
  <si>
    <t xml:space="preserve">"…eggs…may improve blood glucose levels…." </t>
  </si>
  <si>
    <t xml:space="preserve">Totals 1950s </t>
  </si>
  <si>
    <t>Totals 2010s</t>
  </si>
  <si>
    <t>Count</t>
  </si>
  <si>
    <t>All Years</t>
  </si>
  <si>
    <t xml:space="preserve">Funding not reported </t>
  </si>
  <si>
    <t xml:space="preserve">Mixed </t>
  </si>
  <si>
    <t xml:space="preserve">Parallel comparison of 8 n3-enriched eggs/w vs 4 fish oil capsules/w for 2w for effect on lipids. </t>
  </si>
  <si>
    <t xml:space="preserve">U ("Serum cholesterol decreased by 0.16±0.42 mmol/l…in 1976 and by 0.31±0.35 mmol/l…in 1982…." ) </t>
  </si>
  <si>
    <t xml:space="preserve">Crossover comparison of drink with ~2 yolks vs no yolks. </t>
  </si>
  <si>
    <t xml:space="preserve">TC was 4.03 mmol/L on baseline diet, 4.37 on shrimp (P for comparison with baseline diet ≤ 0.0003), and 4.45 on egg ( P≤0.0001). LDL was 2.35 mmol/L on baseline diet, 2.53 on shrimp (P≤0.014), and 2.59 on egg (P≤0.0001).  </t>
  </si>
  <si>
    <t>U ("Ingesting 4 eggs daily yielded significant LDL-C increases of 7.8 ± 13.7% (IS) and 3.3 ± 13.2% (IR) (both P&lt;0.05) compared with 2.4 ± 12.6% for OIR (NS).")</t>
  </si>
  <si>
    <t xml:space="preserve">F "Daily consumption of one n-3 PUFA-enriched egg resulted in higher serum α-linolenic acid and triglycerides…than did…one conventional egg." </t>
  </si>
  <si>
    <t xml:space="preserve">U ("The addition of ~1,500 mg cholesterol to the habitual daily diet of 37 healthy subjects for 14 d produced a mean increase in plasma cholesterol of 29 mg/dl….The majority (58%) of the rise…was due to a rise in LDL cholesterol.") </t>
  </si>
  <si>
    <t xml:space="preserve">U ("Although the total plasma cholesterol did not rise significantly over 4 wk of cholesterol loading (mean ± SD 178 ± 41 to 194 ± 48 mg/dl), distinct changes in lipoprotein composition occurred….") </t>
  </si>
  <si>
    <t xml:space="preserve">During their respective egg-eating periods, TC rose from 189 to 214 mg/dl in one group [P≤0.01] and from 185 to 203 mg/dl in the other (n.s.). Both groups had significant TC reductions after cessation of eggs [P≤0.03 and P≤0.02, respectively].  </t>
  </si>
  <si>
    <t xml:space="preserve">Crossover comparison of 2 drinks, one with ~700 mg cholesterol and the other without, for effects on lipids. </t>
  </si>
  <si>
    <t>U ("The changes in total and LDL cholesterol in reponse to increments in dietary cholesterol of up to ~800 mg/day were modest….")</t>
  </si>
  <si>
    <t>F ("…eggs do not have any detrimental effects on...glucose metabolism in T2DM. In contrast, eggs reduce AST and TNF-α….")</t>
  </si>
  <si>
    <t>F ("In conclusion, our study showed that…consumption of reasonable amounts of these eggs can be associated with potential health benefits, based on the observed decrease in the serum  concentration of TG.")</t>
  </si>
  <si>
    <t>TC reportedly rose in the egg group by 3.9 mg/dl and in the sub group by 1.0 mg/dl (although there is an apparent typo in the table). LDL rose by 16.8 mg/dl in the egg group and 13.5 mg/dl in the sub group (all n.s.)</t>
  </si>
  <si>
    <t xml:space="preserve">Blesso 2013a </t>
  </si>
  <si>
    <t xml:space="preserve">Ballesteros 2015 </t>
  </si>
  <si>
    <t xml:space="preserve">Greene 2005 </t>
  </si>
  <si>
    <t xml:space="preserve">F ("Egg consumption did not change…the concentrations of total cholesterol or HDL-cholesterol in plasma.") </t>
  </si>
  <si>
    <t>TC rose from 5.41 to 5.51 mmol/L in the regular egg group, and from 5.30 to 5.67 mmol/L in the designer egg group (both n.s.)</t>
  </si>
  <si>
    <t>van der Made 2014</t>
  </si>
  <si>
    <t>Taguchi C, Kishimoto Y, Suzuki-Sugihara N, et al. Regular egg consumption at breakfast by Japanese woman university students improves daily nutrient intakes: open-labeled observations. Asia Pac J Clin Nutr. 2018;27:359-365.</t>
  </si>
  <si>
    <t>Taguchi 2018</t>
  </si>
  <si>
    <t>LDL rose from 2.54 to 2.69 mmol/L (n.s.)</t>
  </si>
  <si>
    <t xml:space="preserve">F "Despite a significant increase in the dietary cholesterol…the subjects' blood cholesterol levels remained unchanged." </t>
  </si>
  <si>
    <t xml:space="preserve">Small N, no control, no washout period  </t>
  </si>
  <si>
    <t>Uncontrolled test of 1 egg/d for 4w in 14 participants for effects on lipids, with no prior washout period (similar to Kishimoto 2016)</t>
  </si>
  <si>
    <t xml:space="preserve">Overall nutritional status </t>
  </si>
  <si>
    <t>"egg consumption at breakfast can help improve the dail nutritional status…."</t>
  </si>
  <si>
    <r>
      <t xml:space="preserve">This study was supported by the </t>
    </r>
    <r>
      <rPr>
        <sz val="10"/>
        <color rgb="FFFF0000"/>
        <rFont val="Arial"/>
        <family val="2"/>
      </rPr>
      <t>Egg Program of the Department of Agriculture of the state of California.</t>
    </r>
    <r>
      <rPr>
        <sz val="10"/>
        <color theme="1"/>
        <rFont val="Arial"/>
        <family val="2"/>
      </rPr>
      <t xml:space="preserve">  </t>
    </r>
  </si>
  <si>
    <r>
      <t>Supported in part through a grant from the</t>
    </r>
    <r>
      <rPr>
        <sz val="10"/>
        <color rgb="FFFF0000"/>
        <rFont val="Arial"/>
        <family val="2"/>
      </rPr>
      <t xml:space="preserve"> Canadian Egg Marketing Association.</t>
    </r>
    <r>
      <rPr>
        <sz val="10"/>
        <color theme="1"/>
        <rFont val="Arial"/>
        <family val="2"/>
      </rPr>
      <t xml:space="preserve"> </t>
    </r>
  </si>
  <si>
    <r>
      <t xml:space="preserve">Agriculture Experiment Station , School of Medicine, University of Missouri-Columbia, and the </t>
    </r>
    <r>
      <rPr>
        <sz val="10"/>
        <color rgb="FFFF0000"/>
        <rFont val="Arial"/>
        <family val="2"/>
      </rPr>
      <t>Missouri Egg Merchandising Council and the National Commision of Egg Nutrition</t>
    </r>
  </si>
  <si>
    <r>
      <t xml:space="preserve">Kaufman, T., et al. (1978). "Effect of an egg-rich diet on plasma lipids and proteins in severely burned patients." </t>
    </r>
    <r>
      <rPr>
        <u/>
        <sz val="10"/>
        <rFont val="Arial"/>
        <family val="2"/>
      </rPr>
      <t>Isr J Med Sci</t>
    </r>
    <r>
      <rPr>
        <sz val="10"/>
        <color theme="1"/>
        <rFont val="Arial"/>
        <family val="2"/>
      </rPr>
      <t xml:space="preserve"> </t>
    </r>
    <r>
      <rPr>
        <b/>
        <sz val="10"/>
        <rFont val="Arial"/>
        <family val="2"/>
      </rPr>
      <t>14</t>
    </r>
    <r>
      <rPr>
        <sz val="10"/>
        <color theme="1"/>
        <rFont val="Arial"/>
        <family val="2"/>
      </rPr>
      <t>(7): 732-740.</t>
    </r>
  </si>
  <si>
    <r>
      <t xml:space="preserve">This research was supported by National Heart, Lung and Blood Institute Contract HV 12157 (North-west Lipid Research Clinic), the </t>
    </r>
    <r>
      <rPr>
        <sz val="10"/>
        <color rgb="FFFF0000"/>
        <rFont val="Arial"/>
        <family val="2"/>
      </rPr>
      <t>American Egg Board</t>
    </r>
    <r>
      <rPr>
        <sz val="10"/>
        <color theme="1"/>
        <rFont val="Arial"/>
        <family val="2"/>
      </rPr>
      <t>. National Institutes of Health Grant RR-133 (University of Washington Clinical Research Center at Harborview Medical Center) aud National Heart, Lung and Blood Institute Grant HL 18291 (Estrogen Effects). Dr. Hazzard is an investigator and Dr. Applebaum-Bowden is a Research Associate of the Howard Hughes Medical Institute.</t>
    </r>
  </si>
  <si>
    <r>
      <t xml:space="preserve">Supported by the School of Medicine, the Agriculture Experiment Station, University of Missouri-Columbia and the </t>
    </r>
    <r>
      <rPr>
        <sz val="10"/>
        <color rgb="FFFF0000"/>
        <rFont val="Arial"/>
        <family val="2"/>
      </rPr>
      <t>American Egg Board</t>
    </r>
    <r>
      <rPr>
        <sz val="10"/>
        <color theme="1"/>
        <rFont val="Arial"/>
        <family val="2"/>
      </rPr>
      <t xml:space="preserve">. </t>
    </r>
  </si>
  <si>
    <r>
      <t xml:space="preserve">Supported in part by a grant from the </t>
    </r>
    <r>
      <rPr>
        <sz val="10"/>
        <color rgb="FFFF0000"/>
        <rFont val="Arial"/>
        <family val="2"/>
      </rPr>
      <t>American Egg Board</t>
    </r>
    <r>
      <rPr>
        <sz val="10"/>
        <color theme="1"/>
        <rFont val="Arial"/>
        <family val="2"/>
      </rPr>
      <t xml:space="preserve">. </t>
    </r>
  </si>
  <si>
    <r>
      <t xml:space="preserve">Supported in part by a grant from the </t>
    </r>
    <r>
      <rPr>
        <sz val="10"/>
        <color rgb="FFFF0000"/>
        <rFont val="Arial"/>
        <family val="2"/>
      </rPr>
      <t>American Egg Board and by the North Carolina Agricultural Research Service</t>
    </r>
    <r>
      <rPr>
        <sz val="10"/>
        <color theme="1"/>
        <rFont val="Arial"/>
        <family val="2"/>
      </rPr>
      <t>, Raleigh NC</t>
    </r>
  </si>
  <si>
    <r>
      <t xml:space="preserve">Supported in part by grants from the </t>
    </r>
    <r>
      <rPr>
        <sz val="10"/>
        <color rgb="FFFF0000"/>
        <rFont val="Arial"/>
        <family val="2"/>
      </rPr>
      <t>South African Egg Board</t>
    </r>
    <r>
      <rPr>
        <sz val="10"/>
        <color theme="1"/>
        <rFont val="Arial"/>
        <family val="2"/>
      </rPr>
      <t xml:space="preserve">. </t>
    </r>
  </si>
  <si>
    <r>
      <t xml:space="preserve">This work was supported by NIH Grant from NHLBI; by a grant from the Division of Research Resources, General Clinical Research Centers Branch, and by a grant from the </t>
    </r>
    <r>
      <rPr>
        <sz val="10"/>
        <color rgb="FFFF0000"/>
        <rFont val="Arial"/>
        <family val="2"/>
      </rPr>
      <t>American Egg Board</t>
    </r>
    <r>
      <rPr>
        <sz val="10"/>
        <color theme="1"/>
        <rFont val="Arial"/>
        <family val="2"/>
      </rPr>
      <t xml:space="preserve">. </t>
    </r>
  </si>
  <si>
    <r>
      <t xml:space="preserve">Supported in part by a grant from the </t>
    </r>
    <r>
      <rPr>
        <sz val="10"/>
        <color rgb="FFFF0000"/>
        <rFont val="Arial"/>
        <family val="2"/>
      </rPr>
      <t>American Egg Board</t>
    </r>
    <r>
      <rPr>
        <sz val="10"/>
        <color theme="1"/>
        <rFont val="Arial"/>
        <family val="2"/>
      </rPr>
      <t>, Park Ridge, Illinois.</t>
    </r>
  </si>
  <si>
    <r>
      <rPr>
        <sz val="10"/>
        <color theme="1"/>
        <rFont val="Arial"/>
        <family val="2"/>
      </rPr>
      <t xml:space="preserve">This work was supported in part by National Institutes of Health grants HL-15308, HL-24743, and HL-24736; Lipid Research contract NO1-HV-2-29162; and a grant from the </t>
    </r>
    <r>
      <rPr>
        <sz val="10"/>
        <color rgb="FFFF0000"/>
        <rFont val="Arial"/>
        <family val="2"/>
      </rPr>
      <t>American Egg Board</t>
    </r>
    <r>
      <rPr>
        <sz val="10"/>
        <color theme="1"/>
        <rFont val="Arial"/>
        <family val="2"/>
      </rPr>
      <t>, Chicago, IL.</t>
    </r>
  </si>
  <si>
    <r>
      <t xml:space="preserve">Supported in part by a grant from the </t>
    </r>
    <r>
      <rPr>
        <sz val="10"/>
        <color rgb="FFFF0000"/>
        <rFont val="Arial"/>
        <family val="2"/>
      </rPr>
      <t>American Egg Board</t>
    </r>
    <r>
      <rPr>
        <sz val="10"/>
        <color theme="1"/>
        <rFont val="Arial"/>
        <family val="2"/>
      </rPr>
      <t>, Park Ridge, IL.</t>
    </r>
  </si>
  <si>
    <r>
      <t xml:space="preserve">Support for this study was provided by the Clinical Research Center, University of Missouri School of Medicine, Dept of Family and Community Medicine; </t>
    </r>
    <r>
      <rPr>
        <sz val="10"/>
        <color rgb="FFFF0000"/>
        <rFont val="Arial"/>
        <family val="2"/>
      </rPr>
      <t>American Egg Board</t>
    </r>
    <r>
      <rPr>
        <sz val="10"/>
        <color theme="1"/>
        <rFont val="Arial"/>
        <family val="2"/>
      </rPr>
      <t>; and College of Home Economics</t>
    </r>
  </si>
  <si>
    <r>
      <t>The American Egg Board</t>
    </r>
    <r>
      <rPr>
        <sz val="10"/>
        <color theme="1"/>
        <rFont val="Arial"/>
        <family val="2"/>
      </rPr>
      <t xml:space="preserve"> and NIH</t>
    </r>
  </si>
  <si>
    <r>
      <t>This work was supported in part by U. S. Public Health Service grants (HL24190 and HL28727 from the National, Heart, Lung and Blood Institute, FR-00102 from the General Clinical Research Center Branch, Division of Research Resources, and CA29502 from the National Cancer Institute), and by grants from the</t>
    </r>
    <r>
      <rPr>
        <sz val="10"/>
        <color rgb="FFFF0000"/>
        <rFont val="Arial"/>
        <family val="2"/>
      </rPr>
      <t xml:space="preserve"> American Egg Board, the National Dairy Council</t>
    </r>
    <r>
      <rPr>
        <sz val="10"/>
        <color theme="1"/>
        <rFont val="Arial"/>
        <family val="2"/>
      </rPr>
      <t>, the Herman Goldman Foundation, and the Jean and Louis Dreyfus Foundation.</t>
    </r>
  </si>
  <si>
    <r>
      <rPr>
        <sz val="10"/>
        <color rgb="FFFF0000"/>
        <rFont val="Arial"/>
        <family val="2"/>
      </rPr>
      <t>American Egg Board</t>
    </r>
    <r>
      <rPr>
        <sz val="10"/>
        <color theme="1"/>
        <rFont val="Arial"/>
        <family val="2"/>
      </rPr>
      <t xml:space="preserve"> and grants from the National Institutes of Health and the Rhode Island Affiliate of the American Heart Association</t>
    </r>
  </si>
  <si>
    <r>
      <t xml:space="preserve">This research was supported in part by a giant from the </t>
    </r>
    <r>
      <rPr>
        <sz val="10"/>
        <color rgb="FFFF0000"/>
        <rFont val="Arial"/>
        <family val="2"/>
      </rPr>
      <t>American Egg Board</t>
    </r>
    <r>
      <rPr>
        <sz val="10"/>
        <color theme="1"/>
        <rFont val="Arial"/>
        <family val="2"/>
      </rPr>
      <t>, Park Ridge, IL.</t>
    </r>
  </si>
  <si>
    <r>
      <t xml:space="preserve">National Heart Foundation of Australia and </t>
    </r>
    <r>
      <rPr>
        <sz val="10"/>
        <color rgb="FFFF0000"/>
        <rFont val="Arial"/>
        <family val="2"/>
      </rPr>
      <t>The Poultry Research Council</t>
    </r>
  </si>
  <si>
    <r>
      <t xml:space="preserve">Supported by a grant-in-aid from the </t>
    </r>
    <r>
      <rPr>
        <sz val="10"/>
        <color rgb="FFFF0000"/>
        <rFont val="Arial"/>
        <family val="2"/>
      </rPr>
      <t>American Egg Board</t>
    </r>
    <r>
      <rPr>
        <sz val="10"/>
        <color theme="1"/>
        <rFont val="Arial"/>
        <family val="2"/>
      </rPr>
      <t xml:space="preserve"> administered through the </t>
    </r>
    <r>
      <rPr>
        <sz val="10"/>
        <color rgb="FFFF0000"/>
        <rFont val="Arial"/>
        <family val="2"/>
      </rPr>
      <t>Egg Nutrition Center</t>
    </r>
    <r>
      <rPr>
        <sz val="10"/>
        <color theme="1"/>
        <rFont val="Arial"/>
        <family val="2"/>
      </rPr>
      <t xml:space="preserve"> and by funds from The University of Arizona Agricultural Experiment Station.</t>
    </r>
  </si>
  <si>
    <r>
      <t xml:space="preserve">This work was partly supported by the National Heart Foundation of Australian and the </t>
    </r>
    <r>
      <rPr>
        <sz val="10"/>
        <color rgb="FFFF0000"/>
        <rFont val="Arial"/>
        <family val="2"/>
      </rPr>
      <t>Egg Industry Research Council of Australia</t>
    </r>
  </si>
  <si>
    <r>
      <t xml:space="preserve">Supported in part by the </t>
    </r>
    <r>
      <rPr>
        <sz val="10"/>
        <color rgb="FFFF0000"/>
        <rFont val="Arial"/>
        <family val="2"/>
      </rPr>
      <t>Egg Industry Research Council of Australia</t>
    </r>
    <r>
      <rPr>
        <sz val="10"/>
        <color theme="1"/>
        <rFont val="Arial"/>
        <family val="2"/>
      </rPr>
      <t>.</t>
    </r>
  </si>
  <si>
    <r>
      <t xml:space="preserve">The authors appreciate the financial support of Maple Lynn Foods, the </t>
    </r>
    <r>
      <rPr>
        <sz val="10"/>
        <color rgb="FFFF0000"/>
        <rFont val="Arial"/>
        <family val="2"/>
      </rPr>
      <t>Ontario Egg Producers' Marketing Board</t>
    </r>
    <r>
      <rPr>
        <sz val="10"/>
        <color theme="1"/>
        <rFont val="Arial"/>
        <family val="2"/>
      </rPr>
      <t>, and the Ontario Ministry of Agriculture and Food.</t>
    </r>
  </si>
  <si>
    <r>
      <t>This study was supported by a grant from</t>
    </r>
    <r>
      <rPr>
        <sz val="10"/>
        <color rgb="FFFF0000"/>
        <rFont val="Arial"/>
        <family val="2"/>
      </rPr>
      <t xml:space="preserve"> C.R. Eggs, Inc</t>
    </r>
    <r>
      <rPr>
        <sz val="10"/>
        <color theme="1"/>
        <rFont val="Arial"/>
        <family val="2"/>
      </rPr>
      <t>., King of Prussia, PA, and by the General Clinical Research Center of UAB through NIH grant #RR00032-DivisioN of Research Resources.</t>
    </r>
  </si>
  <si>
    <r>
      <t xml:space="preserve">Funded by a grant from </t>
    </r>
    <r>
      <rPr>
        <sz val="10"/>
        <color rgb="FFFF0000"/>
        <rFont val="Arial"/>
        <family val="2"/>
      </rPr>
      <t>C. R. Eggs, Inc</t>
    </r>
    <r>
      <rPr>
        <sz val="10"/>
        <color theme="1"/>
        <rFont val="Arial"/>
        <family val="2"/>
      </rPr>
      <t>., King of Prussia, PA, 19406.</t>
    </r>
  </si>
  <si>
    <r>
      <t xml:space="preserve">SA Medical Research Council and </t>
    </r>
    <r>
      <rPr>
        <sz val="10"/>
        <color rgb="FFFF0000"/>
        <rFont val="Arial"/>
        <family val="2"/>
      </rPr>
      <t>South African Egg Board</t>
    </r>
  </si>
  <si>
    <r>
      <t xml:space="preserve">This study was supported by grants HL-36000, HL-21006, and RR-645 from the National Institutes of Health and a grant from the </t>
    </r>
    <r>
      <rPr>
        <sz val="10"/>
        <color rgb="FFFF0000"/>
        <rFont val="Arial"/>
        <family val="2"/>
      </rPr>
      <t>American Egg Board</t>
    </r>
    <r>
      <rPr>
        <sz val="10"/>
        <color theme="1"/>
        <rFont val="Arial"/>
        <family val="2"/>
      </rPr>
      <t>. Support was also provided by Fleischmann Inc.</t>
    </r>
  </si>
  <si>
    <r>
      <t>This work was supported by grants HL-36000, HL-21006, and RR-645 from the National Institutes of Health and a grant from the</t>
    </r>
    <r>
      <rPr>
        <sz val="10"/>
        <color rgb="FFFF0000"/>
        <rFont val="Arial"/>
        <family val="2"/>
      </rPr>
      <t xml:space="preserve"> American Egg Board</t>
    </r>
    <r>
      <rPr>
        <sz val="10"/>
        <color theme="1"/>
        <rFont val="Arial"/>
        <family val="2"/>
      </rPr>
      <t>. Support was also provided by Fleischmann Inc.</t>
    </r>
  </si>
  <si>
    <r>
      <t xml:space="preserve">Supported in part by the </t>
    </r>
    <r>
      <rPr>
        <sz val="10"/>
        <color rgb="FFFF0000"/>
        <rFont val="Arial"/>
        <family val="2"/>
      </rPr>
      <t>Egg Industry Council of Australia</t>
    </r>
    <r>
      <rPr>
        <sz val="10"/>
        <color theme="1"/>
        <rFont val="Arial"/>
        <family val="2"/>
      </rPr>
      <t>.</t>
    </r>
  </si>
  <si>
    <r>
      <t xml:space="preserve">National Institutes of Health; </t>
    </r>
    <r>
      <rPr>
        <sz val="10"/>
        <color rgb="FFFF0000"/>
        <rFont val="Arial"/>
        <family val="2"/>
      </rPr>
      <t>Egg Nutrition Center</t>
    </r>
    <r>
      <rPr>
        <sz val="10"/>
        <color theme="1"/>
        <rFont val="Arial"/>
        <family val="2"/>
      </rPr>
      <t>; Robert B. McMilleu Family Trust Donation</t>
    </r>
  </si>
  <si>
    <r>
      <t xml:space="preserve">Supported by the </t>
    </r>
    <r>
      <rPr>
        <sz val="10"/>
        <color rgb="FFFF0000"/>
        <rFont val="Arial"/>
        <family val="2"/>
      </rPr>
      <t>Egg Industry Research and Development Council</t>
    </r>
    <r>
      <rPr>
        <sz val="10"/>
        <color theme="1"/>
        <rFont val="Arial"/>
        <family val="2"/>
      </rPr>
      <t xml:space="preserve"> and the University of New England.</t>
    </r>
  </si>
  <si>
    <r>
      <rPr>
        <sz val="10"/>
        <color rgb="FFFF0000"/>
        <rFont val="Arial"/>
        <family val="2"/>
      </rPr>
      <t>DCV BioNutrition Inc</t>
    </r>
    <r>
      <rPr>
        <sz val="10"/>
        <rFont val="Arial"/>
        <family val="2"/>
      </rPr>
      <t>.(company that produces dietary and nutritional supplements)</t>
    </r>
  </si>
  <si>
    <r>
      <t xml:space="preserve">Agricultural Research Division of the University of Nebraska; the North Dakota Oilseed Council; and </t>
    </r>
    <r>
      <rPr>
        <sz val="10"/>
        <color rgb="FFFF0000"/>
        <rFont val="Arial"/>
        <family val="2"/>
      </rPr>
      <t>the US Poultry and Egg Association</t>
    </r>
  </si>
  <si>
    <r>
      <t xml:space="preserve">Supported by research grants from the </t>
    </r>
    <r>
      <rPr>
        <sz val="10"/>
        <color rgb="FFFF0000"/>
        <rFont val="Arial"/>
        <family val="2"/>
      </rPr>
      <t>Egg Nutrition Center</t>
    </r>
    <r>
      <rPr>
        <sz val="10"/>
        <color theme="1"/>
        <rFont val="Arial"/>
        <family val="2"/>
      </rPr>
      <t>, Washington, DC, and Grants No. RR-00032 and RR-00070 from the National Institutes of Health, Division of Research Resources, Bethesda, MD</t>
    </r>
  </si>
  <si>
    <r>
      <t>Serum cholesterol increased to &gt;5.2 mM</t>
    </r>
    <r>
      <rPr>
        <vertAlign val="superscript"/>
        <sz val="10"/>
        <rFont val="Arial"/>
        <family val="2"/>
      </rPr>
      <t> </t>
    </r>
    <r>
      <rPr>
        <sz val="10"/>
        <rFont val="Arial"/>
        <family val="2"/>
      </rPr>
      <t xml:space="preserve">in 3 of the 7 subjects on egg intervention (no additional data available). </t>
    </r>
  </si>
  <si>
    <r>
      <t xml:space="preserve">Supported by U.S. Department of Agriculture grant 581950 –9-001 and the </t>
    </r>
    <r>
      <rPr>
        <sz val="10"/>
        <color rgb="FFFF0000"/>
        <rFont val="Arial"/>
        <family val="2"/>
      </rPr>
      <t>Egg Nutrition Center</t>
    </r>
    <r>
      <rPr>
        <sz val="10"/>
        <color theme="1"/>
        <rFont val="Arial"/>
        <family val="2"/>
      </rPr>
      <t>. Any opinion, findings, conclusion or recommendations expressed in this publication are those of the authors and do not necessarily reflect the view of the U.S. Department of Agriculture. H.C. was supported by The Korean Science and Engineering Foundation.</t>
    </r>
  </si>
  <si>
    <r>
      <t xml:space="preserve">Supported by the </t>
    </r>
    <r>
      <rPr>
        <sz val="10"/>
        <color rgb="FFFF0000"/>
        <rFont val="Arial"/>
        <family val="2"/>
      </rPr>
      <t>American Egg Board/Egg Nutrition Center.  Maria Luz Fernandez</t>
    </r>
    <r>
      <rPr>
        <sz val="10"/>
        <color theme="1"/>
        <rFont val="Arial"/>
        <family val="2"/>
      </rPr>
      <t xml:space="preserve"> is an author in this study.</t>
    </r>
  </si>
  <si>
    <r>
      <t xml:space="preserve">Egg Nutrition Center/American Egg Board </t>
    </r>
    <r>
      <rPr>
        <sz val="10"/>
        <color theme="1"/>
        <rFont val="Arial"/>
        <family val="2"/>
      </rPr>
      <t>and the Centers for Disease Control and Prevention</t>
    </r>
  </si>
  <si>
    <r>
      <t>Supported by the</t>
    </r>
    <r>
      <rPr>
        <sz val="10"/>
        <color rgb="FFFF0000"/>
        <rFont val="Arial"/>
        <family val="2"/>
      </rPr>
      <t xml:space="preserve"> American Egg Board, Egg Nutrition Center</t>
    </r>
    <r>
      <rPr>
        <sz val="10"/>
        <color theme="1"/>
        <rFont val="Arial"/>
        <family val="2"/>
      </rPr>
      <t>, Washington, DC (R.J.N.) and the Massachusetts Lions Eye Research Fund, New Bedford, MA (R.J.N.)</t>
    </r>
  </si>
  <si>
    <r>
      <t>This work was supported by the</t>
    </r>
    <r>
      <rPr>
        <sz val="10"/>
        <color rgb="FFFF0000"/>
        <rFont val="Arial"/>
        <family val="2"/>
      </rPr>
      <t xml:space="preserve"> American Egg Board. KLH [KL Herron] is the 2002 recipient of the American Egg Board Egg Nutrition Center Dissertation Fellowship in Nutrition.</t>
    </r>
  </si>
  <si>
    <r>
      <rPr>
        <sz val="10"/>
        <color rgb="FFFF0000"/>
        <rFont val="Arial"/>
        <family val="2"/>
      </rPr>
      <t>Egg Nutrition Center</t>
    </r>
    <r>
      <rPr>
        <sz val="10"/>
        <color theme="1"/>
        <rFont val="Arial"/>
        <family val="2"/>
      </rPr>
      <t xml:space="preserve"> and New Hampshire Agricultural Experiment Station</t>
    </r>
  </si>
  <si>
    <r>
      <t xml:space="preserve">This study was partly supported by the </t>
    </r>
    <r>
      <rPr>
        <sz val="10"/>
        <color rgb="FFFF0000"/>
        <rFont val="Arial"/>
        <family val="2"/>
      </rPr>
      <t>British Egg Industry Council</t>
    </r>
    <r>
      <rPr>
        <sz val="10"/>
        <color theme="1"/>
        <rFont val="Arial"/>
        <family val="2"/>
      </rPr>
      <t>, UK.</t>
    </r>
  </si>
  <si>
    <r>
      <t xml:space="preserve">The </t>
    </r>
    <r>
      <rPr>
        <sz val="10"/>
        <color rgb="FFFF0000"/>
        <rFont val="Arial"/>
        <family val="2"/>
      </rPr>
      <t>American Egg Board, Egg Nutrition Center</t>
    </r>
    <r>
      <rPr>
        <sz val="10"/>
        <color theme="1"/>
        <rFont val="Arial"/>
        <family val="2"/>
      </rPr>
      <t>, and the Massachusetts Lions Eye Research Fund Inc</t>
    </r>
  </si>
  <si>
    <r>
      <t xml:space="preserve">This work was partially funded by the </t>
    </r>
    <r>
      <rPr>
        <sz val="10"/>
        <color rgb="FFFF0000"/>
        <rFont val="Arial"/>
        <family val="2"/>
      </rPr>
      <t>Egg Nutritoin Center (ENC)</t>
    </r>
    <r>
      <rPr>
        <sz val="10"/>
        <rFont val="Arial"/>
        <family val="2"/>
      </rPr>
      <t xml:space="preserve">. ENC did not contribute to the writing, analysis, or interpretation of research findings. </t>
    </r>
  </si>
  <si>
    <r>
      <t xml:space="preserve">Supported by USDA agreement 1950-51000-073 and the </t>
    </r>
    <r>
      <rPr>
        <sz val="10"/>
        <color rgb="FFFF0000"/>
        <rFont val="Arial"/>
        <family val="2"/>
      </rPr>
      <t>American Egg Board, Egg Nutrition Center</t>
    </r>
    <r>
      <rPr>
        <sz val="10"/>
        <rFont val="Arial"/>
        <family val="2"/>
      </rPr>
      <t>.</t>
    </r>
  </si>
  <si>
    <r>
      <rPr>
        <sz val="10"/>
        <rFont val="Arial"/>
        <family val="2"/>
      </rPr>
      <t>The authors report having recieved financial support from the Canadian Institutes of Health Research, Izaak Walton  Willam Memorial Postdoctoral Fellowships, Dairy Farmers of Canada, Alberta Canola Council Commission, Food for Health Initiative (ALMA/AIBS/</t>
    </r>
    <r>
      <rPr>
        <sz val="10"/>
        <color rgb="FFFF0000"/>
        <rFont val="Arial"/>
        <family val="2"/>
      </rPr>
      <t xml:space="preserve">AB Egg Producers, </t>
    </r>
    <r>
      <rPr>
        <sz val="10"/>
        <rFont val="Arial"/>
        <family val="2"/>
      </rPr>
      <t>but state that this "systematic review was not funded by any grants held by Dr. Field or her collaborators."</t>
    </r>
    <r>
      <rPr>
        <sz val="10"/>
        <color rgb="FFFF0000"/>
        <rFont val="Arial"/>
        <family val="2"/>
      </rPr>
      <t xml:space="preserve"> </t>
    </r>
  </si>
  <si>
    <r>
      <t xml:space="preserve">This research was supported in part by the Intramural Research Program of the NIH, National Institute on Aging; National Institute on Aging contracts N01-AG-6-2101, N01-AG-6-2103, and N01-AG-6-2106; the Wake Forest University Claude D. Pepper Older Americans Independence Center (P30-AG21332); and the </t>
    </r>
    <r>
      <rPr>
        <sz val="10"/>
        <color rgb="FFFF0000"/>
        <rFont val="Arial"/>
        <family val="2"/>
      </rPr>
      <t>American Egg Board/Egg Nutrition Center</t>
    </r>
    <r>
      <rPr>
        <sz val="10"/>
        <color theme="1"/>
        <rFont val="Arial"/>
        <family val="2"/>
      </rPr>
      <t>.</t>
    </r>
  </si>
  <si>
    <r>
      <t xml:space="preserve">USDA/Agricultural Research Service; </t>
    </r>
    <r>
      <rPr>
        <sz val="10"/>
        <color rgb="FFFF0000"/>
        <rFont val="Arial"/>
        <family val="2"/>
      </rPr>
      <t>Egg Nutrition Board</t>
    </r>
    <r>
      <rPr>
        <sz val="10"/>
        <color theme="1"/>
        <rFont val="Arial"/>
        <family val="2"/>
      </rPr>
      <t>; USDA Hatch Project</t>
    </r>
  </si>
  <si>
    <r>
      <t xml:space="preserve">Supported by the </t>
    </r>
    <r>
      <rPr>
        <sz val="10"/>
        <color rgb="FFFF0000"/>
        <rFont val="Arial"/>
        <family val="2"/>
      </rPr>
      <t>Egg Board</t>
    </r>
  </si>
  <si>
    <r>
      <rPr>
        <sz val="10"/>
        <color rgb="FFFF0000"/>
        <rFont val="Arial"/>
        <family val="2"/>
      </rPr>
      <t>Egg Nutrition Center</t>
    </r>
    <r>
      <rPr>
        <sz val="10"/>
        <color theme="1"/>
        <rFont val="Arial"/>
        <family val="2"/>
      </rPr>
      <t xml:space="preserve"> and the Centers for Disease Control &amp; Prevention</t>
    </r>
  </si>
  <si>
    <r>
      <rPr>
        <sz val="10"/>
        <color rgb="FFFF0000"/>
        <rFont val="Arial"/>
        <family val="2"/>
      </rPr>
      <t>Australian Egg Corporation Limited</t>
    </r>
    <r>
      <rPr>
        <sz val="10"/>
        <color theme="1"/>
        <rFont val="Arial"/>
        <family val="2"/>
      </rPr>
      <t xml:space="preserve"> and scholarship funding from the Commonwealth Scientific and Industrial Research Organisation Food and Nutritional Sciences and the Department of Physiology, University of Adelaide </t>
    </r>
  </si>
  <si>
    <r>
      <t xml:space="preserve">This study was funded by the </t>
    </r>
    <r>
      <rPr>
        <sz val="10"/>
        <color rgb="FFFF0000"/>
        <rFont val="Arial"/>
        <family val="2"/>
      </rPr>
      <t>American Egg Board/Egg Nutrition Center</t>
    </r>
    <r>
      <rPr>
        <sz val="10"/>
        <color theme="1"/>
        <rFont val="Arial"/>
        <family val="2"/>
      </rPr>
      <t>.
MLF (</t>
    </r>
    <r>
      <rPr>
        <sz val="10"/>
        <color rgb="FFFF0000"/>
        <rFont val="Arial"/>
        <family val="2"/>
      </rPr>
      <t>Maria Luz Fernandez</t>
    </r>
    <r>
      <rPr>
        <sz val="10"/>
        <color theme="1"/>
        <rFont val="Arial"/>
        <family val="2"/>
      </rPr>
      <t>) designed research, analyzed data and had primary responsibility for final content.</t>
    </r>
  </si>
  <si>
    <r>
      <t xml:space="preserve">This study was financially supported by </t>
    </r>
    <r>
      <rPr>
        <sz val="10"/>
        <color rgb="FFFF0000"/>
        <rFont val="Arial"/>
        <family val="2"/>
      </rPr>
      <t xml:space="preserve">Newtricous, </t>
    </r>
    <r>
      <rPr>
        <sz val="10"/>
        <rFont val="Arial"/>
        <family val="2"/>
      </rPr>
      <t>Oirlo, the Netherlands, and by the Dutch Food and Nutrition Delta Programme (project FND10004).</t>
    </r>
  </si>
  <si>
    <r>
      <t xml:space="preserve"> This work was supported by the</t>
    </r>
    <r>
      <rPr>
        <sz val="10"/>
        <color rgb="FFFF0000"/>
        <rFont val="Arial"/>
        <family val="2"/>
      </rPr>
      <t xml:space="preserve"> American Egg Board Fellowship</t>
    </r>
    <r>
      <rPr>
        <sz val="10"/>
        <color theme="1"/>
        <rFont val="Arial"/>
        <family val="2"/>
      </rPr>
      <t>; Agriculture Research Institute (Grant) from California State Polytechnic University, Pomona; California Walnut Commission (in-kind donation of walnuts); Chino Valley Ranchers (in-kind donation of eggs). Several authors (JS, EH, SR) have received previous research grants from the walnut and other nut industries.</t>
    </r>
    <r>
      <rPr>
        <sz val="10"/>
        <color rgb="FFFF0000"/>
        <rFont val="Arial"/>
        <family val="2"/>
      </rPr>
      <t xml:space="preserve"> BBW (Bonny Burns-Whitmore) received a dissertation fellowship grant from the American Egg Board</t>
    </r>
    <r>
      <rPr>
        <sz val="10"/>
        <color theme="1"/>
        <rFont val="Arial"/>
        <family val="2"/>
      </rPr>
      <t>, and a grant from the Agriculture Research Institute, both of which were used entirely to fund this study.</t>
    </r>
    <r>
      <rPr>
        <sz val="10"/>
        <color rgb="FFFF0000"/>
        <rFont val="Arial"/>
        <family val="2"/>
      </rPr>
      <t xml:space="preserve"> BBW received a prior grant from the disbanded California Egg Commission to compile recent egg-related research in 1999.</t>
    </r>
  </si>
  <si>
    <r>
      <t xml:space="preserve">Europees Fonds voor Regionale Ontwikkeling, Dutch Ministry of Economic Affairs, the Province of Limburg, and </t>
    </r>
    <r>
      <rPr>
        <sz val="10"/>
        <color rgb="FFFF0000"/>
        <rFont val="Arial"/>
        <family val="2"/>
      </rPr>
      <t>Newtricious  (manufacturer of egg-derived food supplements)</t>
    </r>
  </si>
  <si>
    <r>
      <t>M.L.F. (</t>
    </r>
    <r>
      <rPr>
        <sz val="10"/>
        <color rgb="FFFF0000"/>
        <rFont val="Arial"/>
        <family val="2"/>
      </rPr>
      <t>Maria Luz Fernandez</t>
    </r>
    <r>
      <rPr>
        <sz val="10"/>
        <color theme="1"/>
        <rFont val="Arial"/>
        <family val="2"/>
      </rPr>
      <t>, one of the authors) received funding from the</t>
    </r>
    <r>
      <rPr>
        <sz val="10"/>
        <color rgb="FFFF0000"/>
        <rFont val="Arial"/>
        <family val="2"/>
      </rPr>
      <t xml:space="preserve"> Egg Nutrition Center</t>
    </r>
    <r>
      <rPr>
        <sz val="10"/>
        <color theme="1"/>
        <rFont val="Arial"/>
        <family val="2"/>
      </rPr>
      <t xml:space="preserve"> to conduct the human intervention portion of this study. M.N.B., F.V., A.E.R., E.A., D.A., C.J.A., and H.V. declare no conflict of interest.</t>
    </r>
  </si>
  <si>
    <r>
      <t xml:space="preserve">Funding was provided by the </t>
    </r>
    <r>
      <rPr>
        <sz val="10"/>
        <color rgb="FFFF0000"/>
        <rFont val="Arial"/>
        <family val="2"/>
      </rPr>
      <t xml:space="preserve">Egg Nutrition Council </t>
    </r>
  </si>
  <si>
    <r>
      <t>Supported by a research grant from the</t>
    </r>
    <r>
      <rPr>
        <sz val="10"/>
        <color rgb="FFFF0000"/>
        <rFont val="Arial"/>
        <family val="2"/>
      </rPr>
      <t xml:space="preserve"> Australian Egg Corporation</t>
    </r>
    <r>
      <rPr>
        <sz val="10"/>
        <color theme="1"/>
        <rFont val="Arial"/>
        <family val="2"/>
      </rPr>
      <t>.</t>
    </r>
  </si>
  <si>
    <r>
      <t xml:space="preserve">DiMarco DM, Norris GH, Millar CL, Blesso CN, Fernandez ML. Intake of up to 3 eggs per Day is associated with changes in HDL function and increased plasma antioxidants in healthy, young adults. </t>
    </r>
    <r>
      <rPr>
        <i/>
        <sz val="10"/>
        <color rgb="FF000000"/>
        <rFont val="Arial"/>
        <family val="2"/>
      </rPr>
      <t>J Nutr</t>
    </r>
    <r>
      <rPr>
        <sz val="10"/>
        <color rgb="FF000000"/>
        <rFont val="Arial"/>
        <family val="2"/>
      </rPr>
      <t>. 2017;147(3):323-329. doi: 10.3945/jn.116.241877.</t>
    </r>
  </si>
  <si>
    <r>
      <rPr>
        <sz val="10"/>
        <rFont val="Arial"/>
        <family val="2"/>
      </rPr>
      <t xml:space="preserve">Esperance Family Foundation and </t>
    </r>
    <r>
      <rPr>
        <sz val="10"/>
        <color rgb="FFFF0000"/>
        <rFont val="Arial"/>
        <family val="2"/>
      </rPr>
      <t>Egg Nutrition Center</t>
    </r>
  </si>
  <si>
    <r>
      <t xml:space="preserve">Esperance Family Foundation  </t>
    </r>
    <r>
      <rPr>
        <sz val="10"/>
        <color rgb="FFFF0000"/>
        <rFont val="Arial"/>
        <family val="2"/>
      </rPr>
      <t>(Note: although Marie Luz Fernandez, who has received numerous Egg Nutrition Center grants, was the senior author, no ENC funding was reported for this study and no conflicts of interest were acknowledged.</t>
    </r>
    <r>
      <rPr>
        <sz val="10"/>
        <rFont val="Arial"/>
        <family val="2"/>
      </rPr>
      <t xml:space="preserve">  </t>
    </r>
  </si>
  <si>
    <r>
      <t xml:space="preserve">Egg Nutrition Center, </t>
    </r>
    <r>
      <rPr>
        <sz val="10"/>
        <rFont val="Arial"/>
        <family val="2"/>
      </rPr>
      <t>Brazilian National Center for Scientific and Techological Development (CNPq)</t>
    </r>
  </si>
  <si>
    <t>eTable 1. Detailed data on studies included in the analysis.</t>
  </si>
  <si>
    <t>LDL or TC changes</t>
  </si>
  <si>
    <t xml:space="preserve">Details on LDL or TC changes </t>
  </si>
  <si>
    <t xml:space="preserve">Net decrease, statistically significant </t>
  </si>
  <si>
    <t>Net decrease, not statistically significant</t>
  </si>
  <si>
    <t>Net decrease,  significance not reported</t>
  </si>
  <si>
    <t xml:space="preserve">Net increase, statistically significant </t>
  </si>
  <si>
    <t xml:space="preserve">Net increase, not statistically significant </t>
  </si>
  <si>
    <t xml:space="preserve">Net increase, significance not reported </t>
  </si>
  <si>
    <t xml:space="preserve">LDL (or TC) changes: D = net decrease or no change, I = net increase </t>
  </si>
  <si>
    <t>D</t>
  </si>
  <si>
    <t xml:space="preserve">D (no change) </t>
  </si>
  <si>
    <t xml:space="preserve">I in Prague and Sophia. Mixed in Urbana.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</si>
</sst>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2"/>
      <color theme="1"/>
      <name val="Calibri"/>
      <family val="2"/>
      <scheme val="minor"/>
    </font>
    <font>
      <sz val="10"/>
      <name val="Arial"/>
      <family val="2"/>
    </font>
    <font>
      <sz val="10"/>
      <color rgb="FF000000"/>
      <name val="Arial"/>
      <family val="2"/>
    </font>
    <font>
      <sz val="10"/>
      <color rgb="FFFF0000"/>
      <name val="Arial"/>
      <family val="2"/>
    </font>
    <font>
      <b/>
      <sz val="10"/>
      <name val="Arial"/>
      <family val="2"/>
    </font>
    <font>
      <sz val="10"/>
      <color theme="1"/>
      <name val="Arial"/>
      <family val="2"/>
    </font>
    <font>
      <u/>
      <sz val="12"/>
      <color theme="10"/>
      <name val="Calibri"/>
      <family val="2"/>
      <scheme val="minor"/>
    </font>
    <font>
      <u/>
      <sz val="12"/>
      <color theme="11"/>
      <name val="Calibri"/>
      <family val="2"/>
      <scheme val="minor"/>
    </font>
    <font>
      <b/>
      <sz val="10"/>
      <color rgb="FFFF0000"/>
      <name val="Arial"/>
      <family val="2"/>
    </font>
    <font>
      <b/>
      <sz val="10"/>
      <color theme="1"/>
      <name val="Arial"/>
      <family val="2"/>
    </font>
    <font>
      <b/>
      <sz val="10"/>
      <color rgb="FF00B050"/>
      <name val="Arial"/>
      <family val="2"/>
    </font>
    <font>
      <b/>
      <sz val="12"/>
      <color theme="1"/>
      <name val="Arial"/>
      <family val="2"/>
    </font>
    <font>
      <sz val="10"/>
      <color theme="3"/>
      <name val="Arial"/>
      <family val="2"/>
    </font>
    <font>
      <sz val="10"/>
      <color theme="4" tint="-0.249977111117893"/>
      <name val="Arial"/>
      <family val="2"/>
    </font>
    <font>
      <sz val="10"/>
      <color rgb="FF00B050"/>
      <name val="Arial"/>
      <family val="2"/>
    </font>
    <font>
      <b/>
      <sz val="10"/>
      <color theme="4" tint="-0.249977111117893"/>
      <name val="Arial"/>
      <family val="2"/>
    </font>
    <font>
      <u/>
      <sz val="10"/>
      <name val="Arial"/>
      <family val="2"/>
    </font>
    <font>
      <vertAlign val="superscript"/>
      <sz val="10"/>
      <name val="Arial"/>
      <family val="2"/>
    </font>
    <font>
      <sz val="10"/>
      <color rgb="FF1C1C1C"/>
      <name val="Arial"/>
      <family val="2"/>
    </font>
    <font>
      <i/>
      <sz val="10"/>
      <color rgb="FF000000"/>
      <name val="Arial"/>
      <family val="2"/>
    </font>
  </fonts>
  <fills count="13">
    <fill>
      <patternFill patternType="none"/>
    </fill>
    <fill>
      <patternFill patternType="gray125"/>
    </fill>
    <fill>
      <patternFill patternType="solid">
        <fgColor rgb="FFFFFFFF"/>
        <bgColor rgb="FFFFFFFF"/>
      </patternFill>
    </fill>
    <fill>
      <patternFill patternType="solid">
        <fgColor theme="0"/>
        <bgColor rgb="FF00FF00"/>
      </patternFill>
    </fill>
    <fill>
      <patternFill patternType="solid">
        <fgColor theme="0"/>
        <bgColor indexed="64"/>
      </patternFill>
    </fill>
    <fill>
      <patternFill patternType="solid">
        <fgColor theme="3" tint="0.59996337778862885"/>
        <bgColor rgb="FF00FF00"/>
      </patternFill>
    </fill>
    <fill>
      <patternFill patternType="solid">
        <fgColor theme="3" tint="0.59996337778862885"/>
        <bgColor indexed="64"/>
      </patternFill>
    </fill>
    <fill>
      <patternFill patternType="solid">
        <fgColor theme="3" tint="0.59996337778862885"/>
        <bgColor rgb="FFFFFFFF"/>
      </patternFill>
    </fill>
    <fill>
      <patternFill patternType="solid">
        <fgColor theme="6" tint="0.59996337778862885"/>
        <bgColor indexed="64"/>
      </patternFill>
    </fill>
    <fill>
      <patternFill patternType="solid">
        <fgColor theme="7" tint="0.599963377788628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59999389629810485"/>
        <bgColor indexed="64"/>
      </patternFill>
    </fill>
  </fills>
  <borders count="5">
    <border>
      <left/>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44">
    <xf numFmtId="0" fontId="0" fillId="0" borderId="0" xfId="0"/>
    <xf numFmtId="0" fontId="1" fillId="0" borderId="0" xfId="0" applyFont="1" applyFill="1" applyAlignment="1"/>
    <xf numFmtId="0" fontId="1" fillId="0" borderId="0" xfId="0" applyFont="1" applyFill="1" applyAlignment="1">
      <alignment wrapText="1"/>
    </xf>
    <xf numFmtId="0" fontId="2" fillId="0" borderId="0" xfId="0" applyFont="1" applyFill="1" applyAlignment="1">
      <alignment wrapText="1"/>
    </xf>
    <xf numFmtId="0" fontId="5" fillId="0" borderId="0" xfId="0" applyFont="1" applyFill="1" applyAlignment="1">
      <alignment wrapText="1"/>
    </xf>
    <xf numFmtId="0" fontId="0" fillId="0" borderId="0" xfId="0" applyFill="1"/>
    <xf numFmtId="0" fontId="3" fillId="0" borderId="0" xfId="0" applyFont="1" applyAlignment="1">
      <alignment wrapText="1"/>
    </xf>
    <xf numFmtId="0" fontId="5" fillId="0" borderId="0" xfId="0" applyFont="1"/>
    <xf numFmtId="0" fontId="9" fillId="0" borderId="0" xfId="0" applyFont="1"/>
    <xf numFmtId="0" fontId="3" fillId="0" borderId="0" xfId="0" applyFont="1"/>
    <xf numFmtId="0" fontId="8" fillId="0" borderId="0" xfId="0" applyFont="1"/>
    <xf numFmtId="0" fontId="5" fillId="0" borderId="0" xfId="0" applyFont="1" applyAlignment="1">
      <alignment wrapText="1"/>
    </xf>
    <xf numFmtId="0" fontId="4" fillId="0" borderId="0" xfId="0" applyFont="1" applyAlignment="1">
      <alignment horizontal="left" vertical="top" wrapText="1"/>
    </xf>
    <xf numFmtId="0" fontId="10" fillId="0" borderId="0" xfId="0" applyFont="1" applyAlignment="1">
      <alignment horizontal="left" vertical="top" wrapText="1"/>
    </xf>
    <xf numFmtId="0" fontId="5" fillId="0" borderId="0" xfId="0" applyFont="1" applyAlignment="1">
      <alignment vertical="top"/>
    </xf>
    <xf numFmtId="0" fontId="12" fillId="0" borderId="0" xfId="0" applyFont="1"/>
    <xf numFmtId="0" fontId="5" fillId="0" borderId="0" xfId="0" applyFont="1" applyAlignment="1">
      <alignment horizontal="center"/>
    </xf>
    <xf numFmtId="0" fontId="5" fillId="0" borderId="0" xfId="0" applyFont="1" applyAlignment="1">
      <alignment vertical="center" wrapText="1"/>
    </xf>
    <xf numFmtId="0" fontId="3" fillId="0" borderId="0" xfId="0" applyFont="1" applyAlignment="1">
      <alignment vertical="center" wrapText="1"/>
    </xf>
    <xf numFmtId="0" fontId="13"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wrapText="1"/>
    </xf>
    <xf numFmtId="0" fontId="1" fillId="0" borderId="0" xfId="0" applyFont="1"/>
    <xf numFmtId="0" fontId="1" fillId="3" borderId="2" xfId="0" applyFont="1" applyFill="1" applyBorder="1" applyAlignment="1">
      <alignment vertical="top" wrapText="1"/>
    </xf>
    <xf numFmtId="0" fontId="1" fillId="3" borderId="1" xfId="0" applyFont="1" applyFill="1" applyBorder="1" applyAlignment="1">
      <alignment vertical="top" wrapText="1"/>
    </xf>
    <xf numFmtId="0" fontId="1" fillId="3" borderId="3" xfId="0" applyFont="1" applyFill="1" applyBorder="1" applyAlignment="1">
      <alignment vertical="top" wrapText="1"/>
    </xf>
    <xf numFmtId="0" fontId="1" fillId="0" borderId="0" xfId="0" applyFont="1" applyAlignment="1">
      <alignment vertical="top" wrapText="1"/>
    </xf>
    <xf numFmtId="0" fontId="12" fillId="3" borderId="3" xfId="0" applyFont="1" applyFill="1" applyBorder="1" applyAlignment="1">
      <alignment vertical="top" wrapText="1"/>
    </xf>
    <xf numFmtId="0" fontId="1" fillId="3" borderId="3"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0" borderId="0" xfId="0" applyFont="1" applyFill="1" applyAlignment="1">
      <alignment horizontal="left" vertical="top" wrapText="1"/>
    </xf>
    <xf numFmtId="0" fontId="5" fillId="4" borderId="3" xfId="0" applyFont="1" applyFill="1" applyBorder="1" applyAlignment="1">
      <alignment horizontal="left" vertical="top" wrapText="1"/>
    </xf>
    <xf numFmtId="0" fontId="5" fillId="4" borderId="3" xfId="0" applyFont="1" applyFill="1" applyBorder="1" applyAlignment="1">
      <alignment vertical="top" wrapText="1"/>
    </xf>
    <xf numFmtId="0" fontId="3" fillId="4" borderId="3" xfId="0" applyFont="1" applyFill="1" applyBorder="1" applyAlignment="1">
      <alignment vertical="top" wrapText="1"/>
    </xf>
    <xf numFmtId="0" fontId="13" fillId="4" borderId="3" xfId="0" applyFont="1" applyFill="1" applyBorder="1" applyAlignment="1">
      <alignment vertical="top" wrapText="1"/>
    </xf>
    <xf numFmtId="0" fontId="12" fillId="4" borderId="3" xfId="0" applyFont="1" applyFill="1" applyBorder="1" applyAlignment="1">
      <alignment vertical="top" wrapText="1"/>
    </xf>
    <xf numFmtId="0" fontId="1" fillId="4" borderId="3" xfId="0" applyFont="1" applyFill="1" applyBorder="1" applyAlignment="1">
      <alignment vertical="top" wrapText="1"/>
    </xf>
    <xf numFmtId="0" fontId="5" fillId="4" borderId="3" xfId="0" applyFont="1" applyFill="1" applyBorder="1" applyAlignment="1">
      <alignment vertical="top"/>
    </xf>
    <xf numFmtId="0" fontId="10" fillId="4" borderId="3" xfId="0" applyFont="1" applyFill="1" applyBorder="1" applyAlignment="1">
      <alignment vertical="top" wrapText="1"/>
    </xf>
    <xf numFmtId="0" fontId="8" fillId="4" borderId="3" xfId="0" applyFont="1" applyFill="1" applyBorder="1" applyAlignment="1">
      <alignment vertical="top" wrapText="1"/>
    </xf>
    <xf numFmtId="0" fontId="8" fillId="4" borderId="4" xfId="0" applyFont="1" applyFill="1" applyBorder="1" applyAlignment="1">
      <alignment vertical="top" wrapText="1"/>
    </xf>
    <xf numFmtId="0" fontId="5" fillId="4" borderId="0" xfId="0" applyFont="1" applyFill="1" applyBorder="1" applyAlignment="1">
      <alignment vertical="top"/>
    </xf>
    <xf numFmtId="0" fontId="4" fillId="5" borderId="0" xfId="0" applyFont="1" applyFill="1" applyAlignment="1">
      <alignment vertical="top" wrapText="1"/>
    </xf>
    <xf numFmtId="0" fontId="1" fillId="5" borderId="0" xfId="0" applyFont="1" applyFill="1" applyAlignment="1">
      <alignment vertical="top" wrapText="1"/>
    </xf>
    <xf numFmtId="0" fontId="12" fillId="5" borderId="0" xfId="0" applyFont="1" applyFill="1" applyAlignment="1">
      <alignment vertical="top" wrapText="1"/>
    </xf>
    <xf numFmtId="0" fontId="1" fillId="5" borderId="0" xfId="0" applyFont="1" applyFill="1" applyAlignment="1">
      <alignment horizontal="center" vertical="top" wrapText="1"/>
    </xf>
    <xf numFmtId="0" fontId="1" fillId="6" borderId="0" xfId="0" applyFont="1" applyFill="1" applyAlignment="1">
      <alignment horizontal="center" vertical="top"/>
    </xf>
    <xf numFmtId="0" fontId="5" fillId="6" borderId="0" xfId="0" applyFont="1" applyFill="1" applyAlignment="1">
      <alignment horizontal="center" vertical="top"/>
    </xf>
    <xf numFmtId="0" fontId="5" fillId="6" borderId="0" xfId="0" applyFont="1" applyFill="1" applyAlignment="1">
      <alignment vertical="top" wrapText="1"/>
    </xf>
    <xf numFmtId="0" fontId="5" fillId="6" borderId="0" xfId="0" applyFont="1" applyFill="1" applyAlignment="1">
      <alignment vertical="top"/>
    </xf>
    <xf numFmtId="0" fontId="3" fillId="6" borderId="0" xfId="0" applyFont="1" applyFill="1" applyAlignment="1">
      <alignment vertical="top"/>
    </xf>
    <xf numFmtId="0" fontId="13" fillId="6" borderId="0" xfId="0" applyFont="1" applyFill="1" applyAlignment="1">
      <alignment vertical="top"/>
    </xf>
    <xf numFmtId="0" fontId="12" fillId="6" borderId="0" xfId="0" applyFont="1" applyFill="1" applyAlignment="1">
      <alignment vertical="top" wrapText="1"/>
    </xf>
    <xf numFmtId="0" fontId="13" fillId="6" borderId="0" xfId="0" applyFont="1" applyFill="1" applyAlignment="1">
      <alignment vertical="top" wrapText="1"/>
    </xf>
    <xf numFmtId="0" fontId="1" fillId="6" borderId="0" xfId="0" applyFont="1" applyFill="1" applyAlignment="1">
      <alignment vertical="top" wrapText="1"/>
    </xf>
    <xf numFmtId="0" fontId="14" fillId="6" borderId="0" xfId="0" applyFont="1" applyFill="1" applyAlignment="1">
      <alignment vertical="top"/>
    </xf>
    <xf numFmtId="0" fontId="1" fillId="8" borderId="0" xfId="0" applyFont="1" applyFill="1" applyAlignment="1">
      <alignment vertical="top" wrapText="1"/>
    </xf>
    <xf numFmtId="0" fontId="1" fillId="8" borderId="0" xfId="0" applyFont="1" applyFill="1" applyAlignment="1">
      <alignment vertical="top"/>
    </xf>
    <xf numFmtId="0" fontId="12" fillId="8" borderId="0" xfId="0" applyFont="1" applyFill="1" applyAlignment="1">
      <alignment vertical="top"/>
    </xf>
    <xf numFmtId="0" fontId="1" fillId="8" borderId="0" xfId="0" applyFont="1" applyFill="1" applyAlignment="1">
      <alignment horizontal="center" vertical="top"/>
    </xf>
    <xf numFmtId="0" fontId="5" fillId="8" borderId="0" xfId="0" applyFont="1" applyFill="1" applyAlignment="1">
      <alignment horizontal="center" vertical="top"/>
    </xf>
    <xf numFmtId="0" fontId="5" fillId="8" borderId="0" xfId="0" applyFont="1" applyFill="1" applyAlignment="1">
      <alignment vertical="top" wrapText="1"/>
    </xf>
    <xf numFmtId="0" fontId="5" fillId="8" borderId="0" xfId="0" applyFont="1" applyFill="1" applyAlignment="1">
      <alignment vertical="top"/>
    </xf>
    <xf numFmtId="0" fontId="3" fillId="8" borderId="0" xfId="0" applyFont="1" applyFill="1" applyAlignment="1">
      <alignment vertical="top"/>
    </xf>
    <xf numFmtId="0" fontId="13" fillId="8" borderId="0" xfId="0" applyFont="1" applyFill="1" applyAlignment="1">
      <alignment vertical="top"/>
    </xf>
    <xf numFmtId="0" fontId="12" fillId="8" borderId="0" xfId="0" applyFont="1" applyFill="1" applyAlignment="1">
      <alignment vertical="top" wrapText="1"/>
    </xf>
    <xf numFmtId="0" fontId="13" fillId="8" borderId="0" xfId="0" applyFont="1" applyFill="1" applyAlignment="1">
      <alignment vertical="top" wrapText="1"/>
    </xf>
    <xf numFmtId="0" fontId="14" fillId="8" borderId="0" xfId="0" applyFont="1" applyFill="1" applyAlignment="1">
      <alignment vertical="top"/>
    </xf>
    <xf numFmtId="0" fontId="3" fillId="8" borderId="0" xfId="0" applyFont="1" applyFill="1" applyAlignment="1">
      <alignment vertical="top" wrapText="1"/>
    </xf>
    <xf numFmtId="0" fontId="1" fillId="0" borderId="0" xfId="0" applyFont="1" applyFill="1" applyAlignment="1">
      <alignment vertical="top" wrapText="1"/>
    </xf>
    <xf numFmtId="0" fontId="1" fillId="0" borderId="0" xfId="0" applyFont="1" applyFill="1" applyAlignment="1">
      <alignment vertical="top"/>
    </xf>
    <xf numFmtId="0" fontId="12" fillId="0" borderId="0" xfId="0" applyFont="1" applyFill="1" applyAlignment="1">
      <alignment vertical="top"/>
    </xf>
    <xf numFmtId="0" fontId="1" fillId="0" borderId="0" xfId="0" applyFont="1" applyFill="1" applyAlignment="1">
      <alignment horizontal="center" vertical="top"/>
    </xf>
    <xf numFmtId="0" fontId="5" fillId="0" borderId="0" xfId="0" applyFont="1" applyFill="1" applyAlignment="1">
      <alignment horizontal="center" vertical="top"/>
    </xf>
    <xf numFmtId="0" fontId="5" fillId="0" borderId="0" xfId="0" applyFont="1" applyFill="1" applyAlignment="1">
      <alignment vertical="top" wrapText="1"/>
    </xf>
    <xf numFmtId="0" fontId="5" fillId="0" borderId="0" xfId="0" applyFont="1" applyFill="1" applyAlignment="1">
      <alignment vertical="top"/>
    </xf>
    <xf numFmtId="0" fontId="3" fillId="0" borderId="0" xfId="0" applyFont="1" applyFill="1" applyAlignment="1">
      <alignment vertical="top"/>
    </xf>
    <xf numFmtId="0" fontId="13" fillId="0" borderId="0" xfId="0" applyFont="1" applyFill="1" applyAlignment="1">
      <alignment vertical="top"/>
    </xf>
    <xf numFmtId="0" fontId="12" fillId="0" borderId="0" xfId="0" applyFont="1" applyFill="1" applyAlignment="1">
      <alignment vertical="top" wrapText="1"/>
    </xf>
    <xf numFmtId="0" fontId="13" fillId="0" borderId="0" xfId="0" applyFont="1" applyFill="1" applyAlignment="1">
      <alignment vertical="top" wrapText="1"/>
    </xf>
    <xf numFmtId="0" fontId="14" fillId="0" borderId="0" xfId="0" applyFont="1" applyFill="1" applyAlignment="1">
      <alignment vertical="top"/>
    </xf>
    <xf numFmtId="0" fontId="1" fillId="0" borderId="0" xfId="0" applyFont="1" applyAlignment="1">
      <alignment vertical="top"/>
    </xf>
    <xf numFmtId="0" fontId="12" fillId="0" borderId="0" xfId="0" applyFont="1" applyAlignment="1">
      <alignment vertical="top"/>
    </xf>
    <xf numFmtId="0" fontId="1" fillId="2" borderId="0" xfId="0" applyFont="1" applyFill="1" applyAlignment="1">
      <alignment horizontal="center" vertical="top"/>
    </xf>
    <xf numFmtId="0" fontId="1" fillId="0" borderId="0" xfId="0" applyFont="1" applyAlignment="1">
      <alignment horizontal="center" vertical="top"/>
    </xf>
    <xf numFmtId="0" fontId="3"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3" fillId="0" borderId="0" xfId="0" applyFont="1" applyAlignment="1">
      <alignment vertical="top"/>
    </xf>
    <xf numFmtId="0" fontId="14"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horizontal="center" vertical="top" wrapText="1"/>
    </xf>
    <xf numFmtId="0" fontId="5" fillId="0" borderId="0" xfId="0" applyFont="1" applyAlignment="1">
      <alignment vertical="top" wrapText="1"/>
    </xf>
    <xf numFmtId="0" fontId="13" fillId="0" borderId="0" xfId="0" applyFont="1" applyAlignment="1">
      <alignment vertical="top"/>
    </xf>
    <xf numFmtId="0" fontId="5" fillId="0" borderId="0" xfId="0" applyFont="1" applyAlignment="1">
      <alignment horizontal="center" vertical="top"/>
    </xf>
    <xf numFmtId="0" fontId="10" fillId="0" borderId="0" xfId="0" applyFont="1" applyAlignment="1">
      <alignment horizontal="left" vertical="top"/>
    </xf>
    <xf numFmtId="164" fontId="10" fillId="0" borderId="0" xfId="0" applyNumberFormat="1" applyFont="1" applyAlignment="1">
      <alignment horizontal="left" vertical="top"/>
    </xf>
    <xf numFmtId="1" fontId="10" fillId="0" borderId="0" xfId="0" applyNumberFormat="1" applyFont="1" applyAlignment="1">
      <alignment horizontal="left" vertical="top"/>
    </xf>
    <xf numFmtId="1" fontId="4" fillId="0" borderId="0" xfId="0" applyNumberFormat="1" applyFont="1" applyAlignment="1">
      <alignment horizontal="left" vertical="top"/>
    </xf>
    <xf numFmtId="0" fontId="4" fillId="6" borderId="0" xfId="0" applyFont="1" applyFill="1" applyAlignment="1">
      <alignment vertical="top" wrapText="1"/>
    </xf>
    <xf numFmtId="0" fontId="1" fillId="6" borderId="0" xfId="0" applyFont="1" applyFill="1" applyAlignment="1">
      <alignment vertical="top"/>
    </xf>
    <xf numFmtId="0" fontId="12" fillId="6" borderId="0" xfId="0" applyFont="1" applyFill="1" applyAlignment="1">
      <alignment vertical="top"/>
    </xf>
    <xf numFmtId="0" fontId="4" fillId="6" borderId="0" xfId="0" applyFont="1" applyFill="1" applyAlignment="1">
      <alignment horizontal="center" vertical="top"/>
    </xf>
    <xf numFmtId="1" fontId="5" fillId="6" borderId="0" xfId="0" applyNumberFormat="1" applyFont="1" applyFill="1" applyAlignment="1">
      <alignment vertical="top"/>
    </xf>
    <xf numFmtId="164" fontId="13" fillId="6" borderId="0" xfId="0" applyNumberFormat="1" applyFont="1" applyFill="1" applyAlignment="1">
      <alignment vertical="top"/>
    </xf>
    <xf numFmtId="1" fontId="13" fillId="6" borderId="0" xfId="0" applyNumberFormat="1" applyFont="1" applyFill="1" applyAlignment="1">
      <alignment vertical="top"/>
    </xf>
    <xf numFmtId="0" fontId="2" fillId="0" borderId="0" xfId="0" applyFont="1" applyFill="1" applyAlignment="1">
      <alignment vertical="top" wrapText="1"/>
    </xf>
    <xf numFmtId="0" fontId="3" fillId="0" borderId="0" xfId="0" applyFont="1" applyFill="1" applyAlignment="1">
      <alignment vertical="top" wrapText="1"/>
    </xf>
    <xf numFmtId="1" fontId="5" fillId="0" borderId="0" xfId="0" applyNumberFormat="1" applyFont="1" applyFill="1" applyAlignment="1">
      <alignment vertical="top" wrapText="1"/>
    </xf>
    <xf numFmtId="164" fontId="13" fillId="0" borderId="0" xfId="0" applyNumberFormat="1" applyFont="1" applyFill="1" applyAlignment="1">
      <alignment vertical="top" wrapText="1"/>
    </xf>
    <xf numFmtId="1" fontId="13" fillId="0" borderId="0" xfId="0" applyNumberFormat="1" applyFont="1" applyFill="1" applyAlignment="1">
      <alignment vertical="top" wrapText="1"/>
    </xf>
    <xf numFmtId="1" fontId="5" fillId="0" borderId="0" xfId="0" applyNumberFormat="1" applyFont="1" applyAlignment="1">
      <alignment vertical="top" wrapText="1"/>
    </xf>
    <xf numFmtId="164" fontId="13" fillId="0" borderId="0" xfId="0" applyNumberFormat="1" applyFont="1" applyAlignment="1">
      <alignment vertical="top" wrapText="1"/>
    </xf>
    <xf numFmtId="1" fontId="13" fillId="0" borderId="0" xfId="0" applyNumberFormat="1" applyFont="1" applyAlignment="1">
      <alignment vertical="top" wrapText="1"/>
    </xf>
    <xf numFmtId="0" fontId="1" fillId="4" borderId="0" xfId="0" applyFont="1" applyFill="1" applyAlignment="1">
      <alignment vertical="top" wrapText="1"/>
    </xf>
    <xf numFmtId="0" fontId="1" fillId="4" borderId="0" xfId="0" applyFont="1" applyFill="1" applyAlignment="1">
      <alignment vertical="top"/>
    </xf>
    <xf numFmtId="0" fontId="12" fillId="4" borderId="0" xfId="0" applyFont="1" applyFill="1" applyAlignment="1">
      <alignment vertical="top"/>
    </xf>
    <xf numFmtId="0" fontId="1" fillId="4" borderId="0" xfId="0" applyFont="1" applyFill="1" applyAlignment="1">
      <alignment horizontal="center" vertical="top"/>
    </xf>
    <xf numFmtId="0" fontId="5" fillId="4" borderId="0" xfId="0" applyFont="1" applyFill="1" applyAlignment="1">
      <alignment horizontal="center" vertical="top"/>
    </xf>
    <xf numFmtId="0" fontId="5" fillId="4" borderId="0" xfId="0" applyFont="1" applyFill="1" applyAlignment="1">
      <alignment vertical="top" wrapText="1"/>
    </xf>
    <xf numFmtId="0" fontId="3" fillId="4" borderId="0" xfId="0" applyFont="1" applyFill="1" applyAlignment="1">
      <alignment vertical="top" wrapText="1"/>
    </xf>
    <xf numFmtId="0" fontId="13" fillId="4" borderId="0" xfId="0" applyFont="1" applyFill="1" applyAlignment="1">
      <alignment vertical="top" wrapText="1"/>
    </xf>
    <xf numFmtId="1" fontId="5" fillId="4" borderId="0" xfId="0" applyNumberFormat="1" applyFont="1" applyFill="1" applyAlignment="1">
      <alignment vertical="top" wrapText="1"/>
    </xf>
    <xf numFmtId="0" fontId="12" fillId="4" borderId="0" xfId="0" applyFont="1" applyFill="1" applyAlignment="1">
      <alignment vertical="top" wrapText="1"/>
    </xf>
    <xf numFmtId="164" fontId="13" fillId="4" borderId="0" xfId="0" applyNumberFormat="1" applyFont="1" applyFill="1" applyAlignment="1">
      <alignment vertical="top" wrapText="1"/>
    </xf>
    <xf numFmtId="1" fontId="13" fillId="4" borderId="0" xfId="0" applyNumberFormat="1" applyFont="1" applyFill="1" applyAlignment="1">
      <alignment vertical="top" wrapText="1"/>
    </xf>
    <xf numFmtId="0" fontId="5" fillId="4" borderId="0" xfId="0" applyFont="1" applyFill="1" applyAlignment="1">
      <alignment vertical="top"/>
    </xf>
    <xf numFmtId="0" fontId="14" fillId="4" borderId="0" xfId="0" applyFont="1" applyFill="1" applyAlignment="1">
      <alignment vertical="top"/>
    </xf>
    <xf numFmtId="0" fontId="3" fillId="4" borderId="0" xfId="0" applyFont="1" applyFill="1" applyAlignment="1">
      <alignment vertical="top"/>
    </xf>
    <xf numFmtId="0" fontId="4" fillId="0" borderId="0" xfId="0" applyFont="1" applyAlignment="1">
      <alignment vertical="top" wrapText="1"/>
    </xf>
    <xf numFmtId="0" fontId="8" fillId="0" borderId="0" xfId="0" applyFont="1" applyAlignment="1">
      <alignment vertical="top" wrapText="1"/>
    </xf>
    <xf numFmtId="0" fontId="15" fillId="0" borderId="0" xfId="0" applyFont="1" applyAlignment="1">
      <alignment vertical="top" wrapText="1"/>
    </xf>
    <xf numFmtId="1" fontId="1" fillId="0" borderId="0" xfId="0" applyNumberFormat="1" applyFont="1" applyAlignment="1">
      <alignment vertical="top" wrapText="1"/>
    </xf>
    <xf numFmtId="0" fontId="1" fillId="6" borderId="0" xfId="0" applyFont="1" applyFill="1" applyAlignment="1">
      <alignment horizontal="center" vertical="top" wrapText="1"/>
    </xf>
    <xf numFmtId="0" fontId="1" fillId="8" borderId="0" xfId="0" applyFont="1" applyFill="1" applyAlignment="1">
      <alignment horizontal="left" vertical="top" wrapText="1"/>
    </xf>
    <xf numFmtId="0" fontId="1" fillId="8" borderId="0" xfId="0" applyFont="1" applyFill="1" applyAlignment="1">
      <alignment horizontal="center" vertical="top" wrapText="1"/>
    </xf>
    <xf numFmtId="1" fontId="5" fillId="8" borderId="0" xfId="0" applyNumberFormat="1" applyFont="1" applyFill="1" applyAlignment="1">
      <alignment vertical="top" wrapText="1"/>
    </xf>
    <xf numFmtId="164" fontId="13" fillId="8" borderId="0" xfId="0" applyNumberFormat="1" applyFont="1" applyFill="1" applyAlignment="1">
      <alignment vertical="top" wrapText="1"/>
    </xf>
    <xf numFmtId="1" fontId="13" fillId="8" borderId="0" xfId="0" applyNumberFormat="1" applyFont="1" applyFill="1" applyAlignment="1">
      <alignment vertical="top" wrapText="1"/>
    </xf>
    <xf numFmtId="0" fontId="1" fillId="10" borderId="0" xfId="0" applyFont="1" applyFill="1" applyAlignment="1">
      <alignment vertical="top" wrapText="1"/>
    </xf>
    <xf numFmtId="0" fontId="1" fillId="10" borderId="0" xfId="0" applyFont="1" applyFill="1" applyAlignment="1">
      <alignment vertical="top"/>
    </xf>
    <xf numFmtId="0" fontId="12" fillId="10" borderId="0" xfId="0" applyFont="1" applyFill="1" applyAlignment="1">
      <alignment vertical="top"/>
    </xf>
    <xf numFmtId="0" fontId="1" fillId="10" borderId="0" xfId="0" applyFont="1" applyFill="1" applyAlignment="1">
      <alignment horizontal="center" vertical="top" wrapText="1"/>
    </xf>
    <xf numFmtId="0" fontId="1" fillId="10" borderId="0" xfId="0" applyFont="1" applyFill="1" applyAlignment="1">
      <alignment horizontal="center" vertical="top"/>
    </xf>
    <xf numFmtId="0" fontId="5" fillId="10" borderId="0" xfId="0" applyFont="1" applyFill="1" applyAlignment="1">
      <alignment horizontal="center" vertical="top"/>
    </xf>
    <xf numFmtId="0" fontId="5" fillId="10" borderId="0" xfId="0" applyFont="1" applyFill="1" applyAlignment="1">
      <alignment vertical="top" wrapText="1"/>
    </xf>
    <xf numFmtId="0" fontId="3" fillId="10" borderId="0" xfId="0" applyFont="1" applyFill="1" applyAlignment="1">
      <alignment vertical="top" wrapText="1"/>
    </xf>
    <xf numFmtId="0" fontId="13" fillId="10" borderId="0" xfId="0" applyFont="1" applyFill="1" applyAlignment="1">
      <alignment vertical="top" wrapText="1"/>
    </xf>
    <xf numFmtId="1" fontId="5" fillId="10" borderId="0" xfId="0" applyNumberFormat="1" applyFont="1" applyFill="1" applyAlignment="1">
      <alignment vertical="top" wrapText="1"/>
    </xf>
    <xf numFmtId="0" fontId="12" fillId="10" borderId="0" xfId="0" applyFont="1" applyFill="1" applyAlignment="1">
      <alignment vertical="top" wrapText="1"/>
    </xf>
    <xf numFmtId="164" fontId="13" fillId="10" borderId="0" xfId="0" applyNumberFormat="1" applyFont="1" applyFill="1" applyAlignment="1">
      <alignment vertical="top" wrapText="1"/>
    </xf>
    <xf numFmtId="1" fontId="13" fillId="10" borderId="0" xfId="0" applyNumberFormat="1" applyFont="1" applyFill="1" applyAlignment="1">
      <alignment vertical="top" wrapText="1"/>
    </xf>
    <xf numFmtId="0" fontId="5" fillId="10" borderId="0" xfId="0" applyFont="1" applyFill="1" applyAlignment="1">
      <alignment vertical="top"/>
    </xf>
    <xf numFmtId="0" fontId="14" fillId="10" borderId="0" xfId="0" applyFont="1" applyFill="1" applyAlignment="1">
      <alignment vertical="top"/>
    </xf>
    <xf numFmtId="0" fontId="3" fillId="10" borderId="0" xfId="0" applyFont="1" applyFill="1" applyAlignment="1">
      <alignment vertical="top"/>
    </xf>
    <xf numFmtId="0" fontId="1" fillId="0" borderId="0" xfId="0" applyFont="1" applyFill="1" applyAlignment="1">
      <alignment horizontal="center" vertical="top" wrapText="1"/>
    </xf>
    <xf numFmtId="0" fontId="2" fillId="0" borderId="0" xfId="0" applyFont="1" applyAlignment="1">
      <alignment vertical="top" wrapText="1"/>
    </xf>
    <xf numFmtId="0" fontId="10" fillId="2" borderId="0" xfId="0" applyFont="1" applyFill="1" applyAlignment="1">
      <alignment horizontal="left" vertical="top" wrapText="1"/>
    </xf>
    <xf numFmtId="0" fontId="14" fillId="2" borderId="0" xfId="0" applyFont="1" applyFill="1" applyAlignment="1">
      <alignment horizontal="left" vertical="top" wrapText="1"/>
    </xf>
    <xf numFmtId="0" fontId="14" fillId="0" borderId="0" xfId="0" applyFont="1" applyAlignment="1">
      <alignment horizontal="left" vertical="top" wrapText="1"/>
    </xf>
    <xf numFmtId="164" fontId="14" fillId="0" borderId="0" xfId="0" applyNumberFormat="1" applyFont="1" applyAlignment="1">
      <alignment horizontal="left" vertical="top" wrapText="1"/>
    </xf>
    <xf numFmtId="1" fontId="14" fillId="0" borderId="0" xfId="0" applyNumberFormat="1" applyFont="1" applyAlignment="1">
      <alignment horizontal="left" vertical="top" wrapText="1"/>
    </xf>
    <xf numFmtId="1" fontId="1" fillId="0" borderId="0" xfId="0" applyNumberFormat="1" applyFont="1" applyAlignment="1">
      <alignment horizontal="left" vertical="top" wrapText="1"/>
    </xf>
    <xf numFmtId="0" fontId="14" fillId="0" borderId="0" xfId="0" applyFont="1" applyAlignment="1">
      <alignment horizontal="left" vertical="top"/>
    </xf>
    <xf numFmtId="0" fontId="4" fillId="7" borderId="0" xfId="0" applyFont="1" applyFill="1" applyAlignment="1">
      <alignment vertical="top" wrapText="1"/>
    </xf>
    <xf numFmtId="0" fontId="1" fillId="7" borderId="0" xfId="0" applyFont="1" applyFill="1" applyAlignment="1">
      <alignment vertical="top" wrapText="1"/>
    </xf>
    <xf numFmtId="164" fontId="3" fillId="6" borderId="0" xfId="0" applyNumberFormat="1" applyFont="1" applyFill="1" applyAlignment="1">
      <alignment vertical="top"/>
    </xf>
    <xf numFmtId="1" fontId="3" fillId="6" borderId="0" xfId="0" applyNumberFormat="1" applyFont="1" applyFill="1" applyAlignment="1">
      <alignment vertical="top"/>
    </xf>
    <xf numFmtId="164" fontId="3" fillId="8" borderId="0" xfId="0" applyNumberFormat="1" applyFont="1" applyFill="1" applyAlignment="1">
      <alignment vertical="top" wrapText="1"/>
    </xf>
    <xf numFmtId="1" fontId="3" fillId="8" borderId="0" xfId="0" applyNumberFormat="1" applyFont="1" applyFill="1" applyAlignment="1">
      <alignment vertical="top" wrapText="1"/>
    </xf>
    <xf numFmtId="1" fontId="5" fillId="8" borderId="0" xfId="0" applyNumberFormat="1" applyFont="1" applyFill="1" applyAlignment="1">
      <alignment vertical="top"/>
    </xf>
    <xf numFmtId="164" fontId="3" fillId="8" borderId="0" xfId="0" applyNumberFormat="1" applyFont="1" applyFill="1" applyAlignment="1">
      <alignment vertical="top"/>
    </xf>
    <xf numFmtId="1" fontId="3" fillId="8" borderId="0" xfId="0" applyNumberFormat="1" applyFont="1" applyFill="1" applyAlignment="1">
      <alignment vertical="top"/>
    </xf>
    <xf numFmtId="164" fontId="13" fillId="8" borderId="0" xfId="0" applyNumberFormat="1" applyFont="1" applyFill="1" applyAlignment="1">
      <alignment vertical="top"/>
    </xf>
    <xf numFmtId="1" fontId="13" fillId="8" borderId="0" xfId="0" applyNumberFormat="1" applyFont="1" applyFill="1" applyAlignment="1">
      <alignment vertical="top"/>
    </xf>
    <xf numFmtId="0" fontId="1" fillId="8" borderId="0" xfId="0" applyFont="1" applyFill="1" applyBorder="1" applyAlignment="1">
      <alignment vertical="top" wrapText="1"/>
    </xf>
    <xf numFmtId="0" fontId="13" fillId="10" borderId="0" xfId="0" applyFont="1" applyFill="1" applyAlignment="1">
      <alignment vertical="top"/>
    </xf>
    <xf numFmtId="1" fontId="5" fillId="10" borderId="0" xfId="0" applyNumberFormat="1" applyFont="1" applyFill="1" applyAlignment="1">
      <alignment vertical="top"/>
    </xf>
    <xf numFmtId="164" fontId="3" fillId="10" borderId="0" xfId="0" applyNumberFormat="1" applyFont="1" applyFill="1" applyAlignment="1">
      <alignment vertical="top"/>
    </xf>
    <xf numFmtId="1" fontId="3" fillId="10" borderId="0" xfId="0" applyNumberFormat="1" applyFont="1" applyFill="1" applyAlignment="1">
      <alignment vertical="top"/>
    </xf>
    <xf numFmtId="164" fontId="13" fillId="10" borderId="0" xfId="0" applyNumberFormat="1" applyFont="1" applyFill="1" applyAlignment="1">
      <alignment vertical="top"/>
    </xf>
    <xf numFmtId="1" fontId="13" fillId="10" borderId="0" xfId="0" applyNumberFormat="1" applyFont="1" applyFill="1" applyAlignment="1">
      <alignment vertical="top"/>
    </xf>
    <xf numFmtId="164" fontId="3" fillId="0" borderId="0" xfId="0" applyNumberFormat="1" applyFont="1" applyFill="1" applyAlignment="1">
      <alignment vertical="top" wrapText="1"/>
    </xf>
    <xf numFmtId="1" fontId="3" fillId="0" borderId="0" xfId="0" applyNumberFormat="1" applyFont="1" applyFill="1" applyAlignment="1">
      <alignment vertical="top" wrapText="1"/>
    </xf>
    <xf numFmtId="164" fontId="3" fillId="4" borderId="0" xfId="0" applyNumberFormat="1" applyFont="1" applyFill="1" applyAlignment="1">
      <alignment vertical="top" wrapText="1"/>
    </xf>
    <xf numFmtId="1" fontId="3" fillId="4" borderId="0" xfId="0" applyNumberFormat="1" applyFont="1" applyFill="1" applyAlignment="1">
      <alignment vertical="top" wrapText="1"/>
    </xf>
    <xf numFmtId="0" fontId="2" fillId="2" borderId="0" xfId="0" applyFont="1" applyFill="1" applyAlignment="1">
      <alignment horizontal="center" vertical="top"/>
    </xf>
    <xf numFmtId="1" fontId="5" fillId="0" borderId="0" xfId="0" applyNumberFormat="1" applyFont="1" applyAlignment="1">
      <alignment vertical="top"/>
    </xf>
    <xf numFmtId="164" fontId="3" fillId="0" borderId="0" xfId="0" applyNumberFormat="1" applyFont="1" applyAlignment="1">
      <alignment vertical="top"/>
    </xf>
    <xf numFmtId="1" fontId="3" fillId="0" borderId="0" xfId="0" applyNumberFormat="1" applyFont="1" applyAlignment="1">
      <alignment vertical="top"/>
    </xf>
    <xf numFmtId="164" fontId="13" fillId="0" borderId="0" xfId="0" applyNumberFormat="1" applyFont="1" applyAlignment="1">
      <alignment vertical="top"/>
    </xf>
    <xf numFmtId="1" fontId="13" fillId="0" borderId="0" xfId="0" applyNumberFormat="1" applyFont="1" applyAlignment="1">
      <alignment vertical="top"/>
    </xf>
    <xf numFmtId="164" fontId="3" fillId="0" borderId="0" xfId="0" applyNumberFormat="1" applyFont="1" applyAlignment="1">
      <alignment vertical="top" wrapText="1"/>
    </xf>
    <xf numFmtId="1" fontId="3" fillId="0" borderId="0" xfId="0" applyNumberFormat="1" applyFont="1" applyAlignment="1">
      <alignment vertical="top" wrapText="1"/>
    </xf>
    <xf numFmtId="0" fontId="1" fillId="4" borderId="0" xfId="0" applyFont="1" applyFill="1" applyAlignment="1">
      <alignment horizontal="left" vertical="top" wrapText="1"/>
    </xf>
    <xf numFmtId="0" fontId="1" fillId="4" borderId="0" xfId="0" applyFont="1" applyFill="1" applyAlignment="1">
      <alignment horizontal="center" vertical="top" wrapText="1"/>
    </xf>
    <xf numFmtId="0" fontId="13" fillId="4" borderId="0" xfId="0" applyFont="1" applyFill="1" applyAlignment="1">
      <alignment vertical="top"/>
    </xf>
    <xf numFmtId="1" fontId="1" fillId="4" borderId="0" xfId="0" applyNumberFormat="1" applyFont="1" applyFill="1" applyAlignment="1">
      <alignment vertical="top"/>
    </xf>
    <xf numFmtId="164" fontId="3" fillId="4" borderId="0" xfId="0" applyNumberFormat="1" applyFont="1" applyFill="1" applyAlignment="1">
      <alignment vertical="top"/>
    </xf>
    <xf numFmtId="1" fontId="3" fillId="4" borderId="0" xfId="0" applyNumberFormat="1" applyFont="1" applyFill="1" applyAlignment="1">
      <alignment vertical="top"/>
    </xf>
    <xf numFmtId="164" fontId="13" fillId="4" borderId="0" xfId="0" applyNumberFormat="1" applyFont="1" applyFill="1" applyAlignment="1">
      <alignment vertical="top"/>
    </xf>
    <xf numFmtId="1" fontId="13" fillId="4" borderId="0" xfId="0" applyNumberFormat="1" applyFont="1" applyFill="1" applyAlignment="1">
      <alignment vertical="top"/>
    </xf>
    <xf numFmtId="0" fontId="1" fillId="2" borderId="0" xfId="0" applyFont="1" applyFill="1" applyAlignment="1">
      <alignment vertical="top" wrapText="1"/>
    </xf>
    <xf numFmtId="164" fontId="14" fillId="0" borderId="0" xfId="0" applyNumberFormat="1" applyFont="1" applyAlignment="1">
      <alignment horizontal="left" vertical="top"/>
    </xf>
    <xf numFmtId="1" fontId="14" fillId="0" borderId="0" xfId="0" applyNumberFormat="1" applyFont="1" applyAlignment="1">
      <alignment horizontal="left" vertical="top"/>
    </xf>
    <xf numFmtId="164" fontId="10" fillId="0" borderId="0" xfId="0" applyNumberFormat="1" applyFont="1" applyAlignment="1">
      <alignment horizontal="left" vertical="top" wrapText="1"/>
    </xf>
    <xf numFmtId="1" fontId="10" fillId="0" borderId="0" xfId="0" applyNumberFormat="1" applyFont="1" applyAlignment="1">
      <alignment horizontal="left" vertical="top" wrapText="1"/>
    </xf>
    <xf numFmtId="164" fontId="4" fillId="0" borderId="0" xfId="0" applyNumberFormat="1" applyFont="1" applyAlignment="1">
      <alignment horizontal="left" vertical="top" wrapText="1"/>
    </xf>
    <xf numFmtId="1" fontId="4" fillId="0" borderId="0" xfId="0" applyNumberFormat="1" applyFont="1" applyAlignment="1">
      <alignment horizontal="left" vertical="top" wrapText="1"/>
    </xf>
    <xf numFmtId="0" fontId="1" fillId="9" borderId="0" xfId="0" applyFont="1" applyFill="1" applyAlignment="1">
      <alignment vertical="top" wrapText="1"/>
    </xf>
    <xf numFmtId="0" fontId="1" fillId="9" borderId="0" xfId="0" applyFont="1" applyFill="1" applyAlignment="1">
      <alignment vertical="top"/>
    </xf>
    <xf numFmtId="0" fontId="12" fillId="9" borderId="0" xfId="0" applyFont="1" applyFill="1" applyAlignment="1">
      <alignment vertical="top"/>
    </xf>
    <xf numFmtId="0" fontId="1" fillId="9" borderId="0" xfId="0" applyFont="1" applyFill="1" applyAlignment="1">
      <alignment horizontal="center" vertical="top"/>
    </xf>
    <xf numFmtId="0" fontId="5" fillId="9" borderId="0" xfId="0" applyFont="1" applyFill="1" applyAlignment="1">
      <alignment horizontal="center" vertical="top"/>
    </xf>
    <xf numFmtId="0" fontId="5" fillId="9" borderId="0" xfId="0" applyFont="1" applyFill="1" applyAlignment="1">
      <alignment vertical="top" wrapText="1"/>
    </xf>
    <xf numFmtId="0" fontId="3" fillId="9" borderId="0" xfId="0" applyFont="1" applyFill="1" applyAlignment="1">
      <alignment vertical="top" wrapText="1"/>
    </xf>
    <xf numFmtId="0" fontId="13" fillId="9" borderId="0" xfId="0" applyFont="1" applyFill="1" applyAlignment="1">
      <alignment vertical="top" wrapText="1"/>
    </xf>
    <xf numFmtId="1" fontId="5" fillId="9" borderId="0" xfId="0" applyNumberFormat="1" applyFont="1" applyFill="1" applyAlignment="1">
      <alignment vertical="top" wrapText="1"/>
    </xf>
    <xf numFmtId="0" fontId="12" fillId="9" borderId="0" xfId="0" applyFont="1" applyFill="1" applyAlignment="1">
      <alignment vertical="top" wrapText="1"/>
    </xf>
    <xf numFmtId="164" fontId="3" fillId="9" borderId="0" xfId="0" applyNumberFormat="1" applyFont="1" applyFill="1" applyAlignment="1">
      <alignment vertical="top" wrapText="1"/>
    </xf>
    <xf numFmtId="1" fontId="3" fillId="9" borderId="0" xfId="0" applyNumberFormat="1" applyFont="1" applyFill="1" applyAlignment="1">
      <alignment vertical="top" wrapText="1"/>
    </xf>
    <xf numFmtId="164" fontId="13" fillId="9" borderId="0" xfId="0" applyNumberFormat="1" applyFont="1" applyFill="1" applyAlignment="1">
      <alignment vertical="top" wrapText="1"/>
    </xf>
    <xf numFmtId="1" fontId="13" fillId="9" borderId="0" xfId="0" applyNumberFormat="1" applyFont="1" applyFill="1" applyAlignment="1">
      <alignment vertical="top" wrapText="1"/>
    </xf>
    <xf numFmtId="0" fontId="5" fillId="9" borderId="0" xfId="0" applyFont="1" applyFill="1" applyAlignment="1">
      <alignment vertical="top"/>
    </xf>
    <xf numFmtId="0" fontId="14" fillId="9" borderId="0" xfId="0" applyFont="1" applyFill="1" applyAlignment="1">
      <alignment vertical="top"/>
    </xf>
    <xf numFmtId="0" fontId="3" fillId="9" borderId="0" xfId="0" applyFont="1" applyFill="1" applyAlignment="1">
      <alignment vertical="top"/>
    </xf>
    <xf numFmtId="0" fontId="13" fillId="9" borderId="0" xfId="0" applyFont="1" applyFill="1" applyAlignment="1">
      <alignment vertical="top"/>
    </xf>
    <xf numFmtId="164" fontId="3" fillId="9" borderId="0" xfId="0" applyNumberFormat="1" applyFont="1" applyFill="1" applyAlignment="1">
      <alignment vertical="top"/>
    </xf>
    <xf numFmtId="164" fontId="13" fillId="9" borderId="0" xfId="0" applyNumberFormat="1" applyFont="1" applyFill="1" applyAlignment="1">
      <alignment vertical="top"/>
    </xf>
    <xf numFmtId="1" fontId="5" fillId="9" borderId="0" xfId="0" applyNumberFormat="1" applyFont="1" applyFill="1" applyAlignment="1">
      <alignment vertical="top"/>
    </xf>
    <xf numFmtId="0" fontId="5" fillId="9" borderId="0" xfId="0" applyFont="1" applyFill="1" applyAlignment="1"/>
    <xf numFmtId="164" fontId="3" fillId="10" borderId="0" xfId="0" applyNumberFormat="1" applyFont="1" applyFill="1" applyAlignment="1">
      <alignment vertical="top" wrapText="1"/>
    </xf>
    <xf numFmtId="1" fontId="3" fillId="10" borderId="0" xfId="0" applyNumberFormat="1" applyFont="1" applyFill="1" applyAlignment="1">
      <alignment vertical="top" wrapText="1"/>
    </xf>
    <xf numFmtId="1" fontId="5" fillId="0" borderId="0" xfId="0" applyNumberFormat="1" applyFont="1" applyFill="1" applyAlignment="1">
      <alignment vertical="top"/>
    </xf>
    <xf numFmtId="164" fontId="3" fillId="0" borderId="0" xfId="0" applyNumberFormat="1" applyFont="1" applyFill="1" applyAlignment="1">
      <alignment vertical="top"/>
    </xf>
    <xf numFmtId="1" fontId="3" fillId="0" borderId="0" xfId="0" applyNumberFormat="1" applyFont="1" applyFill="1" applyAlignment="1">
      <alignment vertical="top"/>
    </xf>
    <xf numFmtId="164" fontId="13" fillId="0" borderId="0" xfId="0" applyNumberFormat="1" applyFont="1" applyFill="1" applyAlignment="1">
      <alignment vertical="top"/>
    </xf>
    <xf numFmtId="1" fontId="13" fillId="0" borderId="0" xfId="0" applyNumberFormat="1" applyFont="1" applyFill="1" applyAlignment="1">
      <alignment vertical="top"/>
    </xf>
    <xf numFmtId="0" fontId="5" fillId="4" borderId="0" xfId="0" applyFont="1" applyFill="1" applyAlignment="1">
      <alignment horizontal="center" vertical="top" wrapText="1"/>
    </xf>
    <xf numFmtId="1" fontId="5" fillId="4" borderId="0" xfId="0" applyNumberFormat="1" applyFont="1" applyFill="1" applyAlignment="1">
      <alignment vertical="top"/>
    </xf>
    <xf numFmtId="0" fontId="5" fillId="4" borderId="0" xfId="0" applyFont="1" applyFill="1" applyAlignment="1"/>
    <xf numFmtId="0" fontId="5" fillId="0" borderId="0" xfId="0" applyFont="1" applyAlignment="1"/>
    <xf numFmtId="164" fontId="8" fillId="0" borderId="0" xfId="0" applyNumberFormat="1"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right" vertical="top"/>
    </xf>
    <xf numFmtId="0" fontId="3" fillId="0" borderId="0" xfId="0" applyFont="1" applyAlignment="1">
      <alignment horizontal="right" vertical="top"/>
    </xf>
    <xf numFmtId="0" fontId="13" fillId="0" borderId="0" xfId="0" applyFont="1" applyAlignment="1">
      <alignment horizontal="right" vertical="top"/>
    </xf>
    <xf numFmtId="0" fontId="5" fillId="0" borderId="0" xfId="0" applyFont="1" applyAlignment="1">
      <alignment horizontal="right" vertical="top" wrapText="1"/>
    </xf>
    <xf numFmtId="1" fontId="5" fillId="0" borderId="0" xfId="0" applyNumberFormat="1" applyFont="1" applyAlignment="1">
      <alignment horizontal="left" vertical="top"/>
    </xf>
    <xf numFmtId="0" fontId="12" fillId="0" borderId="0" xfId="0" applyFont="1" applyAlignment="1">
      <alignment horizontal="left" vertical="top"/>
    </xf>
    <xf numFmtId="164" fontId="3" fillId="0" borderId="0" xfId="0" applyNumberFormat="1" applyFont="1" applyAlignment="1">
      <alignment horizontal="right" vertical="top" wrapText="1"/>
    </xf>
    <xf numFmtId="1" fontId="3" fillId="0" borderId="0" xfId="0" applyNumberFormat="1" applyFont="1" applyAlignment="1">
      <alignment horizontal="left" vertical="top"/>
    </xf>
    <xf numFmtId="164" fontId="13" fillId="0" borderId="0" xfId="0" applyNumberFormat="1" applyFont="1" applyAlignment="1">
      <alignment horizontal="right" vertical="top" wrapText="1"/>
    </xf>
    <xf numFmtId="1" fontId="13" fillId="0" borderId="0" xfId="0" applyNumberFormat="1" applyFont="1" applyAlignment="1">
      <alignment horizontal="left" vertical="top"/>
    </xf>
    <xf numFmtId="0" fontId="1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right" vertical="top" wrapText="1"/>
    </xf>
    <xf numFmtId="1" fontId="1" fillId="0" borderId="0" xfId="0" applyNumberFormat="1" applyFont="1" applyAlignment="1">
      <alignment vertical="top"/>
    </xf>
    <xf numFmtId="0" fontId="1" fillId="0" borderId="0" xfId="0" applyFont="1" applyAlignment="1"/>
    <xf numFmtId="0" fontId="10" fillId="0" borderId="0" xfId="0" applyFont="1" applyFill="1" applyAlignment="1">
      <alignment horizontal="left" vertical="top"/>
    </xf>
    <xf numFmtId="1" fontId="1" fillId="0" borderId="0" xfId="0" applyNumberFormat="1" applyFont="1" applyAlignment="1">
      <alignment horizontal="left" vertical="top"/>
    </xf>
    <xf numFmtId="0" fontId="14" fillId="0" borderId="0" xfId="0" applyFont="1" applyAlignment="1">
      <alignment horizontal="left"/>
    </xf>
    <xf numFmtId="0" fontId="5" fillId="6" borderId="0" xfId="0" applyFont="1" applyFill="1" applyAlignment="1"/>
    <xf numFmtId="0" fontId="1" fillId="9" borderId="0" xfId="0" applyFont="1" applyFill="1" applyAlignment="1">
      <alignment horizontal="center" vertical="top" wrapText="1"/>
    </xf>
    <xf numFmtId="0" fontId="5" fillId="8" borderId="0" xfId="0" applyFont="1" applyFill="1" applyAlignment="1"/>
    <xf numFmtId="0" fontId="5" fillId="0" borderId="0" xfId="0" applyFont="1" applyFill="1" applyAlignment="1"/>
    <xf numFmtId="0" fontId="18" fillId="0" borderId="0" xfId="0" applyFont="1" applyAlignment="1">
      <alignment vertical="top" wrapText="1"/>
    </xf>
    <xf numFmtId="0" fontId="1" fillId="11" borderId="0" xfId="0" applyFont="1" applyFill="1" applyAlignment="1">
      <alignment vertical="top" wrapText="1"/>
    </xf>
    <xf numFmtId="0" fontId="1" fillId="11" borderId="0" xfId="0" applyFont="1" applyFill="1" applyAlignment="1">
      <alignment vertical="top"/>
    </xf>
    <xf numFmtId="0" fontId="12" fillId="11" borderId="0" xfId="0" applyFont="1" applyFill="1" applyAlignment="1">
      <alignment vertical="top" wrapText="1"/>
    </xf>
    <xf numFmtId="0" fontId="1" fillId="11" borderId="0" xfId="0" applyFont="1" applyFill="1" applyAlignment="1">
      <alignment horizontal="center" vertical="top" wrapText="1"/>
    </xf>
    <xf numFmtId="0" fontId="1" fillId="11" borderId="0" xfId="0" applyFont="1" applyFill="1" applyAlignment="1">
      <alignment horizontal="center" vertical="top"/>
    </xf>
    <xf numFmtId="0" fontId="5" fillId="11" borderId="0" xfId="0" applyFont="1" applyFill="1" applyAlignment="1">
      <alignment horizontal="center" vertical="top"/>
    </xf>
    <xf numFmtId="0" fontId="5" fillId="11" borderId="0" xfId="0" applyFont="1" applyFill="1" applyAlignment="1">
      <alignment vertical="top" wrapText="1"/>
    </xf>
    <xf numFmtId="0" fontId="5" fillId="11" borderId="0" xfId="0" applyFont="1" applyFill="1" applyAlignment="1">
      <alignment vertical="top"/>
    </xf>
    <xf numFmtId="0" fontId="3" fillId="11" borderId="0" xfId="0" applyFont="1" applyFill="1" applyAlignment="1">
      <alignment vertical="top"/>
    </xf>
    <xf numFmtId="0" fontId="13" fillId="11" borderId="0" xfId="0" applyFont="1" applyFill="1" applyAlignment="1">
      <alignment vertical="top"/>
    </xf>
    <xf numFmtId="1" fontId="5" fillId="11" borderId="0" xfId="0" applyNumberFormat="1" applyFont="1" applyFill="1" applyAlignment="1">
      <alignment vertical="top"/>
    </xf>
    <xf numFmtId="164" fontId="3" fillId="11" borderId="0" xfId="0" applyNumberFormat="1" applyFont="1" applyFill="1" applyAlignment="1">
      <alignment vertical="top"/>
    </xf>
    <xf numFmtId="1" fontId="3" fillId="11" borderId="0" xfId="0" applyNumberFormat="1" applyFont="1" applyFill="1" applyAlignment="1">
      <alignment vertical="top"/>
    </xf>
    <xf numFmtId="164" fontId="13" fillId="11" borderId="0" xfId="0" applyNumberFormat="1" applyFont="1" applyFill="1" applyAlignment="1">
      <alignment vertical="top"/>
    </xf>
    <xf numFmtId="1" fontId="13" fillId="11" borderId="0" xfId="0" applyNumberFormat="1" applyFont="1" applyFill="1" applyAlignment="1">
      <alignment vertical="top"/>
    </xf>
    <xf numFmtId="0" fontId="13" fillId="11" borderId="0" xfId="0" applyFont="1" applyFill="1" applyAlignment="1">
      <alignment vertical="top" wrapText="1"/>
    </xf>
    <xf numFmtId="0" fontId="14" fillId="11" borderId="0" xfId="0" applyFont="1" applyFill="1" applyAlignment="1">
      <alignment vertical="top"/>
    </xf>
    <xf numFmtId="0" fontId="5" fillId="11" borderId="0" xfId="0" applyFont="1" applyFill="1" applyAlignment="1"/>
    <xf numFmtId="1" fontId="3" fillId="9" borderId="0" xfId="0" applyNumberFormat="1" applyFont="1" applyFill="1" applyAlignment="1">
      <alignment vertical="top"/>
    </xf>
    <xf numFmtId="1" fontId="13" fillId="9" borderId="0" xfId="0" applyNumberFormat="1" applyFont="1" applyFill="1" applyAlignment="1">
      <alignment vertical="top"/>
    </xf>
    <xf numFmtId="0" fontId="2" fillId="11" borderId="0" xfId="0" applyFont="1" applyFill="1" applyAlignment="1">
      <alignment vertical="top" wrapText="1"/>
    </xf>
    <xf numFmtId="0" fontId="3" fillId="11" borderId="0" xfId="0" applyFont="1" applyFill="1" applyAlignment="1">
      <alignment vertical="top" wrapText="1"/>
    </xf>
    <xf numFmtId="0" fontId="4" fillId="11" borderId="0" xfId="0" applyFont="1" applyFill="1" applyAlignment="1">
      <alignment vertical="top" wrapText="1"/>
    </xf>
    <xf numFmtId="1" fontId="4" fillId="11" borderId="0" xfId="0" applyNumberFormat="1" applyFont="1" applyFill="1" applyAlignment="1">
      <alignment vertical="top"/>
    </xf>
    <xf numFmtId="1" fontId="8" fillId="11" borderId="0" xfId="0" applyNumberFormat="1" applyFont="1" applyFill="1" applyAlignment="1">
      <alignment vertical="top"/>
    </xf>
    <xf numFmtId="1" fontId="15" fillId="11" borderId="0" xfId="0" applyNumberFormat="1" applyFont="1" applyFill="1" applyAlignment="1">
      <alignment vertical="top"/>
    </xf>
    <xf numFmtId="0" fontId="9" fillId="11" borderId="0" xfId="0" applyFont="1" applyFill="1" applyAlignment="1">
      <alignment vertical="top" wrapText="1"/>
    </xf>
    <xf numFmtId="0" fontId="4" fillId="8" borderId="0" xfId="0" applyFont="1" applyFill="1" applyAlignment="1">
      <alignment vertical="top" wrapText="1"/>
    </xf>
    <xf numFmtId="0" fontId="8" fillId="8" borderId="0" xfId="0" applyFont="1" applyFill="1" applyAlignment="1">
      <alignment vertical="top" wrapText="1"/>
    </xf>
    <xf numFmtId="0" fontId="15" fillId="8" borderId="0" xfId="0" applyFont="1" applyFill="1" applyAlignment="1">
      <alignment vertical="top" wrapText="1"/>
    </xf>
    <xf numFmtId="1" fontId="8" fillId="8" borderId="0" xfId="0" applyNumberFormat="1" applyFont="1" applyFill="1" applyAlignment="1">
      <alignment vertical="top" wrapText="1"/>
    </xf>
    <xf numFmtId="164" fontId="8" fillId="8" borderId="0" xfId="0" applyNumberFormat="1" applyFont="1" applyFill="1" applyAlignment="1">
      <alignment vertical="top" wrapText="1"/>
    </xf>
    <xf numFmtId="164" fontId="15" fillId="8" borderId="0" xfId="0" applyNumberFormat="1" applyFont="1" applyFill="1" applyAlignment="1">
      <alignment vertical="top" wrapText="1"/>
    </xf>
    <xf numFmtId="1" fontId="15" fillId="8" borderId="0" xfId="0" applyNumberFormat="1" applyFont="1" applyFill="1" applyAlignment="1">
      <alignment vertical="top" wrapText="1"/>
    </xf>
    <xf numFmtId="0" fontId="2" fillId="12" borderId="0" xfId="0" applyFont="1" applyFill="1" applyAlignment="1">
      <alignment vertical="top" wrapText="1"/>
    </xf>
    <xf numFmtId="0" fontId="1" fillId="12" borderId="0" xfId="0" applyFont="1" applyFill="1" applyAlignment="1">
      <alignment vertical="top" wrapText="1"/>
    </xf>
    <xf numFmtId="0" fontId="1" fillId="12" borderId="0" xfId="0" applyFont="1" applyFill="1" applyAlignment="1">
      <alignment vertical="top"/>
    </xf>
    <xf numFmtId="0" fontId="12" fillId="12" borderId="0" xfId="0" applyFont="1" applyFill="1" applyAlignment="1">
      <alignment vertical="top" wrapText="1"/>
    </xf>
    <xf numFmtId="0" fontId="1" fillId="12" borderId="0" xfId="0" applyFont="1" applyFill="1" applyAlignment="1">
      <alignment horizontal="center" vertical="top" wrapText="1"/>
    </xf>
    <xf numFmtId="0" fontId="1" fillId="12" borderId="0" xfId="0" applyFont="1" applyFill="1" applyAlignment="1">
      <alignment horizontal="center" vertical="top"/>
    </xf>
    <xf numFmtId="0" fontId="5" fillId="12" borderId="0" xfId="0" applyFont="1" applyFill="1" applyAlignment="1">
      <alignment horizontal="center" vertical="top"/>
    </xf>
    <xf numFmtId="0" fontId="5" fillId="12" borderId="0" xfId="0" applyFont="1" applyFill="1" applyAlignment="1">
      <alignment vertical="top" wrapText="1"/>
    </xf>
    <xf numFmtId="0" fontId="4" fillId="12" borderId="0" xfId="0" applyFont="1" applyFill="1" applyAlignment="1">
      <alignment vertical="top" wrapText="1"/>
    </xf>
    <xf numFmtId="0" fontId="5" fillId="12" borderId="0" xfId="0" applyFont="1" applyFill="1" applyAlignment="1">
      <alignment vertical="top"/>
    </xf>
    <xf numFmtId="0" fontId="3" fillId="12" borderId="0" xfId="0" applyFont="1" applyFill="1" applyAlignment="1">
      <alignment vertical="top"/>
    </xf>
    <xf numFmtId="0" fontId="13" fillId="12" borderId="0" xfId="0" applyFont="1" applyFill="1" applyAlignment="1">
      <alignment vertical="top"/>
    </xf>
    <xf numFmtId="1" fontId="4" fillId="12" borderId="0" xfId="0" applyNumberFormat="1" applyFont="1" applyFill="1" applyAlignment="1">
      <alignment vertical="top"/>
    </xf>
    <xf numFmtId="164" fontId="3" fillId="12" borderId="0" xfId="0" applyNumberFormat="1" applyFont="1" applyFill="1" applyAlignment="1">
      <alignment vertical="top"/>
    </xf>
    <xf numFmtId="1" fontId="8" fillId="12" borderId="0" xfId="0" applyNumberFormat="1" applyFont="1" applyFill="1" applyAlignment="1">
      <alignment vertical="top"/>
    </xf>
    <xf numFmtId="164" fontId="13" fillId="12" borderId="0" xfId="0" applyNumberFormat="1" applyFont="1" applyFill="1" applyAlignment="1">
      <alignment vertical="top"/>
    </xf>
    <xf numFmtId="1" fontId="15" fillId="12" borderId="0" xfId="0" applyNumberFormat="1" applyFont="1" applyFill="1" applyAlignment="1">
      <alignment vertical="top"/>
    </xf>
    <xf numFmtId="0" fontId="13" fillId="12" borderId="0" xfId="0" applyFont="1" applyFill="1" applyAlignment="1">
      <alignment vertical="top" wrapText="1"/>
    </xf>
    <xf numFmtId="1" fontId="5" fillId="12" borderId="0" xfId="0" applyNumberFormat="1" applyFont="1" applyFill="1" applyAlignment="1">
      <alignment vertical="top"/>
    </xf>
    <xf numFmtId="0" fontId="9" fillId="12" borderId="0" xfId="0" applyFont="1" applyFill="1" applyAlignment="1">
      <alignment vertical="top" wrapText="1"/>
    </xf>
    <xf numFmtId="0" fontId="14" fillId="12" borderId="0" xfId="0" applyFont="1" applyFill="1" applyAlignment="1">
      <alignment vertical="top"/>
    </xf>
    <xf numFmtId="0" fontId="5" fillId="12" borderId="0" xfId="0" applyFont="1" applyFill="1" applyAlignment="1"/>
    <xf numFmtId="0" fontId="1" fillId="4" borderId="0" xfId="0" applyFont="1" applyFill="1" applyBorder="1" applyAlignment="1">
      <alignment vertical="top" wrapText="1"/>
    </xf>
    <xf numFmtId="164" fontId="5" fillId="0" borderId="0" xfId="0" applyNumberFormat="1" applyFont="1" applyAlignment="1"/>
    <xf numFmtId="1" fontId="5" fillId="0" borderId="0" xfId="0" applyNumberFormat="1" applyFont="1" applyAlignment="1"/>
    <xf numFmtId="1" fontId="4" fillId="4" borderId="0" xfId="0" applyNumberFormat="1" applyFont="1" applyFill="1" applyAlignment="1">
      <alignment vertical="top"/>
    </xf>
    <xf numFmtId="1" fontId="8" fillId="4" borderId="0" xfId="0" applyNumberFormat="1" applyFont="1" applyFill="1" applyAlignment="1">
      <alignment vertical="top"/>
    </xf>
    <xf numFmtId="1" fontId="15" fillId="4" borderId="0" xfId="0" applyNumberFormat="1" applyFont="1" applyFill="1" applyAlignment="1">
      <alignment vertical="top"/>
    </xf>
    <xf numFmtId="0" fontId="1" fillId="4" borderId="0" xfId="0" applyFont="1" applyFill="1" applyAlignment="1"/>
    <xf numFmtId="0" fontId="9" fillId="0" borderId="0" xfId="0" applyFont="1" applyAlignment="1">
      <alignment vertical="top" wrapText="1"/>
    </xf>
    <xf numFmtId="1" fontId="4" fillId="0" borderId="0" xfId="0" applyNumberFormat="1" applyFont="1" applyAlignment="1">
      <alignment vertical="top"/>
    </xf>
    <xf numFmtId="1" fontId="8" fillId="0" borderId="0" xfId="0" applyNumberFormat="1" applyFont="1" applyAlignment="1">
      <alignment vertical="top"/>
    </xf>
    <xf numFmtId="1" fontId="15" fillId="0" borderId="0" xfId="0" applyNumberFormat="1" applyFont="1" applyAlignment="1">
      <alignment vertical="top"/>
    </xf>
    <xf numFmtId="0" fontId="10" fillId="0" borderId="0" xfId="0" applyFont="1" applyAlignment="1">
      <alignment horizontal="left"/>
    </xf>
    <xf numFmtId="0" fontId="9" fillId="0" borderId="0" xfId="0" applyFont="1" applyAlignment="1">
      <alignment horizontal="left" vertical="top"/>
    </xf>
    <xf numFmtId="0" fontId="9" fillId="0" borderId="0" xfId="0" applyFont="1" applyAlignment="1">
      <alignment horizontal="left"/>
    </xf>
    <xf numFmtId="0" fontId="13" fillId="0" borderId="0" xfId="0" applyFont="1"/>
    <xf numFmtId="0" fontId="12" fillId="0" borderId="0" xfId="0" applyFont="1" applyAlignment="1">
      <alignment wrapText="1"/>
    </xf>
    <xf numFmtId="0" fontId="13" fillId="0" borderId="0" xfId="0" applyFont="1" applyAlignment="1">
      <alignment wrapText="1"/>
    </xf>
    <xf numFmtId="1" fontId="5" fillId="0" borderId="0" xfId="0" applyNumberFormat="1" applyFont="1"/>
    <xf numFmtId="0" fontId="14" fillId="0" borderId="0" xfId="0" applyFont="1"/>
    <xf numFmtId="0" fontId="11" fillId="0" borderId="0" xfId="0" applyFont="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230"/>
  <sheetViews>
    <sheetView tabSelected="1" topLeftCell="AV1" zoomScale="75" zoomScaleNormal="75" workbookViewId="0">
      <selection activeCell="AY4" sqref="AY4"/>
    </sheetView>
  </sheetViews>
  <sheetFormatPr defaultColWidth="11" defaultRowHeight="13.2" x14ac:dyDescent="0.25"/>
  <cols>
    <col min="1" max="1" width="55.5" style="7" customWidth="1"/>
    <col min="2" max="2" width="16" style="7" customWidth="1"/>
    <col min="3" max="3" width="7.69921875" style="7" customWidth="1"/>
    <col min="4" max="4" width="11" style="7" customWidth="1"/>
    <col min="5" max="5" width="12.09765625" style="7" customWidth="1"/>
    <col min="6" max="6" width="7.296875" style="7" customWidth="1"/>
    <col min="7" max="7" width="8.796875" style="7" customWidth="1"/>
    <col min="8" max="8" width="6.59765625" style="7" customWidth="1"/>
    <col min="9" max="9" width="7.796875" style="7" customWidth="1"/>
    <col min="10" max="10" width="57.796875" style="14" customWidth="1"/>
    <col min="11" max="11" width="19.796875" style="15" customWidth="1"/>
    <col min="12" max="12" width="15.296875" style="16" customWidth="1"/>
    <col min="13" max="13" width="20.5" style="16" customWidth="1"/>
    <col min="14" max="14" width="11.5" style="16" customWidth="1"/>
    <col min="15" max="15" width="25.09765625" style="16" customWidth="1"/>
    <col min="16" max="16" width="6.09765625" style="16" customWidth="1"/>
    <col min="17" max="17" width="6" style="16" customWidth="1"/>
    <col min="18" max="18" width="16.796875" style="16" customWidth="1"/>
    <col min="19" max="19" width="11.8984375" style="11" customWidth="1"/>
    <col min="20" max="23" width="11" style="7" customWidth="1"/>
    <col min="24" max="25" width="11" style="9" customWidth="1"/>
    <col min="26" max="27" width="11" style="338" customWidth="1"/>
    <col min="28" max="32" width="11" style="7" customWidth="1"/>
    <col min="33" max="33" width="11" style="339" customWidth="1"/>
    <col min="34" max="41" width="11" style="9" customWidth="1"/>
    <col min="42" max="49" width="11" style="338" customWidth="1"/>
    <col min="50" max="50" width="11" style="340" customWidth="1"/>
    <col min="51" max="51" width="11" style="7" customWidth="1"/>
    <col min="52" max="54" width="11" style="21" customWidth="1"/>
    <col min="55" max="57" width="12.8984375" style="21" customWidth="1"/>
    <col min="58" max="58" width="11" style="21" customWidth="1"/>
    <col min="59" max="61" width="12.8984375" style="21" customWidth="1"/>
    <col min="62" max="62" width="11" style="21" customWidth="1"/>
    <col min="63" max="65" width="12.8984375" style="21" customWidth="1"/>
    <col min="66" max="66" width="11" style="21" customWidth="1"/>
    <col min="67" max="69" width="12.8984375" style="21" customWidth="1"/>
    <col min="70" max="70" width="13.3984375" style="21" customWidth="1"/>
    <col min="71" max="73" width="12.8984375" style="21" customWidth="1"/>
    <col min="74" max="74" width="13.09765625" style="21" customWidth="1"/>
    <col min="75" max="77" width="12.8984375" style="21" customWidth="1"/>
    <col min="78" max="78" width="13.8984375" style="21" customWidth="1"/>
    <col min="79" max="81" width="11" style="11" customWidth="1"/>
    <col min="82" max="86" width="11" style="7" customWidth="1"/>
    <col min="87" max="87" width="14.19921875" style="342" customWidth="1"/>
    <col min="88" max="88" width="13.296875" style="9" customWidth="1"/>
    <col min="89" max="89" width="13.09765625" style="342" customWidth="1"/>
    <col min="90" max="90" width="12.296875" style="9" customWidth="1"/>
    <col min="91" max="91" width="11" style="7" customWidth="1"/>
    <col min="92" max="92" width="14.19921875" style="342" customWidth="1"/>
    <col min="93" max="93" width="14.09765625" style="9" customWidth="1"/>
    <col min="94" max="94" width="13.09765625" style="342" customWidth="1"/>
    <col min="95" max="95" width="12.296875" style="9" customWidth="1"/>
    <col min="96" max="16384" width="11" style="7"/>
  </cols>
  <sheetData>
    <row r="1" spans="1:160" ht="28.2" customHeight="1" x14ac:dyDescent="0.3">
      <c r="A1" s="343" t="s">
        <v>1687</v>
      </c>
      <c r="AZ1" s="21" t="s">
        <v>1688</v>
      </c>
    </row>
    <row r="2" spans="1:160" ht="39.6" x14ac:dyDescent="0.25">
      <c r="V2" s="17" t="s">
        <v>1114</v>
      </c>
      <c r="W2" s="17" t="s">
        <v>1115</v>
      </c>
      <c r="X2" s="18" t="s">
        <v>1116</v>
      </c>
      <c r="Y2" s="18" t="s">
        <v>1116</v>
      </c>
      <c r="Z2" s="19" t="s">
        <v>1117</v>
      </c>
      <c r="AA2" s="19" t="s">
        <v>1117</v>
      </c>
      <c r="AC2" s="17" t="s">
        <v>1114</v>
      </c>
      <c r="AD2" s="17" t="s">
        <v>1114</v>
      </c>
      <c r="AE2" s="17" t="s">
        <v>1115</v>
      </c>
      <c r="AF2" s="17" t="s">
        <v>1115</v>
      </c>
      <c r="AG2" s="17"/>
      <c r="AH2" s="18" t="s">
        <v>1116</v>
      </c>
      <c r="AI2" s="18" t="s">
        <v>1116</v>
      </c>
      <c r="AJ2" s="18" t="s">
        <v>1116</v>
      </c>
      <c r="AK2" s="18" t="s">
        <v>1116</v>
      </c>
      <c r="AL2" s="18" t="s">
        <v>1116</v>
      </c>
      <c r="AM2" s="18" t="s">
        <v>1116</v>
      </c>
      <c r="AN2" s="18" t="s">
        <v>1116</v>
      </c>
      <c r="AO2" s="18" t="s">
        <v>1116</v>
      </c>
      <c r="AP2" s="19" t="s">
        <v>1117</v>
      </c>
      <c r="AQ2" s="19" t="s">
        <v>1117</v>
      </c>
      <c r="AR2" s="19" t="s">
        <v>1117</v>
      </c>
      <c r="AS2" s="19" t="s">
        <v>1117</v>
      </c>
      <c r="AT2" s="19" t="s">
        <v>1117</v>
      </c>
      <c r="AU2" s="19" t="s">
        <v>1117</v>
      </c>
      <c r="AV2" s="19" t="s">
        <v>1117</v>
      </c>
      <c r="AW2" s="19" t="s">
        <v>1117</v>
      </c>
      <c r="AX2" s="19"/>
      <c r="AZ2" s="20"/>
      <c r="BB2" s="21" t="s">
        <v>1486</v>
      </c>
      <c r="BC2" s="21" t="s">
        <v>1486</v>
      </c>
      <c r="BD2" s="21" t="s">
        <v>1486</v>
      </c>
      <c r="BE2" s="21" t="s">
        <v>1486</v>
      </c>
      <c r="BF2" s="21" t="s">
        <v>1486</v>
      </c>
      <c r="BG2" s="21" t="s">
        <v>1486</v>
      </c>
      <c r="BH2" s="21" t="s">
        <v>1486</v>
      </c>
      <c r="BI2" s="21" t="s">
        <v>1486</v>
      </c>
      <c r="BJ2" s="21" t="s">
        <v>1487</v>
      </c>
      <c r="BK2" s="21" t="s">
        <v>1487</v>
      </c>
      <c r="BL2" s="21" t="s">
        <v>1487</v>
      </c>
      <c r="BM2" s="21" t="s">
        <v>1487</v>
      </c>
      <c r="BN2" s="21" t="s">
        <v>1487</v>
      </c>
      <c r="BO2" s="21" t="s">
        <v>1487</v>
      </c>
      <c r="BP2" s="21" t="s">
        <v>1487</v>
      </c>
      <c r="BQ2" s="21" t="s">
        <v>1487</v>
      </c>
      <c r="BR2" s="21" t="s">
        <v>1488</v>
      </c>
      <c r="BS2" s="21" t="s">
        <v>1488</v>
      </c>
      <c r="BT2" s="21" t="s">
        <v>1488</v>
      </c>
      <c r="BU2" s="21" t="s">
        <v>1488</v>
      </c>
      <c r="BV2" s="21" t="s">
        <v>1488</v>
      </c>
      <c r="BW2" s="21" t="s">
        <v>1488</v>
      </c>
      <c r="BX2" s="21" t="s">
        <v>1488</v>
      </c>
      <c r="BY2" s="21" t="s">
        <v>1488</v>
      </c>
      <c r="CI2" s="22" t="s">
        <v>1485</v>
      </c>
      <c r="CJ2" s="22" t="s">
        <v>1485</v>
      </c>
      <c r="CK2" s="22" t="s">
        <v>1485</v>
      </c>
      <c r="CL2" s="22" t="s">
        <v>1485</v>
      </c>
      <c r="CN2" s="22" t="s">
        <v>1486</v>
      </c>
      <c r="CO2" s="22" t="s">
        <v>1486</v>
      </c>
      <c r="CP2" s="22" t="s">
        <v>1486</v>
      </c>
      <c r="CQ2" s="22" t="s">
        <v>1486</v>
      </c>
    </row>
    <row r="3" spans="1:160" s="37" customFormat="1" ht="185.4" customHeight="1" x14ac:dyDescent="0.3">
      <c r="A3" s="23" t="s">
        <v>1031</v>
      </c>
      <c r="B3" s="24" t="s">
        <v>188</v>
      </c>
      <c r="C3" s="25" t="s">
        <v>1593</v>
      </c>
      <c r="D3" s="24" t="s">
        <v>189</v>
      </c>
      <c r="E3" s="26" t="s">
        <v>1503</v>
      </c>
      <c r="F3" s="26" t="s">
        <v>1490</v>
      </c>
      <c r="G3" s="26" t="s">
        <v>1489</v>
      </c>
      <c r="H3" s="26" t="s">
        <v>966</v>
      </c>
      <c r="I3" s="26" t="s">
        <v>743</v>
      </c>
      <c r="J3" s="25" t="s">
        <v>1026</v>
      </c>
      <c r="K3" s="27" t="s">
        <v>541</v>
      </c>
      <c r="L3" s="28" t="s">
        <v>1492</v>
      </c>
      <c r="M3" s="28" t="s">
        <v>1037</v>
      </c>
      <c r="N3" s="29" t="s">
        <v>1027</v>
      </c>
      <c r="O3" s="30" t="s">
        <v>1536</v>
      </c>
      <c r="P3" s="30" t="s">
        <v>1029</v>
      </c>
      <c r="Q3" s="30" t="s">
        <v>1030</v>
      </c>
      <c r="R3" s="31" t="s">
        <v>1052</v>
      </c>
      <c r="S3" s="32" t="s">
        <v>579</v>
      </c>
      <c r="T3" s="32" t="s">
        <v>1495</v>
      </c>
      <c r="U3" s="32" t="s">
        <v>1496</v>
      </c>
      <c r="V3" s="32" t="s">
        <v>1497</v>
      </c>
      <c r="W3" s="32" t="s">
        <v>1061</v>
      </c>
      <c r="X3" s="33" t="s">
        <v>1062</v>
      </c>
      <c r="Y3" s="33" t="s">
        <v>1061</v>
      </c>
      <c r="Z3" s="34" t="s">
        <v>1062</v>
      </c>
      <c r="AA3" s="34" t="s">
        <v>1061</v>
      </c>
      <c r="AB3" s="32" t="s">
        <v>1056</v>
      </c>
      <c r="AC3" s="32" t="s">
        <v>1367</v>
      </c>
      <c r="AD3" s="32" t="s">
        <v>1366</v>
      </c>
      <c r="AE3" s="32" t="s">
        <v>1369</v>
      </c>
      <c r="AF3" s="32" t="s">
        <v>1368</v>
      </c>
      <c r="AG3" s="35"/>
      <c r="AH3" s="33" t="s">
        <v>1122</v>
      </c>
      <c r="AI3" s="33" t="s">
        <v>1123</v>
      </c>
      <c r="AJ3" s="33" t="s">
        <v>1120</v>
      </c>
      <c r="AK3" s="33" t="s">
        <v>1121</v>
      </c>
      <c r="AL3" s="33" t="s">
        <v>1124</v>
      </c>
      <c r="AM3" s="33" t="s">
        <v>1125</v>
      </c>
      <c r="AN3" s="33" t="s">
        <v>1126</v>
      </c>
      <c r="AO3" s="33" t="s">
        <v>1127</v>
      </c>
      <c r="AP3" s="34" t="s">
        <v>1122</v>
      </c>
      <c r="AQ3" s="34" t="s">
        <v>1123</v>
      </c>
      <c r="AR3" s="34" t="s">
        <v>1120</v>
      </c>
      <c r="AS3" s="34" t="s">
        <v>1121</v>
      </c>
      <c r="AT3" s="34" t="s">
        <v>1124</v>
      </c>
      <c r="AU3" s="34" t="s">
        <v>1125</v>
      </c>
      <c r="AV3" s="34" t="s">
        <v>1126</v>
      </c>
      <c r="AW3" s="34" t="s">
        <v>1127</v>
      </c>
      <c r="AX3" s="34"/>
      <c r="AY3" s="32" t="s">
        <v>1065</v>
      </c>
      <c r="AZ3" s="36" t="s">
        <v>1696</v>
      </c>
      <c r="BA3" s="36" t="s">
        <v>1689</v>
      </c>
      <c r="BB3" s="36" t="s">
        <v>1690</v>
      </c>
      <c r="BC3" s="36" t="s">
        <v>1691</v>
      </c>
      <c r="BD3" s="36" t="s">
        <v>1692</v>
      </c>
      <c r="BE3" s="36" t="s">
        <v>1159</v>
      </c>
      <c r="BF3" s="36" t="s">
        <v>1693</v>
      </c>
      <c r="BG3" s="36" t="s">
        <v>1694</v>
      </c>
      <c r="BH3" s="36" t="s">
        <v>1695</v>
      </c>
      <c r="BI3" s="36" t="s">
        <v>1182</v>
      </c>
      <c r="BJ3" s="36" t="s">
        <v>1690</v>
      </c>
      <c r="BK3" s="36" t="s">
        <v>1691</v>
      </c>
      <c r="BL3" s="36" t="s">
        <v>1692</v>
      </c>
      <c r="BM3" s="36" t="s">
        <v>1159</v>
      </c>
      <c r="BN3" s="36" t="s">
        <v>1693</v>
      </c>
      <c r="BO3" s="36" t="s">
        <v>1694</v>
      </c>
      <c r="BP3" s="36" t="s">
        <v>1695</v>
      </c>
      <c r="BQ3" s="36" t="s">
        <v>1182</v>
      </c>
      <c r="BR3" s="36" t="s">
        <v>1690</v>
      </c>
      <c r="BS3" s="36" t="s">
        <v>1691</v>
      </c>
      <c r="BT3" s="36" t="s">
        <v>1692</v>
      </c>
      <c r="BU3" s="36" t="s">
        <v>1159</v>
      </c>
      <c r="BV3" s="36" t="s">
        <v>1693</v>
      </c>
      <c r="BW3" s="36" t="s">
        <v>1694</v>
      </c>
      <c r="BX3" s="36" t="s">
        <v>1695</v>
      </c>
      <c r="BY3" s="36" t="s">
        <v>1182</v>
      </c>
      <c r="BZ3" s="36" t="s">
        <v>1028</v>
      </c>
      <c r="CA3" s="32" t="s">
        <v>623</v>
      </c>
      <c r="CB3" s="32" t="s">
        <v>811</v>
      </c>
      <c r="CC3" s="32" t="s">
        <v>812</v>
      </c>
      <c r="CE3" s="32" t="s">
        <v>1032</v>
      </c>
      <c r="CF3" s="32" t="s">
        <v>1033</v>
      </c>
      <c r="CG3" s="32" t="s">
        <v>1491</v>
      </c>
      <c r="CH3" s="32"/>
      <c r="CI3" s="38" t="s">
        <v>968</v>
      </c>
      <c r="CJ3" s="39" t="s">
        <v>969</v>
      </c>
      <c r="CK3" s="38" t="s">
        <v>971</v>
      </c>
      <c r="CL3" s="39" t="s">
        <v>970</v>
      </c>
      <c r="CN3" s="38" t="s">
        <v>968</v>
      </c>
      <c r="CO3" s="39" t="s">
        <v>969</v>
      </c>
      <c r="CP3" s="38" t="s">
        <v>971</v>
      </c>
      <c r="CQ3" s="40" t="s">
        <v>970</v>
      </c>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row>
    <row r="4" spans="1:160" s="49" customFormat="1" ht="25.2" customHeight="1" x14ac:dyDescent="0.3">
      <c r="A4" s="42" t="s">
        <v>523</v>
      </c>
      <c r="B4" s="43"/>
      <c r="C4" s="43"/>
      <c r="D4" s="43"/>
      <c r="E4" s="43"/>
      <c r="F4" s="43"/>
      <c r="G4" s="43"/>
      <c r="H4" s="43"/>
      <c r="I4" s="43"/>
      <c r="J4" s="43"/>
      <c r="K4" s="44"/>
      <c r="L4" s="45"/>
      <c r="M4" s="45"/>
      <c r="N4" s="46"/>
      <c r="O4" s="46"/>
      <c r="P4" s="46"/>
      <c r="Q4" s="46"/>
      <c r="R4" s="47"/>
      <c r="S4" s="48"/>
      <c r="X4" s="50"/>
      <c r="Y4" s="50"/>
      <c r="Z4" s="51"/>
      <c r="AA4" s="51"/>
      <c r="AG4" s="52"/>
      <c r="AH4" s="50"/>
      <c r="AI4" s="50"/>
      <c r="AJ4" s="50"/>
      <c r="AK4" s="50"/>
      <c r="AL4" s="50"/>
      <c r="AM4" s="50"/>
      <c r="AN4" s="50"/>
      <c r="AO4" s="50"/>
      <c r="AP4" s="51"/>
      <c r="AQ4" s="51"/>
      <c r="AR4" s="51"/>
      <c r="AS4" s="51"/>
      <c r="AT4" s="51"/>
      <c r="AU4" s="51"/>
      <c r="AV4" s="51"/>
      <c r="AW4" s="51"/>
      <c r="AX4" s="53"/>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48"/>
      <c r="CB4" s="48"/>
      <c r="CC4" s="48"/>
      <c r="CI4" s="55"/>
      <c r="CJ4" s="50"/>
      <c r="CK4" s="55"/>
      <c r="CL4" s="50"/>
      <c r="CN4" s="55"/>
      <c r="CO4" s="50"/>
      <c r="CP4" s="55"/>
      <c r="CQ4" s="50"/>
    </row>
    <row r="5" spans="1:160" s="62" customFormat="1" ht="55.05" customHeight="1" x14ac:dyDescent="0.3">
      <c r="A5" s="56" t="s">
        <v>0</v>
      </c>
      <c r="B5" s="57" t="s">
        <v>1</v>
      </c>
      <c r="C5" s="57">
        <v>1</v>
      </c>
      <c r="D5" s="57" t="s">
        <v>2</v>
      </c>
      <c r="E5" s="57" t="s">
        <v>1498</v>
      </c>
      <c r="F5" s="57">
        <v>1</v>
      </c>
      <c r="G5" s="57"/>
      <c r="H5" s="57"/>
      <c r="I5" s="57"/>
      <c r="J5" s="56" t="s">
        <v>3</v>
      </c>
      <c r="K5" s="58" t="s">
        <v>491</v>
      </c>
      <c r="L5" s="59">
        <v>0</v>
      </c>
      <c r="M5" s="59">
        <v>1</v>
      </c>
      <c r="N5" s="59">
        <v>0</v>
      </c>
      <c r="O5" s="59" t="s">
        <v>512</v>
      </c>
      <c r="P5" s="60">
        <v>1</v>
      </c>
      <c r="Q5" s="60">
        <v>0</v>
      </c>
      <c r="R5" s="60">
        <v>0</v>
      </c>
      <c r="S5" s="61"/>
      <c r="X5" s="63"/>
      <c r="Y5" s="63"/>
      <c r="Z5" s="64"/>
      <c r="AA5" s="64"/>
      <c r="AG5" s="65"/>
      <c r="AH5" s="63"/>
      <c r="AI5" s="63"/>
      <c r="AJ5" s="63"/>
      <c r="AK5" s="63"/>
      <c r="AL5" s="63"/>
      <c r="AM5" s="63"/>
      <c r="AN5" s="63"/>
      <c r="AO5" s="63"/>
      <c r="AP5" s="64"/>
      <c r="AQ5" s="64"/>
      <c r="AR5" s="64"/>
      <c r="AS5" s="64"/>
      <c r="AT5" s="64"/>
      <c r="AU5" s="64"/>
      <c r="AV5" s="64"/>
      <c r="AW5" s="64"/>
      <c r="AX5" s="6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61"/>
      <c r="CB5" s="61"/>
      <c r="CC5" s="61"/>
      <c r="CI5" s="67"/>
      <c r="CJ5" s="63"/>
      <c r="CK5" s="67"/>
      <c r="CL5" s="63"/>
      <c r="CN5" s="67"/>
      <c r="CO5" s="63"/>
      <c r="CP5" s="67"/>
      <c r="CQ5" s="63"/>
    </row>
    <row r="6" spans="1:160" s="62" customFormat="1" ht="55.05" customHeight="1" x14ac:dyDescent="0.3">
      <c r="A6" s="56" t="s">
        <v>12</v>
      </c>
      <c r="B6" s="57" t="s">
        <v>13</v>
      </c>
      <c r="C6" s="57">
        <v>1</v>
      </c>
      <c r="D6" s="57" t="s">
        <v>2</v>
      </c>
      <c r="E6" s="57" t="s">
        <v>1498</v>
      </c>
      <c r="F6" s="57">
        <v>1</v>
      </c>
      <c r="G6" s="57"/>
      <c r="H6" s="57"/>
      <c r="I6" s="57"/>
      <c r="J6" s="56" t="s">
        <v>14</v>
      </c>
      <c r="K6" s="58" t="s">
        <v>492</v>
      </c>
      <c r="L6" s="59">
        <v>0</v>
      </c>
      <c r="M6" s="59">
        <v>1</v>
      </c>
      <c r="N6" s="59">
        <v>0</v>
      </c>
      <c r="O6" s="59" t="s">
        <v>512</v>
      </c>
      <c r="P6" s="59">
        <v>1</v>
      </c>
      <c r="Q6" s="59">
        <v>0</v>
      </c>
      <c r="R6" s="60">
        <v>0</v>
      </c>
      <c r="S6" s="61"/>
      <c r="T6" s="61"/>
      <c r="U6" s="61"/>
      <c r="V6" s="61"/>
      <c r="W6" s="61"/>
      <c r="X6" s="68"/>
      <c r="Y6" s="68"/>
      <c r="Z6" s="66"/>
      <c r="AA6" s="66"/>
      <c r="AB6" s="61"/>
      <c r="AC6" s="61"/>
      <c r="AD6" s="61"/>
      <c r="AE6" s="61"/>
      <c r="AF6" s="61"/>
      <c r="AG6" s="65"/>
      <c r="AH6" s="68"/>
      <c r="AI6" s="68"/>
      <c r="AJ6" s="68"/>
      <c r="AK6" s="68"/>
      <c r="AL6" s="68"/>
      <c r="AM6" s="68"/>
      <c r="AN6" s="68"/>
      <c r="AO6" s="68"/>
      <c r="AP6" s="66"/>
      <c r="AQ6" s="66"/>
      <c r="AR6" s="66"/>
      <c r="AS6" s="66"/>
      <c r="AT6" s="66"/>
      <c r="AU6" s="66"/>
      <c r="AV6" s="66"/>
      <c r="AW6" s="66"/>
      <c r="AX6" s="66"/>
      <c r="AY6" s="61"/>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61"/>
      <c r="CB6" s="61"/>
      <c r="CC6" s="61"/>
      <c r="CI6" s="67"/>
      <c r="CJ6" s="63"/>
      <c r="CK6" s="67"/>
      <c r="CL6" s="63"/>
      <c r="CN6" s="67"/>
      <c r="CO6" s="63"/>
      <c r="CP6" s="67"/>
      <c r="CQ6" s="63"/>
    </row>
    <row r="7" spans="1:160" s="75" customFormat="1" ht="55.05" customHeight="1" x14ac:dyDescent="0.3">
      <c r="A7" s="69" t="s">
        <v>1146</v>
      </c>
      <c r="B7" s="70" t="s">
        <v>1145</v>
      </c>
      <c r="C7" s="70">
        <v>1</v>
      </c>
      <c r="D7" s="70" t="s">
        <v>2</v>
      </c>
      <c r="E7" s="70" t="s">
        <v>1504</v>
      </c>
      <c r="F7" s="70"/>
      <c r="G7" s="70">
        <v>1</v>
      </c>
      <c r="H7" s="70"/>
      <c r="I7" s="70"/>
      <c r="J7" s="69" t="s">
        <v>1147</v>
      </c>
      <c r="K7" s="71" t="s">
        <v>1148</v>
      </c>
      <c r="L7" s="72">
        <v>0</v>
      </c>
      <c r="M7" s="72">
        <v>1</v>
      </c>
      <c r="N7" s="72">
        <v>0</v>
      </c>
      <c r="O7" s="72" t="s">
        <v>512</v>
      </c>
      <c r="P7" s="73">
        <v>1</v>
      </c>
      <c r="Q7" s="73">
        <v>0</v>
      </c>
      <c r="R7" s="73">
        <v>0</v>
      </c>
      <c r="S7" s="74" t="s">
        <v>1149</v>
      </c>
      <c r="T7" s="75" t="s">
        <v>513</v>
      </c>
      <c r="U7" s="75" t="s">
        <v>513</v>
      </c>
      <c r="V7" s="75">
        <v>0</v>
      </c>
      <c r="W7" s="75">
        <v>1</v>
      </c>
      <c r="X7" s="76"/>
      <c r="Y7" s="76"/>
      <c r="Z7" s="77">
        <v>0</v>
      </c>
      <c r="AA7" s="77">
        <v>1</v>
      </c>
      <c r="AB7" s="75" t="s">
        <v>553</v>
      </c>
      <c r="AC7" s="75">
        <v>3</v>
      </c>
      <c r="AD7" s="75">
        <v>3</v>
      </c>
      <c r="AE7" s="75">
        <v>4</v>
      </c>
      <c r="AF7" s="75">
        <v>4</v>
      </c>
      <c r="AG7" s="78"/>
      <c r="AH7" s="76"/>
      <c r="AI7" s="76"/>
      <c r="AJ7" s="76"/>
      <c r="AK7" s="76"/>
      <c r="AL7" s="76"/>
      <c r="AM7" s="76"/>
      <c r="AN7" s="76"/>
      <c r="AO7" s="76"/>
      <c r="AP7" s="77">
        <v>3</v>
      </c>
      <c r="AQ7" s="77">
        <v>3</v>
      </c>
      <c r="AR7" s="77">
        <v>3</v>
      </c>
      <c r="AS7" s="77">
        <v>3</v>
      </c>
      <c r="AT7" s="77">
        <v>4</v>
      </c>
      <c r="AU7" s="77">
        <v>4</v>
      </c>
      <c r="AV7" s="77">
        <v>4</v>
      </c>
      <c r="AW7" s="77">
        <v>4</v>
      </c>
      <c r="AX7" s="79"/>
      <c r="AY7" s="75">
        <v>4</v>
      </c>
      <c r="AZ7" s="69" t="s">
        <v>515</v>
      </c>
      <c r="BA7" s="69" t="s">
        <v>1370</v>
      </c>
      <c r="BB7" s="69"/>
      <c r="BC7" s="69"/>
      <c r="BD7" s="69"/>
      <c r="BE7" s="69"/>
      <c r="BF7" s="69"/>
      <c r="BG7" s="69"/>
      <c r="BH7" s="69">
        <v>1</v>
      </c>
      <c r="BI7" s="69"/>
      <c r="BJ7" s="69"/>
      <c r="BK7" s="69"/>
      <c r="BL7" s="69"/>
      <c r="BM7" s="69"/>
      <c r="BN7" s="69"/>
      <c r="BO7" s="69"/>
      <c r="BP7" s="69"/>
      <c r="BQ7" s="69"/>
      <c r="BR7" s="69"/>
      <c r="BS7" s="69"/>
      <c r="BT7" s="69"/>
      <c r="BU7" s="69"/>
      <c r="BV7" s="69"/>
      <c r="BW7" s="69"/>
      <c r="BX7" s="69">
        <v>1</v>
      </c>
      <c r="BY7" s="69"/>
      <c r="BZ7" s="69" t="s">
        <v>1150</v>
      </c>
      <c r="CA7" s="74" t="s">
        <v>1151</v>
      </c>
      <c r="CB7" s="74" t="s">
        <v>958</v>
      </c>
      <c r="CC7" s="74" t="s">
        <v>551</v>
      </c>
      <c r="CE7" s="75">
        <v>0</v>
      </c>
      <c r="CF7" s="75">
        <v>1</v>
      </c>
      <c r="CG7" s="75">
        <v>0</v>
      </c>
      <c r="CI7" s="80">
        <v>0</v>
      </c>
      <c r="CJ7" s="76">
        <v>0</v>
      </c>
      <c r="CK7" s="80">
        <v>1</v>
      </c>
      <c r="CL7" s="76">
        <v>0</v>
      </c>
      <c r="CN7" s="80">
        <v>0</v>
      </c>
      <c r="CO7" s="76">
        <v>0</v>
      </c>
      <c r="CP7" s="80">
        <v>1</v>
      </c>
      <c r="CQ7" s="76">
        <v>0</v>
      </c>
    </row>
    <row r="8" spans="1:160" s="88" customFormat="1" ht="55.05" customHeight="1" x14ac:dyDescent="0.3">
      <c r="A8" s="26" t="s">
        <v>955</v>
      </c>
      <c r="B8" s="81" t="s">
        <v>4</v>
      </c>
      <c r="C8" s="70">
        <v>1</v>
      </c>
      <c r="D8" s="81" t="s">
        <v>2</v>
      </c>
      <c r="E8" s="70" t="s">
        <v>1504</v>
      </c>
      <c r="F8" s="81"/>
      <c r="G8" s="81">
        <v>1</v>
      </c>
      <c r="H8" s="81"/>
      <c r="I8" s="81"/>
      <c r="J8" s="26" t="s">
        <v>5</v>
      </c>
      <c r="K8" s="82" t="s">
        <v>492</v>
      </c>
      <c r="L8" s="72">
        <v>0</v>
      </c>
      <c r="M8" s="72">
        <v>1</v>
      </c>
      <c r="N8" s="83">
        <v>0</v>
      </c>
      <c r="O8" s="84" t="s">
        <v>512</v>
      </c>
      <c r="P8" s="84">
        <v>1</v>
      </c>
      <c r="Q8" s="84">
        <v>0</v>
      </c>
      <c r="R8" s="72">
        <v>0</v>
      </c>
      <c r="S8" s="26" t="s">
        <v>1371</v>
      </c>
      <c r="T8" s="26" t="s">
        <v>956</v>
      </c>
      <c r="U8" s="26" t="s">
        <v>513</v>
      </c>
      <c r="V8" s="26">
        <v>1</v>
      </c>
      <c r="W8" s="26">
        <v>0</v>
      </c>
      <c r="X8" s="85"/>
      <c r="Y8" s="85"/>
      <c r="Z8" s="86">
        <v>1</v>
      </c>
      <c r="AA8" s="86">
        <v>0</v>
      </c>
      <c r="AB8" s="26" t="s">
        <v>957</v>
      </c>
      <c r="AC8" s="26">
        <v>7</v>
      </c>
      <c r="AD8" s="26">
        <v>7</v>
      </c>
      <c r="AE8" s="26">
        <v>29</v>
      </c>
      <c r="AF8" s="26">
        <v>29</v>
      </c>
      <c r="AG8" s="87"/>
      <c r="AH8" s="85"/>
      <c r="AI8" s="85"/>
      <c r="AJ8" s="85"/>
      <c r="AK8" s="85"/>
      <c r="AL8" s="85"/>
      <c r="AM8" s="85"/>
      <c r="AN8" s="85"/>
      <c r="AO8" s="85"/>
      <c r="AP8" s="86">
        <v>7</v>
      </c>
      <c r="AQ8" s="86">
        <v>7</v>
      </c>
      <c r="AR8" s="86">
        <v>7</v>
      </c>
      <c r="AS8" s="86">
        <v>7</v>
      </c>
      <c r="AT8" s="86">
        <v>29</v>
      </c>
      <c r="AU8" s="86">
        <v>29</v>
      </c>
      <c r="AV8" s="86">
        <v>29</v>
      </c>
      <c r="AW8" s="86">
        <v>29</v>
      </c>
      <c r="AX8" s="86"/>
      <c r="AY8" s="26">
        <v>29</v>
      </c>
      <c r="AZ8" s="26" t="s">
        <v>515</v>
      </c>
      <c r="BA8" s="26" t="s">
        <v>1131</v>
      </c>
      <c r="BB8" s="26"/>
      <c r="BC8" s="26"/>
      <c r="BD8" s="26"/>
      <c r="BE8" s="26"/>
      <c r="BF8" s="26"/>
      <c r="BG8" s="26"/>
      <c r="BH8" s="26">
        <v>1</v>
      </c>
      <c r="BI8" s="26"/>
      <c r="BJ8" s="26"/>
      <c r="BK8" s="26"/>
      <c r="BL8" s="26"/>
      <c r="BM8" s="26"/>
      <c r="BN8" s="26"/>
      <c r="BO8" s="26"/>
      <c r="BP8" s="26"/>
      <c r="BQ8" s="26"/>
      <c r="BR8" s="26"/>
      <c r="BS8" s="26"/>
      <c r="BT8" s="26"/>
      <c r="BU8" s="26"/>
      <c r="BV8" s="26"/>
      <c r="BW8" s="26"/>
      <c r="BX8" s="26">
        <v>1</v>
      </c>
      <c r="BY8" s="26"/>
      <c r="BZ8" s="26" t="s">
        <v>1130</v>
      </c>
      <c r="CA8" s="85"/>
      <c r="CB8" s="26" t="s">
        <v>958</v>
      </c>
      <c r="CC8" s="26" t="s">
        <v>551</v>
      </c>
      <c r="CE8" s="81">
        <v>0</v>
      </c>
      <c r="CF8" s="81">
        <v>1</v>
      </c>
      <c r="CG8" s="81">
        <v>0</v>
      </c>
      <c r="CI8" s="89">
        <v>0</v>
      </c>
      <c r="CJ8" s="88">
        <v>0</v>
      </c>
      <c r="CK8" s="89">
        <v>1</v>
      </c>
      <c r="CL8" s="88">
        <v>0</v>
      </c>
      <c r="CN8" s="89">
        <v>0</v>
      </c>
      <c r="CO8" s="88">
        <v>0</v>
      </c>
      <c r="CP8" s="89">
        <v>1</v>
      </c>
      <c r="CQ8" s="88">
        <v>0</v>
      </c>
    </row>
    <row r="9" spans="1:160" s="14" customFormat="1" ht="55.05" customHeight="1" x14ac:dyDescent="0.3">
      <c r="A9" s="90" t="s">
        <v>6</v>
      </c>
      <c r="B9" s="26" t="s">
        <v>7</v>
      </c>
      <c r="C9" s="70">
        <v>1</v>
      </c>
      <c r="D9" s="26" t="s">
        <v>2</v>
      </c>
      <c r="E9" s="70" t="s">
        <v>1504</v>
      </c>
      <c r="F9" s="26"/>
      <c r="G9" s="26">
        <v>1</v>
      </c>
      <c r="H9" s="26"/>
      <c r="I9" s="26"/>
      <c r="J9" s="26" t="s">
        <v>8</v>
      </c>
      <c r="K9" s="87" t="s">
        <v>492</v>
      </c>
      <c r="L9" s="72">
        <v>0</v>
      </c>
      <c r="M9" s="72">
        <v>1</v>
      </c>
      <c r="N9" s="91">
        <v>0</v>
      </c>
      <c r="O9" s="91" t="s">
        <v>512</v>
      </c>
      <c r="P9" s="91">
        <v>1</v>
      </c>
      <c r="Q9" s="91">
        <v>0</v>
      </c>
      <c r="R9" s="73">
        <v>0</v>
      </c>
      <c r="S9" s="92" t="s">
        <v>1372</v>
      </c>
      <c r="T9" s="92" t="s">
        <v>513</v>
      </c>
      <c r="U9" s="14" t="s">
        <v>513</v>
      </c>
      <c r="V9" s="14">
        <v>0</v>
      </c>
      <c r="W9" s="14">
        <v>1</v>
      </c>
      <c r="X9" s="88"/>
      <c r="Y9" s="88"/>
      <c r="Z9" s="93">
        <v>0</v>
      </c>
      <c r="AA9" s="93">
        <v>1</v>
      </c>
      <c r="AB9" s="92" t="s">
        <v>1373</v>
      </c>
      <c r="AE9" s="81"/>
      <c r="AF9" s="81"/>
      <c r="AG9" s="87"/>
      <c r="AH9" s="88"/>
      <c r="AI9" s="88"/>
      <c r="AJ9" s="88"/>
      <c r="AK9" s="88"/>
      <c r="AL9" s="88"/>
      <c r="AM9" s="88"/>
      <c r="AN9" s="88"/>
      <c r="AO9" s="88"/>
      <c r="AP9" s="93"/>
      <c r="AQ9" s="93"/>
      <c r="AR9" s="93"/>
      <c r="AS9" s="93"/>
      <c r="AT9" s="93"/>
      <c r="AU9" s="93"/>
      <c r="AV9" s="93"/>
      <c r="AW9" s="93"/>
      <c r="AX9" s="86"/>
      <c r="AY9" s="14" t="s">
        <v>547</v>
      </c>
      <c r="AZ9" s="26" t="s">
        <v>515</v>
      </c>
      <c r="BA9" s="26" t="s">
        <v>1012</v>
      </c>
      <c r="BB9" s="26"/>
      <c r="BC9" s="26"/>
      <c r="BD9" s="26"/>
      <c r="BE9" s="26"/>
      <c r="BF9" s="26"/>
      <c r="BG9" s="26"/>
      <c r="BH9" s="26">
        <v>1</v>
      </c>
      <c r="BI9" s="26"/>
      <c r="BJ9" s="26"/>
      <c r="BK9" s="26"/>
      <c r="BL9" s="26"/>
      <c r="BM9" s="26"/>
      <c r="BN9" s="26"/>
      <c r="BO9" s="26"/>
      <c r="BP9" s="26"/>
      <c r="BQ9" s="26"/>
      <c r="BR9" s="26"/>
      <c r="BS9" s="26"/>
      <c r="BT9" s="26"/>
      <c r="BU9" s="26"/>
      <c r="BV9" s="26"/>
      <c r="BW9" s="26"/>
      <c r="BX9" s="26">
        <v>1</v>
      </c>
      <c r="BY9" s="26"/>
      <c r="BZ9" s="26" t="s">
        <v>959</v>
      </c>
      <c r="CA9" s="92"/>
      <c r="CB9" s="92" t="s">
        <v>578</v>
      </c>
      <c r="CC9" s="92" t="s">
        <v>1364</v>
      </c>
      <c r="CE9" s="14">
        <v>0</v>
      </c>
      <c r="CF9" s="14">
        <v>0</v>
      </c>
      <c r="CG9" s="14">
        <v>1</v>
      </c>
      <c r="CI9" s="89">
        <v>0</v>
      </c>
      <c r="CJ9" s="88">
        <v>0</v>
      </c>
      <c r="CK9" s="89">
        <v>0</v>
      </c>
      <c r="CL9" s="88">
        <v>1</v>
      </c>
      <c r="CN9" s="89">
        <v>0</v>
      </c>
      <c r="CO9" s="88">
        <v>0</v>
      </c>
      <c r="CP9" s="89">
        <v>0</v>
      </c>
      <c r="CQ9" s="88">
        <v>1</v>
      </c>
    </row>
    <row r="10" spans="1:160" s="14" customFormat="1" ht="55.05" customHeight="1" x14ac:dyDescent="0.3">
      <c r="A10" s="90" t="s">
        <v>535</v>
      </c>
      <c r="B10" s="81" t="s">
        <v>9</v>
      </c>
      <c r="C10" s="70">
        <v>1</v>
      </c>
      <c r="D10" s="81" t="s">
        <v>10</v>
      </c>
      <c r="E10" s="70" t="s">
        <v>1504</v>
      </c>
      <c r="F10" s="81"/>
      <c r="G10" s="81">
        <v>1</v>
      </c>
      <c r="H10" s="81"/>
      <c r="I10" s="81"/>
      <c r="J10" s="26" t="s">
        <v>11</v>
      </c>
      <c r="K10" s="82" t="s">
        <v>492</v>
      </c>
      <c r="L10" s="72">
        <v>0</v>
      </c>
      <c r="M10" s="72">
        <v>1</v>
      </c>
      <c r="N10" s="84">
        <v>0</v>
      </c>
      <c r="O10" s="84" t="s">
        <v>512</v>
      </c>
      <c r="P10" s="84">
        <v>1</v>
      </c>
      <c r="Q10" s="84">
        <v>0</v>
      </c>
      <c r="R10" s="73">
        <v>0</v>
      </c>
      <c r="S10" s="92" t="s">
        <v>939</v>
      </c>
      <c r="T10" s="92" t="s">
        <v>838</v>
      </c>
      <c r="U10" s="92" t="s">
        <v>513</v>
      </c>
      <c r="V10" s="92">
        <v>1</v>
      </c>
      <c r="W10" s="92">
        <v>0</v>
      </c>
      <c r="X10" s="85"/>
      <c r="Y10" s="85"/>
      <c r="Z10" s="86">
        <v>1</v>
      </c>
      <c r="AA10" s="86">
        <v>0</v>
      </c>
      <c r="AB10" s="92" t="s">
        <v>940</v>
      </c>
      <c r="AC10" s="92">
        <v>1</v>
      </c>
      <c r="AD10" s="92">
        <v>1</v>
      </c>
      <c r="AE10" s="92">
        <v>5</v>
      </c>
      <c r="AF10" s="92">
        <v>5</v>
      </c>
      <c r="AG10" s="87"/>
      <c r="AH10" s="85"/>
      <c r="AI10" s="85"/>
      <c r="AJ10" s="85"/>
      <c r="AK10" s="85"/>
      <c r="AL10" s="85"/>
      <c r="AM10" s="85"/>
      <c r="AN10" s="85"/>
      <c r="AO10" s="85"/>
      <c r="AP10" s="86">
        <v>1</v>
      </c>
      <c r="AQ10" s="86">
        <v>1</v>
      </c>
      <c r="AR10" s="86">
        <v>1</v>
      </c>
      <c r="AS10" s="86">
        <v>1</v>
      </c>
      <c r="AT10" s="86">
        <v>5</v>
      </c>
      <c r="AU10" s="86">
        <v>5</v>
      </c>
      <c r="AV10" s="86">
        <v>5</v>
      </c>
      <c r="AW10" s="86">
        <v>5</v>
      </c>
      <c r="AX10" s="86"/>
      <c r="AY10" s="92">
        <v>5</v>
      </c>
      <c r="AZ10" s="26" t="s">
        <v>1697</v>
      </c>
      <c r="BA10" s="26" t="s">
        <v>1132</v>
      </c>
      <c r="BB10" s="26"/>
      <c r="BC10" s="26">
        <v>1</v>
      </c>
      <c r="BD10" s="26"/>
      <c r="BE10" s="26"/>
      <c r="BF10" s="26"/>
      <c r="BG10" s="26"/>
      <c r="BH10" s="26"/>
      <c r="BI10" s="26"/>
      <c r="BJ10" s="26"/>
      <c r="BK10" s="26"/>
      <c r="BL10" s="26"/>
      <c r="BM10" s="26"/>
      <c r="BN10" s="26"/>
      <c r="BO10" s="26"/>
      <c r="BP10" s="26"/>
      <c r="BQ10" s="26"/>
      <c r="BR10" s="26"/>
      <c r="BS10" s="26">
        <v>1</v>
      </c>
      <c r="BT10" s="26"/>
      <c r="BU10" s="26"/>
      <c r="BV10" s="26"/>
      <c r="BW10" s="26"/>
      <c r="BX10" s="26"/>
      <c r="BY10" s="26"/>
      <c r="BZ10" s="26" t="s">
        <v>1133</v>
      </c>
      <c r="CA10" s="92" t="s">
        <v>941</v>
      </c>
      <c r="CB10" s="92" t="s">
        <v>1365</v>
      </c>
      <c r="CC10" s="92" t="s">
        <v>942</v>
      </c>
      <c r="CE10" s="14">
        <v>1</v>
      </c>
      <c r="CF10" s="14">
        <v>0</v>
      </c>
      <c r="CG10" s="14">
        <v>0</v>
      </c>
      <c r="CI10" s="89">
        <v>0</v>
      </c>
      <c r="CJ10" s="88">
        <v>0</v>
      </c>
      <c r="CK10" s="89">
        <v>1</v>
      </c>
      <c r="CL10" s="88">
        <v>0</v>
      </c>
      <c r="CN10" s="89">
        <v>0</v>
      </c>
      <c r="CO10" s="88">
        <v>0</v>
      </c>
      <c r="CP10" s="89">
        <v>1</v>
      </c>
      <c r="CQ10" s="88">
        <v>0</v>
      </c>
    </row>
    <row r="11" spans="1:160" s="88" customFormat="1" ht="55.05" customHeight="1" x14ac:dyDescent="0.3">
      <c r="A11" s="26" t="s">
        <v>15</v>
      </c>
      <c r="B11" s="81" t="s">
        <v>16</v>
      </c>
      <c r="C11" s="70">
        <v>1</v>
      </c>
      <c r="D11" s="81" t="s">
        <v>2</v>
      </c>
      <c r="E11" s="70" t="s">
        <v>1504</v>
      </c>
      <c r="F11" s="81"/>
      <c r="G11" s="81">
        <v>1</v>
      </c>
      <c r="H11" s="81"/>
      <c r="I11" s="81"/>
      <c r="J11" s="26" t="s">
        <v>539</v>
      </c>
      <c r="K11" s="82" t="s">
        <v>492</v>
      </c>
      <c r="L11" s="72">
        <v>0</v>
      </c>
      <c r="M11" s="72">
        <v>1</v>
      </c>
      <c r="N11" s="84">
        <v>0</v>
      </c>
      <c r="O11" s="84" t="s">
        <v>512</v>
      </c>
      <c r="P11" s="84">
        <v>1</v>
      </c>
      <c r="Q11" s="84">
        <v>0</v>
      </c>
      <c r="R11" s="73">
        <v>0</v>
      </c>
      <c r="S11" s="26" t="s">
        <v>1015</v>
      </c>
      <c r="T11" s="26" t="s">
        <v>548</v>
      </c>
      <c r="U11" s="26" t="s">
        <v>513</v>
      </c>
      <c r="V11" s="26">
        <v>1</v>
      </c>
      <c r="W11" s="26">
        <v>0</v>
      </c>
      <c r="X11" s="85"/>
      <c r="Y11" s="85"/>
      <c r="Z11" s="86">
        <v>1</v>
      </c>
      <c r="AA11" s="86">
        <v>0</v>
      </c>
      <c r="AB11" s="26" t="s">
        <v>561</v>
      </c>
      <c r="AC11" s="26">
        <v>4</v>
      </c>
      <c r="AD11" s="26">
        <v>4</v>
      </c>
      <c r="AE11" s="26">
        <v>11</v>
      </c>
      <c r="AF11" s="26">
        <v>11</v>
      </c>
      <c r="AG11" s="87"/>
      <c r="AH11" s="85"/>
      <c r="AI11" s="85"/>
      <c r="AJ11" s="85"/>
      <c r="AK11" s="85"/>
      <c r="AL11" s="85"/>
      <c r="AM11" s="85"/>
      <c r="AN11" s="85"/>
      <c r="AO11" s="85"/>
      <c r="AP11" s="86">
        <v>4</v>
      </c>
      <c r="AQ11" s="86">
        <v>4</v>
      </c>
      <c r="AR11" s="86">
        <v>4</v>
      </c>
      <c r="AS11" s="86">
        <v>4</v>
      </c>
      <c r="AT11" s="86">
        <v>11</v>
      </c>
      <c r="AU11" s="86">
        <v>11</v>
      </c>
      <c r="AV11" s="86">
        <v>11</v>
      </c>
      <c r="AW11" s="86">
        <v>11</v>
      </c>
      <c r="AX11" s="86"/>
      <c r="AY11" s="26" t="s">
        <v>1014</v>
      </c>
      <c r="AZ11" s="26" t="s">
        <v>1697</v>
      </c>
      <c r="BA11" s="26" t="s">
        <v>943</v>
      </c>
      <c r="BB11" s="26"/>
      <c r="BC11" s="26"/>
      <c r="BD11" s="26">
        <v>1</v>
      </c>
      <c r="BE11" s="26"/>
      <c r="BF11" s="26"/>
      <c r="BG11" s="26"/>
      <c r="BH11" s="26"/>
      <c r="BI11" s="26"/>
      <c r="BJ11" s="26"/>
      <c r="BK11" s="26"/>
      <c r="BL11" s="26"/>
      <c r="BM11" s="26"/>
      <c r="BN11" s="26"/>
      <c r="BO11" s="26"/>
      <c r="BP11" s="26"/>
      <c r="BQ11" s="26"/>
      <c r="BR11" s="26"/>
      <c r="BS11" s="26"/>
      <c r="BT11" s="26">
        <v>1</v>
      </c>
      <c r="BU11" s="26"/>
      <c r="BV11" s="26"/>
      <c r="BW11" s="26"/>
      <c r="BX11" s="26"/>
      <c r="BY11" s="26"/>
      <c r="BZ11" s="26" t="s">
        <v>1013</v>
      </c>
      <c r="CA11" s="26" t="s">
        <v>944</v>
      </c>
      <c r="CB11" s="26" t="s">
        <v>551</v>
      </c>
      <c r="CC11" s="26" t="s">
        <v>551</v>
      </c>
      <c r="CE11" s="81">
        <v>1</v>
      </c>
      <c r="CF11" s="81">
        <v>0</v>
      </c>
      <c r="CG11" s="81">
        <v>0</v>
      </c>
      <c r="CI11" s="89">
        <v>0</v>
      </c>
      <c r="CJ11" s="88">
        <v>0</v>
      </c>
      <c r="CK11" s="89">
        <v>1</v>
      </c>
      <c r="CL11" s="88">
        <v>0</v>
      </c>
      <c r="CN11" s="89">
        <v>0</v>
      </c>
      <c r="CO11" s="88">
        <v>0</v>
      </c>
      <c r="CP11" s="89">
        <v>1</v>
      </c>
      <c r="CQ11" s="88">
        <v>0</v>
      </c>
    </row>
    <row r="12" spans="1:160" s="14" customFormat="1" ht="55.05" customHeight="1" x14ac:dyDescent="0.3">
      <c r="A12" s="26" t="s">
        <v>21</v>
      </c>
      <c r="B12" s="26" t="s">
        <v>603</v>
      </c>
      <c r="C12" s="70">
        <v>1</v>
      </c>
      <c r="D12" s="81" t="s">
        <v>20</v>
      </c>
      <c r="E12" s="70" t="s">
        <v>1504</v>
      </c>
      <c r="F12" s="81"/>
      <c r="G12" s="81">
        <v>1</v>
      </c>
      <c r="H12" s="81"/>
      <c r="I12" s="81"/>
      <c r="J12" s="81" t="s">
        <v>22</v>
      </c>
      <c r="K12" s="82" t="s">
        <v>493</v>
      </c>
      <c r="L12" s="72">
        <v>0</v>
      </c>
      <c r="M12" s="72">
        <v>1</v>
      </c>
      <c r="N12" s="94">
        <v>1</v>
      </c>
      <c r="O12" s="84" t="s">
        <v>512</v>
      </c>
      <c r="P12" s="84">
        <v>1</v>
      </c>
      <c r="Q12" s="84">
        <v>0</v>
      </c>
      <c r="R12" s="73">
        <v>0</v>
      </c>
      <c r="S12" s="26" t="s">
        <v>948</v>
      </c>
      <c r="T12" s="26" t="s">
        <v>513</v>
      </c>
      <c r="U12" s="26" t="s">
        <v>513</v>
      </c>
      <c r="V12" s="26">
        <v>0</v>
      </c>
      <c r="W12" s="26">
        <v>1</v>
      </c>
      <c r="X12" s="85"/>
      <c r="Y12" s="85"/>
      <c r="Z12" s="86">
        <v>0</v>
      </c>
      <c r="AA12" s="86">
        <v>1</v>
      </c>
      <c r="AB12" s="26" t="s">
        <v>820</v>
      </c>
      <c r="AC12" s="26">
        <v>1.5</v>
      </c>
      <c r="AD12" s="26">
        <v>1.5</v>
      </c>
      <c r="AE12" s="26">
        <v>2</v>
      </c>
      <c r="AF12" s="26">
        <v>2</v>
      </c>
      <c r="AG12" s="87"/>
      <c r="AH12" s="85"/>
      <c r="AI12" s="85"/>
      <c r="AJ12" s="85"/>
      <c r="AK12" s="85"/>
      <c r="AL12" s="85"/>
      <c r="AM12" s="85"/>
      <c r="AN12" s="85"/>
      <c r="AO12" s="85"/>
      <c r="AP12" s="86">
        <v>1.5</v>
      </c>
      <c r="AQ12" s="86">
        <v>1.5</v>
      </c>
      <c r="AR12" s="86">
        <v>1.5</v>
      </c>
      <c r="AS12" s="86">
        <v>1.5</v>
      </c>
      <c r="AT12" s="86">
        <v>2</v>
      </c>
      <c r="AU12" s="86">
        <v>2</v>
      </c>
      <c r="AV12" s="86">
        <v>2</v>
      </c>
      <c r="AW12" s="86">
        <v>2</v>
      </c>
      <c r="AX12" s="86"/>
      <c r="AY12" s="26" t="s">
        <v>949</v>
      </c>
      <c r="AZ12" s="26" t="s">
        <v>515</v>
      </c>
      <c r="BA12" s="26" t="s">
        <v>950</v>
      </c>
      <c r="BB12" s="26"/>
      <c r="BC12" s="26"/>
      <c r="BD12" s="26"/>
      <c r="BE12" s="26"/>
      <c r="BF12" s="26"/>
      <c r="BG12" s="26"/>
      <c r="BH12" s="26">
        <v>1</v>
      </c>
      <c r="BI12" s="26"/>
      <c r="BJ12" s="26"/>
      <c r="BK12" s="26"/>
      <c r="BL12" s="26"/>
      <c r="BM12" s="26"/>
      <c r="BN12" s="26"/>
      <c r="BO12" s="26"/>
      <c r="BP12" s="26"/>
      <c r="BQ12" s="26"/>
      <c r="BR12" s="26"/>
      <c r="BS12" s="26"/>
      <c r="BT12" s="26"/>
      <c r="BU12" s="26"/>
      <c r="BV12" s="26"/>
      <c r="BW12" s="26"/>
      <c r="BX12" s="26">
        <v>1</v>
      </c>
      <c r="BY12" s="26"/>
      <c r="BZ12" s="26" t="s">
        <v>1134</v>
      </c>
      <c r="CA12" s="92"/>
      <c r="CB12" s="92" t="s">
        <v>951</v>
      </c>
      <c r="CC12" s="92" t="s">
        <v>952</v>
      </c>
      <c r="CE12" s="14">
        <v>0</v>
      </c>
      <c r="CF12" s="14">
        <v>1</v>
      </c>
      <c r="CG12" s="14">
        <v>0</v>
      </c>
      <c r="CI12" s="89">
        <v>0</v>
      </c>
      <c r="CJ12" s="88">
        <v>0</v>
      </c>
      <c r="CK12" s="89">
        <v>1</v>
      </c>
      <c r="CL12" s="88">
        <v>0</v>
      </c>
      <c r="CN12" s="89">
        <v>0</v>
      </c>
      <c r="CO12" s="88">
        <v>0</v>
      </c>
      <c r="CP12" s="89">
        <v>1</v>
      </c>
      <c r="CQ12" s="88">
        <v>0</v>
      </c>
    </row>
    <row r="13" spans="1:160" s="14" customFormat="1" ht="55.05" customHeight="1" x14ac:dyDescent="0.3">
      <c r="A13" s="26" t="s">
        <v>18</v>
      </c>
      <c r="B13" s="81" t="s">
        <v>19</v>
      </c>
      <c r="C13" s="70">
        <v>1</v>
      </c>
      <c r="D13" s="81" t="s">
        <v>20</v>
      </c>
      <c r="E13" s="70" t="s">
        <v>1504</v>
      </c>
      <c r="F13" s="81"/>
      <c r="G13" s="81">
        <v>1</v>
      </c>
      <c r="H13" s="81"/>
      <c r="I13" s="81"/>
      <c r="J13" s="81" t="s">
        <v>17</v>
      </c>
      <c r="K13" s="82" t="s">
        <v>493</v>
      </c>
      <c r="L13" s="72">
        <v>0</v>
      </c>
      <c r="M13" s="72">
        <v>1</v>
      </c>
      <c r="N13" s="84">
        <v>1</v>
      </c>
      <c r="O13" s="84" t="s">
        <v>512</v>
      </c>
      <c r="P13" s="84">
        <v>1</v>
      </c>
      <c r="Q13" s="84">
        <v>0</v>
      </c>
      <c r="R13" s="73">
        <v>0</v>
      </c>
      <c r="S13" s="26" t="s">
        <v>1374</v>
      </c>
      <c r="T13" s="26" t="s">
        <v>513</v>
      </c>
      <c r="U13" s="26" t="s">
        <v>513</v>
      </c>
      <c r="V13" s="26">
        <v>0</v>
      </c>
      <c r="W13" s="26">
        <v>1</v>
      </c>
      <c r="X13" s="85"/>
      <c r="Y13" s="85"/>
      <c r="Z13" s="86">
        <v>0</v>
      </c>
      <c r="AA13" s="86">
        <v>1</v>
      </c>
      <c r="AB13" s="26" t="s">
        <v>945</v>
      </c>
      <c r="AC13" s="26">
        <v>1</v>
      </c>
      <c r="AD13" s="26">
        <v>1</v>
      </c>
      <c r="AE13" s="26">
        <v>2</v>
      </c>
      <c r="AF13" s="26">
        <v>2</v>
      </c>
      <c r="AG13" s="87"/>
      <c r="AH13" s="85"/>
      <c r="AI13" s="85"/>
      <c r="AJ13" s="85"/>
      <c r="AK13" s="85"/>
      <c r="AL13" s="85"/>
      <c r="AM13" s="85"/>
      <c r="AN13" s="85"/>
      <c r="AO13" s="85"/>
      <c r="AP13" s="86">
        <v>1</v>
      </c>
      <c r="AQ13" s="86">
        <v>1</v>
      </c>
      <c r="AR13" s="86">
        <v>1</v>
      </c>
      <c r="AS13" s="86">
        <v>1</v>
      </c>
      <c r="AT13" s="86">
        <v>2</v>
      </c>
      <c r="AU13" s="86">
        <v>2</v>
      </c>
      <c r="AV13" s="86">
        <v>2</v>
      </c>
      <c r="AW13" s="86">
        <v>2</v>
      </c>
      <c r="AX13" s="86"/>
      <c r="AY13" s="26">
        <v>2</v>
      </c>
      <c r="AZ13" s="26" t="s">
        <v>515</v>
      </c>
      <c r="BA13" s="26" t="s">
        <v>1375</v>
      </c>
      <c r="BB13" s="26"/>
      <c r="BC13" s="26"/>
      <c r="BD13" s="26"/>
      <c r="BE13" s="26"/>
      <c r="BF13" s="26"/>
      <c r="BG13" s="26"/>
      <c r="BH13" s="26">
        <v>1</v>
      </c>
      <c r="BI13" s="26"/>
      <c r="BJ13" s="26"/>
      <c r="BK13" s="26"/>
      <c r="BL13" s="26"/>
      <c r="BM13" s="26"/>
      <c r="BN13" s="26"/>
      <c r="BO13" s="26"/>
      <c r="BP13" s="26"/>
      <c r="BQ13" s="26"/>
      <c r="BR13" s="26"/>
      <c r="BS13" s="26"/>
      <c r="BT13" s="26"/>
      <c r="BU13" s="26"/>
      <c r="BV13" s="26"/>
      <c r="BW13" s="26"/>
      <c r="BX13" s="26">
        <v>1</v>
      </c>
      <c r="BY13" s="26"/>
      <c r="BZ13" s="26" t="s">
        <v>1135</v>
      </c>
      <c r="CA13" s="92"/>
      <c r="CB13" s="92" t="s">
        <v>946</v>
      </c>
      <c r="CC13" s="92" t="s">
        <v>947</v>
      </c>
      <c r="CE13" s="14">
        <v>0</v>
      </c>
      <c r="CF13" s="14">
        <v>1</v>
      </c>
      <c r="CG13" s="14">
        <v>0</v>
      </c>
      <c r="CI13" s="89">
        <v>0</v>
      </c>
      <c r="CJ13" s="88">
        <v>0</v>
      </c>
      <c r="CK13" s="89">
        <v>1</v>
      </c>
      <c r="CL13" s="88">
        <v>0</v>
      </c>
      <c r="CN13" s="89">
        <v>0</v>
      </c>
      <c r="CO13" s="88">
        <v>0</v>
      </c>
      <c r="CP13" s="89">
        <v>1</v>
      </c>
      <c r="CQ13" s="88">
        <v>0</v>
      </c>
    </row>
    <row r="14" spans="1:160" s="95" customFormat="1" ht="55.05" customHeight="1" x14ac:dyDescent="0.3">
      <c r="A14" s="13" t="s">
        <v>1591</v>
      </c>
      <c r="B14" s="13"/>
      <c r="C14" s="13">
        <f>SUM(C5:C13)</f>
        <v>9</v>
      </c>
      <c r="D14" s="13">
        <f t="shared" ref="D14:F14" si="0">SUM(D5:D13)</f>
        <v>0</v>
      </c>
      <c r="E14" s="13"/>
      <c r="F14" s="13">
        <f t="shared" si="0"/>
        <v>2</v>
      </c>
      <c r="G14" s="95">
        <f t="shared" ref="G14:I14" si="1">SUM(G5:G13)</f>
        <v>7</v>
      </c>
      <c r="H14" s="95">
        <f t="shared" si="1"/>
        <v>0</v>
      </c>
      <c r="I14" s="95">
        <f t="shared" si="1"/>
        <v>0</v>
      </c>
      <c r="K14" s="95" t="s">
        <v>521</v>
      </c>
      <c r="L14" s="95">
        <f>SUM(L5:L13)</f>
        <v>0</v>
      </c>
      <c r="M14" s="95">
        <f>SUM(M5:M13)</f>
        <v>9</v>
      </c>
      <c r="N14" s="95">
        <f>SUM(N5:N13)</f>
        <v>2</v>
      </c>
      <c r="O14" s="95" t="s">
        <v>521</v>
      </c>
      <c r="P14" s="95">
        <f>SUM(P5:P13)</f>
        <v>9</v>
      </c>
      <c r="Q14" s="95">
        <f>SUM(Q5:Q13)</f>
        <v>0</v>
      </c>
      <c r="R14" s="95">
        <v>0</v>
      </c>
      <c r="S14" s="13"/>
      <c r="V14" s="95">
        <f>SUM(V5:V13)</f>
        <v>3</v>
      </c>
      <c r="W14" s="95">
        <f>SUM(W5:W13)</f>
        <v>4</v>
      </c>
      <c r="X14" s="95">
        <f t="shared" ref="X14:AA14" si="2">SUM(X5:X13)</f>
        <v>0</v>
      </c>
      <c r="Y14" s="95">
        <f t="shared" si="2"/>
        <v>0</v>
      </c>
      <c r="Z14" s="95">
        <f t="shared" si="2"/>
        <v>3</v>
      </c>
      <c r="AA14" s="95">
        <f t="shared" si="2"/>
        <v>4</v>
      </c>
      <c r="AC14" s="96"/>
      <c r="AD14" s="96"/>
      <c r="AE14" s="97"/>
      <c r="AF14" s="97"/>
      <c r="AG14" s="97"/>
      <c r="AH14" s="97"/>
      <c r="AI14" s="97"/>
      <c r="AJ14" s="97"/>
      <c r="AK14" s="97"/>
      <c r="AL14" s="97"/>
      <c r="AM14" s="97"/>
      <c r="AN14" s="97"/>
      <c r="AO14" s="97"/>
      <c r="AP14" s="96"/>
      <c r="AQ14" s="96"/>
      <c r="AR14" s="96">
        <f>AVERAGE(AR5:AR13)</f>
        <v>2.9166666666666665</v>
      </c>
      <c r="AS14" s="96">
        <f>MEDIAN(AS5:AS13)</f>
        <v>2.25</v>
      </c>
      <c r="AT14" s="97"/>
      <c r="AU14" s="97"/>
      <c r="AV14" s="97">
        <f>AVERAGE(AV5:AV13)</f>
        <v>8.8333333333333339</v>
      </c>
      <c r="AW14" s="97">
        <f>MEDIAN(AW5:AW13)</f>
        <v>4.5</v>
      </c>
      <c r="AX14" s="97"/>
      <c r="AY14" s="97">
        <f>AVERAGE(AY5:AY13)</f>
        <v>10</v>
      </c>
      <c r="AZ14" s="98"/>
      <c r="BA14" s="98"/>
      <c r="BB14" s="98">
        <f>SUM(BB5:BB13)</f>
        <v>0</v>
      </c>
      <c r="BC14" s="98">
        <f t="shared" ref="BC14:BD14" si="3">SUM(BC5:BC13)</f>
        <v>1</v>
      </c>
      <c r="BD14" s="98">
        <f t="shared" si="3"/>
        <v>1</v>
      </c>
      <c r="BE14" s="98">
        <f t="shared" ref="BE14" si="4">SUM(BE5:BE13)</f>
        <v>0</v>
      </c>
      <c r="BF14" s="98">
        <f t="shared" ref="BF14" si="5">SUM(BF5:BF13)</f>
        <v>0</v>
      </c>
      <c r="BG14" s="98">
        <f t="shared" ref="BG14" si="6">SUM(BG5:BG13)</f>
        <v>0</v>
      </c>
      <c r="BH14" s="98">
        <f t="shared" ref="BH14" si="7">SUM(BH5:BH13)</f>
        <v>5</v>
      </c>
      <c r="BI14" s="98">
        <f t="shared" ref="BI14" si="8">SUM(BI5:BI13)</f>
        <v>0</v>
      </c>
      <c r="BJ14" s="98">
        <f t="shared" ref="BJ14" si="9">SUM(BJ5:BJ13)</f>
        <v>0</v>
      </c>
      <c r="BK14" s="98">
        <f t="shared" ref="BK14" si="10">SUM(BK5:BK13)</f>
        <v>0</v>
      </c>
      <c r="BL14" s="98">
        <f t="shared" ref="BL14" si="11">SUM(BL5:BL13)</f>
        <v>0</v>
      </c>
      <c r="BM14" s="98">
        <f t="shared" ref="BM14" si="12">SUM(BM5:BM13)</f>
        <v>0</v>
      </c>
      <c r="BN14" s="98">
        <f t="shared" ref="BN14" si="13">SUM(BN5:BN13)</f>
        <v>0</v>
      </c>
      <c r="BO14" s="98">
        <f t="shared" ref="BO14" si="14">SUM(BO5:BO13)</f>
        <v>0</v>
      </c>
      <c r="BP14" s="98">
        <f t="shared" ref="BP14" si="15">SUM(BP5:BP13)</f>
        <v>0</v>
      </c>
      <c r="BQ14" s="98">
        <f t="shared" ref="BQ14" si="16">SUM(BQ5:BQ13)</f>
        <v>0</v>
      </c>
      <c r="BR14" s="98">
        <f t="shared" ref="BR14" si="17">SUM(BR5:BR13)</f>
        <v>0</v>
      </c>
      <c r="BS14" s="98">
        <f t="shared" ref="BS14" si="18">SUM(BS5:BS13)</f>
        <v>1</v>
      </c>
      <c r="BT14" s="98">
        <f t="shared" ref="BT14" si="19">SUM(BT5:BT13)</f>
        <v>1</v>
      </c>
      <c r="BU14" s="98">
        <f t="shared" ref="BU14" si="20">SUM(BU5:BU13)</f>
        <v>0</v>
      </c>
      <c r="BV14" s="98">
        <f t="shared" ref="BV14" si="21">SUM(BV5:BV13)</f>
        <v>0</v>
      </c>
      <c r="BW14" s="98">
        <f t="shared" ref="BW14" si="22">SUM(BW5:BW13)</f>
        <v>0</v>
      </c>
      <c r="BX14" s="98">
        <f t="shared" ref="BX14" si="23">SUM(BX5:BX13)</f>
        <v>5</v>
      </c>
      <c r="BY14" s="98">
        <f t="shared" ref="BY14" si="24">SUM(BY5:BY13)</f>
        <v>0</v>
      </c>
      <c r="BZ14" s="12"/>
      <c r="CA14" s="13"/>
      <c r="CB14" s="13"/>
      <c r="CC14" s="13"/>
      <c r="CI14" s="95">
        <f>SUM(CI5:CI13)</f>
        <v>0</v>
      </c>
      <c r="CJ14" s="95">
        <f>SUM(CJ5:CJ13)</f>
        <v>0</v>
      </c>
      <c r="CK14" s="95">
        <f>SUM(CK5:CK13)</f>
        <v>6</v>
      </c>
      <c r="CL14" s="95">
        <f>SUM(CL5:CL13)</f>
        <v>1</v>
      </c>
    </row>
    <row r="15" spans="1:160" s="49" customFormat="1" ht="30" customHeight="1" x14ac:dyDescent="0.3">
      <c r="A15" s="99" t="s">
        <v>524</v>
      </c>
      <c r="B15" s="54"/>
      <c r="C15" s="54"/>
      <c r="D15" s="100"/>
      <c r="E15" s="100"/>
      <c r="F15" s="100"/>
      <c r="G15" s="100"/>
      <c r="H15" s="100"/>
      <c r="I15" s="100"/>
      <c r="J15" s="100"/>
      <c r="K15" s="101"/>
      <c r="L15" s="46"/>
      <c r="M15" s="46"/>
      <c r="N15" s="46"/>
      <c r="O15" s="102"/>
      <c r="P15" s="102"/>
      <c r="Q15" s="102"/>
      <c r="R15" s="102"/>
      <c r="S15" s="48"/>
      <c r="X15" s="50"/>
      <c r="Y15" s="50"/>
      <c r="Z15" s="51"/>
      <c r="AA15" s="51"/>
      <c r="AE15" s="103"/>
      <c r="AF15" s="103"/>
      <c r="AG15" s="52"/>
      <c r="AH15" s="50"/>
      <c r="AI15" s="50"/>
      <c r="AJ15" s="50"/>
      <c r="AK15" s="50"/>
      <c r="AL15" s="50"/>
      <c r="AM15" s="50"/>
      <c r="AN15" s="50"/>
      <c r="AO15" s="50"/>
      <c r="AP15" s="104"/>
      <c r="AQ15" s="104"/>
      <c r="AR15" s="104"/>
      <c r="AS15" s="104"/>
      <c r="AT15" s="105"/>
      <c r="AU15" s="105"/>
      <c r="AV15" s="105"/>
      <c r="AW15" s="105"/>
      <c r="AX15" s="53"/>
      <c r="AY15" s="103"/>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48"/>
      <c r="CB15" s="48"/>
      <c r="CC15" s="48"/>
      <c r="CI15" s="55"/>
      <c r="CJ15" s="50"/>
      <c r="CK15" s="55"/>
      <c r="CL15" s="50"/>
      <c r="CN15" s="55"/>
      <c r="CO15" s="50"/>
      <c r="CP15" s="55"/>
      <c r="CQ15" s="50"/>
    </row>
    <row r="16" spans="1:160" s="75" customFormat="1" ht="55.05" customHeight="1" x14ac:dyDescent="0.3">
      <c r="A16" s="106" t="s">
        <v>23</v>
      </c>
      <c r="B16" s="70" t="s">
        <v>24</v>
      </c>
      <c r="C16" s="70">
        <v>1</v>
      </c>
      <c r="D16" s="70" t="s">
        <v>25</v>
      </c>
      <c r="E16" s="70" t="s">
        <v>1504</v>
      </c>
      <c r="F16" s="70"/>
      <c r="G16" s="70">
        <v>1</v>
      </c>
      <c r="H16" s="70"/>
      <c r="I16" s="70"/>
      <c r="J16" s="70" t="s">
        <v>26</v>
      </c>
      <c r="K16" s="71" t="s">
        <v>494</v>
      </c>
      <c r="L16" s="72">
        <v>0</v>
      </c>
      <c r="M16" s="72">
        <v>1</v>
      </c>
      <c r="N16" s="72">
        <v>1</v>
      </c>
      <c r="O16" s="72" t="s">
        <v>512</v>
      </c>
      <c r="P16" s="72">
        <v>1</v>
      </c>
      <c r="Q16" s="72">
        <v>0</v>
      </c>
      <c r="R16" s="73">
        <v>0</v>
      </c>
      <c r="S16" s="74" t="s">
        <v>906</v>
      </c>
      <c r="T16" s="74" t="s">
        <v>513</v>
      </c>
      <c r="U16" s="74" t="s">
        <v>513</v>
      </c>
      <c r="V16" s="74">
        <v>0</v>
      </c>
      <c r="W16" s="74">
        <v>1</v>
      </c>
      <c r="X16" s="107"/>
      <c r="Y16" s="107"/>
      <c r="Z16" s="79">
        <v>0</v>
      </c>
      <c r="AA16" s="79">
        <v>1</v>
      </c>
      <c r="AB16" s="74" t="s">
        <v>544</v>
      </c>
      <c r="AC16" s="74">
        <v>8</v>
      </c>
      <c r="AD16" s="74">
        <v>8</v>
      </c>
      <c r="AE16" s="108">
        <v>11</v>
      </c>
      <c r="AF16" s="108">
        <v>11</v>
      </c>
      <c r="AG16" s="78"/>
      <c r="AH16" s="107"/>
      <c r="AI16" s="107"/>
      <c r="AJ16" s="107"/>
      <c r="AK16" s="107"/>
      <c r="AL16" s="107"/>
      <c r="AM16" s="107"/>
      <c r="AN16" s="107"/>
      <c r="AO16" s="107"/>
      <c r="AP16" s="109">
        <v>8</v>
      </c>
      <c r="AQ16" s="109">
        <v>8</v>
      </c>
      <c r="AR16" s="109">
        <v>8</v>
      </c>
      <c r="AS16" s="109">
        <v>8</v>
      </c>
      <c r="AT16" s="110">
        <v>11</v>
      </c>
      <c r="AU16" s="110">
        <v>11</v>
      </c>
      <c r="AV16" s="110">
        <v>11</v>
      </c>
      <c r="AW16" s="110">
        <v>11</v>
      </c>
      <c r="AX16" s="79"/>
      <c r="AY16" s="108">
        <v>11</v>
      </c>
      <c r="AZ16" s="69" t="s">
        <v>515</v>
      </c>
      <c r="BA16" s="69" t="s">
        <v>1016</v>
      </c>
      <c r="BB16" s="69"/>
      <c r="BC16" s="69"/>
      <c r="BD16" s="69"/>
      <c r="BE16" s="69"/>
      <c r="BF16" s="69"/>
      <c r="BG16" s="69"/>
      <c r="BH16" s="69">
        <v>1</v>
      </c>
      <c r="BI16" s="69"/>
      <c r="BJ16" s="69"/>
      <c r="BK16" s="69"/>
      <c r="BL16" s="69"/>
      <c r="BM16" s="69"/>
      <c r="BN16" s="69"/>
      <c r="BO16" s="69"/>
      <c r="BP16" s="69"/>
      <c r="BQ16" s="69"/>
      <c r="BR16" s="69"/>
      <c r="BS16" s="69"/>
      <c r="BT16" s="69"/>
      <c r="BU16" s="69"/>
      <c r="BV16" s="69"/>
      <c r="BW16" s="69"/>
      <c r="BX16" s="69">
        <v>1</v>
      </c>
      <c r="BY16" s="69"/>
      <c r="BZ16" s="26" t="s">
        <v>1376</v>
      </c>
      <c r="CA16" s="74" t="s">
        <v>908</v>
      </c>
      <c r="CB16" s="74" t="s">
        <v>909</v>
      </c>
      <c r="CC16" s="74" t="s">
        <v>910</v>
      </c>
      <c r="CE16" s="75">
        <v>0</v>
      </c>
      <c r="CF16" s="75">
        <v>1</v>
      </c>
      <c r="CG16" s="75">
        <v>0</v>
      </c>
      <c r="CI16" s="80">
        <v>0</v>
      </c>
      <c r="CJ16" s="76">
        <v>0</v>
      </c>
      <c r="CK16" s="80">
        <v>1</v>
      </c>
      <c r="CL16" s="76">
        <v>0</v>
      </c>
      <c r="CN16" s="80">
        <v>0</v>
      </c>
      <c r="CO16" s="76">
        <v>0</v>
      </c>
      <c r="CP16" s="80">
        <v>1</v>
      </c>
      <c r="CQ16" s="76">
        <v>0</v>
      </c>
    </row>
    <row r="17" spans="1:95" s="14" customFormat="1" ht="55.05" customHeight="1" x14ac:dyDescent="0.3">
      <c r="A17" s="26" t="s">
        <v>954</v>
      </c>
      <c r="B17" s="26" t="s">
        <v>192</v>
      </c>
      <c r="C17" s="70">
        <v>1</v>
      </c>
      <c r="D17" s="26" t="s">
        <v>10</v>
      </c>
      <c r="E17" s="70" t="s">
        <v>1504</v>
      </c>
      <c r="F17" s="26"/>
      <c r="G17" s="26">
        <v>1</v>
      </c>
      <c r="H17" s="26"/>
      <c r="I17" s="26"/>
      <c r="J17" s="26" t="s">
        <v>193</v>
      </c>
      <c r="K17" s="87" t="s">
        <v>494</v>
      </c>
      <c r="L17" s="72">
        <v>0</v>
      </c>
      <c r="M17" s="72">
        <v>1</v>
      </c>
      <c r="N17" s="91">
        <v>1</v>
      </c>
      <c r="O17" s="84" t="s">
        <v>512</v>
      </c>
      <c r="P17" s="84">
        <v>1</v>
      </c>
      <c r="Q17" s="84">
        <v>0</v>
      </c>
      <c r="R17" s="73">
        <v>0</v>
      </c>
      <c r="S17" s="92" t="s">
        <v>1377</v>
      </c>
      <c r="T17" s="92" t="s">
        <v>513</v>
      </c>
      <c r="U17" s="92" t="s">
        <v>513</v>
      </c>
      <c r="V17" s="92">
        <v>0</v>
      </c>
      <c r="W17" s="92">
        <v>1</v>
      </c>
      <c r="X17" s="85"/>
      <c r="Y17" s="85"/>
      <c r="Z17" s="86">
        <v>0</v>
      </c>
      <c r="AA17" s="86">
        <v>1</v>
      </c>
      <c r="AB17" s="92" t="s">
        <v>963</v>
      </c>
      <c r="AC17" s="92">
        <v>2</v>
      </c>
      <c r="AD17" s="92">
        <v>2</v>
      </c>
      <c r="AE17" s="111">
        <v>2</v>
      </c>
      <c r="AF17" s="111">
        <v>2</v>
      </c>
      <c r="AG17" s="87"/>
      <c r="AH17" s="85"/>
      <c r="AI17" s="85"/>
      <c r="AJ17" s="85"/>
      <c r="AK17" s="85"/>
      <c r="AL17" s="85"/>
      <c r="AM17" s="85"/>
      <c r="AN17" s="85"/>
      <c r="AO17" s="85"/>
      <c r="AP17" s="112">
        <v>2</v>
      </c>
      <c r="AQ17" s="112">
        <v>2</v>
      </c>
      <c r="AR17" s="112">
        <v>2</v>
      </c>
      <c r="AS17" s="112">
        <v>2</v>
      </c>
      <c r="AT17" s="113">
        <v>2</v>
      </c>
      <c r="AU17" s="113">
        <v>2</v>
      </c>
      <c r="AV17" s="113">
        <v>2</v>
      </c>
      <c r="AW17" s="113">
        <v>2</v>
      </c>
      <c r="AX17" s="86"/>
      <c r="AY17" s="111">
        <v>2</v>
      </c>
      <c r="AZ17" s="26" t="s">
        <v>515</v>
      </c>
      <c r="BA17" s="26" t="s">
        <v>1017</v>
      </c>
      <c r="BB17" s="26"/>
      <c r="BC17" s="26"/>
      <c r="BD17" s="26"/>
      <c r="BE17" s="26"/>
      <c r="BF17" s="26"/>
      <c r="BG17" s="26"/>
      <c r="BH17" s="26">
        <v>1</v>
      </c>
      <c r="BI17" s="26"/>
      <c r="BJ17" s="26"/>
      <c r="BK17" s="26"/>
      <c r="BL17" s="26"/>
      <c r="BM17" s="26"/>
      <c r="BN17" s="26"/>
      <c r="BO17" s="26"/>
      <c r="BP17" s="26"/>
      <c r="BQ17" s="26"/>
      <c r="BR17" s="26"/>
      <c r="BS17" s="26"/>
      <c r="BT17" s="26"/>
      <c r="BU17" s="26"/>
      <c r="BV17" s="26"/>
      <c r="BW17" s="26"/>
      <c r="BX17" s="26">
        <v>1</v>
      </c>
      <c r="BY17" s="26"/>
      <c r="BZ17" s="26" t="s">
        <v>1378</v>
      </c>
      <c r="CA17" s="92"/>
      <c r="CB17" s="92" t="s">
        <v>964</v>
      </c>
      <c r="CC17" s="92" t="s">
        <v>965</v>
      </c>
      <c r="CE17" s="14">
        <v>0</v>
      </c>
      <c r="CF17" s="14">
        <v>1</v>
      </c>
      <c r="CG17" s="14">
        <v>0</v>
      </c>
      <c r="CI17" s="89">
        <v>0</v>
      </c>
      <c r="CJ17" s="88">
        <v>0</v>
      </c>
      <c r="CK17" s="89">
        <v>1</v>
      </c>
      <c r="CL17" s="88">
        <v>0</v>
      </c>
      <c r="CN17" s="89">
        <v>0</v>
      </c>
      <c r="CO17" s="88">
        <v>0</v>
      </c>
      <c r="CP17" s="89">
        <v>1</v>
      </c>
      <c r="CQ17" s="88">
        <v>0</v>
      </c>
    </row>
    <row r="18" spans="1:95" s="14" customFormat="1" ht="55.05" customHeight="1" x14ac:dyDescent="0.3">
      <c r="A18" s="26" t="s">
        <v>29</v>
      </c>
      <c r="B18" s="81" t="s">
        <v>893</v>
      </c>
      <c r="C18" s="70">
        <v>1</v>
      </c>
      <c r="D18" s="81" t="s">
        <v>2</v>
      </c>
      <c r="E18" s="70" t="s">
        <v>1504</v>
      </c>
      <c r="F18" s="81"/>
      <c r="G18" s="81">
        <v>1</v>
      </c>
      <c r="H18" s="81"/>
      <c r="I18" s="81"/>
      <c r="J18" s="26" t="s">
        <v>30</v>
      </c>
      <c r="K18" s="82" t="s">
        <v>495</v>
      </c>
      <c r="L18" s="72">
        <v>0</v>
      </c>
      <c r="M18" s="72">
        <v>1</v>
      </c>
      <c r="N18" s="84">
        <v>0</v>
      </c>
      <c r="O18" s="84" t="s">
        <v>512</v>
      </c>
      <c r="P18" s="84">
        <v>1</v>
      </c>
      <c r="Q18" s="84">
        <v>0</v>
      </c>
      <c r="R18" s="73">
        <v>0</v>
      </c>
      <c r="S18" s="92" t="s">
        <v>898</v>
      </c>
      <c r="T18" s="92" t="s">
        <v>548</v>
      </c>
      <c r="U18" s="92" t="s">
        <v>564</v>
      </c>
      <c r="V18" s="92">
        <v>1</v>
      </c>
      <c r="W18" s="92">
        <v>0</v>
      </c>
      <c r="X18" s="85"/>
      <c r="Y18" s="85"/>
      <c r="Z18" s="86">
        <v>1</v>
      </c>
      <c r="AA18" s="86">
        <v>0</v>
      </c>
      <c r="AB18" s="92" t="s">
        <v>895</v>
      </c>
      <c r="AC18" s="92">
        <v>11</v>
      </c>
      <c r="AD18" s="92">
        <v>11</v>
      </c>
      <c r="AE18" s="111">
        <v>6</v>
      </c>
      <c r="AF18" s="111">
        <v>6</v>
      </c>
      <c r="AG18" s="87"/>
      <c r="AH18" s="85"/>
      <c r="AI18" s="85"/>
      <c r="AJ18" s="85"/>
      <c r="AK18" s="85"/>
      <c r="AL18" s="85"/>
      <c r="AM18" s="85"/>
      <c r="AN18" s="85"/>
      <c r="AO18" s="85"/>
      <c r="AP18" s="112">
        <v>11</v>
      </c>
      <c r="AQ18" s="112">
        <v>11</v>
      </c>
      <c r="AR18" s="112">
        <v>11</v>
      </c>
      <c r="AS18" s="112">
        <v>11</v>
      </c>
      <c r="AT18" s="113">
        <v>6</v>
      </c>
      <c r="AU18" s="113">
        <v>6</v>
      </c>
      <c r="AV18" s="113">
        <v>6</v>
      </c>
      <c r="AW18" s="113">
        <v>6</v>
      </c>
      <c r="AX18" s="86"/>
      <c r="AY18" s="111" t="s">
        <v>896</v>
      </c>
      <c r="AZ18" s="26" t="s">
        <v>515</v>
      </c>
      <c r="BA18" s="26" t="s">
        <v>1379</v>
      </c>
      <c r="BB18" s="26"/>
      <c r="BC18" s="26"/>
      <c r="BD18" s="26"/>
      <c r="BE18" s="26"/>
      <c r="BF18" s="26"/>
      <c r="BG18" s="26"/>
      <c r="BH18" s="26">
        <v>1</v>
      </c>
      <c r="BI18" s="26"/>
      <c r="BJ18" s="26"/>
      <c r="BK18" s="26"/>
      <c r="BL18" s="26"/>
      <c r="BM18" s="26"/>
      <c r="BN18" s="26"/>
      <c r="BO18" s="26"/>
      <c r="BP18" s="26"/>
      <c r="BQ18" s="26"/>
      <c r="BR18" s="26"/>
      <c r="BS18" s="26"/>
      <c r="BT18" s="26"/>
      <c r="BU18" s="26"/>
      <c r="BV18" s="26"/>
      <c r="BW18" s="26"/>
      <c r="BX18" s="26">
        <v>1</v>
      </c>
      <c r="BY18" s="26"/>
      <c r="BZ18" s="26" t="s">
        <v>897</v>
      </c>
      <c r="CA18" s="92"/>
      <c r="CB18" s="92" t="s">
        <v>551</v>
      </c>
      <c r="CC18" s="92" t="s">
        <v>551</v>
      </c>
      <c r="CE18" s="14">
        <v>0</v>
      </c>
      <c r="CF18" s="14">
        <v>1</v>
      </c>
      <c r="CG18" s="14">
        <v>0</v>
      </c>
      <c r="CI18" s="89">
        <v>0</v>
      </c>
      <c r="CJ18" s="88">
        <v>0</v>
      </c>
      <c r="CK18" s="89">
        <v>1</v>
      </c>
      <c r="CL18" s="88">
        <v>0</v>
      </c>
      <c r="CN18" s="89">
        <v>0</v>
      </c>
      <c r="CO18" s="88">
        <v>0</v>
      </c>
      <c r="CP18" s="89">
        <v>1</v>
      </c>
      <c r="CQ18" s="88">
        <v>0</v>
      </c>
    </row>
    <row r="19" spans="1:95" s="14" customFormat="1" ht="55.05" customHeight="1" x14ac:dyDescent="0.3">
      <c r="A19" s="26" t="s">
        <v>27</v>
      </c>
      <c r="B19" s="81" t="s">
        <v>894</v>
      </c>
      <c r="C19" s="70">
        <v>1</v>
      </c>
      <c r="D19" s="81" t="s">
        <v>2</v>
      </c>
      <c r="E19" s="70" t="s">
        <v>1504</v>
      </c>
      <c r="F19" s="81"/>
      <c r="G19" s="81">
        <v>1</v>
      </c>
      <c r="H19" s="81"/>
      <c r="I19" s="81"/>
      <c r="J19" s="26" t="s">
        <v>28</v>
      </c>
      <c r="K19" s="82" t="s">
        <v>495</v>
      </c>
      <c r="L19" s="72">
        <v>0</v>
      </c>
      <c r="M19" s="72">
        <v>1</v>
      </c>
      <c r="N19" s="84">
        <v>0</v>
      </c>
      <c r="O19" s="84" t="s">
        <v>512</v>
      </c>
      <c r="P19" s="84">
        <v>1</v>
      </c>
      <c r="Q19" s="84">
        <v>0</v>
      </c>
      <c r="R19" s="73">
        <v>0</v>
      </c>
      <c r="S19" s="92" t="s">
        <v>1380</v>
      </c>
      <c r="T19" s="92" t="s">
        <v>838</v>
      </c>
      <c r="U19" s="92" t="s">
        <v>753</v>
      </c>
      <c r="V19" s="92">
        <v>1</v>
      </c>
      <c r="W19" s="92">
        <v>0</v>
      </c>
      <c r="X19" s="85"/>
      <c r="Y19" s="85"/>
      <c r="Z19" s="86">
        <v>1</v>
      </c>
      <c r="AA19" s="86">
        <v>0</v>
      </c>
      <c r="AB19" s="92" t="s">
        <v>553</v>
      </c>
      <c r="AC19" s="92">
        <v>3</v>
      </c>
      <c r="AD19" s="92">
        <v>3</v>
      </c>
      <c r="AE19" s="111">
        <v>6</v>
      </c>
      <c r="AF19" s="111">
        <v>6</v>
      </c>
      <c r="AG19" s="87"/>
      <c r="AH19" s="85"/>
      <c r="AI19" s="85"/>
      <c r="AJ19" s="85"/>
      <c r="AK19" s="85"/>
      <c r="AL19" s="85"/>
      <c r="AM19" s="85"/>
      <c r="AN19" s="85"/>
      <c r="AO19" s="85"/>
      <c r="AP19" s="112">
        <v>3</v>
      </c>
      <c r="AQ19" s="112">
        <v>3</v>
      </c>
      <c r="AR19" s="112">
        <v>3</v>
      </c>
      <c r="AS19" s="112">
        <v>3</v>
      </c>
      <c r="AT19" s="113">
        <v>6</v>
      </c>
      <c r="AU19" s="113">
        <v>6</v>
      </c>
      <c r="AV19" s="113">
        <v>6</v>
      </c>
      <c r="AW19" s="113">
        <v>6</v>
      </c>
      <c r="AX19" s="86"/>
      <c r="AY19" s="111">
        <v>6</v>
      </c>
      <c r="AZ19" s="26" t="s">
        <v>515</v>
      </c>
      <c r="BA19" s="26" t="s">
        <v>899</v>
      </c>
      <c r="BB19" s="26"/>
      <c r="BC19" s="26"/>
      <c r="BD19" s="26"/>
      <c r="BE19" s="26"/>
      <c r="BF19" s="26">
        <v>1</v>
      </c>
      <c r="BG19" s="26"/>
      <c r="BH19" s="26"/>
      <c r="BI19" s="26"/>
      <c r="BJ19" s="26"/>
      <c r="BK19" s="26"/>
      <c r="BL19" s="26"/>
      <c r="BM19" s="26"/>
      <c r="BN19" s="26"/>
      <c r="BO19" s="26"/>
      <c r="BP19" s="26"/>
      <c r="BQ19" s="26"/>
      <c r="BR19" s="26"/>
      <c r="BS19" s="26"/>
      <c r="BT19" s="26"/>
      <c r="BU19" s="26"/>
      <c r="BV19" s="26">
        <v>1</v>
      </c>
      <c r="BW19" s="26"/>
      <c r="BX19" s="26"/>
      <c r="BY19" s="26"/>
      <c r="BZ19" s="26" t="s">
        <v>1136</v>
      </c>
      <c r="CA19" s="92"/>
      <c r="CB19" s="92" t="s">
        <v>900</v>
      </c>
      <c r="CC19" s="92" t="s">
        <v>901</v>
      </c>
      <c r="CE19" s="14">
        <v>0</v>
      </c>
      <c r="CF19" s="14">
        <v>1</v>
      </c>
      <c r="CG19" s="14">
        <v>0</v>
      </c>
      <c r="CI19" s="89">
        <v>0</v>
      </c>
      <c r="CJ19" s="88">
        <v>0</v>
      </c>
      <c r="CK19" s="89">
        <v>1</v>
      </c>
      <c r="CL19" s="88">
        <v>0</v>
      </c>
      <c r="CN19" s="89">
        <v>0</v>
      </c>
      <c r="CO19" s="88">
        <v>0</v>
      </c>
      <c r="CP19" s="89">
        <v>1</v>
      </c>
      <c r="CQ19" s="88">
        <v>0</v>
      </c>
    </row>
    <row r="20" spans="1:95" s="14" customFormat="1" ht="55.05" customHeight="1" x14ac:dyDescent="0.3">
      <c r="A20" s="26" t="s">
        <v>31</v>
      </c>
      <c r="B20" s="81" t="s">
        <v>32</v>
      </c>
      <c r="C20" s="70">
        <v>1</v>
      </c>
      <c r="D20" s="81" t="s">
        <v>20</v>
      </c>
      <c r="E20" s="70" t="s">
        <v>1504</v>
      </c>
      <c r="F20" s="81"/>
      <c r="G20" s="81">
        <v>1</v>
      </c>
      <c r="H20" s="81"/>
      <c r="I20" s="81"/>
      <c r="J20" s="26" t="s">
        <v>33</v>
      </c>
      <c r="K20" s="82" t="s">
        <v>495</v>
      </c>
      <c r="L20" s="72">
        <v>0</v>
      </c>
      <c r="M20" s="72">
        <v>1</v>
      </c>
      <c r="N20" s="84">
        <v>0</v>
      </c>
      <c r="O20" s="84" t="s">
        <v>512</v>
      </c>
      <c r="P20" s="84">
        <v>1</v>
      </c>
      <c r="Q20" s="84">
        <v>0</v>
      </c>
      <c r="R20" s="73">
        <v>0</v>
      </c>
      <c r="S20" s="92" t="s">
        <v>911</v>
      </c>
      <c r="T20" s="92" t="s">
        <v>513</v>
      </c>
      <c r="U20" s="92" t="s">
        <v>753</v>
      </c>
      <c r="V20" s="92">
        <v>0</v>
      </c>
      <c r="W20" s="92">
        <v>1</v>
      </c>
      <c r="X20" s="85"/>
      <c r="Y20" s="85"/>
      <c r="Z20" s="86">
        <v>0</v>
      </c>
      <c r="AA20" s="86">
        <v>1</v>
      </c>
      <c r="AB20" s="92" t="s">
        <v>820</v>
      </c>
      <c r="AC20" s="92">
        <v>1.5</v>
      </c>
      <c r="AD20" s="92">
        <v>1.5</v>
      </c>
      <c r="AE20" s="111">
        <v>1</v>
      </c>
      <c r="AF20" s="111">
        <v>1</v>
      </c>
      <c r="AG20" s="87"/>
      <c r="AH20" s="85"/>
      <c r="AI20" s="85"/>
      <c r="AJ20" s="85"/>
      <c r="AK20" s="85"/>
      <c r="AL20" s="85"/>
      <c r="AM20" s="85"/>
      <c r="AN20" s="85"/>
      <c r="AO20" s="85"/>
      <c r="AP20" s="112">
        <v>1.5</v>
      </c>
      <c r="AQ20" s="112">
        <v>1.5</v>
      </c>
      <c r="AR20" s="112">
        <v>1.5</v>
      </c>
      <c r="AS20" s="112">
        <v>1.5</v>
      </c>
      <c r="AT20" s="113">
        <v>1</v>
      </c>
      <c r="AU20" s="113">
        <v>1</v>
      </c>
      <c r="AV20" s="113">
        <v>1</v>
      </c>
      <c r="AW20" s="113">
        <v>1</v>
      </c>
      <c r="AX20" s="86"/>
      <c r="AY20" s="111">
        <v>1</v>
      </c>
      <c r="AZ20" s="26" t="s">
        <v>515</v>
      </c>
      <c r="BA20" s="26" t="s">
        <v>1381</v>
      </c>
      <c r="BB20" s="26"/>
      <c r="BC20" s="26"/>
      <c r="BD20" s="26"/>
      <c r="BE20" s="26"/>
      <c r="BF20" s="26"/>
      <c r="BG20" s="26"/>
      <c r="BH20" s="26">
        <v>1</v>
      </c>
      <c r="BI20" s="26"/>
      <c r="BJ20" s="26"/>
      <c r="BK20" s="26"/>
      <c r="BL20" s="26"/>
      <c r="BM20" s="26"/>
      <c r="BN20" s="26"/>
      <c r="BO20" s="26"/>
      <c r="BP20" s="26"/>
      <c r="BQ20" s="26"/>
      <c r="BR20" s="26"/>
      <c r="BS20" s="26"/>
      <c r="BT20" s="26"/>
      <c r="BU20" s="26"/>
      <c r="BV20" s="26"/>
      <c r="BW20" s="26"/>
      <c r="BX20" s="26">
        <v>1</v>
      </c>
      <c r="BY20" s="26"/>
      <c r="BZ20" s="26" t="s">
        <v>1137</v>
      </c>
      <c r="CA20" s="92"/>
      <c r="CB20" s="92" t="s">
        <v>551</v>
      </c>
      <c r="CC20" s="92" t="s">
        <v>551</v>
      </c>
      <c r="CE20" s="14">
        <v>0</v>
      </c>
      <c r="CF20" s="14">
        <v>1</v>
      </c>
      <c r="CG20" s="14">
        <v>0</v>
      </c>
      <c r="CI20" s="89">
        <v>0</v>
      </c>
      <c r="CJ20" s="88">
        <v>0</v>
      </c>
      <c r="CK20" s="89">
        <v>1</v>
      </c>
      <c r="CL20" s="88">
        <v>0</v>
      </c>
      <c r="CN20" s="89">
        <v>0</v>
      </c>
      <c r="CO20" s="88">
        <v>0</v>
      </c>
      <c r="CP20" s="89">
        <v>1</v>
      </c>
      <c r="CQ20" s="88">
        <v>0</v>
      </c>
    </row>
    <row r="21" spans="1:95" s="126" customFormat="1" ht="55.05" customHeight="1" x14ac:dyDescent="0.3">
      <c r="A21" s="114" t="s">
        <v>34</v>
      </c>
      <c r="B21" s="115" t="s">
        <v>35</v>
      </c>
      <c r="C21" s="115">
        <v>1</v>
      </c>
      <c r="D21" s="115" t="s">
        <v>2</v>
      </c>
      <c r="E21" s="70" t="s">
        <v>1504</v>
      </c>
      <c r="F21" s="115"/>
      <c r="G21" s="115">
        <v>1</v>
      </c>
      <c r="H21" s="115"/>
      <c r="I21" s="115"/>
      <c r="J21" s="114" t="s">
        <v>36</v>
      </c>
      <c r="K21" s="116" t="s">
        <v>495</v>
      </c>
      <c r="L21" s="117">
        <v>0</v>
      </c>
      <c r="M21" s="117">
        <v>1</v>
      </c>
      <c r="N21" s="117">
        <v>0</v>
      </c>
      <c r="O21" s="117" t="s">
        <v>513</v>
      </c>
      <c r="P21" s="117">
        <v>0</v>
      </c>
      <c r="Q21" s="117">
        <v>1</v>
      </c>
      <c r="R21" s="118">
        <v>0</v>
      </c>
      <c r="S21" s="119" t="s">
        <v>1494</v>
      </c>
      <c r="T21" s="119" t="s">
        <v>513</v>
      </c>
      <c r="U21" s="119" t="s">
        <v>513</v>
      </c>
      <c r="V21" s="119">
        <v>0</v>
      </c>
      <c r="W21" s="119">
        <v>1</v>
      </c>
      <c r="X21" s="120"/>
      <c r="Y21" s="120"/>
      <c r="Z21" s="121">
        <v>0</v>
      </c>
      <c r="AA21" s="121">
        <v>1</v>
      </c>
      <c r="AB21" s="119" t="s">
        <v>914</v>
      </c>
      <c r="AC21" s="119">
        <v>0.5</v>
      </c>
      <c r="AD21" s="119">
        <v>0.5</v>
      </c>
      <c r="AE21" s="122">
        <v>4</v>
      </c>
      <c r="AF21" s="122">
        <v>4</v>
      </c>
      <c r="AG21" s="123"/>
      <c r="AH21" s="120"/>
      <c r="AI21" s="120"/>
      <c r="AJ21" s="120"/>
      <c r="AK21" s="120"/>
      <c r="AL21" s="120"/>
      <c r="AM21" s="120"/>
      <c r="AN21" s="120"/>
      <c r="AO21" s="120"/>
      <c r="AP21" s="124">
        <v>0.5</v>
      </c>
      <c r="AQ21" s="124">
        <v>0.5</v>
      </c>
      <c r="AR21" s="124">
        <v>0.5</v>
      </c>
      <c r="AS21" s="124">
        <v>0.5</v>
      </c>
      <c r="AT21" s="125">
        <v>4</v>
      </c>
      <c r="AU21" s="125">
        <v>4</v>
      </c>
      <c r="AV21" s="125">
        <v>4</v>
      </c>
      <c r="AW21" s="125">
        <v>4</v>
      </c>
      <c r="AX21" s="121"/>
      <c r="AY21" s="122">
        <v>4</v>
      </c>
      <c r="AZ21" s="114" t="s">
        <v>1698</v>
      </c>
      <c r="BA21" s="114" t="s">
        <v>915</v>
      </c>
      <c r="BB21" s="114"/>
      <c r="BC21" s="114"/>
      <c r="BD21" s="114">
        <v>1</v>
      </c>
      <c r="BE21" s="114"/>
      <c r="BF21" s="114"/>
      <c r="BG21" s="114"/>
      <c r="BH21" s="114"/>
      <c r="BI21" s="114"/>
      <c r="BJ21" s="114"/>
      <c r="BK21" s="114"/>
      <c r="BL21" s="114"/>
      <c r="BM21" s="114"/>
      <c r="BN21" s="114"/>
      <c r="BO21" s="114"/>
      <c r="BP21" s="114"/>
      <c r="BQ21" s="114"/>
      <c r="BR21" s="114"/>
      <c r="BS21" s="114"/>
      <c r="BT21" s="114">
        <v>1</v>
      </c>
      <c r="BU21" s="114"/>
      <c r="BV21" s="114"/>
      <c r="BW21" s="114"/>
      <c r="BX21" s="114"/>
      <c r="BY21" s="114"/>
      <c r="BZ21" s="114" t="s">
        <v>1382</v>
      </c>
      <c r="CA21" s="119" t="s">
        <v>916</v>
      </c>
      <c r="CB21" s="119" t="s">
        <v>912</v>
      </c>
      <c r="CC21" s="119" t="s">
        <v>913</v>
      </c>
      <c r="CE21" s="126">
        <v>1</v>
      </c>
      <c r="CF21" s="126">
        <v>0</v>
      </c>
      <c r="CG21" s="126">
        <v>0</v>
      </c>
      <c r="CI21" s="127">
        <v>0</v>
      </c>
      <c r="CJ21" s="128">
        <v>0</v>
      </c>
      <c r="CK21" s="127">
        <v>1</v>
      </c>
      <c r="CL21" s="128">
        <v>0</v>
      </c>
      <c r="CN21" s="127">
        <v>0</v>
      </c>
      <c r="CO21" s="128">
        <v>0</v>
      </c>
      <c r="CP21" s="127">
        <v>1</v>
      </c>
      <c r="CQ21" s="128">
        <v>0</v>
      </c>
    </row>
    <row r="22" spans="1:95" s="14" customFormat="1" ht="55.05" customHeight="1" x14ac:dyDescent="0.3">
      <c r="A22" s="26" t="s">
        <v>37</v>
      </c>
      <c r="B22" s="81" t="s">
        <v>38</v>
      </c>
      <c r="C22" s="70">
        <v>1</v>
      </c>
      <c r="D22" s="81" t="s">
        <v>2</v>
      </c>
      <c r="E22" s="70" t="s">
        <v>1504</v>
      </c>
      <c r="F22" s="81"/>
      <c r="G22" s="81">
        <v>1</v>
      </c>
      <c r="H22" s="81"/>
      <c r="I22" s="81"/>
      <c r="J22" s="26" t="s">
        <v>39</v>
      </c>
      <c r="K22" s="82" t="s">
        <v>495</v>
      </c>
      <c r="L22" s="72">
        <v>0</v>
      </c>
      <c r="M22" s="72">
        <v>1</v>
      </c>
      <c r="N22" s="84">
        <v>0</v>
      </c>
      <c r="O22" s="84" t="s">
        <v>512</v>
      </c>
      <c r="P22" s="84">
        <v>1</v>
      </c>
      <c r="Q22" s="84">
        <v>0</v>
      </c>
      <c r="R22" s="73">
        <v>0</v>
      </c>
      <c r="S22" s="92" t="s">
        <v>902</v>
      </c>
      <c r="T22" s="92" t="s">
        <v>838</v>
      </c>
      <c r="U22" s="92" t="s">
        <v>513</v>
      </c>
      <c r="V22" s="92">
        <v>1</v>
      </c>
      <c r="W22" s="92">
        <v>0</v>
      </c>
      <c r="X22" s="85"/>
      <c r="Y22" s="85"/>
      <c r="Z22" s="86">
        <v>1</v>
      </c>
      <c r="AA22" s="86">
        <v>0</v>
      </c>
      <c r="AB22" s="92" t="s">
        <v>561</v>
      </c>
      <c r="AC22" s="92">
        <v>4</v>
      </c>
      <c r="AD22" s="92">
        <v>4</v>
      </c>
      <c r="AE22" s="111">
        <v>6</v>
      </c>
      <c r="AF22" s="111">
        <v>6</v>
      </c>
      <c r="AG22" s="87"/>
      <c r="AH22" s="85"/>
      <c r="AI22" s="85"/>
      <c r="AJ22" s="85"/>
      <c r="AK22" s="85"/>
      <c r="AL22" s="85"/>
      <c r="AM22" s="85"/>
      <c r="AN22" s="85"/>
      <c r="AO22" s="85"/>
      <c r="AP22" s="112">
        <v>4</v>
      </c>
      <c r="AQ22" s="112">
        <v>4</v>
      </c>
      <c r="AR22" s="112">
        <v>4</v>
      </c>
      <c r="AS22" s="112">
        <v>4</v>
      </c>
      <c r="AT22" s="113">
        <v>6</v>
      </c>
      <c r="AU22" s="113">
        <v>6</v>
      </c>
      <c r="AV22" s="113">
        <v>6</v>
      </c>
      <c r="AW22" s="113">
        <v>6</v>
      </c>
      <c r="AX22" s="86"/>
      <c r="AY22" s="111" t="s">
        <v>903</v>
      </c>
      <c r="AZ22" s="26" t="s">
        <v>515</v>
      </c>
      <c r="BA22" s="26" t="s">
        <v>904</v>
      </c>
      <c r="BB22" s="26"/>
      <c r="BC22" s="26"/>
      <c r="BD22" s="26"/>
      <c r="BE22" s="26"/>
      <c r="BF22" s="26">
        <v>1</v>
      </c>
      <c r="BG22" s="26"/>
      <c r="BH22" s="26"/>
      <c r="BI22" s="26"/>
      <c r="BJ22" s="26"/>
      <c r="BK22" s="26"/>
      <c r="BL22" s="26"/>
      <c r="BM22" s="26"/>
      <c r="BN22" s="26"/>
      <c r="BO22" s="26"/>
      <c r="BP22" s="26"/>
      <c r="BQ22" s="26"/>
      <c r="BR22" s="26"/>
      <c r="BS22" s="26"/>
      <c r="BT22" s="26"/>
      <c r="BU22" s="26"/>
      <c r="BV22" s="26">
        <v>1</v>
      </c>
      <c r="BW22" s="26"/>
      <c r="BX22" s="26"/>
      <c r="BY22" s="26"/>
      <c r="BZ22" s="26" t="s">
        <v>905</v>
      </c>
      <c r="CA22" s="92"/>
      <c r="CB22" s="92" t="s">
        <v>551</v>
      </c>
      <c r="CC22" s="92" t="s">
        <v>551</v>
      </c>
      <c r="CE22" s="14">
        <v>0</v>
      </c>
      <c r="CF22" s="14">
        <v>1</v>
      </c>
      <c r="CG22" s="14">
        <v>0</v>
      </c>
      <c r="CI22" s="89">
        <v>0</v>
      </c>
      <c r="CJ22" s="88">
        <v>0</v>
      </c>
      <c r="CK22" s="89">
        <v>1</v>
      </c>
      <c r="CL22" s="88">
        <v>0</v>
      </c>
      <c r="CN22" s="89">
        <v>0</v>
      </c>
      <c r="CO22" s="88">
        <v>0</v>
      </c>
      <c r="CP22" s="89">
        <v>1</v>
      </c>
      <c r="CQ22" s="88">
        <v>0</v>
      </c>
    </row>
    <row r="23" spans="1:95" s="14" customFormat="1" ht="55.05" customHeight="1" x14ac:dyDescent="0.3">
      <c r="A23" s="26" t="s">
        <v>40</v>
      </c>
      <c r="B23" s="81" t="s">
        <v>41</v>
      </c>
      <c r="C23" s="70">
        <v>1</v>
      </c>
      <c r="D23" s="81" t="s">
        <v>2</v>
      </c>
      <c r="E23" s="70" t="s">
        <v>1504</v>
      </c>
      <c r="F23" s="81"/>
      <c r="G23" s="81">
        <v>1</v>
      </c>
      <c r="H23" s="81"/>
      <c r="I23" s="81"/>
      <c r="J23" s="26" t="s">
        <v>42</v>
      </c>
      <c r="K23" s="82" t="s">
        <v>494</v>
      </c>
      <c r="L23" s="72">
        <v>0</v>
      </c>
      <c r="M23" s="72">
        <v>1</v>
      </c>
      <c r="N23" s="84">
        <v>1</v>
      </c>
      <c r="O23" s="84" t="s">
        <v>512</v>
      </c>
      <c r="P23" s="84">
        <v>1</v>
      </c>
      <c r="Q23" s="84">
        <v>0</v>
      </c>
      <c r="R23" s="73">
        <v>0</v>
      </c>
      <c r="S23" s="92" t="s">
        <v>1383</v>
      </c>
      <c r="T23" s="92" t="s">
        <v>838</v>
      </c>
      <c r="U23" s="92" t="s">
        <v>513</v>
      </c>
      <c r="V23" s="92">
        <v>1</v>
      </c>
      <c r="W23" s="92">
        <v>0</v>
      </c>
      <c r="X23" s="85"/>
      <c r="Y23" s="85"/>
      <c r="Z23" s="86">
        <v>1</v>
      </c>
      <c r="AA23" s="86">
        <v>0</v>
      </c>
      <c r="AB23" s="92" t="s">
        <v>586</v>
      </c>
      <c r="AC23" s="92">
        <v>5</v>
      </c>
      <c r="AD23" s="92">
        <v>5</v>
      </c>
      <c r="AE23" s="111">
        <v>36</v>
      </c>
      <c r="AF23" s="111">
        <v>36</v>
      </c>
      <c r="AG23" s="87"/>
      <c r="AH23" s="85"/>
      <c r="AI23" s="85"/>
      <c r="AJ23" s="85"/>
      <c r="AK23" s="85"/>
      <c r="AL23" s="85"/>
      <c r="AM23" s="85"/>
      <c r="AN23" s="85"/>
      <c r="AO23" s="85"/>
      <c r="AP23" s="112">
        <v>5</v>
      </c>
      <c r="AQ23" s="112">
        <v>5</v>
      </c>
      <c r="AR23" s="112">
        <v>5</v>
      </c>
      <c r="AS23" s="112">
        <v>5</v>
      </c>
      <c r="AT23" s="113">
        <v>36</v>
      </c>
      <c r="AU23" s="113">
        <v>36</v>
      </c>
      <c r="AV23" s="113">
        <v>36</v>
      </c>
      <c r="AW23" s="113">
        <v>36</v>
      </c>
      <c r="AX23" s="86"/>
      <c r="AY23" s="111">
        <v>36</v>
      </c>
      <c r="AZ23" s="26" t="s">
        <v>515</v>
      </c>
      <c r="BA23" s="26" t="s">
        <v>917</v>
      </c>
      <c r="BB23" s="26"/>
      <c r="BC23" s="26"/>
      <c r="BD23" s="26"/>
      <c r="BE23" s="26"/>
      <c r="BF23" s="26">
        <v>1</v>
      </c>
      <c r="BG23" s="26"/>
      <c r="BH23" s="26"/>
      <c r="BI23" s="26"/>
      <c r="BJ23" s="26"/>
      <c r="BK23" s="26"/>
      <c r="BL23" s="26"/>
      <c r="BM23" s="26"/>
      <c r="BN23" s="26"/>
      <c r="BO23" s="26"/>
      <c r="BP23" s="26"/>
      <c r="BQ23" s="26"/>
      <c r="BR23" s="26"/>
      <c r="BS23" s="26"/>
      <c r="BT23" s="26"/>
      <c r="BU23" s="26"/>
      <c r="BV23" s="26">
        <v>1</v>
      </c>
      <c r="BW23" s="26"/>
      <c r="BX23" s="26"/>
      <c r="BY23" s="26"/>
      <c r="BZ23" s="26" t="s">
        <v>1138</v>
      </c>
      <c r="CA23" s="92" t="s">
        <v>920</v>
      </c>
      <c r="CB23" s="92" t="s">
        <v>918</v>
      </c>
      <c r="CC23" s="92" t="s">
        <v>919</v>
      </c>
      <c r="CE23" s="14">
        <v>0</v>
      </c>
      <c r="CF23" s="14">
        <v>1</v>
      </c>
      <c r="CG23" s="14">
        <v>0</v>
      </c>
      <c r="CI23" s="89">
        <v>0</v>
      </c>
      <c r="CJ23" s="88">
        <v>0</v>
      </c>
      <c r="CK23" s="89">
        <v>1</v>
      </c>
      <c r="CL23" s="88">
        <v>0</v>
      </c>
      <c r="CN23" s="89">
        <v>0</v>
      </c>
      <c r="CO23" s="88">
        <v>0</v>
      </c>
      <c r="CP23" s="89">
        <v>1</v>
      </c>
      <c r="CQ23" s="88">
        <v>0</v>
      </c>
    </row>
    <row r="24" spans="1:95" s="14" customFormat="1" ht="55.05" customHeight="1" x14ac:dyDescent="0.3">
      <c r="A24" s="26" t="s">
        <v>43</v>
      </c>
      <c r="B24" s="81" t="s">
        <v>44</v>
      </c>
      <c r="C24" s="70">
        <v>1</v>
      </c>
      <c r="D24" s="81" t="s">
        <v>2</v>
      </c>
      <c r="E24" s="70" t="s">
        <v>1504</v>
      </c>
      <c r="F24" s="81"/>
      <c r="G24" s="81">
        <v>1</v>
      </c>
      <c r="H24" s="81"/>
      <c r="I24" s="81"/>
      <c r="J24" s="26" t="s">
        <v>45</v>
      </c>
      <c r="K24" s="82" t="s">
        <v>495</v>
      </c>
      <c r="L24" s="72">
        <v>0</v>
      </c>
      <c r="M24" s="72">
        <v>1</v>
      </c>
      <c r="N24" s="84">
        <v>0</v>
      </c>
      <c r="O24" s="84" t="s">
        <v>512</v>
      </c>
      <c r="P24" s="84">
        <v>1</v>
      </c>
      <c r="Q24" s="84">
        <v>0</v>
      </c>
      <c r="R24" s="73">
        <v>0</v>
      </c>
      <c r="S24" s="92" t="s">
        <v>922</v>
      </c>
      <c r="T24" s="92" t="s">
        <v>548</v>
      </c>
      <c r="U24" s="92" t="s">
        <v>513</v>
      </c>
      <c r="V24" s="92">
        <v>1</v>
      </c>
      <c r="W24" s="92">
        <v>0</v>
      </c>
      <c r="X24" s="85"/>
      <c r="Y24" s="85"/>
      <c r="Z24" s="86">
        <v>1</v>
      </c>
      <c r="AA24" s="86">
        <v>0</v>
      </c>
      <c r="AB24" s="92" t="s">
        <v>921</v>
      </c>
      <c r="AC24" s="92">
        <v>3</v>
      </c>
      <c r="AD24" s="92">
        <v>3</v>
      </c>
      <c r="AE24" s="111">
        <v>6</v>
      </c>
      <c r="AF24" s="111">
        <v>6</v>
      </c>
      <c r="AG24" s="87"/>
      <c r="AH24" s="85"/>
      <c r="AI24" s="85"/>
      <c r="AJ24" s="85"/>
      <c r="AK24" s="85"/>
      <c r="AL24" s="85"/>
      <c r="AM24" s="85"/>
      <c r="AN24" s="85"/>
      <c r="AO24" s="85"/>
      <c r="AP24" s="112">
        <v>3</v>
      </c>
      <c r="AQ24" s="112">
        <v>3</v>
      </c>
      <c r="AR24" s="112">
        <v>3</v>
      </c>
      <c r="AS24" s="112">
        <v>3</v>
      </c>
      <c r="AT24" s="113">
        <v>6</v>
      </c>
      <c r="AU24" s="113">
        <v>6</v>
      </c>
      <c r="AV24" s="113">
        <v>6</v>
      </c>
      <c r="AW24" s="113">
        <v>6</v>
      </c>
      <c r="AX24" s="86"/>
      <c r="AY24" s="111" t="s">
        <v>1073</v>
      </c>
      <c r="AZ24" s="26" t="s">
        <v>515</v>
      </c>
      <c r="BA24" s="26" t="s">
        <v>1139</v>
      </c>
      <c r="BB24" s="26"/>
      <c r="BC24" s="26"/>
      <c r="BD24" s="26"/>
      <c r="BE24" s="26"/>
      <c r="BF24" s="26">
        <v>1</v>
      </c>
      <c r="BG24" s="26"/>
      <c r="BH24" s="26"/>
      <c r="BI24" s="26"/>
      <c r="BJ24" s="26"/>
      <c r="BK24" s="26"/>
      <c r="BL24" s="26"/>
      <c r="BM24" s="26"/>
      <c r="BN24" s="26"/>
      <c r="BO24" s="26"/>
      <c r="BP24" s="26"/>
      <c r="BQ24" s="26"/>
      <c r="BR24" s="26"/>
      <c r="BS24" s="26"/>
      <c r="BT24" s="26"/>
      <c r="BU24" s="26"/>
      <c r="BV24" s="26">
        <v>1</v>
      </c>
      <c r="BW24" s="26"/>
      <c r="BX24" s="26"/>
      <c r="BY24" s="26"/>
      <c r="BZ24" s="26" t="s">
        <v>1384</v>
      </c>
      <c r="CA24" s="92"/>
      <c r="CB24" s="92" t="s">
        <v>923</v>
      </c>
      <c r="CC24" s="92" t="s">
        <v>924</v>
      </c>
      <c r="CE24" s="14">
        <v>0</v>
      </c>
      <c r="CF24" s="14">
        <v>1</v>
      </c>
      <c r="CG24" s="14">
        <v>0</v>
      </c>
      <c r="CI24" s="89">
        <v>0</v>
      </c>
      <c r="CJ24" s="88">
        <v>0</v>
      </c>
      <c r="CK24" s="89">
        <v>1</v>
      </c>
      <c r="CL24" s="88">
        <v>0</v>
      </c>
      <c r="CN24" s="89">
        <v>0</v>
      </c>
      <c r="CO24" s="88">
        <v>0</v>
      </c>
      <c r="CP24" s="89">
        <v>1</v>
      </c>
      <c r="CQ24" s="88">
        <v>0</v>
      </c>
    </row>
    <row r="25" spans="1:95" s="14" customFormat="1" ht="55.05" customHeight="1" x14ac:dyDescent="0.3">
      <c r="A25" s="26" t="s">
        <v>46</v>
      </c>
      <c r="B25" s="81" t="s">
        <v>47</v>
      </c>
      <c r="C25" s="70">
        <v>1</v>
      </c>
      <c r="D25" s="81" t="s">
        <v>2</v>
      </c>
      <c r="E25" s="70" t="s">
        <v>1504</v>
      </c>
      <c r="F25" s="81"/>
      <c r="G25" s="81">
        <v>1</v>
      </c>
      <c r="H25" s="81"/>
      <c r="I25" s="81"/>
      <c r="J25" s="26" t="s">
        <v>48</v>
      </c>
      <c r="K25" s="82" t="s">
        <v>495</v>
      </c>
      <c r="L25" s="72">
        <v>0</v>
      </c>
      <c r="M25" s="72">
        <v>1</v>
      </c>
      <c r="N25" s="84">
        <v>0</v>
      </c>
      <c r="O25" s="84" t="s">
        <v>512</v>
      </c>
      <c r="P25" s="84">
        <v>1</v>
      </c>
      <c r="Q25" s="84">
        <v>0</v>
      </c>
      <c r="R25" s="73">
        <v>0</v>
      </c>
      <c r="S25" s="92" t="s">
        <v>1385</v>
      </c>
      <c r="T25" s="92" t="s">
        <v>548</v>
      </c>
      <c r="U25" s="92" t="s">
        <v>564</v>
      </c>
      <c r="V25" s="92">
        <v>1</v>
      </c>
      <c r="W25" s="92">
        <v>0</v>
      </c>
      <c r="X25" s="85"/>
      <c r="Y25" s="85"/>
      <c r="Z25" s="86">
        <v>1</v>
      </c>
      <c r="AA25" s="86">
        <v>0</v>
      </c>
      <c r="AB25" s="92" t="s">
        <v>925</v>
      </c>
      <c r="AC25" s="92">
        <v>4</v>
      </c>
      <c r="AD25" s="92">
        <v>4</v>
      </c>
      <c r="AE25" s="111">
        <v>20</v>
      </c>
      <c r="AF25" s="111">
        <v>20</v>
      </c>
      <c r="AG25" s="87"/>
      <c r="AH25" s="85"/>
      <c r="AI25" s="85"/>
      <c r="AJ25" s="85"/>
      <c r="AK25" s="85"/>
      <c r="AL25" s="85"/>
      <c r="AM25" s="85"/>
      <c r="AN25" s="85"/>
      <c r="AO25" s="85"/>
      <c r="AP25" s="112">
        <v>4</v>
      </c>
      <c r="AQ25" s="112">
        <v>4</v>
      </c>
      <c r="AR25" s="112">
        <v>4</v>
      </c>
      <c r="AS25" s="112">
        <v>4</v>
      </c>
      <c r="AT25" s="113">
        <v>20</v>
      </c>
      <c r="AU25" s="113">
        <v>20</v>
      </c>
      <c r="AV25" s="113">
        <v>20</v>
      </c>
      <c r="AW25" s="113">
        <v>20</v>
      </c>
      <c r="AX25" s="86"/>
      <c r="AY25" s="111" t="s">
        <v>926</v>
      </c>
      <c r="AZ25" s="26" t="s">
        <v>515</v>
      </c>
      <c r="BA25" s="26" t="s">
        <v>1140</v>
      </c>
      <c r="BB25" s="26"/>
      <c r="BC25" s="26"/>
      <c r="BD25" s="26"/>
      <c r="BE25" s="26"/>
      <c r="BF25" s="26">
        <v>1</v>
      </c>
      <c r="BG25" s="26"/>
      <c r="BH25" s="26"/>
      <c r="BI25" s="26"/>
      <c r="BJ25" s="26"/>
      <c r="BK25" s="26"/>
      <c r="BL25" s="26"/>
      <c r="BM25" s="26"/>
      <c r="BN25" s="26"/>
      <c r="BO25" s="26"/>
      <c r="BP25" s="26"/>
      <c r="BQ25" s="26"/>
      <c r="BR25" s="26"/>
      <c r="BS25" s="26"/>
      <c r="BT25" s="26"/>
      <c r="BU25" s="26"/>
      <c r="BV25" s="26">
        <v>1</v>
      </c>
      <c r="BW25" s="26"/>
      <c r="BX25" s="26"/>
      <c r="BY25" s="26"/>
      <c r="BZ25" s="26" t="s">
        <v>1141</v>
      </c>
      <c r="CA25" s="92"/>
      <c r="CB25" s="92" t="s">
        <v>551</v>
      </c>
      <c r="CC25" s="92" t="s">
        <v>551</v>
      </c>
      <c r="CE25" s="14">
        <v>0</v>
      </c>
      <c r="CF25" s="14">
        <v>1</v>
      </c>
      <c r="CG25" s="14">
        <v>0</v>
      </c>
      <c r="CI25" s="89">
        <v>0</v>
      </c>
      <c r="CJ25" s="88">
        <v>0</v>
      </c>
      <c r="CK25" s="89">
        <v>1</v>
      </c>
      <c r="CL25" s="88">
        <v>0</v>
      </c>
      <c r="CN25" s="89">
        <v>0</v>
      </c>
      <c r="CO25" s="88">
        <v>0</v>
      </c>
      <c r="CP25" s="89">
        <v>1</v>
      </c>
      <c r="CQ25" s="88">
        <v>0</v>
      </c>
    </row>
    <row r="26" spans="1:95" s="14" customFormat="1" ht="55.05" customHeight="1" x14ac:dyDescent="0.3">
      <c r="A26" s="26" t="s">
        <v>49</v>
      </c>
      <c r="B26" s="81" t="s">
        <v>50</v>
      </c>
      <c r="C26" s="70">
        <v>1</v>
      </c>
      <c r="D26" s="81" t="s">
        <v>2</v>
      </c>
      <c r="E26" s="70" t="s">
        <v>1504</v>
      </c>
      <c r="F26" s="81"/>
      <c r="G26" s="81">
        <v>1</v>
      </c>
      <c r="H26" s="81"/>
      <c r="I26" s="81"/>
      <c r="J26" s="26" t="s">
        <v>51</v>
      </c>
      <c r="K26" s="82" t="s">
        <v>495</v>
      </c>
      <c r="L26" s="72">
        <v>0</v>
      </c>
      <c r="M26" s="72">
        <v>1</v>
      </c>
      <c r="N26" s="84">
        <v>0</v>
      </c>
      <c r="O26" s="84" t="s">
        <v>512</v>
      </c>
      <c r="P26" s="84">
        <v>1</v>
      </c>
      <c r="Q26" s="84">
        <v>0</v>
      </c>
      <c r="R26" s="73">
        <v>0</v>
      </c>
      <c r="S26" s="92" t="s">
        <v>928</v>
      </c>
      <c r="T26" s="92" t="s">
        <v>513</v>
      </c>
      <c r="U26" s="129" t="s">
        <v>513</v>
      </c>
      <c r="V26" s="129">
        <v>0</v>
      </c>
      <c r="W26" s="129">
        <v>1</v>
      </c>
      <c r="X26" s="130"/>
      <c r="Y26" s="130"/>
      <c r="Z26" s="131">
        <v>0</v>
      </c>
      <c r="AA26" s="131">
        <v>1</v>
      </c>
      <c r="AB26" s="92" t="s">
        <v>927</v>
      </c>
      <c r="AC26" s="92">
        <v>4.5</v>
      </c>
      <c r="AD26" s="92">
        <v>4.5</v>
      </c>
      <c r="AE26" s="111">
        <v>2</v>
      </c>
      <c r="AF26" s="111">
        <v>2</v>
      </c>
      <c r="AG26" s="87"/>
      <c r="AH26" s="85"/>
      <c r="AI26" s="85"/>
      <c r="AJ26" s="85"/>
      <c r="AK26" s="85"/>
      <c r="AL26" s="85"/>
      <c r="AM26" s="85"/>
      <c r="AN26" s="85"/>
      <c r="AO26" s="85"/>
      <c r="AP26" s="112">
        <v>4.5</v>
      </c>
      <c r="AQ26" s="112">
        <v>4.5</v>
      </c>
      <c r="AR26" s="112">
        <v>4.5</v>
      </c>
      <c r="AS26" s="112">
        <v>4.5</v>
      </c>
      <c r="AT26" s="113">
        <v>2</v>
      </c>
      <c r="AU26" s="113">
        <v>2</v>
      </c>
      <c r="AV26" s="113">
        <v>2</v>
      </c>
      <c r="AW26" s="113">
        <v>2</v>
      </c>
      <c r="AX26" s="86"/>
      <c r="AY26" s="111">
        <v>2</v>
      </c>
      <c r="AZ26" s="26" t="s">
        <v>515</v>
      </c>
      <c r="BA26" s="26" t="s">
        <v>1386</v>
      </c>
      <c r="BB26" s="26"/>
      <c r="BC26" s="26"/>
      <c r="BD26" s="26"/>
      <c r="BE26" s="26"/>
      <c r="BF26" s="26"/>
      <c r="BG26" s="26"/>
      <c r="BH26" s="26">
        <v>1</v>
      </c>
      <c r="BI26" s="26"/>
      <c r="BJ26" s="26"/>
      <c r="BK26" s="26"/>
      <c r="BL26" s="26"/>
      <c r="BM26" s="26"/>
      <c r="BN26" s="26"/>
      <c r="BO26" s="26"/>
      <c r="BP26" s="26"/>
      <c r="BQ26" s="26"/>
      <c r="BR26" s="26"/>
      <c r="BS26" s="26"/>
      <c r="BT26" s="26"/>
      <c r="BU26" s="26"/>
      <c r="BV26" s="26"/>
      <c r="BW26" s="26"/>
      <c r="BX26" s="26">
        <v>1</v>
      </c>
      <c r="BY26" s="26"/>
      <c r="BZ26" s="26" t="s">
        <v>907</v>
      </c>
      <c r="CA26" s="92"/>
      <c r="CB26" s="92" t="s">
        <v>929</v>
      </c>
      <c r="CC26" s="92" t="s">
        <v>930</v>
      </c>
      <c r="CE26" s="14">
        <v>0</v>
      </c>
      <c r="CF26" s="14">
        <v>1</v>
      </c>
      <c r="CG26" s="14">
        <v>0</v>
      </c>
      <c r="CI26" s="89">
        <v>0</v>
      </c>
      <c r="CJ26" s="88">
        <v>0</v>
      </c>
      <c r="CK26" s="89">
        <v>1</v>
      </c>
      <c r="CL26" s="88">
        <v>0</v>
      </c>
      <c r="CN26" s="89">
        <v>0</v>
      </c>
      <c r="CO26" s="88">
        <v>0</v>
      </c>
      <c r="CP26" s="89">
        <v>1</v>
      </c>
      <c r="CQ26" s="88">
        <v>0</v>
      </c>
    </row>
    <row r="27" spans="1:95" s="14" customFormat="1" ht="55.05" customHeight="1" x14ac:dyDescent="0.3">
      <c r="A27" s="26" t="s">
        <v>52</v>
      </c>
      <c r="B27" s="81" t="s">
        <v>53</v>
      </c>
      <c r="C27" s="70">
        <v>1</v>
      </c>
      <c r="D27" s="81" t="s">
        <v>2</v>
      </c>
      <c r="E27" s="70" t="s">
        <v>1504</v>
      </c>
      <c r="F27" s="81"/>
      <c r="G27" s="81">
        <v>1</v>
      </c>
      <c r="H27" s="81"/>
      <c r="I27" s="81"/>
      <c r="J27" s="26" t="s">
        <v>54</v>
      </c>
      <c r="K27" s="82" t="s">
        <v>495</v>
      </c>
      <c r="L27" s="72">
        <v>0</v>
      </c>
      <c r="M27" s="72">
        <v>1</v>
      </c>
      <c r="N27" s="84">
        <v>0</v>
      </c>
      <c r="O27" s="84" t="s">
        <v>512</v>
      </c>
      <c r="P27" s="84">
        <v>1</v>
      </c>
      <c r="Q27" s="84">
        <f>-Q2452</f>
        <v>0</v>
      </c>
      <c r="R27" s="73">
        <v>0</v>
      </c>
      <c r="S27" s="92" t="s">
        <v>1387</v>
      </c>
      <c r="T27" s="26" t="s">
        <v>838</v>
      </c>
      <c r="U27" s="92" t="s">
        <v>513</v>
      </c>
      <c r="V27" s="92">
        <v>1</v>
      </c>
      <c r="W27" s="92">
        <v>0</v>
      </c>
      <c r="X27" s="85"/>
      <c r="Y27" s="85"/>
      <c r="Z27" s="86">
        <v>1</v>
      </c>
      <c r="AA27" s="86">
        <v>0</v>
      </c>
      <c r="AB27" s="92" t="s">
        <v>858</v>
      </c>
      <c r="AC27" s="92">
        <v>5</v>
      </c>
      <c r="AD27" s="92">
        <v>5</v>
      </c>
      <c r="AE27" s="111">
        <v>3</v>
      </c>
      <c r="AF27" s="111">
        <v>3</v>
      </c>
      <c r="AG27" s="87"/>
      <c r="AH27" s="85"/>
      <c r="AI27" s="85"/>
      <c r="AJ27" s="85"/>
      <c r="AK27" s="85"/>
      <c r="AL27" s="85"/>
      <c r="AM27" s="85"/>
      <c r="AN27" s="85"/>
      <c r="AO27" s="85"/>
      <c r="AP27" s="112">
        <v>5</v>
      </c>
      <c r="AQ27" s="112">
        <v>5</v>
      </c>
      <c r="AR27" s="112">
        <v>5</v>
      </c>
      <c r="AS27" s="112">
        <v>5</v>
      </c>
      <c r="AT27" s="113">
        <v>3</v>
      </c>
      <c r="AU27" s="113">
        <v>3</v>
      </c>
      <c r="AV27" s="113">
        <v>3</v>
      </c>
      <c r="AW27" s="113">
        <v>3</v>
      </c>
      <c r="AX27" s="86"/>
      <c r="AY27" s="111" t="s">
        <v>931</v>
      </c>
      <c r="AZ27" s="26" t="s">
        <v>515</v>
      </c>
      <c r="BA27" s="26" t="s">
        <v>932</v>
      </c>
      <c r="BB27" s="26"/>
      <c r="BC27" s="26"/>
      <c r="BD27" s="26"/>
      <c r="BE27" s="26"/>
      <c r="BF27" s="26"/>
      <c r="BG27" s="26"/>
      <c r="BH27" s="26">
        <v>1</v>
      </c>
      <c r="BI27" s="26"/>
      <c r="BJ27" s="26"/>
      <c r="BK27" s="26"/>
      <c r="BL27" s="26"/>
      <c r="BM27" s="26"/>
      <c r="BN27" s="26"/>
      <c r="BO27" s="26"/>
      <c r="BP27" s="26"/>
      <c r="BQ27" s="26"/>
      <c r="BR27" s="26"/>
      <c r="BS27" s="26"/>
      <c r="BT27" s="26"/>
      <c r="BU27" s="26"/>
      <c r="BV27" s="26"/>
      <c r="BW27" s="26"/>
      <c r="BX27" s="26">
        <v>1</v>
      </c>
      <c r="BY27" s="26"/>
      <c r="BZ27" s="26" t="s">
        <v>1142</v>
      </c>
      <c r="CA27" s="92"/>
      <c r="CB27" s="92" t="s">
        <v>933</v>
      </c>
      <c r="CC27" s="92" t="s">
        <v>934</v>
      </c>
      <c r="CE27" s="14">
        <v>0</v>
      </c>
      <c r="CF27" s="14">
        <v>1</v>
      </c>
      <c r="CG27" s="14">
        <v>0</v>
      </c>
      <c r="CI27" s="89">
        <v>0</v>
      </c>
      <c r="CJ27" s="88">
        <v>0</v>
      </c>
      <c r="CK27" s="89">
        <v>1</v>
      </c>
      <c r="CL27" s="88">
        <v>0</v>
      </c>
      <c r="CN27" s="89">
        <v>0</v>
      </c>
      <c r="CO27" s="88">
        <v>0</v>
      </c>
      <c r="CP27" s="89">
        <v>1</v>
      </c>
      <c r="CQ27" s="88">
        <v>0</v>
      </c>
    </row>
    <row r="28" spans="1:95" s="14" customFormat="1" ht="55.05" customHeight="1" x14ac:dyDescent="0.3">
      <c r="A28" s="26" t="s">
        <v>194</v>
      </c>
      <c r="B28" s="26" t="s">
        <v>195</v>
      </c>
      <c r="C28" s="70">
        <v>1</v>
      </c>
      <c r="D28" s="26" t="s">
        <v>2</v>
      </c>
      <c r="E28" s="70" t="s">
        <v>1504</v>
      </c>
      <c r="F28" s="26"/>
      <c r="G28" s="26">
        <v>1</v>
      </c>
      <c r="H28" s="26"/>
      <c r="I28" s="26"/>
      <c r="J28" s="26" t="s">
        <v>196</v>
      </c>
      <c r="K28" s="87" t="s">
        <v>495</v>
      </c>
      <c r="L28" s="91">
        <v>0</v>
      </c>
      <c r="M28" s="91">
        <v>1</v>
      </c>
      <c r="N28" s="84">
        <v>0</v>
      </c>
      <c r="O28" s="84" t="s">
        <v>512</v>
      </c>
      <c r="P28" s="84">
        <v>1</v>
      </c>
      <c r="Q28" s="84">
        <v>0</v>
      </c>
      <c r="R28" s="73">
        <v>0</v>
      </c>
      <c r="S28" s="92" t="s">
        <v>998</v>
      </c>
      <c r="T28" s="26" t="s">
        <v>513</v>
      </c>
      <c r="U28" s="26" t="s">
        <v>513</v>
      </c>
      <c r="V28" s="26">
        <v>0</v>
      </c>
      <c r="W28" s="26">
        <v>1</v>
      </c>
      <c r="X28" s="85"/>
      <c r="Y28" s="85"/>
      <c r="Z28" s="86">
        <v>0</v>
      </c>
      <c r="AA28" s="86">
        <v>1</v>
      </c>
      <c r="AB28" s="92" t="s">
        <v>937</v>
      </c>
      <c r="AC28" s="92"/>
      <c r="AD28" s="92"/>
      <c r="AE28" s="111">
        <v>13</v>
      </c>
      <c r="AF28" s="111">
        <v>13</v>
      </c>
      <c r="AG28" s="87"/>
      <c r="AH28" s="85"/>
      <c r="AI28" s="85"/>
      <c r="AJ28" s="85"/>
      <c r="AK28" s="85"/>
      <c r="AL28" s="85"/>
      <c r="AM28" s="85"/>
      <c r="AN28" s="85"/>
      <c r="AO28" s="85"/>
      <c r="AP28" s="112"/>
      <c r="AQ28" s="112"/>
      <c r="AR28" s="112"/>
      <c r="AS28" s="112"/>
      <c r="AT28" s="113">
        <v>13</v>
      </c>
      <c r="AU28" s="113">
        <v>13</v>
      </c>
      <c r="AV28" s="113">
        <v>13</v>
      </c>
      <c r="AW28" s="113">
        <v>13</v>
      </c>
      <c r="AX28" s="86"/>
      <c r="AY28" s="111">
        <v>13</v>
      </c>
      <c r="AZ28" s="26" t="s">
        <v>515</v>
      </c>
      <c r="BA28" s="26" t="s">
        <v>1143</v>
      </c>
      <c r="BB28" s="26"/>
      <c r="BC28" s="26"/>
      <c r="BD28" s="26"/>
      <c r="BE28" s="26"/>
      <c r="BF28" s="26"/>
      <c r="BG28" s="26"/>
      <c r="BH28" s="26">
        <v>1</v>
      </c>
      <c r="BI28" s="26"/>
      <c r="BJ28" s="26"/>
      <c r="BK28" s="26"/>
      <c r="BL28" s="26"/>
      <c r="BM28" s="26"/>
      <c r="BN28" s="26"/>
      <c r="BO28" s="26"/>
      <c r="BP28" s="26"/>
      <c r="BQ28" s="26"/>
      <c r="BR28" s="26"/>
      <c r="BS28" s="26"/>
      <c r="BT28" s="26"/>
      <c r="BU28" s="26"/>
      <c r="BV28" s="26"/>
      <c r="BW28" s="26"/>
      <c r="BX28" s="26">
        <v>1</v>
      </c>
      <c r="BY28" s="26"/>
      <c r="BZ28" s="26" t="s">
        <v>1144</v>
      </c>
      <c r="CA28" s="92" t="s">
        <v>938</v>
      </c>
      <c r="CB28" s="92" t="s">
        <v>935</v>
      </c>
      <c r="CC28" s="92" t="s">
        <v>936</v>
      </c>
      <c r="CE28" s="14">
        <v>0</v>
      </c>
      <c r="CF28" s="14">
        <v>1</v>
      </c>
      <c r="CG28" s="14">
        <v>0</v>
      </c>
      <c r="CI28" s="89">
        <v>0</v>
      </c>
      <c r="CJ28" s="88">
        <v>0</v>
      </c>
      <c r="CK28" s="89">
        <v>1</v>
      </c>
      <c r="CL28" s="88">
        <v>0</v>
      </c>
      <c r="CN28" s="89">
        <v>0</v>
      </c>
      <c r="CO28" s="88">
        <v>0</v>
      </c>
      <c r="CP28" s="89">
        <v>1</v>
      </c>
      <c r="CQ28" s="88">
        <v>0</v>
      </c>
    </row>
    <row r="29" spans="1:95" s="88" customFormat="1" ht="55.05" customHeight="1" x14ac:dyDescent="0.3">
      <c r="A29" s="92" t="s">
        <v>953</v>
      </c>
      <c r="B29" s="81" t="s">
        <v>825</v>
      </c>
      <c r="C29" s="70">
        <v>1</v>
      </c>
      <c r="D29" s="81" t="s">
        <v>2</v>
      </c>
      <c r="E29" s="70" t="s">
        <v>1504</v>
      </c>
      <c r="F29" s="81"/>
      <c r="G29" s="81">
        <v>1</v>
      </c>
      <c r="H29" s="81"/>
      <c r="I29" s="81"/>
      <c r="J29" s="26" t="s">
        <v>1128</v>
      </c>
      <c r="K29" s="81" t="s">
        <v>826</v>
      </c>
      <c r="L29" s="84">
        <v>0</v>
      </c>
      <c r="M29" s="84">
        <v>1</v>
      </c>
      <c r="N29" s="84">
        <v>0</v>
      </c>
      <c r="O29" s="84" t="s">
        <v>512</v>
      </c>
      <c r="P29" s="84">
        <v>1</v>
      </c>
      <c r="Q29" s="84">
        <v>0</v>
      </c>
      <c r="R29" s="72">
        <v>0</v>
      </c>
      <c r="S29" s="26" t="s">
        <v>828</v>
      </c>
      <c r="T29" s="26" t="s">
        <v>548</v>
      </c>
      <c r="U29" s="26" t="s">
        <v>512</v>
      </c>
      <c r="V29" s="26">
        <v>1</v>
      </c>
      <c r="W29" s="26">
        <v>0</v>
      </c>
      <c r="X29" s="85"/>
      <c r="Y29" s="85"/>
      <c r="Z29" s="86">
        <v>1</v>
      </c>
      <c r="AA29" s="86">
        <v>0</v>
      </c>
      <c r="AB29" s="26" t="s">
        <v>827</v>
      </c>
      <c r="AC29" s="26">
        <v>6.5</v>
      </c>
      <c r="AD29" s="26">
        <v>6.5</v>
      </c>
      <c r="AE29" s="132">
        <v>187</v>
      </c>
      <c r="AF29" s="132">
        <v>187</v>
      </c>
      <c r="AG29" s="87"/>
      <c r="AH29" s="85"/>
      <c r="AI29" s="85"/>
      <c r="AJ29" s="85"/>
      <c r="AK29" s="85"/>
      <c r="AL29" s="85"/>
      <c r="AM29" s="85"/>
      <c r="AN29" s="85"/>
      <c r="AO29" s="85"/>
      <c r="AP29" s="112">
        <v>6.5</v>
      </c>
      <c r="AQ29" s="112">
        <v>6.5</v>
      </c>
      <c r="AR29" s="112">
        <v>6.5</v>
      </c>
      <c r="AS29" s="112">
        <v>6.5</v>
      </c>
      <c r="AT29" s="113">
        <v>187</v>
      </c>
      <c r="AU29" s="113">
        <v>187</v>
      </c>
      <c r="AV29" s="113">
        <v>187</v>
      </c>
      <c r="AW29" s="113">
        <v>187</v>
      </c>
      <c r="AX29" s="86"/>
      <c r="AY29" s="132" t="s">
        <v>960</v>
      </c>
      <c r="AZ29" s="26" t="s">
        <v>515</v>
      </c>
      <c r="BA29" s="26" t="s">
        <v>1152</v>
      </c>
      <c r="BB29" s="26"/>
      <c r="BC29" s="26"/>
      <c r="BD29" s="26"/>
      <c r="BE29" s="26"/>
      <c r="BF29" s="26">
        <v>1</v>
      </c>
      <c r="BG29" s="26"/>
      <c r="BH29" s="26"/>
      <c r="BI29" s="26"/>
      <c r="BJ29" s="26"/>
      <c r="BK29" s="26"/>
      <c r="BL29" s="26"/>
      <c r="BM29" s="26"/>
      <c r="BN29" s="26"/>
      <c r="BO29" s="26"/>
      <c r="BP29" s="26"/>
      <c r="BQ29" s="26"/>
      <c r="BR29" s="26"/>
      <c r="BS29" s="26"/>
      <c r="BT29" s="26"/>
      <c r="BU29" s="26"/>
      <c r="BV29" s="26">
        <v>1</v>
      </c>
      <c r="BW29" s="26"/>
      <c r="BX29" s="26"/>
      <c r="BY29" s="26"/>
      <c r="BZ29" s="26" t="s">
        <v>1153</v>
      </c>
      <c r="CA29" s="85"/>
      <c r="CB29" s="26" t="s">
        <v>551</v>
      </c>
      <c r="CC29" s="26" t="s">
        <v>551</v>
      </c>
      <c r="CE29" s="82">
        <v>0</v>
      </c>
      <c r="CF29" s="82">
        <v>1</v>
      </c>
      <c r="CG29" s="82">
        <v>0</v>
      </c>
      <c r="CI29" s="89">
        <v>0</v>
      </c>
      <c r="CJ29" s="88">
        <v>0</v>
      </c>
      <c r="CK29" s="89">
        <v>1</v>
      </c>
      <c r="CL29" s="88">
        <v>0</v>
      </c>
      <c r="CN29" s="89">
        <v>0</v>
      </c>
      <c r="CO29" s="88">
        <v>0</v>
      </c>
      <c r="CP29" s="89">
        <v>1</v>
      </c>
      <c r="CQ29" s="88">
        <v>0</v>
      </c>
    </row>
    <row r="30" spans="1:95" s="95" customFormat="1" ht="55.05" customHeight="1" x14ac:dyDescent="0.3">
      <c r="A30" s="13" t="s">
        <v>530</v>
      </c>
      <c r="B30" s="13"/>
      <c r="C30" s="13">
        <f>SUM(C16:C29)</f>
        <v>14</v>
      </c>
      <c r="D30" s="13"/>
      <c r="E30" s="13"/>
      <c r="F30" s="13">
        <f>SUM(F16:F29)</f>
        <v>0</v>
      </c>
      <c r="G30" s="13">
        <f t="shared" ref="G30:I30" si="25">SUM(G16:G29)</f>
        <v>14</v>
      </c>
      <c r="H30" s="13">
        <f t="shared" si="25"/>
        <v>0</v>
      </c>
      <c r="I30" s="13">
        <f t="shared" si="25"/>
        <v>0</v>
      </c>
      <c r="J30" s="13"/>
      <c r="K30" s="13" t="s">
        <v>530</v>
      </c>
      <c r="L30" s="13">
        <f>SUM(L16:L29)</f>
        <v>0</v>
      </c>
      <c r="M30" s="13">
        <f>SUM(M16:M29)</f>
        <v>14</v>
      </c>
      <c r="N30" s="13">
        <f>SUM(N16:N29)</f>
        <v>3</v>
      </c>
      <c r="O30" s="95" t="s">
        <v>522</v>
      </c>
      <c r="P30" s="95">
        <f>SUM(P16:P29)</f>
        <v>13</v>
      </c>
      <c r="Q30" s="95">
        <f>SUM(Q16:Q29)</f>
        <v>1</v>
      </c>
      <c r="R30" s="95">
        <f>SUM(R16:R29)</f>
        <v>0</v>
      </c>
      <c r="S30" s="13"/>
      <c r="V30" s="95">
        <f>SUM(V16:V29)</f>
        <v>8</v>
      </c>
      <c r="W30" s="95">
        <f>SUM(W16:W29)</f>
        <v>6</v>
      </c>
      <c r="X30" s="95">
        <f t="shared" ref="X30:AA30" si="26">SUM(X16:X29)</f>
        <v>0</v>
      </c>
      <c r="Y30" s="95">
        <f t="shared" si="26"/>
        <v>0</v>
      </c>
      <c r="Z30" s="95">
        <f t="shared" si="26"/>
        <v>8</v>
      </c>
      <c r="AA30" s="95">
        <f t="shared" si="26"/>
        <v>6</v>
      </c>
      <c r="AC30" s="96"/>
      <c r="AD30" s="96"/>
      <c r="AE30" s="97"/>
      <c r="AF30" s="97"/>
      <c r="AG30" s="97"/>
      <c r="AH30" s="97"/>
      <c r="AI30" s="97"/>
      <c r="AJ30" s="97"/>
      <c r="AK30" s="97"/>
      <c r="AL30" s="97"/>
      <c r="AM30" s="97"/>
      <c r="AN30" s="97"/>
      <c r="AO30" s="97"/>
      <c r="AP30" s="96"/>
      <c r="AQ30" s="96"/>
      <c r="AR30" s="96">
        <f>AVERAGE(AR16:AR29)</f>
        <v>4.4615384615384617</v>
      </c>
      <c r="AS30" s="96">
        <f>MEDIAN(AS16:AS29)</f>
        <v>4</v>
      </c>
      <c r="AT30" s="97"/>
      <c r="AU30" s="97"/>
      <c r="AV30" s="97">
        <f>AVERAGE(AV16:AV29)</f>
        <v>21.642857142857142</v>
      </c>
      <c r="AW30" s="97">
        <f>MEDIAN(AW16:AW29)</f>
        <v>6</v>
      </c>
      <c r="AX30" s="97"/>
      <c r="AY30" s="97">
        <f>AVERAGE(AY16:AY29)</f>
        <v>9.375</v>
      </c>
      <c r="AZ30" s="98"/>
      <c r="BA30" s="98"/>
      <c r="BB30" s="98">
        <f>SUM(BB16:BB29)</f>
        <v>0</v>
      </c>
      <c r="BC30" s="98">
        <f t="shared" ref="BC30:BF30" si="27">SUM(BC16:BC29)</f>
        <v>0</v>
      </c>
      <c r="BD30" s="98">
        <f t="shared" si="27"/>
        <v>1</v>
      </c>
      <c r="BE30" s="98">
        <f t="shared" si="27"/>
        <v>0</v>
      </c>
      <c r="BF30" s="98">
        <f t="shared" si="27"/>
        <v>6</v>
      </c>
      <c r="BG30" s="98">
        <f t="shared" ref="BG30" si="28">SUM(BG16:BG29)</f>
        <v>0</v>
      </c>
      <c r="BH30" s="98">
        <f t="shared" ref="BH30" si="29">SUM(BH16:BH29)</f>
        <v>7</v>
      </c>
      <c r="BI30" s="98">
        <f t="shared" ref="BI30" si="30">SUM(BI16:BI29)</f>
        <v>0</v>
      </c>
      <c r="BJ30" s="98">
        <f t="shared" ref="BJ30" si="31">SUM(BJ16:BJ29)</f>
        <v>0</v>
      </c>
      <c r="BK30" s="98">
        <f t="shared" ref="BK30" si="32">SUM(BK16:BK29)</f>
        <v>0</v>
      </c>
      <c r="BL30" s="98">
        <f t="shared" ref="BL30" si="33">SUM(BL16:BL29)</f>
        <v>0</v>
      </c>
      <c r="BM30" s="98">
        <f t="shared" ref="BM30" si="34">SUM(BM16:BM29)</f>
        <v>0</v>
      </c>
      <c r="BN30" s="98">
        <f t="shared" ref="BN30" si="35">SUM(BN16:BN29)</f>
        <v>0</v>
      </c>
      <c r="BO30" s="98">
        <f t="shared" ref="BO30" si="36">SUM(BO16:BO29)</f>
        <v>0</v>
      </c>
      <c r="BP30" s="98">
        <f t="shared" ref="BP30" si="37">SUM(BP16:BP29)</f>
        <v>0</v>
      </c>
      <c r="BQ30" s="98">
        <f t="shared" ref="BQ30" si="38">SUM(BQ16:BQ29)</f>
        <v>0</v>
      </c>
      <c r="BR30" s="98">
        <f t="shared" ref="BR30" si="39">SUM(BR16:BR29)</f>
        <v>0</v>
      </c>
      <c r="BS30" s="98">
        <f t="shared" ref="BS30" si="40">SUM(BS16:BS29)</f>
        <v>0</v>
      </c>
      <c r="BT30" s="98">
        <f t="shared" ref="BT30" si="41">SUM(BT16:BT29)</f>
        <v>1</v>
      </c>
      <c r="BU30" s="98">
        <f t="shared" ref="BU30" si="42">SUM(BU16:BU29)</f>
        <v>0</v>
      </c>
      <c r="BV30" s="98">
        <f t="shared" ref="BV30" si="43">SUM(BV16:BV29)</f>
        <v>6</v>
      </c>
      <c r="BW30" s="98">
        <f t="shared" ref="BW30" si="44">SUM(BW16:BW29)</f>
        <v>0</v>
      </c>
      <c r="BX30" s="98">
        <f t="shared" ref="BX30:BY30" si="45">SUM(BX16:BX29)</f>
        <v>7</v>
      </c>
      <c r="BY30" s="98">
        <f t="shared" si="45"/>
        <v>0</v>
      </c>
      <c r="BZ30" s="12"/>
      <c r="CA30" s="13"/>
      <c r="CB30" s="13"/>
      <c r="CC30" s="13"/>
      <c r="CI30" s="95">
        <f t="shared" ref="CI30" si="46">SUM(CI16:CI29)</f>
        <v>0</v>
      </c>
      <c r="CJ30" s="95">
        <f t="shared" ref="CJ30" si="47">SUM(CJ16:CJ29)</f>
        <v>0</v>
      </c>
      <c r="CK30" s="95">
        <f t="shared" ref="CK30" si="48">SUM(CK16:CK29)</f>
        <v>14</v>
      </c>
      <c r="CL30" s="95">
        <f t="shared" ref="CL30" si="49">SUM(CL16:CL29)</f>
        <v>0</v>
      </c>
    </row>
    <row r="31" spans="1:95" s="49" customFormat="1" ht="30" customHeight="1" x14ac:dyDescent="0.3">
      <c r="A31" s="99" t="s">
        <v>526</v>
      </c>
      <c r="B31" s="54"/>
      <c r="C31" s="54"/>
      <c r="D31" s="54"/>
      <c r="E31" s="54"/>
      <c r="F31" s="54"/>
      <c r="G31" s="54"/>
      <c r="H31" s="54"/>
      <c r="I31" s="54"/>
      <c r="J31" s="54"/>
      <c r="K31" s="52"/>
      <c r="L31" s="133"/>
      <c r="M31" s="133"/>
      <c r="N31" s="133"/>
      <c r="O31" s="102"/>
      <c r="P31" s="102"/>
      <c r="Q31" s="102"/>
      <c r="R31" s="102"/>
      <c r="S31" s="48"/>
      <c r="X31" s="50"/>
      <c r="Y31" s="50"/>
      <c r="Z31" s="51"/>
      <c r="AA31" s="51"/>
      <c r="AE31" s="103"/>
      <c r="AF31" s="103"/>
      <c r="AG31" s="52"/>
      <c r="AH31" s="50"/>
      <c r="AI31" s="50"/>
      <c r="AJ31" s="50"/>
      <c r="AK31" s="50"/>
      <c r="AL31" s="50"/>
      <c r="AM31" s="50"/>
      <c r="AN31" s="50"/>
      <c r="AO31" s="50"/>
      <c r="AP31" s="104"/>
      <c r="AQ31" s="104"/>
      <c r="AR31" s="104"/>
      <c r="AS31" s="104"/>
      <c r="AT31" s="105"/>
      <c r="AU31" s="105"/>
      <c r="AV31" s="105"/>
      <c r="AW31" s="105"/>
      <c r="AX31" s="53"/>
      <c r="AY31" s="103"/>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48"/>
      <c r="CB31" s="48"/>
      <c r="CC31" s="48"/>
      <c r="CI31" s="55"/>
      <c r="CJ31" s="50"/>
      <c r="CK31" s="55"/>
      <c r="CL31" s="50"/>
      <c r="CN31" s="55"/>
      <c r="CO31" s="50"/>
      <c r="CP31" s="55"/>
      <c r="CQ31" s="50"/>
    </row>
    <row r="32" spans="1:95" s="62" customFormat="1" ht="55.05" customHeight="1" x14ac:dyDescent="0.3">
      <c r="A32" s="134" t="s">
        <v>56</v>
      </c>
      <c r="B32" s="56" t="s">
        <v>57</v>
      </c>
      <c r="C32" s="56">
        <v>1</v>
      </c>
      <c r="D32" s="56" t="s">
        <v>2</v>
      </c>
      <c r="E32" s="56" t="s">
        <v>1498</v>
      </c>
      <c r="F32" s="56">
        <v>1</v>
      </c>
      <c r="G32" s="56"/>
      <c r="H32" s="56"/>
      <c r="I32" s="56"/>
      <c r="J32" s="56" t="s">
        <v>58</v>
      </c>
      <c r="K32" s="65" t="s">
        <v>497</v>
      </c>
      <c r="L32" s="135">
        <v>0</v>
      </c>
      <c r="M32" s="135">
        <v>1</v>
      </c>
      <c r="N32" s="135">
        <v>0</v>
      </c>
      <c r="O32" s="135" t="s">
        <v>512</v>
      </c>
      <c r="P32" s="135">
        <v>1</v>
      </c>
      <c r="Q32" s="135">
        <v>0</v>
      </c>
      <c r="R32" s="60">
        <v>0</v>
      </c>
      <c r="S32" s="61"/>
      <c r="T32" s="61"/>
      <c r="U32" s="61"/>
      <c r="V32" s="61"/>
      <c r="W32" s="61"/>
      <c r="X32" s="68"/>
      <c r="Y32" s="68"/>
      <c r="Z32" s="66"/>
      <c r="AA32" s="66"/>
      <c r="AB32" s="61"/>
      <c r="AC32" s="61"/>
      <c r="AD32" s="61"/>
      <c r="AE32" s="136"/>
      <c r="AF32" s="136"/>
      <c r="AG32" s="65"/>
      <c r="AH32" s="68"/>
      <c r="AI32" s="68"/>
      <c r="AJ32" s="68"/>
      <c r="AK32" s="68"/>
      <c r="AL32" s="68"/>
      <c r="AM32" s="68"/>
      <c r="AN32" s="68"/>
      <c r="AO32" s="68"/>
      <c r="AP32" s="137"/>
      <c r="AQ32" s="137"/>
      <c r="AR32" s="137"/>
      <c r="AS32" s="137"/>
      <c r="AT32" s="138"/>
      <c r="AU32" s="138"/>
      <c r="AV32" s="138"/>
      <c r="AW32" s="138"/>
      <c r="AX32" s="66"/>
      <c r="AY32" s="13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61"/>
      <c r="CB32" s="61"/>
      <c r="CC32" s="61"/>
      <c r="CI32" s="67"/>
      <c r="CJ32" s="63"/>
      <c r="CK32" s="67"/>
      <c r="CL32" s="63"/>
      <c r="CN32" s="67"/>
      <c r="CO32" s="63"/>
      <c r="CP32" s="67"/>
      <c r="CQ32" s="63"/>
    </row>
    <row r="33" spans="1:95" s="62" customFormat="1" ht="55.05" customHeight="1" x14ac:dyDescent="0.3">
      <c r="A33" s="56" t="s">
        <v>68</v>
      </c>
      <c r="B33" s="57" t="s">
        <v>69</v>
      </c>
      <c r="C33" s="56">
        <v>1</v>
      </c>
      <c r="D33" s="57" t="s">
        <v>70</v>
      </c>
      <c r="E33" s="56" t="s">
        <v>1498</v>
      </c>
      <c r="F33" s="57">
        <v>1</v>
      </c>
      <c r="G33" s="57"/>
      <c r="H33" s="57"/>
      <c r="I33" s="57"/>
      <c r="J33" s="56" t="s">
        <v>71</v>
      </c>
      <c r="K33" s="58" t="s">
        <v>497</v>
      </c>
      <c r="L33" s="135">
        <v>0</v>
      </c>
      <c r="M33" s="135">
        <v>1</v>
      </c>
      <c r="N33" s="59">
        <v>0</v>
      </c>
      <c r="O33" s="59" t="s">
        <v>512</v>
      </c>
      <c r="P33" s="59">
        <v>1</v>
      </c>
      <c r="Q33" s="59">
        <v>0</v>
      </c>
      <c r="R33" s="60">
        <v>0</v>
      </c>
      <c r="S33" s="61"/>
      <c r="T33" s="61"/>
      <c r="U33" s="61"/>
      <c r="V33" s="61"/>
      <c r="W33" s="61"/>
      <c r="X33" s="68"/>
      <c r="Y33" s="68"/>
      <c r="Z33" s="66"/>
      <c r="AA33" s="66"/>
      <c r="AB33" s="61"/>
      <c r="AC33" s="61"/>
      <c r="AD33" s="61"/>
      <c r="AE33" s="136"/>
      <c r="AF33" s="136"/>
      <c r="AG33" s="65"/>
      <c r="AH33" s="68"/>
      <c r="AI33" s="68"/>
      <c r="AJ33" s="68"/>
      <c r="AK33" s="68"/>
      <c r="AL33" s="68"/>
      <c r="AM33" s="68"/>
      <c r="AN33" s="68"/>
      <c r="AO33" s="68"/>
      <c r="AP33" s="137"/>
      <c r="AQ33" s="137"/>
      <c r="AR33" s="137"/>
      <c r="AS33" s="137"/>
      <c r="AT33" s="138"/>
      <c r="AU33" s="138"/>
      <c r="AV33" s="138"/>
      <c r="AW33" s="138"/>
      <c r="AX33" s="66"/>
      <c r="AY33" s="13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61"/>
      <c r="CB33" s="61"/>
      <c r="CC33" s="61"/>
      <c r="CI33" s="67"/>
      <c r="CJ33" s="63"/>
      <c r="CK33" s="67"/>
      <c r="CL33" s="63"/>
      <c r="CN33" s="67"/>
      <c r="CO33" s="63"/>
      <c r="CP33" s="67"/>
      <c r="CQ33" s="63"/>
    </row>
    <row r="34" spans="1:95" s="152" customFormat="1" ht="55.05" customHeight="1" x14ac:dyDescent="0.3">
      <c r="A34" s="139" t="s">
        <v>59</v>
      </c>
      <c r="B34" s="140" t="s">
        <v>60</v>
      </c>
      <c r="C34" s="139">
        <v>1</v>
      </c>
      <c r="D34" s="140" t="s">
        <v>61</v>
      </c>
      <c r="E34" s="140" t="s">
        <v>966</v>
      </c>
      <c r="F34" s="140"/>
      <c r="G34" s="140"/>
      <c r="H34" s="140">
        <v>1</v>
      </c>
      <c r="I34" s="140"/>
      <c r="J34" s="140" t="s">
        <v>62</v>
      </c>
      <c r="K34" s="141" t="s">
        <v>496</v>
      </c>
      <c r="L34" s="142">
        <v>0</v>
      </c>
      <c r="M34" s="142">
        <v>1</v>
      </c>
      <c r="N34" s="143">
        <v>1</v>
      </c>
      <c r="O34" s="143" t="s">
        <v>512</v>
      </c>
      <c r="P34" s="143">
        <v>1</v>
      </c>
      <c r="Q34" s="143">
        <v>0</v>
      </c>
      <c r="R34" s="144">
        <v>0</v>
      </c>
      <c r="S34" s="145" t="s">
        <v>854</v>
      </c>
      <c r="T34" s="145"/>
      <c r="U34" s="145"/>
      <c r="V34" s="145"/>
      <c r="W34" s="145"/>
      <c r="X34" s="146"/>
      <c r="Y34" s="146"/>
      <c r="Z34" s="147"/>
      <c r="AA34" s="147"/>
      <c r="AB34" s="145"/>
      <c r="AC34" s="145"/>
      <c r="AD34" s="145"/>
      <c r="AE34" s="148"/>
      <c r="AF34" s="148"/>
      <c r="AG34" s="149"/>
      <c r="AH34" s="146"/>
      <c r="AI34" s="146"/>
      <c r="AJ34" s="146"/>
      <c r="AK34" s="146"/>
      <c r="AL34" s="146"/>
      <c r="AM34" s="146"/>
      <c r="AN34" s="146"/>
      <c r="AO34" s="146"/>
      <c r="AP34" s="150"/>
      <c r="AQ34" s="150"/>
      <c r="AR34" s="150"/>
      <c r="AS34" s="150"/>
      <c r="AT34" s="151"/>
      <c r="AU34" s="151"/>
      <c r="AV34" s="151"/>
      <c r="AW34" s="151"/>
      <c r="AX34" s="147"/>
      <c r="AY34" s="148"/>
      <c r="AZ34" s="139"/>
      <c r="BA34" s="139" t="s">
        <v>855</v>
      </c>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45"/>
      <c r="CB34" s="145"/>
      <c r="CC34" s="145"/>
      <c r="CI34" s="153"/>
      <c r="CJ34" s="154"/>
      <c r="CK34" s="153"/>
      <c r="CL34" s="154"/>
      <c r="CN34" s="153"/>
      <c r="CO34" s="154"/>
      <c r="CP34" s="153"/>
      <c r="CQ34" s="154"/>
    </row>
    <row r="35" spans="1:95" s="14" customFormat="1" ht="55.05" customHeight="1" x14ac:dyDescent="0.3">
      <c r="A35" s="26" t="s">
        <v>197</v>
      </c>
      <c r="B35" s="26" t="s">
        <v>198</v>
      </c>
      <c r="C35" s="69">
        <v>1</v>
      </c>
      <c r="D35" s="26" t="s">
        <v>199</v>
      </c>
      <c r="E35" s="26" t="s">
        <v>1504</v>
      </c>
      <c r="F35" s="26"/>
      <c r="G35" s="26">
        <v>1</v>
      </c>
      <c r="H35" s="26"/>
      <c r="I35" s="26"/>
      <c r="J35" s="26" t="s">
        <v>200</v>
      </c>
      <c r="K35" s="87" t="s">
        <v>496</v>
      </c>
      <c r="L35" s="155">
        <v>0</v>
      </c>
      <c r="M35" s="155">
        <v>1</v>
      </c>
      <c r="N35" s="91">
        <v>1</v>
      </c>
      <c r="O35" s="84" t="s">
        <v>513</v>
      </c>
      <c r="P35" s="84">
        <v>0</v>
      </c>
      <c r="Q35" s="84">
        <v>1</v>
      </c>
      <c r="R35" s="73">
        <v>0</v>
      </c>
      <c r="S35" s="92" t="s">
        <v>845</v>
      </c>
      <c r="T35" s="92" t="s">
        <v>513</v>
      </c>
      <c r="U35" s="92" t="s">
        <v>753</v>
      </c>
      <c r="V35" s="92">
        <v>0</v>
      </c>
      <c r="W35" s="92">
        <v>1</v>
      </c>
      <c r="X35" s="85"/>
      <c r="Y35" s="85"/>
      <c r="Z35" s="86">
        <v>0</v>
      </c>
      <c r="AA35" s="86">
        <v>1</v>
      </c>
      <c r="AB35" s="92" t="s">
        <v>844</v>
      </c>
      <c r="AC35" s="92">
        <v>6</v>
      </c>
      <c r="AD35" s="92">
        <v>6</v>
      </c>
      <c r="AE35" s="111">
        <v>9</v>
      </c>
      <c r="AF35" s="111">
        <v>9</v>
      </c>
      <c r="AG35" s="87"/>
      <c r="AH35" s="85"/>
      <c r="AI35" s="85"/>
      <c r="AJ35" s="85"/>
      <c r="AK35" s="85"/>
      <c r="AL35" s="85"/>
      <c r="AM35" s="85"/>
      <c r="AN35" s="85"/>
      <c r="AO35" s="85"/>
      <c r="AP35" s="112">
        <v>6</v>
      </c>
      <c r="AQ35" s="112">
        <v>6</v>
      </c>
      <c r="AR35" s="112">
        <v>6</v>
      </c>
      <c r="AS35" s="112">
        <v>6</v>
      </c>
      <c r="AT35" s="113">
        <v>9</v>
      </c>
      <c r="AU35" s="113">
        <v>9</v>
      </c>
      <c r="AV35" s="113">
        <v>9</v>
      </c>
      <c r="AW35" s="113">
        <v>9</v>
      </c>
      <c r="AX35" s="86"/>
      <c r="AY35" s="111">
        <v>9</v>
      </c>
      <c r="AZ35" s="26" t="s">
        <v>515</v>
      </c>
      <c r="BA35" s="26" t="s">
        <v>1154</v>
      </c>
      <c r="BB35" s="26"/>
      <c r="BC35" s="26"/>
      <c r="BD35" s="26"/>
      <c r="BE35" s="26"/>
      <c r="BF35" s="26"/>
      <c r="BG35" s="26"/>
      <c r="BH35" s="26">
        <v>1</v>
      </c>
      <c r="BI35" s="26"/>
      <c r="BJ35" s="26"/>
      <c r="BK35" s="26"/>
      <c r="BL35" s="26"/>
      <c r="BM35" s="26"/>
      <c r="BN35" s="26"/>
      <c r="BO35" s="26"/>
      <c r="BP35" s="26"/>
      <c r="BQ35" s="26"/>
      <c r="BR35" s="26"/>
      <c r="BS35" s="26"/>
      <c r="BT35" s="26"/>
      <c r="BU35" s="26"/>
      <c r="BV35" s="26"/>
      <c r="BW35" s="26"/>
      <c r="BX35" s="26">
        <v>1</v>
      </c>
      <c r="BY35" s="26"/>
      <c r="BZ35" s="26" t="s">
        <v>846</v>
      </c>
      <c r="CA35" s="92"/>
      <c r="CB35" s="92" t="s">
        <v>847</v>
      </c>
      <c r="CC35" s="92" t="s">
        <v>848</v>
      </c>
      <c r="CE35" s="14">
        <v>0</v>
      </c>
      <c r="CF35" s="14">
        <v>1</v>
      </c>
      <c r="CG35" s="14">
        <v>0</v>
      </c>
      <c r="CI35" s="89">
        <v>0</v>
      </c>
      <c r="CJ35" s="88">
        <v>0</v>
      </c>
      <c r="CK35" s="89">
        <v>1</v>
      </c>
      <c r="CL35" s="88">
        <v>0</v>
      </c>
      <c r="CN35" s="89">
        <v>0</v>
      </c>
      <c r="CO35" s="88">
        <v>0</v>
      </c>
      <c r="CP35" s="89">
        <v>1</v>
      </c>
      <c r="CQ35" s="88">
        <v>0</v>
      </c>
    </row>
    <row r="36" spans="1:95" s="14" customFormat="1" ht="55.05" customHeight="1" x14ac:dyDescent="0.3">
      <c r="A36" s="26" t="s">
        <v>201</v>
      </c>
      <c r="B36" s="26" t="s">
        <v>55</v>
      </c>
      <c r="C36" s="69">
        <v>1</v>
      </c>
      <c r="D36" s="26" t="s">
        <v>2</v>
      </c>
      <c r="E36" s="26" t="s">
        <v>1504</v>
      </c>
      <c r="F36" s="26"/>
      <c r="G36" s="26">
        <v>1</v>
      </c>
      <c r="H36" s="26"/>
      <c r="I36" s="26"/>
      <c r="J36" s="26" t="s">
        <v>202</v>
      </c>
      <c r="K36" s="87" t="s">
        <v>496</v>
      </c>
      <c r="L36" s="155">
        <v>0</v>
      </c>
      <c r="M36" s="155">
        <v>1</v>
      </c>
      <c r="N36" s="91">
        <v>1</v>
      </c>
      <c r="O36" s="84" t="s">
        <v>512</v>
      </c>
      <c r="P36" s="84">
        <v>1</v>
      </c>
      <c r="Q36" s="84">
        <v>0</v>
      </c>
      <c r="R36" s="73">
        <v>0</v>
      </c>
      <c r="S36" s="92" t="s">
        <v>849</v>
      </c>
      <c r="T36" s="92" t="s">
        <v>572</v>
      </c>
      <c r="U36" s="92" t="s">
        <v>513</v>
      </c>
      <c r="V36" s="92">
        <v>1</v>
      </c>
      <c r="W36" s="92">
        <v>0</v>
      </c>
      <c r="X36" s="85"/>
      <c r="Y36" s="85"/>
      <c r="Z36" s="86">
        <v>1</v>
      </c>
      <c r="AA36" s="86">
        <v>0</v>
      </c>
      <c r="AB36" s="92" t="s">
        <v>844</v>
      </c>
      <c r="AC36" s="92">
        <v>6</v>
      </c>
      <c r="AD36" s="92">
        <v>6</v>
      </c>
      <c r="AE36" s="111">
        <v>29</v>
      </c>
      <c r="AF36" s="111">
        <v>29</v>
      </c>
      <c r="AG36" s="87"/>
      <c r="AH36" s="85"/>
      <c r="AI36" s="85"/>
      <c r="AJ36" s="85"/>
      <c r="AK36" s="85"/>
      <c r="AL36" s="85"/>
      <c r="AM36" s="85"/>
      <c r="AN36" s="85"/>
      <c r="AO36" s="85"/>
      <c r="AP36" s="112">
        <v>6</v>
      </c>
      <c r="AQ36" s="112">
        <v>6</v>
      </c>
      <c r="AR36" s="112">
        <v>6</v>
      </c>
      <c r="AS36" s="112">
        <v>6</v>
      </c>
      <c r="AT36" s="113">
        <v>29</v>
      </c>
      <c r="AU36" s="113">
        <v>29</v>
      </c>
      <c r="AV36" s="113">
        <v>29</v>
      </c>
      <c r="AW36" s="113">
        <v>29</v>
      </c>
      <c r="AX36" s="86"/>
      <c r="AY36" s="111" t="s">
        <v>1074</v>
      </c>
      <c r="AZ36" s="26" t="s">
        <v>515</v>
      </c>
      <c r="BA36" s="26" t="s">
        <v>850</v>
      </c>
      <c r="BB36" s="26"/>
      <c r="BC36" s="26"/>
      <c r="BD36" s="26"/>
      <c r="BE36" s="26"/>
      <c r="BF36" s="26">
        <v>1</v>
      </c>
      <c r="BG36" s="26"/>
      <c r="BH36" s="26"/>
      <c r="BI36" s="26"/>
      <c r="BJ36" s="26"/>
      <c r="BK36" s="26"/>
      <c r="BL36" s="26"/>
      <c r="BM36" s="26"/>
      <c r="BN36" s="26"/>
      <c r="BO36" s="26"/>
      <c r="BP36" s="26"/>
      <c r="BQ36" s="26"/>
      <c r="BR36" s="26"/>
      <c r="BS36" s="26"/>
      <c r="BT36" s="26"/>
      <c r="BU36" s="26"/>
      <c r="BV36" s="26">
        <v>1</v>
      </c>
      <c r="BW36" s="26"/>
      <c r="BX36" s="26"/>
      <c r="BY36" s="26"/>
      <c r="BZ36" s="26" t="s">
        <v>1388</v>
      </c>
      <c r="CA36" s="92"/>
      <c r="CB36" s="92" t="s">
        <v>551</v>
      </c>
      <c r="CC36" s="92" t="s">
        <v>551</v>
      </c>
      <c r="CE36" s="14">
        <v>0</v>
      </c>
      <c r="CF36" s="14">
        <v>1</v>
      </c>
      <c r="CG36" s="14">
        <v>0</v>
      </c>
      <c r="CI36" s="89">
        <v>0</v>
      </c>
      <c r="CJ36" s="88">
        <v>0</v>
      </c>
      <c r="CK36" s="89">
        <v>1</v>
      </c>
      <c r="CL36" s="88">
        <v>0</v>
      </c>
      <c r="CN36" s="89">
        <v>0</v>
      </c>
      <c r="CO36" s="88">
        <v>0</v>
      </c>
      <c r="CP36" s="89">
        <v>1</v>
      </c>
      <c r="CQ36" s="88">
        <v>0</v>
      </c>
    </row>
    <row r="37" spans="1:95" s="14" customFormat="1" ht="55.05" customHeight="1" x14ac:dyDescent="0.3">
      <c r="A37" s="26" t="s">
        <v>203</v>
      </c>
      <c r="B37" s="26" t="s">
        <v>204</v>
      </c>
      <c r="C37" s="69">
        <v>1</v>
      </c>
      <c r="D37" s="26" t="s">
        <v>205</v>
      </c>
      <c r="E37" s="26" t="s">
        <v>1504</v>
      </c>
      <c r="F37" s="26"/>
      <c r="G37" s="26">
        <v>1</v>
      </c>
      <c r="H37" s="26"/>
      <c r="I37" s="26"/>
      <c r="J37" s="26" t="s">
        <v>206</v>
      </c>
      <c r="K37" s="87" t="s">
        <v>497</v>
      </c>
      <c r="L37" s="155">
        <v>0</v>
      </c>
      <c r="M37" s="155">
        <v>1</v>
      </c>
      <c r="N37" s="91">
        <v>0</v>
      </c>
      <c r="O37" s="84" t="s">
        <v>512</v>
      </c>
      <c r="P37" s="84">
        <v>1</v>
      </c>
      <c r="Q37" s="84">
        <v>0</v>
      </c>
      <c r="R37" s="73">
        <v>0</v>
      </c>
      <c r="S37" s="92" t="s">
        <v>779</v>
      </c>
      <c r="T37" s="92" t="s">
        <v>513</v>
      </c>
      <c r="U37" s="92" t="s">
        <v>513</v>
      </c>
      <c r="V37" s="92">
        <v>0</v>
      </c>
      <c r="W37" s="92">
        <v>1</v>
      </c>
      <c r="X37" s="85"/>
      <c r="Y37" s="85"/>
      <c r="Z37" s="86">
        <v>0</v>
      </c>
      <c r="AA37" s="86">
        <v>1</v>
      </c>
      <c r="AB37" s="92" t="s">
        <v>778</v>
      </c>
      <c r="AC37" s="92">
        <v>2</v>
      </c>
      <c r="AD37" s="92">
        <v>2</v>
      </c>
      <c r="AE37" s="111">
        <v>41</v>
      </c>
      <c r="AF37" s="111">
        <v>41</v>
      </c>
      <c r="AG37" s="87"/>
      <c r="AH37" s="85"/>
      <c r="AI37" s="85"/>
      <c r="AJ37" s="85"/>
      <c r="AK37" s="85"/>
      <c r="AL37" s="85"/>
      <c r="AM37" s="85"/>
      <c r="AN37" s="85"/>
      <c r="AO37" s="85"/>
      <c r="AP37" s="112">
        <v>2</v>
      </c>
      <c r="AQ37" s="112">
        <v>2</v>
      </c>
      <c r="AR37" s="112">
        <v>2</v>
      </c>
      <c r="AS37" s="112">
        <v>2</v>
      </c>
      <c r="AT37" s="113">
        <v>41</v>
      </c>
      <c r="AU37" s="113">
        <v>41</v>
      </c>
      <c r="AV37" s="113">
        <v>41</v>
      </c>
      <c r="AW37" s="113">
        <v>41</v>
      </c>
      <c r="AX37" s="86"/>
      <c r="AY37" s="111">
        <v>41</v>
      </c>
      <c r="AZ37" s="26" t="s">
        <v>515</v>
      </c>
      <c r="BA37" s="26" t="s">
        <v>1155</v>
      </c>
      <c r="BB37" s="26"/>
      <c r="BC37" s="26"/>
      <c r="BD37" s="26"/>
      <c r="BE37" s="26"/>
      <c r="BF37" s="26">
        <v>1</v>
      </c>
      <c r="BG37" s="26"/>
      <c r="BH37" s="26"/>
      <c r="BI37" s="26"/>
      <c r="BJ37" s="26"/>
      <c r="BK37" s="26"/>
      <c r="BL37" s="26"/>
      <c r="BM37" s="26"/>
      <c r="BN37" s="26"/>
      <c r="BO37" s="26"/>
      <c r="BP37" s="26"/>
      <c r="BQ37" s="26"/>
      <c r="BR37" s="26"/>
      <c r="BS37" s="26"/>
      <c r="BT37" s="26"/>
      <c r="BU37" s="26"/>
      <c r="BV37" s="26">
        <v>1</v>
      </c>
      <c r="BW37" s="26"/>
      <c r="BX37" s="26"/>
      <c r="BY37" s="26"/>
      <c r="BZ37" s="26" t="s">
        <v>1156</v>
      </c>
      <c r="CA37" s="92"/>
      <c r="CB37" s="92" t="s">
        <v>776</v>
      </c>
      <c r="CC37" s="92" t="s">
        <v>777</v>
      </c>
      <c r="CE37" s="14">
        <v>0</v>
      </c>
      <c r="CF37" s="14">
        <v>1</v>
      </c>
      <c r="CG37" s="14">
        <v>0</v>
      </c>
      <c r="CI37" s="89">
        <v>0</v>
      </c>
      <c r="CJ37" s="88">
        <v>0</v>
      </c>
      <c r="CK37" s="89">
        <v>1</v>
      </c>
      <c r="CL37" s="88">
        <v>0</v>
      </c>
      <c r="CN37" s="89">
        <v>0</v>
      </c>
      <c r="CO37" s="88">
        <v>0</v>
      </c>
      <c r="CP37" s="89">
        <v>1</v>
      </c>
      <c r="CQ37" s="88">
        <v>0</v>
      </c>
    </row>
    <row r="38" spans="1:95" s="14" customFormat="1" ht="55.05" customHeight="1" x14ac:dyDescent="0.3">
      <c r="A38" s="156" t="s">
        <v>63</v>
      </c>
      <c r="B38" s="81" t="s">
        <v>64</v>
      </c>
      <c r="C38" s="69">
        <v>1</v>
      </c>
      <c r="D38" s="81" t="s">
        <v>2</v>
      </c>
      <c r="E38" s="26" t="s">
        <v>1504</v>
      </c>
      <c r="F38" s="81"/>
      <c r="G38" s="81">
        <v>1</v>
      </c>
      <c r="H38" s="81"/>
      <c r="I38" s="81"/>
      <c r="J38" s="26" t="s">
        <v>1625</v>
      </c>
      <c r="K38" s="82" t="s">
        <v>498</v>
      </c>
      <c r="L38" s="84">
        <v>1</v>
      </c>
      <c r="M38" s="84">
        <v>0</v>
      </c>
      <c r="N38" s="84">
        <v>0</v>
      </c>
      <c r="O38" s="84" t="s">
        <v>512</v>
      </c>
      <c r="P38" s="84">
        <v>1</v>
      </c>
      <c r="Q38" s="84">
        <v>0</v>
      </c>
      <c r="R38" s="73">
        <v>1</v>
      </c>
      <c r="S38" s="92" t="s">
        <v>1389</v>
      </c>
      <c r="T38" s="92" t="s">
        <v>856</v>
      </c>
      <c r="U38" s="92" t="s">
        <v>513</v>
      </c>
      <c r="V38" s="92">
        <v>1</v>
      </c>
      <c r="W38" s="92">
        <v>0</v>
      </c>
      <c r="X38" s="85">
        <v>1</v>
      </c>
      <c r="Y38" s="85">
        <v>0</v>
      </c>
      <c r="Z38" s="86"/>
      <c r="AA38" s="86"/>
      <c r="AB38" s="92" t="s">
        <v>857</v>
      </c>
      <c r="AC38" s="92">
        <v>8</v>
      </c>
      <c r="AD38" s="92">
        <v>8</v>
      </c>
      <c r="AE38" s="111">
        <v>61</v>
      </c>
      <c r="AF38" s="111">
        <v>61</v>
      </c>
      <c r="AG38" s="87"/>
      <c r="AH38" s="85">
        <v>8</v>
      </c>
      <c r="AI38" s="85">
        <v>8</v>
      </c>
      <c r="AJ38" s="85">
        <v>8</v>
      </c>
      <c r="AK38" s="85">
        <v>8</v>
      </c>
      <c r="AL38" s="85">
        <v>61</v>
      </c>
      <c r="AM38" s="85">
        <v>61</v>
      </c>
      <c r="AN38" s="85">
        <v>61</v>
      </c>
      <c r="AO38" s="85">
        <v>61</v>
      </c>
      <c r="AP38" s="112"/>
      <c r="AQ38" s="112"/>
      <c r="AR38" s="112"/>
      <c r="AS38" s="112"/>
      <c r="AT38" s="113"/>
      <c r="AU38" s="113"/>
      <c r="AV38" s="113"/>
      <c r="AW38" s="113"/>
      <c r="AX38" s="86"/>
      <c r="AY38" s="111" t="s">
        <v>1157</v>
      </c>
      <c r="AZ38" s="26" t="s">
        <v>574</v>
      </c>
      <c r="BA38" s="26" t="s">
        <v>1158</v>
      </c>
      <c r="BB38" s="26"/>
      <c r="BC38" s="26"/>
      <c r="BD38" s="26"/>
      <c r="BE38" s="26">
        <v>1</v>
      </c>
      <c r="BF38" s="26"/>
      <c r="BG38" s="26"/>
      <c r="BH38" s="26"/>
      <c r="BI38" s="26"/>
      <c r="BJ38" s="26"/>
      <c r="BK38" s="26"/>
      <c r="BL38" s="26"/>
      <c r="BM38" s="26">
        <v>1</v>
      </c>
      <c r="BN38" s="26"/>
      <c r="BO38" s="26"/>
      <c r="BP38" s="26"/>
      <c r="BQ38" s="26"/>
      <c r="BR38" s="26"/>
      <c r="BS38" s="26"/>
      <c r="BT38" s="26"/>
      <c r="BU38" s="26"/>
      <c r="BV38" s="26"/>
      <c r="BW38" s="26"/>
      <c r="BX38" s="26"/>
      <c r="BY38" s="26"/>
      <c r="BZ38" s="26" t="s">
        <v>1160</v>
      </c>
      <c r="CA38" s="92"/>
      <c r="CB38" s="92" t="s">
        <v>551</v>
      </c>
      <c r="CC38" s="92" t="s">
        <v>551</v>
      </c>
      <c r="CI38" s="89"/>
      <c r="CJ38" s="88"/>
      <c r="CK38" s="89"/>
      <c r="CL38" s="88"/>
      <c r="CN38" s="89"/>
      <c r="CO38" s="88"/>
      <c r="CP38" s="89"/>
      <c r="CQ38" s="88"/>
    </row>
    <row r="39" spans="1:95" s="14" customFormat="1" ht="55.05" customHeight="1" x14ac:dyDescent="0.3">
      <c r="A39" s="26" t="s">
        <v>209</v>
      </c>
      <c r="B39" s="26" t="s">
        <v>210</v>
      </c>
      <c r="C39" s="69">
        <v>1</v>
      </c>
      <c r="D39" s="26" t="s">
        <v>211</v>
      </c>
      <c r="E39" s="26" t="s">
        <v>1504</v>
      </c>
      <c r="F39" s="26"/>
      <c r="G39" s="26">
        <v>1</v>
      </c>
      <c r="H39" s="26"/>
      <c r="I39" s="26"/>
      <c r="J39" s="26" t="s">
        <v>212</v>
      </c>
      <c r="K39" s="87" t="s">
        <v>497</v>
      </c>
      <c r="L39" s="91">
        <v>0</v>
      </c>
      <c r="M39" s="91">
        <v>1</v>
      </c>
      <c r="N39" s="91">
        <v>0</v>
      </c>
      <c r="O39" s="84" t="s">
        <v>512</v>
      </c>
      <c r="P39" s="84">
        <v>1</v>
      </c>
      <c r="Q39" s="84">
        <v>0</v>
      </c>
      <c r="R39" s="73">
        <v>0</v>
      </c>
      <c r="S39" s="92" t="s">
        <v>1390</v>
      </c>
      <c r="T39" s="92" t="s">
        <v>838</v>
      </c>
      <c r="U39" s="92" t="s">
        <v>513</v>
      </c>
      <c r="V39" s="92">
        <v>1</v>
      </c>
      <c r="W39" s="92">
        <v>0</v>
      </c>
      <c r="X39" s="85"/>
      <c r="Y39" s="85"/>
      <c r="Z39" s="86">
        <v>1</v>
      </c>
      <c r="AA39" s="86">
        <v>0</v>
      </c>
      <c r="AB39" s="92" t="s">
        <v>858</v>
      </c>
      <c r="AC39" s="92">
        <v>5</v>
      </c>
      <c r="AD39" s="92">
        <v>5</v>
      </c>
      <c r="AE39" s="111">
        <v>9</v>
      </c>
      <c r="AF39" s="111">
        <v>9</v>
      </c>
      <c r="AG39" s="87"/>
      <c r="AH39" s="85"/>
      <c r="AI39" s="85"/>
      <c r="AJ39" s="85"/>
      <c r="AK39" s="85"/>
      <c r="AL39" s="85"/>
      <c r="AM39" s="85"/>
      <c r="AN39" s="85"/>
      <c r="AO39" s="85"/>
      <c r="AP39" s="112">
        <v>5</v>
      </c>
      <c r="AQ39" s="112">
        <v>5</v>
      </c>
      <c r="AR39" s="112">
        <v>5</v>
      </c>
      <c r="AS39" s="112">
        <v>5</v>
      </c>
      <c r="AT39" s="113">
        <v>9</v>
      </c>
      <c r="AU39" s="113">
        <v>9</v>
      </c>
      <c r="AV39" s="113">
        <v>9</v>
      </c>
      <c r="AW39" s="113">
        <v>9</v>
      </c>
      <c r="AX39" s="86"/>
      <c r="AY39" s="111">
        <v>9</v>
      </c>
      <c r="AZ39" s="26" t="s">
        <v>515</v>
      </c>
      <c r="BA39" s="26" t="s">
        <v>1162</v>
      </c>
      <c r="BB39" s="26"/>
      <c r="BC39" s="26"/>
      <c r="BD39" s="26"/>
      <c r="BE39" s="26"/>
      <c r="BF39" s="26">
        <v>1</v>
      </c>
      <c r="BG39" s="26"/>
      <c r="BH39" s="26"/>
      <c r="BI39" s="26"/>
      <c r="BJ39" s="26"/>
      <c r="BK39" s="26"/>
      <c r="BL39" s="26"/>
      <c r="BM39" s="26"/>
      <c r="BN39" s="26"/>
      <c r="BO39" s="26"/>
      <c r="BP39" s="26"/>
      <c r="BQ39" s="26"/>
      <c r="BR39" s="26"/>
      <c r="BS39" s="26"/>
      <c r="BT39" s="26"/>
      <c r="BU39" s="26"/>
      <c r="BV39" s="26">
        <v>1</v>
      </c>
      <c r="BW39" s="26"/>
      <c r="BX39" s="26"/>
      <c r="BY39" s="26"/>
      <c r="BZ39" s="26" t="s">
        <v>1161</v>
      </c>
      <c r="CA39" s="92" t="s">
        <v>859</v>
      </c>
      <c r="CB39" s="92" t="s">
        <v>551</v>
      </c>
      <c r="CC39" s="92" t="s">
        <v>551</v>
      </c>
      <c r="CE39" s="14">
        <v>0</v>
      </c>
      <c r="CF39" s="14">
        <v>1</v>
      </c>
      <c r="CG39" s="14">
        <v>0</v>
      </c>
      <c r="CI39" s="89">
        <v>0</v>
      </c>
      <c r="CJ39" s="88">
        <v>0</v>
      </c>
      <c r="CK39" s="89">
        <v>1</v>
      </c>
      <c r="CL39" s="88">
        <v>0</v>
      </c>
      <c r="CN39" s="89">
        <v>0</v>
      </c>
      <c r="CO39" s="88">
        <v>0</v>
      </c>
      <c r="CP39" s="89">
        <v>1</v>
      </c>
      <c r="CQ39" s="88">
        <v>0</v>
      </c>
    </row>
    <row r="40" spans="1:95" s="14" customFormat="1" ht="55.05" customHeight="1" x14ac:dyDescent="0.3">
      <c r="A40" s="26" t="s">
        <v>602</v>
      </c>
      <c r="B40" s="81" t="s">
        <v>65</v>
      </c>
      <c r="C40" s="69">
        <v>1</v>
      </c>
      <c r="D40" s="81" t="s">
        <v>66</v>
      </c>
      <c r="E40" s="26" t="s">
        <v>1504</v>
      </c>
      <c r="F40" s="81"/>
      <c r="G40" s="81">
        <v>1</v>
      </c>
      <c r="H40" s="81"/>
      <c r="I40" s="81"/>
      <c r="J40" s="81" t="s">
        <v>17</v>
      </c>
      <c r="K40" s="82" t="s">
        <v>496</v>
      </c>
      <c r="L40" s="91">
        <v>0</v>
      </c>
      <c r="M40" s="91">
        <v>1</v>
      </c>
      <c r="N40" s="84">
        <v>1</v>
      </c>
      <c r="O40" s="84" t="s">
        <v>512</v>
      </c>
      <c r="P40" s="84">
        <v>1</v>
      </c>
      <c r="Q40" s="84">
        <v>0</v>
      </c>
      <c r="R40" s="73">
        <v>0</v>
      </c>
      <c r="S40" s="92" t="s">
        <v>1391</v>
      </c>
      <c r="T40" s="92" t="s">
        <v>513</v>
      </c>
      <c r="U40" s="92" t="s">
        <v>513</v>
      </c>
      <c r="V40" s="92">
        <v>0</v>
      </c>
      <c r="W40" s="92">
        <v>1</v>
      </c>
      <c r="X40" s="85"/>
      <c r="Y40" s="85"/>
      <c r="Z40" s="86">
        <v>0</v>
      </c>
      <c r="AA40" s="86">
        <v>1</v>
      </c>
      <c r="AB40" s="92" t="s">
        <v>820</v>
      </c>
      <c r="AC40" s="92">
        <v>1.5</v>
      </c>
      <c r="AD40" s="92">
        <v>1.5</v>
      </c>
      <c r="AE40" s="111">
        <v>18</v>
      </c>
      <c r="AF40" s="111">
        <v>18</v>
      </c>
      <c r="AG40" s="87"/>
      <c r="AH40" s="85"/>
      <c r="AI40" s="85"/>
      <c r="AJ40" s="85"/>
      <c r="AK40" s="85"/>
      <c r="AL40" s="85"/>
      <c r="AM40" s="85"/>
      <c r="AN40" s="85"/>
      <c r="AO40" s="85"/>
      <c r="AP40" s="112">
        <v>1.5</v>
      </c>
      <c r="AQ40" s="112">
        <v>1.5</v>
      </c>
      <c r="AR40" s="112">
        <v>1.5</v>
      </c>
      <c r="AS40" s="112">
        <v>1.5</v>
      </c>
      <c r="AT40" s="113">
        <v>18</v>
      </c>
      <c r="AU40" s="113">
        <v>18</v>
      </c>
      <c r="AV40" s="113">
        <v>18</v>
      </c>
      <c r="AW40" s="113">
        <v>18</v>
      </c>
      <c r="AX40" s="86"/>
      <c r="AY40" s="111">
        <v>18</v>
      </c>
      <c r="AZ40" s="26" t="s">
        <v>515</v>
      </c>
      <c r="BA40" s="26" t="s">
        <v>863</v>
      </c>
      <c r="BB40" s="26"/>
      <c r="BC40" s="26"/>
      <c r="BD40" s="26"/>
      <c r="BE40" s="26"/>
      <c r="BF40" s="26"/>
      <c r="BG40" s="26"/>
      <c r="BH40" s="26">
        <v>1</v>
      </c>
      <c r="BI40" s="26"/>
      <c r="BJ40" s="26"/>
      <c r="BK40" s="26"/>
      <c r="BL40" s="26"/>
      <c r="BM40" s="26"/>
      <c r="BN40" s="26"/>
      <c r="BO40" s="26"/>
      <c r="BP40" s="26"/>
      <c r="BQ40" s="26"/>
      <c r="BR40" s="26"/>
      <c r="BS40" s="26"/>
      <c r="BT40" s="26"/>
      <c r="BU40" s="26"/>
      <c r="BV40" s="26"/>
      <c r="BW40" s="26"/>
      <c r="BX40" s="26">
        <v>1</v>
      </c>
      <c r="BY40" s="26"/>
      <c r="BZ40" s="26" t="s">
        <v>1163</v>
      </c>
      <c r="CA40" s="92"/>
      <c r="CB40" s="92" t="s">
        <v>551</v>
      </c>
      <c r="CC40" s="92" t="s">
        <v>551</v>
      </c>
      <c r="CE40" s="14">
        <v>0</v>
      </c>
      <c r="CF40" s="14">
        <v>1</v>
      </c>
      <c r="CG40" s="14">
        <v>0</v>
      </c>
      <c r="CI40" s="89">
        <v>0</v>
      </c>
      <c r="CJ40" s="88">
        <v>0</v>
      </c>
      <c r="CK40" s="89">
        <v>1</v>
      </c>
      <c r="CL40" s="88">
        <v>0</v>
      </c>
      <c r="CN40" s="89">
        <v>0</v>
      </c>
      <c r="CO40" s="88">
        <v>0</v>
      </c>
      <c r="CP40" s="89">
        <v>1</v>
      </c>
      <c r="CQ40" s="88">
        <v>0</v>
      </c>
    </row>
    <row r="41" spans="1:95" s="14" customFormat="1" ht="55.05" customHeight="1" x14ac:dyDescent="0.3">
      <c r="A41" s="26" t="s">
        <v>601</v>
      </c>
      <c r="B41" s="81" t="s">
        <v>67</v>
      </c>
      <c r="C41" s="69">
        <v>1</v>
      </c>
      <c r="D41" s="81" t="s">
        <v>10</v>
      </c>
      <c r="E41" s="26" t="s">
        <v>1504</v>
      </c>
      <c r="F41" s="81"/>
      <c r="G41" s="81">
        <v>1</v>
      </c>
      <c r="H41" s="81"/>
      <c r="I41" s="81"/>
      <c r="J41" s="26" t="s">
        <v>1626</v>
      </c>
      <c r="K41" s="82" t="s">
        <v>498</v>
      </c>
      <c r="L41" s="84">
        <v>1</v>
      </c>
      <c r="M41" s="84">
        <v>0</v>
      </c>
      <c r="N41" s="84">
        <v>0</v>
      </c>
      <c r="O41" s="84" t="s">
        <v>512</v>
      </c>
      <c r="P41" s="84">
        <v>1</v>
      </c>
      <c r="Q41" s="84">
        <v>0</v>
      </c>
      <c r="R41" s="73">
        <v>1</v>
      </c>
      <c r="S41" s="92" t="s">
        <v>1392</v>
      </c>
      <c r="T41" s="92" t="s">
        <v>512</v>
      </c>
      <c r="U41" s="92" t="s">
        <v>512</v>
      </c>
      <c r="V41" s="92">
        <v>1</v>
      </c>
      <c r="W41" s="92">
        <v>0</v>
      </c>
      <c r="X41" s="85">
        <v>1</v>
      </c>
      <c r="Y41" s="85">
        <v>0</v>
      </c>
      <c r="Z41" s="86"/>
      <c r="AA41" s="86"/>
      <c r="AB41" s="92" t="s">
        <v>553</v>
      </c>
      <c r="AC41" s="92">
        <v>3</v>
      </c>
      <c r="AD41" s="92">
        <v>3</v>
      </c>
      <c r="AE41" s="111">
        <v>10</v>
      </c>
      <c r="AF41" s="111">
        <v>10</v>
      </c>
      <c r="AG41" s="87"/>
      <c r="AH41" s="85">
        <v>3</v>
      </c>
      <c r="AI41" s="85">
        <v>3</v>
      </c>
      <c r="AJ41" s="85">
        <v>3</v>
      </c>
      <c r="AK41" s="85">
        <v>3</v>
      </c>
      <c r="AL41" s="85">
        <v>10</v>
      </c>
      <c r="AM41" s="85">
        <v>10</v>
      </c>
      <c r="AN41" s="85">
        <v>10</v>
      </c>
      <c r="AO41" s="85">
        <v>10</v>
      </c>
      <c r="AP41" s="112"/>
      <c r="AQ41" s="112"/>
      <c r="AR41" s="112"/>
      <c r="AS41" s="112"/>
      <c r="AT41" s="113"/>
      <c r="AU41" s="113"/>
      <c r="AV41" s="113"/>
      <c r="AW41" s="113"/>
      <c r="AX41" s="86"/>
      <c r="AY41" s="111" t="s">
        <v>864</v>
      </c>
      <c r="AZ41" s="26" t="s">
        <v>515</v>
      </c>
      <c r="BA41" s="26" t="s">
        <v>1164</v>
      </c>
      <c r="BB41" s="26"/>
      <c r="BC41" s="26"/>
      <c r="BD41" s="26"/>
      <c r="BE41" s="26"/>
      <c r="BF41" s="26"/>
      <c r="BG41" s="26"/>
      <c r="BH41" s="26">
        <v>1</v>
      </c>
      <c r="BI41" s="26"/>
      <c r="BJ41" s="26"/>
      <c r="BK41" s="26"/>
      <c r="BL41" s="26"/>
      <c r="BM41" s="26"/>
      <c r="BN41" s="26"/>
      <c r="BO41" s="26"/>
      <c r="BP41" s="26">
        <v>1</v>
      </c>
      <c r="BQ41" s="26"/>
      <c r="BR41" s="26"/>
      <c r="BS41" s="26"/>
      <c r="BT41" s="26"/>
      <c r="BU41" s="26"/>
      <c r="BV41" s="26"/>
      <c r="BW41" s="26"/>
      <c r="BX41" s="26"/>
      <c r="BY41" s="26"/>
      <c r="BZ41" s="26" t="s">
        <v>1165</v>
      </c>
      <c r="CA41" s="92"/>
      <c r="CB41" s="92"/>
      <c r="CC41" s="92"/>
      <c r="CE41" s="14">
        <v>0</v>
      </c>
      <c r="CF41" s="14">
        <v>0</v>
      </c>
      <c r="CG41" s="14">
        <v>1</v>
      </c>
      <c r="CI41" s="89">
        <v>0</v>
      </c>
      <c r="CJ41" s="88">
        <v>1</v>
      </c>
      <c r="CK41" s="89">
        <v>0</v>
      </c>
      <c r="CL41" s="88">
        <v>0</v>
      </c>
      <c r="CN41" s="89">
        <v>0</v>
      </c>
      <c r="CO41" s="88">
        <v>1</v>
      </c>
      <c r="CP41" s="89">
        <v>0</v>
      </c>
      <c r="CQ41" s="88">
        <v>0</v>
      </c>
    </row>
    <row r="42" spans="1:95" s="14" customFormat="1" ht="55.05" customHeight="1" x14ac:dyDescent="0.3">
      <c r="A42" s="26" t="s">
        <v>214</v>
      </c>
      <c r="B42" s="26" t="s">
        <v>215</v>
      </c>
      <c r="C42" s="69">
        <v>1</v>
      </c>
      <c r="D42" s="26" t="s">
        <v>2</v>
      </c>
      <c r="E42" s="26" t="s">
        <v>1504</v>
      </c>
      <c r="F42" s="26"/>
      <c r="G42" s="26">
        <v>1</v>
      </c>
      <c r="H42" s="26"/>
      <c r="I42" s="26"/>
      <c r="J42" s="26" t="s">
        <v>202</v>
      </c>
      <c r="K42" s="87" t="s">
        <v>496</v>
      </c>
      <c r="L42" s="91">
        <v>0</v>
      </c>
      <c r="M42" s="91">
        <v>1</v>
      </c>
      <c r="N42" s="91">
        <v>1</v>
      </c>
      <c r="O42" s="84" t="s">
        <v>512</v>
      </c>
      <c r="P42" s="84">
        <v>1</v>
      </c>
      <c r="Q42" s="84">
        <v>0</v>
      </c>
      <c r="R42" s="73">
        <v>0</v>
      </c>
      <c r="S42" s="92" t="s">
        <v>1057</v>
      </c>
      <c r="T42" s="92" t="s">
        <v>1059</v>
      </c>
      <c r="U42" s="92" t="s">
        <v>513</v>
      </c>
      <c r="V42" s="92">
        <v>1</v>
      </c>
      <c r="W42" s="92">
        <v>0</v>
      </c>
      <c r="X42" s="85"/>
      <c r="Y42" s="85"/>
      <c r="Z42" s="86">
        <v>1</v>
      </c>
      <c r="AA42" s="86">
        <v>0</v>
      </c>
      <c r="AB42" s="92" t="s">
        <v>883</v>
      </c>
      <c r="AC42" s="92"/>
      <c r="AD42" s="92"/>
      <c r="AE42" s="111">
        <v>121</v>
      </c>
      <c r="AF42" s="111">
        <v>121</v>
      </c>
      <c r="AG42" s="87"/>
      <c r="AH42" s="85"/>
      <c r="AI42" s="85"/>
      <c r="AJ42" s="85"/>
      <c r="AK42" s="85"/>
      <c r="AL42" s="85"/>
      <c r="AM42" s="85"/>
      <c r="AN42" s="85"/>
      <c r="AO42" s="85"/>
      <c r="AP42" s="112"/>
      <c r="AQ42" s="112"/>
      <c r="AR42" s="112"/>
      <c r="AS42" s="112"/>
      <c r="AT42" s="113">
        <v>121</v>
      </c>
      <c r="AU42" s="113">
        <v>121</v>
      </c>
      <c r="AV42" s="113">
        <v>121</v>
      </c>
      <c r="AW42" s="113">
        <v>121</v>
      </c>
      <c r="AX42" s="86"/>
      <c r="AY42" s="111" t="s">
        <v>1060</v>
      </c>
      <c r="AZ42" s="26" t="s">
        <v>1699</v>
      </c>
      <c r="BA42" s="26" t="s">
        <v>884</v>
      </c>
      <c r="BB42" s="26"/>
      <c r="BC42" s="26"/>
      <c r="BD42" s="26"/>
      <c r="BE42" s="26"/>
      <c r="BF42" s="26"/>
      <c r="BG42" s="26">
        <v>1</v>
      </c>
      <c r="BH42" s="26"/>
      <c r="BI42" s="26"/>
      <c r="BJ42" s="26"/>
      <c r="BK42" s="26"/>
      <c r="BL42" s="26"/>
      <c r="BM42" s="26"/>
      <c r="BN42" s="26"/>
      <c r="BO42" s="26"/>
      <c r="BP42" s="26"/>
      <c r="BQ42" s="26"/>
      <c r="BR42" s="26"/>
      <c r="BS42" s="26"/>
      <c r="BT42" s="26"/>
      <c r="BU42" s="26"/>
      <c r="BV42" s="26"/>
      <c r="BW42" s="26">
        <v>1</v>
      </c>
      <c r="BX42" s="26"/>
      <c r="BY42" s="26"/>
      <c r="BZ42" s="26" t="s">
        <v>1166</v>
      </c>
      <c r="CA42" s="92"/>
      <c r="CB42" s="92" t="s">
        <v>551</v>
      </c>
      <c r="CC42" s="92" t="s">
        <v>551</v>
      </c>
      <c r="CE42" s="14">
        <v>0</v>
      </c>
      <c r="CF42" s="14">
        <v>1</v>
      </c>
      <c r="CG42" s="14">
        <v>0</v>
      </c>
      <c r="CI42" s="89">
        <v>0</v>
      </c>
      <c r="CJ42" s="88">
        <v>0</v>
      </c>
      <c r="CK42" s="89">
        <v>1</v>
      </c>
      <c r="CL42" s="88">
        <v>0</v>
      </c>
      <c r="CN42" s="89">
        <v>0</v>
      </c>
      <c r="CO42" s="88">
        <v>0</v>
      </c>
      <c r="CP42" s="89">
        <v>1</v>
      </c>
      <c r="CQ42" s="88">
        <v>0</v>
      </c>
    </row>
    <row r="43" spans="1:95" s="14" customFormat="1" ht="55.05" customHeight="1" x14ac:dyDescent="0.3">
      <c r="A43" s="26" t="s">
        <v>216</v>
      </c>
      <c r="B43" s="26" t="s">
        <v>217</v>
      </c>
      <c r="C43" s="69">
        <v>1</v>
      </c>
      <c r="D43" s="26" t="s">
        <v>2</v>
      </c>
      <c r="E43" s="26" t="s">
        <v>1504</v>
      </c>
      <c r="F43" s="26"/>
      <c r="G43" s="26">
        <v>1</v>
      </c>
      <c r="H43" s="26"/>
      <c r="I43" s="26"/>
      <c r="J43" s="26" t="s">
        <v>1627</v>
      </c>
      <c r="K43" s="87" t="s">
        <v>498</v>
      </c>
      <c r="L43" s="91">
        <v>1</v>
      </c>
      <c r="M43" s="91">
        <v>0</v>
      </c>
      <c r="N43" s="91">
        <v>0</v>
      </c>
      <c r="O43" s="84" t="s">
        <v>512</v>
      </c>
      <c r="P43" s="84">
        <v>1</v>
      </c>
      <c r="Q43" s="84">
        <v>0</v>
      </c>
      <c r="R43" s="73">
        <v>1</v>
      </c>
      <c r="S43" s="92" t="s">
        <v>872</v>
      </c>
      <c r="T43" s="92" t="s">
        <v>720</v>
      </c>
      <c r="U43" s="92" t="s">
        <v>564</v>
      </c>
      <c r="V43" s="92">
        <v>1</v>
      </c>
      <c r="W43" s="92">
        <v>0</v>
      </c>
      <c r="X43" s="85">
        <v>1</v>
      </c>
      <c r="Y43" s="85">
        <v>0</v>
      </c>
      <c r="Z43" s="86"/>
      <c r="AA43" s="86"/>
      <c r="AB43" s="92" t="s">
        <v>550</v>
      </c>
      <c r="AC43" s="92">
        <v>12</v>
      </c>
      <c r="AD43" s="92">
        <v>12</v>
      </c>
      <c r="AE43" s="111">
        <v>114</v>
      </c>
      <c r="AF43" s="111">
        <v>114</v>
      </c>
      <c r="AG43" s="87"/>
      <c r="AH43" s="85">
        <v>12</v>
      </c>
      <c r="AI43" s="85">
        <v>12</v>
      </c>
      <c r="AJ43" s="85">
        <v>12</v>
      </c>
      <c r="AK43" s="85">
        <v>12</v>
      </c>
      <c r="AL43" s="85">
        <v>114</v>
      </c>
      <c r="AM43" s="85">
        <v>114</v>
      </c>
      <c r="AN43" s="85">
        <v>114</v>
      </c>
      <c r="AO43" s="85">
        <v>114</v>
      </c>
      <c r="AP43" s="112"/>
      <c r="AQ43" s="112"/>
      <c r="AR43" s="112"/>
      <c r="AS43" s="112"/>
      <c r="AT43" s="113"/>
      <c r="AU43" s="113"/>
      <c r="AV43" s="113"/>
      <c r="AW43" s="113"/>
      <c r="AX43" s="86"/>
      <c r="AY43" s="111">
        <v>114</v>
      </c>
      <c r="AZ43" s="26" t="s">
        <v>515</v>
      </c>
      <c r="BA43" s="26" t="s">
        <v>1393</v>
      </c>
      <c r="BB43" s="26"/>
      <c r="BC43" s="26"/>
      <c r="BD43" s="26"/>
      <c r="BE43" s="26"/>
      <c r="BF43" s="26"/>
      <c r="BG43" s="26">
        <v>1</v>
      </c>
      <c r="BH43" s="26"/>
      <c r="BI43" s="26"/>
      <c r="BJ43" s="26"/>
      <c r="BK43" s="26"/>
      <c r="BL43" s="26"/>
      <c r="BM43" s="26"/>
      <c r="BN43" s="26"/>
      <c r="BO43" s="26">
        <v>1</v>
      </c>
      <c r="BP43" s="26"/>
      <c r="BQ43" s="26"/>
      <c r="BR43" s="26"/>
      <c r="BS43" s="26"/>
      <c r="BT43" s="26"/>
      <c r="BU43" s="26"/>
      <c r="BV43" s="26"/>
      <c r="BW43" s="26"/>
      <c r="BX43" s="26"/>
      <c r="BY43" s="26"/>
      <c r="BZ43" s="26" t="s">
        <v>1394</v>
      </c>
      <c r="CA43" s="92"/>
      <c r="CB43" s="92" t="s">
        <v>551</v>
      </c>
      <c r="CC43" s="92" t="s">
        <v>551</v>
      </c>
      <c r="CE43" s="14">
        <v>0</v>
      </c>
      <c r="CF43" s="14">
        <v>0</v>
      </c>
      <c r="CG43" s="14">
        <v>1</v>
      </c>
      <c r="CI43" s="89">
        <v>0</v>
      </c>
      <c r="CJ43" s="88">
        <v>1</v>
      </c>
      <c r="CK43" s="89">
        <v>0</v>
      </c>
      <c r="CL43" s="88">
        <v>0</v>
      </c>
      <c r="CN43" s="89">
        <v>0</v>
      </c>
      <c r="CO43" s="88">
        <v>1</v>
      </c>
      <c r="CP43" s="89">
        <v>0</v>
      </c>
      <c r="CQ43" s="88">
        <v>0</v>
      </c>
    </row>
    <row r="44" spans="1:95" s="14" customFormat="1" ht="55.05" customHeight="1" x14ac:dyDescent="0.3">
      <c r="A44" s="26" t="s">
        <v>218</v>
      </c>
      <c r="B44" s="26" t="s">
        <v>219</v>
      </c>
      <c r="C44" s="69">
        <v>1</v>
      </c>
      <c r="D44" s="26" t="s">
        <v>2</v>
      </c>
      <c r="E44" s="26" t="s">
        <v>1504</v>
      </c>
      <c r="F44" s="26"/>
      <c r="G44" s="26">
        <v>1</v>
      </c>
      <c r="H44" s="26"/>
      <c r="I44" s="26"/>
      <c r="J44" s="26" t="s">
        <v>220</v>
      </c>
      <c r="K44" s="87" t="s">
        <v>497</v>
      </c>
      <c r="L44" s="91">
        <v>0</v>
      </c>
      <c r="M44" s="91">
        <v>1</v>
      </c>
      <c r="N44" s="91">
        <v>0</v>
      </c>
      <c r="O44" s="84" t="s">
        <v>512</v>
      </c>
      <c r="P44" s="84">
        <v>1</v>
      </c>
      <c r="Q44" s="84">
        <v>0</v>
      </c>
      <c r="R44" s="73">
        <v>0</v>
      </c>
      <c r="S44" s="92" t="s">
        <v>1167</v>
      </c>
      <c r="T44" s="92" t="s">
        <v>838</v>
      </c>
      <c r="U44" s="92" t="s">
        <v>564</v>
      </c>
      <c r="V44" s="92">
        <v>1</v>
      </c>
      <c r="W44" s="92">
        <v>0</v>
      </c>
      <c r="X44" s="85"/>
      <c r="Y44" s="85"/>
      <c r="Z44" s="86">
        <v>1</v>
      </c>
      <c r="AA44" s="86">
        <v>0</v>
      </c>
      <c r="AB44" s="92" t="s">
        <v>561</v>
      </c>
      <c r="AC44" s="92">
        <v>4</v>
      </c>
      <c r="AD44" s="92">
        <v>4</v>
      </c>
      <c r="AE44" s="111">
        <v>6</v>
      </c>
      <c r="AF44" s="111">
        <v>6</v>
      </c>
      <c r="AG44" s="87"/>
      <c r="AH44" s="85"/>
      <c r="AI44" s="85"/>
      <c r="AJ44" s="85"/>
      <c r="AK44" s="85"/>
      <c r="AL44" s="85"/>
      <c r="AM44" s="85"/>
      <c r="AN44" s="85"/>
      <c r="AO44" s="85"/>
      <c r="AP44" s="112">
        <v>4</v>
      </c>
      <c r="AQ44" s="112">
        <v>4</v>
      </c>
      <c r="AR44" s="112">
        <v>4</v>
      </c>
      <c r="AS44" s="112">
        <v>4</v>
      </c>
      <c r="AT44" s="113">
        <v>6</v>
      </c>
      <c r="AU44" s="113">
        <v>6</v>
      </c>
      <c r="AV44" s="113">
        <v>6</v>
      </c>
      <c r="AW44" s="113">
        <v>6</v>
      </c>
      <c r="AX44" s="86"/>
      <c r="AY44" s="111" t="s">
        <v>866</v>
      </c>
      <c r="AZ44" s="26" t="s">
        <v>515</v>
      </c>
      <c r="BA44" s="26" t="s">
        <v>1168</v>
      </c>
      <c r="BB44" s="26"/>
      <c r="BC44" s="26"/>
      <c r="BD44" s="26"/>
      <c r="BE44" s="26"/>
      <c r="BF44" s="26">
        <v>1</v>
      </c>
      <c r="BG44" s="26"/>
      <c r="BH44" s="26"/>
      <c r="BI44" s="26"/>
      <c r="BJ44" s="26"/>
      <c r="BK44" s="26"/>
      <c r="BL44" s="26"/>
      <c r="BM44" s="26"/>
      <c r="BN44" s="26"/>
      <c r="BO44" s="26"/>
      <c r="BP44" s="26"/>
      <c r="BQ44" s="26"/>
      <c r="BR44" s="26"/>
      <c r="BS44" s="26"/>
      <c r="BT44" s="26"/>
      <c r="BU44" s="26"/>
      <c r="BV44" s="26">
        <v>1</v>
      </c>
      <c r="BW44" s="26"/>
      <c r="BX44" s="26"/>
      <c r="BY44" s="26"/>
      <c r="BZ44" s="26" t="s">
        <v>1395</v>
      </c>
      <c r="CA44" s="92"/>
      <c r="CB44" s="92" t="s">
        <v>869</v>
      </c>
      <c r="CC44" s="92" t="s">
        <v>870</v>
      </c>
      <c r="CE44" s="14">
        <v>0</v>
      </c>
      <c r="CF44" s="14">
        <v>1</v>
      </c>
      <c r="CG44" s="14">
        <v>0</v>
      </c>
      <c r="CI44" s="89">
        <v>0</v>
      </c>
      <c r="CJ44" s="88">
        <v>0</v>
      </c>
      <c r="CK44" s="89">
        <v>1</v>
      </c>
      <c r="CL44" s="88">
        <v>0</v>
      </c>
      <c r="CN44" s="89">
        <v>0</v>
      </c>
      <c r="CO44" s="88">
        <v>0</v>
      </c>
      <c r="CP44" s="89">
        <v>1</v>
      </c>
      <c r="CQ44" s="88">
        <v>0</v>
      </c>
    </row>
    <row r="45" spans="1:95" s="14" customFormat="1" ht="55.05" customHeight="1" x14ac:dyDescent="0.3">
      <c r="A45" s="26" t="s">
        <v>221</v>
      </c>
      <c r="B45" s="26" t="s">
        <v>222</v>
      </c>
      <c r="C45" s="69">
        <v>1</v>
      </c>
      <c r="D45" s="26" t="s">
        <v>223</v>
      </c>
      <c r="E45" s="26" t="s">
        <v>1504</v>
      </c>
      <c r="F45" s="26"/>
      <c r="G45" s="26">
        <v>1</v>
      </c>
      <c r="H45" s="26"/>
      <c r="I45" s="26"/>
      <c r="J45" s="26" t="s">
        <v>224</v>
      </c>
      <c r="K45" s="87" t="s">
        <v>497</v>
      </c>
      <c r="L45" s="91">
        <v>0</v>
      </c>
      <c r="M45" s="91">
        <v>1</v>
      </c>
      <c r="N45" s="91">
        <v>0</v>
      </c>
      <c r="O45" s="84" t="s">
        <v>512</v>
      </c>
      <c r="P45" s="84">
        <v>1</v>
      </c>
      <c r="Q45" s="84">
        <v>0</v>
      </c>
      <c r="R45" s="73">
        <v>0</v>
      </c>
      <c r="S45" s="92" t="s">
        <v>1396</v>
      </c>
      <c r="T45" s="92" t="s">
        <v>513</v>
      </c>
      <c r="U45" s="92" t="s">
        <v>513</v>
      </c>
      <c r="V45" s="92">
        <v>0</v>
      </c>
      <c r="W45" s="92">
        <v>1</v>
      </c>
      <c r="X45" s="85"/>
      <c r="Y45" s="85"/>
      <c r="Z45" s="86">
        <v>0</v>
      </c>
      <c r="AA45" s="86">
        <v>1</v>
      </c>
      <c r="AB45" s="92" t="s">
        <v>586</v>
      </c>
      <c r="AC45" s="92">
        <v>5</v>
      </c>
      <c r="AD45" s="92">
        <v>5</v>
      </c>
      <c r="AE45" s="111">
        <v>6</v>
      </c>
      <c r="AF45" s="111">
        <v>6</v>
      </c>
      <c r="AG45" s="87"/>
      <c r="AH45" s="85"/>
      <c r="AI45" s="85"/>
      <c r="AJ45" s="85"/>
      <c r="AK45" s="85"/>
      <c r="AL45" s="85"/>
      <c r="AM45" s="85"/>
      <c r="AN45" s="85"/>
      <c r="AO45" s="85"/>
      <c r="AP45" s="112">
        <v>5</v>
      </c>
      <c r="AQ45" s="112">
        <v>5</v>
      </c>
      <c r="AR45" s="112">
        <v>5</v>
      </c>
      <c r="AS45" s="112">
        <v>5</v>
      </c>
      <c r="AT45" s="113">
        <v>6</v>
      </c>
      <c r="AU45" s="113">
        <v>6</v>
      </c>
      <c r="AV45" s="113">
        <v>6</v>
      </c>
      <c r="AW45" s="113">
        <v>6</v>
      </c>
      <c r="AX45" s="86"/>
      <c r="AY45" s="111">
        <v>6</v>
      </c>
      <c r="AZ45" s="26" t="s">
        <v>515</v>
      </c>
      <c r="BA45" s="26" t="s">
        <v>861</v>
      </c>
      <c r="BB45" s="26"/>
      <c r="BC45" s="26"/>
      <c r="BD45" s="26"/>
      <c r="BE45" s="26"/>
      <c r="BF45" s="26"/>
      <c r="BG45" s="26">
        <v>1</v>
      </c>
      <c r="BH45" s="26"/>
      <c r="BI45" s="26"/>
      <c r="BJ45" s="26"/>
      <c r="BK45" s="26"/>
      <c r="BL45" s="26"/>
      <c r="BM45" s="26"/>
      <c r="BN45" s="26"/>
      <c r="BO45" s="26"/>
      <c r="BP45" s="26"/>
      <c r="BQ45" s="26"/>
      <c r="BR45" s="26"/>
      <c r="BS45" s="26"/>
      <c r="BT45" s="26"/>
      <c r="BU45" s="26"/>
      <c r="BV45" s="26"/>
      <c r="BW45" s="26">
        <v>1</v>
      </c>
      <c r="BX45" s="26"/>
      <c r="BY45" s="26"/>
      <c r="BZ45" s="26" t="s">
        <v>1169</v>
      </c>
      <c r="CA45" s="92"/>
      <c r="CB45" s="92"/>
      <c r="CC45" s="92"/>
      <c r="CE45" s="14">
        <v>0</v>
      </c>
      <c r="CF45" s="14">
        <v>0</v>
      </c>
      <c r="CG45" s="14">
        <v>1</v>
      </c>
      <c r="CI45" s="89">
        <v>0</v>
      </c>
      <c r="CJ45" s="88">
        <v>0</v>
      </c>
      <c r="CK45" s="89">
        <v>0</v>
      </c>
      <c r="CL45" s="88">
        <v>1</v>
      </c>
      <c r="CN45" s="89">
        <v>0</v>
      </c>
      <c r="CO45" s="88">
        <v>0</v>
      </c>
      <c r="CP45" s="89">
        <v>0</v>
      </c>
      <c r="CQ45" s="88">
        <v>1</v>
      </c>
    </row>
    <row r="46" spans="1:95" s="14" customFormat="1" ht="55.05" customHeight="1" x14ac:dyDescent="0.3">
      <c r="A46" s="26" t="s">
        <v>1628</v>
      </c>
      <c r="B46" s="26" t="s">
        <v>225</v>
      </c>
      <c r="C46" s="69">
        <v>1</v>
      </c>
      <c r="D46" s="26" t="s">
        <v>160</v>
      </c>
      <c r="E46" s="26" t="s">
        <v>1504</v>
      </c>
      <c r="F46" s="26"/>
      <c r="G46" s="26">
        <v>1</v>
      </c>
      <c r="H46" s="26"/>
      <c r="I46" s="26"/>
      <c r="J46" s="26" t="s">
        <v>202</v>
      </c>
      <c r="K46" s="87" t="s">
        <v>496</v>
      </c>
      <c r="L46" s="91">
        <v>0</v>
      </c>
      <c r="M46" s="91">
        <v>1</v>
      </c>
      <c r="N46" s="91">
        <v>1</v>
      </c>
      <c r="O46" s="84" t="s">
        <v>512</v>
      </c>
      <c r="P46" s="84">
        <v>1</v>
      </c>
      <c r="Q46" s="84">
        <v>0</v>
      </c>
      <c r="R46" s="73">
        <v>0</v>
      </c>
      <c r="S46" s="92" t="s">
        <v>851</v>
      </c>
      <c r="T46" s="92" t="s">
        <v>513</v>
      </c>
      <c r="U46" s="92" t="s">
        <v>513</v>
      </c>
      <c r="V46" s="92">
        <v>0</v>
      </c>
      <c r="W46" s="92">
        <v>1</v>
      </c>
      <c r="X46" s="85"/>
      <c r="Y46" s="85"/>
      <c r="Z46" s="86">
        <v>0</v>
      </c>
      <c r="AA46" s="86">
        <v>1</v>
      </c>
      <c r="AB46" s="92" t="s">
        <v>557</v>
      </c>
      <c r="AC46" s="92">
        <v>4</v>
      </c>
      <c r="AD46" s="92">
        <v>4</v>
      </c>
      <c r="AE46" s="111">
        <v>8</v>
      </c>
      <c r="AF46" s="111">
        <v>8</v>
      </c>
      <c r="AG46" s="87"/>
      <c r="AH46" s="85"/>
      <c r="AI46" s="85"/>
      <c r="AJ46" s="85"/>
      <c r="AK46" s="85"/>
      <c r="AL46" s="85"/>
      <c r="AM46" s="85"/>
      <c r="AN46" s="85"/>
      <c r="AO46" s="85"/>
      <c r="AP46" s="112">
        <v>4</v>
      </c>
      <c r="AQ46" s="112">
        <v>4</v>
      </c>
      <c r="AR46" s="112">
        <v>4</v>
      </c>
      <c r="AS46" s="112">
        <v>4</v>
      </c>
      <c r="AT46" s="113">
        <v>8</v>
      </c>
      <c r="AU46" s="113">
        <v>8</v>
      </c>
      <c r="AV46" s="113">
        <v>8</v>
      </c>
      <c r="AW46" s="113">
        <v>8</v>
      </c>
      <c r="AX46" s="86"/>
      <c r="AY46" s="111">
        <v>8</v>
      </c>
      <c r="AZ46" s="26" t="s">
        <v>515</v>
      </c>
      <c r="BA46" s="26" t="s">
        <v>1170</v>
      </c>
      <c r="BB46" s="26"/>
      <c r="BC46" s="26"/>
      <c r="BD46" s="26"/>
      <c r="BE46" s="26"/>
      <c r="BF46" s="26"/>
      <c r="BG46" s="26"/>
      <c r="BH46" s="26">
        <v>1</v>
      </c>
      <c r="BI46" s="26"/>
      <c r="BJ46" s="26"/>
      <c r="BK46" s="26"/>
      <c r="BL46" s="26"/>
      <c r="BM46" s="26"/>
      <c r="BN46" s="26"/>
      <c r="BO46" s="26"/>
      <c r="BP46" s="26"/>
      <c r="BQ46" s="26"/>
      <c r="BR46" s="26"/>
      <c r="BS46" s="26"/>
      <c r="BT46" s="26"/>
      <c r="BU46" s="26"/>
      <c r="BV46" s="26"/>
      <c r="BW46" s="26"/>
      <c r="BX46" s="26">
        <v>1</v>
      </c>
      <c r="BY46" s="26"/>
      <c r="BZ46" s="26" t="s">
        <v>1171</v>
      </c>
      <c r="CA46" s="92"/>
      <c r="CB46" s="92" t="s">
        <v>551</v>
      </c>
      <c r="CC46" s="92" t="s">
        <v>551</v>
      </c>
      <c r="CE46" s="14">
        <v>0</v>
      </c>
      <c r="CF46" s="14">
        <v>1</v>
      </c>
      <c r="CG46" s="14">
        <v>0</v>
      </c>
      <c r="CI46" s="89">
        <v>0</v>
      </c>
      <c r="CJ46" s="88">
        <v>0</v>
      </c>
      <c r="CK46" s="89">
        <v>1</v>
      </c>
      <c r="CL46" s="88">
        <v>0</v>
      </c>
      <c r="CN46" s="89">
        <v>0</v>
      </c>
      <c r="CO46" s="88">
        <v>0</v>
      </c>
      <c r="CP46" s="89">
        <v>1</v>
      </c>
      <c r="CQ46" s="88">
        <v>0</v>
      </c>
    </row>
    <row r="47" spans="1:95" s="14" customFormat="1" ht="55.05" customHeight="1" x14ac:dyDescent="0.3">
      <c r="A47" s="26" t="s">
        <v>226</v>
      </c>
      <c r="B47" s="26" t="s">
        <v>227</v>
      </c>
      <c r="C47" s="69">
        <v>1</v>
      </c>
      <c r="D47" s="26" t="s">
        <v>2</v>
      </c>
      <c r="E47" s="26" t="s">
        <v>1504</v>
      </c>
      <c r="F47" s="26"/>
      <c r="G47" s="26">
        <v>1</v>
      </c>
      <c r="H47" s="26"/>
      <c r="I47" s="26"/>
      <c r="J47" s="85" t="s">
        <v>228</v>
      </c>
      <c r="K47" s="87" t="s">
        <v>498</v>
      </c>
      <c r="L47" s="91">
        <v>1</v>
      </c>
      <c r="M47" s="91">
        <v>0</v>
      </c>
      <c r="N47" s="91">
        <v>0</v>
      </c>
      <c r="O47" s="84" t="s">
        <v>512</v>
      </c>
      <c r="P47" s="84">
        <v>1</v>
      </c>
      <c r="Q47" s="84">
        <v>0</v>
      </c>
      <c r="R47" s="73">
        <v>1</v>
      </c>
      <c r="S47" s="92" t="s">
        <v>885</v>
      </c>
      <c r="T47" s="92" t="s">
        <v>513</v>
      </c>
      <c r="U47" s="92" t="s">
        <v>513</v>
      </c>
      <c r="V47" s="92">
        <v>0</v>
      </c>
      <c r="W47" s="92">
        <v>1</v>
      </c>
      <c r="X47" s="85">
        <v>0</v>
      </c>
      <c r="Y47" s="85">
        <v>1</v>
      </c>
      <c r="Z47" s="86"/>
      <c r="AA47" s="86"/>
      <c r="AB47" s="92" t="s">
        <v>886</v>
      </c>
      <c r="AC47" s="92">
        <v>4</v>
      </c>
      <c r="AD47" s="92">
        <v>4</v>
      </c>
      <c r="AE47" s="111">
        <v>6</v>
      </c>
      <c r="AF47" s="111">
        <v>6</v>
      </c>
      <c r="AG47" s="87"/>
      <c r="AH47" s="85">
        <v>4</v>
      </c>
      <c r="AI47" s="85">
        <v>4</v>
      </c>
      <c r="AJ47" s="85">
        <v>4</v>
      </c>
      <c r="AK47" s="85">
        <v>4</v>
      </c>
      <c r="AL47" s="85">
        <v>6</v>
      </c>
      <c r="AM47" s="85">
        <v>6</v>
      </c>
      <c r="AN47" s="85">
        <v>6</v>
      </c>
      <c r="AO47" s="85">
        <v>6</v>
      </c>
      <c r="AP47" s="112"/>
      <c r="AQ47" s="112"/>
      <c r="AR47" s="112"/>
      <c r="AS47" s="112"/>
      <c r="AT47" s="113"/>
      <c r="AU47" s="113"/>
      <c r="AV47" s="113"/>
      <c r="AW47" s="113"/>
      <c r="AX47" s="86"/>
      <c r="AY47" s="111">
        <v>11</v>
      </c>
      <c r="AZ47" s="26" t="s">
        <v>515</v>
      </c>
      <c r="BA47" s="26" t="s">
        <v>1172</v>
      </c>
      <c r="BB47" s="26"/>
      <c r="BC47" s="26"/>
      <c r="BD47" s="26"/>
      <c r="BE47" s="26"/>
      <c r="BF47" s="26"/>
      <c r="BG47" s="26"/>
      <c r="BH47" s="26">
        <v>1</v>
      </c>
      <c r="BI47" s="26"/>
      <c r="BJ47" s="26"/>
      <c r="BK47" s="26"/>
      <c r="BL47" s="26"/>
      <c r="BM47" s="26"/>
      <c r="BN47" s="26"/>
      <c r="BO47" s="26"/>
      <c r="BP47" s="26">
        <v>1</v>
      </c>
      <c r="BQ47" s="26"/>
      <c r="BR47" s="26"/>
      <c r="BS47" s="26"/>
      <c r="BT47" s="26"/>
      <c r="BU47" s="26"/>
      <c r="BV47" s="26"/>
      <c r="BW47" s="26"/>
      <c r="BX47" s="26"/>
      <c r="BY47" s="26"/>
      <c r="BZ47" s="26" t="s">
        <v>1173</v>
      </c>
      <c r="CA47" s="92"/>
      <c r="CB47" s="92" t="s">
        <v>890</v>
      </c>
      <c r="CC47" s="92" t="s">
        <v>891</v>
      </c>
      <c r="CE47" s="14">
        <v>0</v>
      </c>
      <c r="CF47" s="14">
        <v>1</v>
      </c>
      <c r="CG47" s="14">
        <v>0</v>
      </c>
      <c r="CI47" s="89">
        <v>1</v>
      </c>
      <c r="CJ47" s="88">
        <v>0</v>
      </c>
      <c r="CK47" s="89">
        <v>0</v>
      </c>
      <c r="CL47" s="88">
        <v>0</v>
      </c>
      <c r="CN47" s="89">
        <v>1</v>
      </c>
      <c r="CO47" s="88">
        <v>0</v>
      </c>
      <c r="CP47" s="89">
        <v>0</v>
      </c>
      <c r="CQ47" s="88">
        <v>0</v>
      </c>
    </row>
    <row r="48" spans="1:95" s="14" customFormat="1" ht="55.05" customHeight="1" x14ac:dyDescent="0.3">
      <c r="A48" s="26" t="s">
        <v>229</v>
      </c>
      <c r="B48" s="26" t="s">
        <v>230</v>
      </c>
      <c r="C48" s="69">
        <v>1</v>
      </c>
      <c r="D48" s="26" t="s">
        <v>2</v>
      </c>
      <c r="E48" s="26" t="s">
        <v>1504</v>
      </c>
      <c r="F48" s="26"/>
      <c r="G48" s="26">
        <v>1</v>
      </c>
      <c r="H48" s="26"/>
      <c r="I48" s="26"/>
      <c r="J48" s="26" t="s">
        <v>1629</v>
      </c>
      <c r="K48" s="87" t="s">
        <v>498</v>
      </c>
      <c r="L48" s="91">
        <v>1</v>
      </c>
      <c r="M48" s="91">
        <v>0</v>
      </c>
      <c r="N48" s="91">
        <v>0</v>
      </c>
      <c r="O48" s="84" t="s">
        <v>512</v>
      </c>
      <c r="P48" s="84">
        <v>1</v>
      </c>
      <c r="Q48" s="84">
        <v>0</v>
      </c>
      <c r="R48" s="73">
        <v>1</v>
      </c>
      <c r="S48" s="92" t="s">
        <v>892</v>
      </c>
      <c r="T48" s="92" t="s">
        <v>513</v>
      </c>
      <c r="U48" s="92" t="s">
        <v>513</v>
      </c>
      <c r="V48" s="92">
        <v>0</v>
      </c>
      <c r="W48" s="92">
        <v>1</v>
      </c>
      <c r="X48" s="85">
        <v>0</v>
      </c>
      <c r="Y48" s="85">
        <v>1</v>
      </c>
      <c r="Z48" s="86"/>
      <c r="AA48" s="86"/>
      <c r="AB48" s="92" t="s">
        <v>557</v>
      </c>
      <c r="AC48" s="92">
        <v>4</v>
      </c>
      <c r="AD48" s="92">
        <v>4</v>
      </c>
      <c r="AE48" s="111">
        <v>4</v>
      </c>
      <c r="AF48" s="111">
        <v>4</v>
      </c>
      <c r="AG48" s="87"/>
      <c r="AH48" s="85">
        <v>4</v>
      </c>
      <c r="AI48" s="85">
        <v>4</v>
      </c>
      <c r="AJ48" s="85">
        <v>4</v>
      </c>
      <c r="AK48" s="85">
        <v>4</v>
      </c>
      <c r="AL48" s="85">
        <v>4</v>
      </c>
      <c r="AM48" s="85">
        <v>4</v>
      </c>
      <c r="AN48" s="85">
        <v>4</v>
      </c>
      <c r="AO48" s="85">
        <v>4</v>
      </c>
      <c r="AP48" s="112"/>
      <c r="AQ48" s="112"/>
      <c r="AR48" s="112"/>
      <c r="AS48" s="112"/>
      <c r="AT48" s="113"/>
      <c r="AU48" s="113"/>
      <c r="AV48" s="113"/>
      <c r="AW48" s="113"/>
      <c r="AX48" s="86"/>
      <c r="AY48" s="111">
        <v>4</v>
      </c>
      <c r="AZ48" s="26" t="s">
        <v>515</v>
      </c>
      <c r="BA48" s="26" t="s">
        <v>1174</v>
      </c>
      <c r="BB48" s="26"/>
      <c r="BC48" s="26"/>
      <c r="BD48" s="26"/>
      <c r="BE48" s="26"/>
      <c r="BF48" s="26">
        <v>1</v>
      </c>
      <c r="BG48" s="26"/>
      <c r="BH48" s="26"/>
      <c r="BI48" s="26"/>
      <c r="BJ48" s="26"/>
      <c r="BK48" s="26"/>
      <c r="BL48" s="26"/>
      <c r="BM48" s="26"/>
      <c r="BN48" s="26">
        <v>1</v>
      </c>
      <c r="BO48" s="26"/>
      <c r="BP48" s="26"/>
      <c r="BQ48" s="26"/>
      <c r="BR48" s="26"/>
      <c r="BS48" s="26"/>
      <c r="BT48" s="26"/>
      <c r="BU48" s="26"/>
      <c r="BV48" s="26"/>
      <c r="BW48" s="26"/>
      <c r="BX48" s="26"/>
      <c r="BY48" s="26"/>
      <c r="BZ48" s="26" t="s">
        <v>1175</v>
      </c>
      <c r="CA48" s="92"/>
      <c r="CB48" s="92" t="s">
        <v>551</v>
      </c>
      <c r="CC48" s="92" t="s">
        <v>551</v>
      </c>
      <c r="CE48" s="14">
        <v>0</v>
      </c>
      <c r="CF48" s="14">
        <v>1</v>
      </c>
      <c r="CG48" s="14">
        <v>0</v>
      </c>
      <c r="CI48" s="89">
        <v>1</v>
      </c>
      <c r="CJ48" s="88">
        <v>0</v>
      </c>
      <c r="CK48" s="89">
        <v>0</v>
      </c>
      <c r="CL48" s="88">
        <v>0</v>
      </c>
      <c r="CN48" s="89">
        <v>1</v>
      </c>
      <c r="CO48" s="88">
        <v>0</v>
      </c>
      <c r="CP48" s="89">
        <v>0</v>
      </c>
      <c r="CQ48" s="88">
        <v>0</v>
      </c>
    </row>
    <row r="49" spans="1:95" s="14" customFormat="1" ht="55.05" customHeight="1" x14ac:dyDescent="0.3">
      <c r="A49" s="26" t="s">
        <v>537</v>
      </c>
      <c r="B49" s="26" t="s">
        <v>231</v>
      </c>
      <c r="C49" s="69">
        <v>1</v>
      </c>
      <c r="D49" s="26" t="s">
        <v>82</v>
      </c>
      <c r="E49" s="26" t="s">
        <v>1504</v>
      </c>
      <c r="F49" s="26"/>
      <c r="G49" s="26">
        <v>1</v>
      </c>
      <c r="H49" s="26"/>
      <c r="I49" s="26"/>
      <c r="J49" s="26" t="s">
        <v>232</v>
      </c>
      <c r="K49" s="87" t="s">
        <v>497</v>
      </c>
      <c r="L49" s="91">
        <v>0</v>
      </c>
      <c r="M49" s="91">
        <v>1</v>
      </c>
      <c r="N49" s="91">
        <v>0</v>
      </c>
      <c r="O49" s="84" t="s">
        <v>512</v>
      </c>
      <c r="P49" s="84">
        <v>1</v>
      </c>
      <c r="Q49" s="84">
        <v>0</v>
      </c>
      <c r="R49" s="73">
        <v>0</v>
      </c>
      <c r="S49" s="92" t="s">
        <v>873</v>
      </c>
      <c r="T49" s="92" t="s">
        <v>548</v>
      </c>
      <c r="U49" s="92" t="s">
        <v>512</v>
      </c>
      <c r="V49" s="92">
        <v>1</v>
      </c>
      <c r="W49" s="92">
        <v>0</v>
      </c>
      <c r="X49" s="85"/>
      <c r="Y49" s="85"/>
      <c r="Z49" s="86">
        <v>1</v>
      </c>
      <c r="AA49" s="86">
        <v>0</v>
      </c>
      <c r="AB49" s="92" t="s">
        <v>561</v>
      </c>
      <c r="AC49" s="92">
        <v>4</v>
      </c>
      <c r="AD49" s="92">
        <v>4</v>
      </c>
      <c r="AE49" s="111">
        <v>41</v>
      </c>
      <c r="AF49" s="111">
        <v>41</v>
      </c>
      <c r="AG49" s="87"/>
      <c r="AH49" s="85"/>
      <c r="AI49" s="85"/>
      <c r="AJ49" s="85"/>
      <c r="AK49" s="85"/>
      <c r="AL49" s="85"/>
      <c r="AM49" s="85"/>
      <c r="AN49" s="85"/>
      <c r="AO49" s="85"/>
      <c r="AP49" s="112">
        <v>4</v>
      </c>
      <c r="AQ49" s="112">
        <v>4</v>
      </c>
      <c r="AR49" s="112">
        <v>4</v>
      </c>
      <c r="AS49" s="112">
        <v>4</v>
      </c>
      <c r="AT49" s="113">
        <v>41</v>
      </c>
      <c r="AU49" s="113">
        <v>41</v>
      </c>
      <c r="AV49" s="113">
        <v>41</v>
      </c>
      <c r="AW49" s="113">
        <v>41</v>
      </c>
      <c r="AX49" s="86"/>
      <c r="AY49" s="111">
        <v>41</v>
      </c>
      <c r="AZ49" s="26" t="s">
        <v>515</v>
      </c>
      <c r="BA49" s="26" t="s">
        <v>874</v>
      </c>
      <c r="BB49" s="26"/>
      <c r="BC49" s="26"/>
      <c r="BD49" s="26"/>
      <c r="BE49" s="26"/>
      <c r="BF49" s="26">
        <v>1</v>
      </c>
      <c r="BG49" s="26"/>
      <c r="BH49" s="26"/>
      <c r="BI49" s="26"/>
      <c r="BJ49" s="26"/>
      <c r="BK49" s="26"/>
      <c r="BL49" s="26"/>
      <c r="BM49" s="26"/>
      <c r="BN49" s="26"/>
      <c r="BO49" s="26"/>
      <c r="BP49" s="26"/>
      <c r="BQ49" s="26"/>
      <c r="BR49" s="26"/>
      <c r="BS49" s="26"/>
      <c r="BT49" s="26"/>
      <c r="BU49" s="26"/>
      <c r="BV49" s="26">
        <v>1</v>
      </c>
      <c r="BW49" s="26"/>
      <c r="BX49" s="26"/>
      <c r="BY49" s="26"/>
      <c r="BZ49" s="26" t="s">
        <v>1176</v>
      </c>
      <c r="CA49" s="92"/>
      <c r="CB49" s="92" t="s">
        <v>876</v>
      </c>
      <c r="CC49" s="92" t="s">
        <v>875</v>
      </c>
      <c r="CE49" s="14">
        <v>0</v>
      </c>
      <c r="CF49" s="14">
        <v>1</v>
      </c>
      <c r="CG49" s="14">
        <v>0</v>
      </c>
      <c r="CI49" s="89">
        <v>0</v>
      </c>
      <c r="CJ49" s="88">
        <v>0</v>
      </c>
      <c r="CK49" s="89">
        <v>1</v>
      </c>
      <c r="CL49" s="88">
        <v>0</v>
      </c>
      <c r="CN49" s="89">
        <v>0</v>
      </c>
      <c r="CO49" s="88">
        <v>0</v>
      </c>
      <c r="CP49" s="89">
        <v>1</v>
      </c>
      <c r="CQ49" s="88">
        <v>0</v>
      </c>
    </row>
    <row r="50" spans="1:95" s="14" customFormat="1" ht="55.05" customHeight="1" x14ac:dyDescent="0.3">
      <c r="A50" s="26" t="s">
        <v>536</v>
      </c>
      <c r="B50" s="81" t="s">
        <v>233</v>
      </c>
      <c r="C50" s="69">
        <v>1</v>
      </c>
      <c r="D50" s="26" t="s">
        <v>234</v>
      </c>
      <c r="E50" s="26" t="s">
        <v>1504</v>
      </c>
      <c r="F50" s="26"/>
      <c r="G50" s="26">
        <v>1</v>
      </c>
      <c r="H50" s="26"/>
      <c r="I50" s="26"/>
      <c r="J50" s="26" t="s">
        <v>232</v>
      </c>
      <c r="K50" s="87" t="s">
        <v>497</v>
      </c>
      <c r="L50" s="91">
        <v>0</v>
      </c>
      <c r="M50" s="91">
        <v>1</v>
      </c>
      <c r="N50" s="91">
        <v>0</v>
      </c>
      <c r="O50" s="84" t="s">
        <v>512</v>
      </c>
      <c r="P50" s="84">
        <v>1</v>
      </c>
      <c r="Q50" s="84">
        <v>0</v>
      </c>
      <c r="R50" s="73">
        <v>0</v>
      </c>
      <c r="S50" s="92" t="s">
        <v>877</v>
      </c>
      <c r="T50" s="92" t="s">
        <v>548</v>
      </c>
      <c r="U50" s="92" t="s">
        <v>512</v>
      </c>
      <c r="V50" s="92">
        <v>1</v>
      </c>
      <c r="W50" s="92">
        <v>0</v>
      </c>
      <c r="X50" s="85"/>
      <c r="Y50" s="85"/>
      <c r="Z50" s="86">
        <v>1</v>
      </c>
      <c r="AA50" s="86">
        <v>0</v>
      </c>
      <c r="AB50" s="92" t="s">
        <v>553</v>
      </c>
      <c r="AC50" s="92">
        <v>3</v>
      </c>
      <c r="AD50" s="92">
        <v>3</v>
      </c>
      <c r="AE50" s="111">
        <v>18</v>
      </c>
      <c r="AF50" s="111">
        <v>18</v>
      </c>
      <c r="AG50" s="87"/>
      <c r="AH50" s="85"/>
      <c r="AI50" s="85"/>
      <c r="AJ50" s="85"/>
      <c r="AK50" s="85"/>
      <c r="AL50" s="85"/>
      <c r="AM50" s="85"/>
      <c r="AN50" s="85"/>
      <c r="AO50" s="85"/>
      <c r="AP50" s="112">
        <v>3</v>
      </c>
      <c r="AQ50" s="112">
        <v>3</v>
      </c>
      <c r="AR50" s="112">
        <v>3</v>
      </c>
      <c r="AS50" s="112">
        <v>3</v>
      </c>
      <c r="AT50" s="113">
        <v>18</v>
      </c>
      <c r="AU50" s="113">
        <v>18</v>
      </c>
      <c r="AV50" s="113">
        <v>18</v>
      </c>
      <c r="AW50" s="113">
        <v>18</v>
      </c>
      <c r="AX50" s="86"/>
      <c r="AY50" s="111">
        <v>18</v>
      </c>
      <c r="AZ50" s="26" t="s">
        <v>515</v>
      </c>
      <c r="BA50" s="26" t="s">
        <v>878</v>
      </c>
      <c r="BB50" s="26"/>
      <c r="BC50" s="26"/>
      <c r="BD50" s="26"/>
      <c r="BE50" s="26"/>
      <c r="BF50" s="26">
        <v>1</v>
      </c>
      <c r="BG50" s="26"/>
      <c r="BH50" s="26"/>
      <c r="BI50" s="26"/>
      <c r="BJ50" s="26"/>
      <c r="BK50" s="26"/>
      <c r="BL50" s="26"/>
      <c r="BM50" s="26"/>
      <c r="BN50" s="26"/>
      <c r="BO50" s="26"/>
      <c r="BP50" s="26"/>
      <c r="BQ50" s="26"/>
      <c r="BR50" s="26"/>
      <c r="BS50" s="26"/>
      <c r="BT50" s="26"/>
      <c r="BU50" s="26"/>
      <c r="BV50" s="26">
        <v>1</v>
      </c>
      <c r="BW50" s="26"/>
      <c r="BX50" s="26"/>
      <c r="BY50" s="26"/>
      <c r="BZ50" s="26" t="s">
        <v>1177</v>
      </c>
      <c r="CA50" s="92"/>
      <c r="CB50" s="92" t="s">
        <v>876</v>
      </c>
      <c r="CC50" s="92" t="s">
        <v>879</v>
      </c>
      <c r="CE50" s="14">
        <v>0</v>
      </c>
      <c r="CF50" s="14">
        <v>1</v>
      </c>
      <c r="CG50" s="14">
        <v>0</v>
      </c>
      <c r="CI50" s="89">
        <v>0</v>
      </c>
      <c r="CJ50" s="88">
        <v>0</v>
      </c>
      <c r="CK50" s="89">
        <v>1</v>
      </c>
      <c r="CL50" s="88">
        <v>0</v>
      </c>
      <c r="CN50" s="89">
        <v>0</v>
      </c>
      <c r="CO50" s="88">
        <v>0</v>
      </c>
      <c r="CP50" s="89">
        <v>1</v>
      </c>
      <c r="CQ50" s="88">
        <v>0</v>
      </c>
    </row>
    <row r="51" spans="1:95" s="14" customFormat="1" ht="55.05" customHeight="1" x14ac:dyDescent="0.3">
      <c r="A51" s="26" t="s">
        <v>235</v>
      </c>
      <c r="B51" s="81" t="s">
        <v>236</v>
      </c>
      <c r="C51" s="69">
        <v>1</v>
      </c>
      <c r="D51" s="26" t="s">
        <v>234</v>
      </c>
      <c r="E51" s="26" t="s">
        <v>1504</v>
      </c>
      <c r="F51" s="26"/>
      <c r="G51" s="26">
        <v>1</v>
      </c>
      <c r="H51" s="26"/>
      <c r="I51" s="26"/>
      <c r="J51" s="26" t="s">
        <v>232</v>
      </c>
      <c r="K51" s="87" t="s">
        <v>497</v>
      </c>
      <c r="L51" s="91">
        <v>0</v>
      </c>
      <c r="M51" s="91">
        <v>1</v>
      </c>
      <c r="N51" s="91">
        <v>0</v>
      </c>
      <c r="O51" s="84" t="s">
        <v>512</v>
      </c>
      <c r="P51" s="84">
        <v>1</v>
      </c>
      <c r="Q51" s="84">
        <v>0</v>
      </c>
      <c r="R51" s="73">
        <v>0</v>
      </c>
      <c r="S51" s="92" t="s">
        <v>880</v>
      </c>
      <c r="T51" s="129" t="s">
        <v>512</v>
      </c>
      <c r="U51" s="92" t="s">
        <v>753</v>
      </c>
      <c r="V51" s="92">
        <v>1</v>
      </c>
      <c r="W51" s="92">
        <v>0</v>
      </c>
      <c r="X51" s="85"/>
      <c r="Y51" s="85"/>
      <c r="Z51" s="86">
        <v>1</v>
      </c>
      <c r="AA51" s="86">
        <v>0</v>
      </c>
      <c r="AB51" s="26" t="s">
        <v>553</v>
      </c>
      <c r="AC51" s="26">
        <v>3</v>
      </c>
      <c r="AD51" s="26">
        <v>3</v>
      </c>
      <c r="AE51" s="111">
        <v>44</v>
      </c>
      <c r="AF51" s="111">
        <v>44</v>
      </c>
      <c r="AG51" s="87"/>
      <c r="AH51" s="85"/>
      <c r="AI51" s="85"/>
      <c r="AJ51" s="85"/>
      <c r="AK51" s="85"/>
      <c r="AL51" s="85"/>
      <c r="AM51" s="85"/>
      <c r="AN51" s="85"/>
      <c r="AO51" s="85"/>
      <c r="AP51" s="112">
        <v>3</v>
      </c>
      <c r="AQ51" s="112">
        <v>3</v>
      </c>
      <c r="AR51" s="112">
        <v>3</v>
      </c>
      <c r="AS51" s="112">
        <v>3</v>
      </c>
      <c r="AT51" s="113">
        <v>44</v>
      </c>
      <c r="AU51" s="113">
        <v>44</v>
      </c>
      <c r="AV51" s="113">
        <v>44</v>
      </c>
      <c r="AW51" s="113">
        <v>44</v>
      </c>
      <c r="AX51" s="86"/>
      <c r="AY51" s="111" t="s">
        <v>881</v>
      </c>
      <c r="AZ51" s="26" t="s">
        <v>515</v>
      </c>
      <c r="BA51" s="26" t="s">
        <v>882</v>
      </c>
      <c r="BB51" s="26"/>
      <c r="BC51" s="26"/>
      <c r="BD51" s="26"/>
      <c r="BE51" s="26"/>
      <c r="BF51" s="26">
        <v>1</v>
      </c>
      <c r="BG51" s="26"/>
      <c r="BH51" s="26"/>
      <c r="BI51" s="26"/>
      <c r="BJ51" s="26"/>
      <c r="BK51" s="26"/>
      <c r="BL51" s="26"/>
      <c r="BM51" s="26"/>
      <c r="BN51" s="26"/>
      <c r="BO51" s="26"/>
      <c r="BP51" s="26"/>
      <c r="BQ51" s="26"/>
      <c r="BR51" s="26"/>
      <c r="BS51" s="26"/>
      <c r="BT51" s="26"/>
      <c r="BU51" s="26"/>
      <c r="BV51" s="26">
        <v>1</v>
      </c>
      <c r="BW51" s="26"/>
      <c r="BX51" s="26"/>
      <c r="BY51" s="26"/>
      <c r="BZ51" s="26" t="s">
        <v>1178</v>
      </c>
      <c r="CA51" s="92"/>
      <c r="CB51" s="92" t="s">
        <v>551</v>
      </c>
      <c r="CC51" s="92" t="s">
        <v>551</v>
      </c>
      <c r="CE51" s="14">
        <v>0</v>
      </c>
      <c r="CF51" s="14">
        <v>1</v>
      </c>
      <c r="CG51" s="14">
        <v>0</v>
      </c>
      <c r="CI51" s="89">
        <v>0</v>
      </c>
      <c r="CJ51" s="88">
        <v>0</v>
      </c>
      <c r="CK51" s="89">
        <v>1</v>
      </c>
      <c r="CL51" s="88">
        <v>0</v>
      </c>
      <c r="CN51" s="89">
        <v>0</v>
      </c>
      <c r="CO51" s="88">
        <v>0</v>
      </c>
      <c r="CP51" s="89">
        <v>1</v>
      </c>
      <c r="CQ51" s="88">
        <v>0</v>
      </c>
    </row>
    <row r="52" spans="1:95" s="14" customFormat="1" ht="55.05" customHeight="1" x14ac:dyDescent="0.3">
      <c r="A52" s="26" t="s">
        <v>237</v>
      </c>
      <c r="B52" s="26" t="s">
        <v>238</v>
      </c>
      <c r="C52" s="69">
        <v>1</v>
      </c>
      <c r="D52" s="26" t="s">
        <v>2</v>
      </c>
      <c r="E52" s="26" t="s">
        <v>1504</v>
      </c>
      <c r="F52" s="26"/>
      <c r="G52" s="26">
        <v>1</v>
      </c>
      <c r="H52" s="26"/>
      <c r="I52" s="26"/>
      <c r="J52" s="26" t="s">
        <v>1630</v>
      </c>
      <c r="K52" s="87" t="s">
        <v>498</v>
      </c>
      <c r="L52" s="91">
        <v>1</v>
      </c>
      <c r="M52" s="91">
        <v>0</v>
      </c>
      <c r="N52" s="91">
        <v>0</v>
      </c>
      <c r="O52" s="84" t="s">
        <v>512</v>
      </c>
      <c r="P52" s="84">
        <v>1</v>
      </c>
      <c r="Q52" s="84">
        <v>0</v>
      </c>
      <c r="R52" s="73">
        <v>1</v>
      </c>
      <c r="S52" s="92" t="s">
        <v>871</v>
      </c>
      <c r="T52" s="92" t="s">
        <v>720</v>
      </c>
      <c r="U52" s="92" t="s">
        <v>564</v>
      </c>
      <c r="V52" s="92">
        <v>1</v>
      </c>
      <c r="W52" s="92">
        <v>0</v>
      </c>
      <c r="X52" s="85">
        <v>1</v>
      </c>
      <c r="Y52" s="85">
        <v>0</v>
      </c>
      <c r="Z52" s="86"/>
      <c r="AA52" s="86"/>
      <c r="AB52" s="92" t="s">
        <v>550</v>
      </c>
      <c r="AC52" s="92">
        <v>12</v>
      </c>
      <c r="AD52" s="92">
        <v>12</v>
      </c>
      <c r="AE52" s="111">
        <v>116</v>
      </c>
      <c r="AF52" s="111">
        <v>116</v>
      </c>
      <c r="AG52" s="87"/>
      <c r="AH52" s="85">
        <v>12</v>
      </c>
      <c r="AI52" s="85">
        <v>12</v>
      </c>
      <c r="AJ52" s="85">
        <v>12</v>
      </c>
      <c r="AK52" s="85">
        <v>12</v>
      </c>
      <c r="AL52" s="85">
        <v>116</v>
      </c>
      <c r="AM52" s="85">
        <v>116</v>
      </c>
      <c r="AN52" s="85">
        <v>116</v>
      </c>
      <c r="AO52" s="85">
        <v>116</v>
      </c>
      <c r="AP52" s="112"/>
      <c r="AQ52" s="112"/>
      <c r="AR52" s="112"/>
      <c r="AS52" s="112"/>
      <c r="AT52" s="113"/>
      <c r="AU52" s="113"/>
      <c r="AV52" s="113"/>
      <c r="AW52" s="113"/>
      <c r="AX52" s="86"/>
      <c r="AY52" s="111">
        <v>116</v>
      </c>
      <c r="AZ52" s="26" t="s">
        <v>515</v>
      </c>
      <c r="BA52" s="26" t="s">
        <v>1481</v>
      </c>
      <c r="BB52" s="26"/>
      <c r="BC52" s="26"/>
      <c r="BD52" s="26"/>
      <c r="BE52" s="26"/>
      <c r="BF52" s="26"/>
      <c r="BG52" s="26"/>
      <c r="BH52" s="26">
        <v>1</v>
      </c>
      <c r="BI52" s="26"/>
      <c r="BJ52" s="26"/>
      <c r="BK52" s="26"/>
      <c r="BL52" s="26"/>
      <c r="BM52" s="26"/>
      <c r="BN52" s="26"/>
      <c r="BO52" s="26"/>
      <c r="BP52" s="26">
        <v>1</v>
      </c>
      <c r="BQ52" s="26"/>
      <c r="BR52" s="26"/>
      <c r="BS52" s="26"/>
      <c r="BT52" s="26"/>
      <c r="BU52" s="26"/>
      <c r="BV52" s="26"/>
      <c r="BW52" s="26"/>
      <c r="BX52" s="26"/>
      <c r="BY52" s="26"/>
      <c r="BZ52" s="26" t="s">
        <v>1179</v>
      </c>
      <c r="CA52" s="92"/>
      <c r="CB52" s="92" t="s">
        <v>551</v>
      </c>
      <c r="CC52" s="92" t="s">
        <v>551</v>
      </c>
      <c r="CE52" s="14">
        <v>0</v>
      </c>
      <c r="CF52" s="14">
        <v>0</v>
      </c>
      <c r="CG52" s="14">
        <v>1</v>
      </c>
      <c r="CI52" s="89">
        <v>0</v>
      </c>
      <c r="CJ52" s="88">
        <v>1</v>
      </c>
      <c r="CK52" s="89">
        <v>0</v>
      </c>
      <c r="CL52" s="88">
        <v>0</v>
      </c>
      <c r="CN52" s="89">
        <v>0</v>
      </c>
      <c r="CO52" s="88">
        <v>1</v>
      </c>
      <c r="CP52" s="89">
        <v>0</v>
      </c>
      <c r="CQ52" s="88">
        <v>0</v>
      </c>
    </row>
    <row r="53" spans="1:95" s="163" customFormat="1" ht="55.05" customHeight="1" x14ac:dyDescent="0.3">
      <c r="A53" s="157" t="s">
        <v>531</v>
      </c>
      <c r="B53" s="158"/>
      <c r="C53" s="158">
        <f>SUM(C32:C52)</f>
        <v>21</v>
      </c>
      <c r="D53" s="158">
        <f t="shared" ref="D53:I53" si="50">SUM(D32:D52)</f>
        <v>0</v>
      </c>
      <c r="E53" s="158"/>
      <c r="F53" s="158">
        <f t="shared" si="50"/>
        <v>2</v>
      </c>
      <c r="G53" s="158">
        <f t="shared" si="50"/>
        <v>18</v>
      </c>
      <c r="H53" s="158">
        <f t="shared" si="50"/>
        <v>1</v>
      </c>
      <c r="I53" s="158">
        <f t="shared" si="50"/>
        <v>0</v>
      </c>
      <c r="J53" s="158"/>
      <c r="K53" s="13" t="s">
        <v>531</v>
      </c>
      <c r="L53" s="13">
        <f>SUM(L32:L52)</f>
        <v>6</v>
      </c>
      <c r="M53" s="13">
        <f t="shared" ref="M53:N53" si="51">SUM(M32:M52)</f>
        <v>15</v>
      </c>
      <c r="N53" s="13">
        <f t="shared" si="51"/>
        <v>6</v>
      </c>
      <c r="O53" s="95" t="s">
        <v>531</v>
      </c>
      <c r="P53" s="95">
        <f>SUM(P32:P52)</f>
        <v>20</v>
      </c>
      <c r="Q53" s="95">
        <f t="shared" ref="Q53:R53" si="52">SUM(Q32:Q52)</f>
        <v>1</v>
      </c>
      <c r="R53" s="95">
        <f t="shared" si="52"/>
        <v>6</v>
      </c>
      <c r="S53" s="159"/>
      <c r="T53" s="159"/>
      <c r="U53" s="159"/>
      <c r="V53" s="159">
        <f>SUM(V32:V52)</f>
        <v>11</v>
      </c>
      <c r="W53" s="159">
        <f t="shared" ref="W53:AA53" si="53">SUM(W32:W52)</f>
        <v>7</v>
      </c>
      <c r="X53" s="159">
        <f t="shared" si="53"/>
        <v>4</v>
      </c>
      <c r="Y53" s="159">
        <f t="shared" si="53"/>
        <v>2</v>
      </c>
      <c r="Z53" s="159">
        <f t="shared" si="53"/>
        <v>7</v>
      </c>
      <c r="AA53" s="159">
        <f t="shared" si="53"/>
        <v>5</v>
      </c>
      <c r="AB53" s="159"/>
      <c r="AC53" s="160"/>
      <c r="AD53" s="160"/>
      <c r="AE53" s="161"/>
      <c r="AF53" s="161"/>
      <c r="AG53" s="160"/>
      <c r="AH53" s="160"/>
      <c r="AI53" s="160"/>
      <c r="AJ53" s="160">
        <f>AVERAGE(AJ32:AJ52)</f>
        <v>7.166666666666667</v>
      </c>
      <c r="AK53" s="160">
        <f>MEDIAN(AK32:AK52)</f>
        <v>6</v>
      </c>
      <c r="AL53" s="161"/>
      <c r="AM53" s="161"/>
      <c r="AN53" s="161">
        <f>AVERAGE(AN32:AN52)</f>
        <v>51.833333333333336</v>
      </c>
      <c r="AO53" s="161">
        <f t="shared" ref="AO53" si="54">MEDIAN(AO32:AO52)</f>
        <v>35.5</v>
      </c>
      <c r="AP53" s="160"/>
      <c r="AQ53" s="160"/>
      <c r="AR53" s="160">
        <f>AVERAGE(AR32:AR52)</f>
        <v>3.9545454545454546</v>
      </c>
      <c r="AS53" s="160">
        <f t="shared" ref="AS53" si="55">MEDIAN(AS32:AS52)</f>
        <v>4</v>
      </c>
      <c r="AT53" s="161"/>
      <c r="AU53" s="161"/>
      <c r="AV53" s="161">
        <f>AVERAGE(AV32:AV52)</f>
        <v>29.166666666666668</v>
      </c>
      <c r="AW53" s="161">
        <f t="shared" ref="AW53" si="56">MEDIAN(AW32:AW52)</f>
        <v>18</v>
      </c>
      <c r="AX53" s="161"/>
      <c r="AY53" s="161">
        <f>AVERAGE(AY32:AY52)</f>
        <v>32.916666666666664</v>
      </c>
      <c r="AZ53" s="162"/>
      <c r="BA53" s="162"/>
      <c r="BB53" s="162">
        <f>SUM(BB32:BB52)</f>
        <v>0</v>
      </c>
      <c r="BC53" s="162">
        <f t="shared" ref="BC53:BG53" si="57">SUM(BC32:BC52)</f>
        <v>0</v>
      </c>
      <c r="BD53" s="162">
        <f t="shared" si="57"/>
        <v>0</v>
      </c>
      <c r="BE53" s="162">
        <f t="shared" si="57"/>
        <v>1</v>
      </c>
      <c r="BF53" s="162">
        <f t="shared" si="57"/>
        <v>8</v>
      </c>
      <c r="BG53" s="162">
        <f t="shared" si="57"/>
        <v>3</v>
      </c>
      <c r="BH53" s="162">
        <f t="shared" ref="BH53" si="58">SUM(BH32:BH52)</f>
        <v>6</v>
      </c>
      <c r="BI53" s="162">
        <f t="shared" ref="BI53" si="59">SUM(BI32:BI52)</f>
        <v>0</v>
      </c>
      <c r="BJ53" s="162">
        <f t="shared" ref="BJ53" si="60">SUM(BJ32:BJ52)</f>
        <v>0</v>
      </c>
      <c r="BK53" s="162">
        <f t="shared" ref="BK53" si="61">SUM(BK32:BK52)</f>
        <v>0</v>
      </c>
      <c r="BL53" s="162">
        <f t="shared" ref="BL53" si="62">SUM(BL32:BL52)</f>
        <v>0</v>
      </c>
      <c r="BM53" s="162">
        <f t="shared" ref="BM53" si="63">SUM(BM32:BM52)</f>
        <v>1</v>
      </c>
      <c r="BN53" s="162">
        <f t="shared" ref="BN53" si="64">SUM(BN32:BN52)</f>
        <v>1</v>
      </c>
      <c r="BO53" s="162">
        <f t="shared" ref="BO53" si="65">SUM(BO32:BO52)</f>
        <v>1</v>
      </c>
      <c r="BP53" s="162">
        <f t="shared" ref="BP53" si="66">SUM(BP32:BP52)</f>
        <v>3</v>
      </c>
      <c r="BQ53" s="162">
        <f t="shared" ref="BQ53" si="67">SUM(BQ32:BQ52)</f>
        <v>0</v>
      </c>
      <c r="BR53" s="162">
        <f t="shared" ref="BR53" si="68">SUM(BR32:BR52)</f>
        <v>0</v>
      </c>
      <c r="BS53" s="162">
        <f t="shared" ref="BS53" si="69">SUM(BS32:BS52)</f>
        <v>0</v>
      </c>
      <c r="BT53" s="162">
        <f t="shared" ref="BT53" si="70">SUM(BT32:BT52)</f>
        <v>0</v>
      </c>
      <c r="BU53" s="162">
        <f t="shared" ref="BU53" si="71">SUM(BU32:BU52)</f>
        <v>0</v>
      </c>
      <c r="BV53" s="162">
        <f t="shared" ref="BV53" si="72">SUM(BV32:BV52)</f>
        <v>7</v>
      </c>
      <c r="BW53" s="162">
        <f t="shared" ref="BW53" si="73">SUM(BW32:BW52)</f>
        <v>2</v>
      </c>
      <c r="BX53" s="162">
        <f t="shared" ref="BX53" si="74">SUM(BX32:BX52)</f>
        <v>3</v>
      </c>
      <c r="BY53" s="162">
        <f t="shared" ref="BY53" si="75">SUM(BY32:BY52)</f>
        <v>0</v>
      </c>
      <c r="BZ53" s="90"/>
      <c r="CA53" s="159"/>
      <c r="CB53" s="159"/>
      <c r="CC53" s="159"/>
      <c r="CE53" s="95"/>
      <c r="CF53" s="95"/>
      <c r="CG53" s="95"/>
      <c r="CH53" s="95"/>
      <c r="CI53" s="95">
        <f t="shared" ref="CI53:CL53" si="76">SUM(CI32:CI52)</f>
        <v>2</v>
      </c>
      <c r="CJ53" s="95">
        <f t="shared" si="76"/>
        <v>3</v>
      </c>
      <c r="CK53" s="95">
        <f t="shared" si="76"/>
        <v>11</v>
      </c>
      <c r="CL53" s="95">
        <f t="shared" si="76"/>
        <v>1</v>
      </c>
      <c r="CM53" s="95"/>
      <c r="CN53" s="95"/>
      <c r="CO53" s="95"/>
      <c r="CP53" s="95"/>
      <c r="CQ53" s="95"/>
    </row>
    <row r="54" spans="1:95" s="49" customFormat="1" ht="30" customHeight="1" x14ac:dyDescent="0.3">
      <c r="A54" s="164" t="s">
        <v>525</v>
      </c>
      <c r="B54" s="165"/>
      <c r="C54" s="165"/>
      <c r="D54" s="165"/>
      <c r="E54" s="165"/>
      <c r="F54" s="165"/>
      <c r="G54" s="165"/>
      <c r="H54" s="165"/>
      <c r="I54" s="165"/>
      <c r="J54" s="165"/>
      <c r="K54" s="52"/>
      <c r="L54" s="133"/>
      <c r="M54" s="133"/>
      <c r="N54" s="133"/>
      <c r="O54" s="102"/>
      <c r="P54" s="102"/>
      <c r="Q54" s="102"/>
      <c r="R54" s="102"/>
      <c r="S54" s="48"/>
      <c r="X54" s="50"/>
      <c r="Y54" s="50"/>
      <c r="Z54" s="51"/>
      <c r="AA54" s="51"/>
      <c r="AE54" s="103"/>
      <c r="AF54" s="103"/>
      <c r="AG54" s="52"/>
      <c r="AH54" s="166"/>
      <c r="AI54" s="166"/>
      <c r="AJ54" s="166"/>
      <c r="AK54" s="166"/>
      <c r="AL54" s="167"/>
      <c r="AM54" s="167"/>
      <c r="AN54" s="167"/>
      <c r="AO54" s="167"/>
      <c r="AP54" s="104"/>
      <c r="AQ54" s="104"/>
      <c r="AR54" s="104"/>
      <c r="AS54" s="104"/>
      <c r="AT54" s="105"/>
      <c r="AU54" s="105"/>
      <c r="AV54" s="105"/>
      <c r="AW54" s="105"/>
      <c r="AX54" s="53"/>
      <c r="AY54" s="103"/>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48"/>
      <c r="CB54" s="48"/>
      <c r="CC54" s="48"/>
      <c r="CI54" s="55"/>
      <c r="CJ54" s="50"/>
      <c r="CK54" s="55"/>
      <c r="CL54" s="50"/>
      <c r="CN54" s="55"/>
      <c r="CO54" s="50"/>
      <c r="CP54" s="55"/>
      <c r="CQ54" s="50"/>
    </row>
    <row r="55" spans="1:95" s="62" customFormat="1" ht="55.05" customHeight="1" x14ac:dyDescent="0.3">
      <c r="A55" s="56" t="s">
        <v>91</v>
      </c>
      <c r="B55" s="57" t="s">
        <v>92</v>
      </c>
      <c r="C55" s="57">
        <v>1</v>
      </c>
      <c r="D55" s="57" t="s">
        <v>93</v>
      </c>
      <c r="E55" s="57" t="s">
        <v>1499</v>
      </c>
      <c r="F55" s="57">
        <v>1</v>
      </c>
      <c r="G55" s="57"/>
      <c r="H55" s="57"/>
      <c r="I55" s="57"/>
      <c r="J55" s="57" t="s">
        <v>26</v>
      </c>
      <c r="K55" s="58" t="s">
        <v>500</v>
      </c>
      <c r="L55" s="59">
        <v>0</v>
      </c>
      <c r="M55" s="59">
        <v>1</v>
      </c>
      <c r="N55" s="59">
        <v>1</v>
      </c>
      <c r="O55" s="59" t="s">
        <v>512</v>
      </c>
      <c r="P55" s="59">
        <v>1</v>
      </c>
      <c r="Q55" s="59">
        <v>0</v>
      </c>
      <c r="R55" s="60">
        <v>0</v>
      </c>
      <c r="S55" s="61"/>
      <c r="T55" s="61"/>
      <c r="U55" s="61"/>
      <c r="V55" s="61"/>
      <c r="W55" s="61"/>
      <c r="X55" s="68"/>
      <c r="Y55" s="68"/>
      <c r="Z55" s="66"/>
      <c r="AA55" s="66"/>
      <c r="AB55" s="61"/>
      <c r="AC55" s="61"/>
      <c r="AD55" s="61"/>
      <c r="AE55" s="136"/>
      <c r="AF55" s="136"/>
      <c r="AG55" s="65"/>
      <c r="AH55" s="168"/>
      <c r="AI55" s="168"/>
      <c r="AJ55" s="168"/>
      <c r="AK55" s="168"/>
      <c r="AL55" s="169"/>
      <c r="AM55" s="169"/>
      <c r="AN55" s="169"/>
      <c r="AO55" s="169"/>
      <c r="AP55" s="137"/>
      <c r="AQ55" s="137"/>
      <c r="AR55" s="137"/>
      <c r="AS55" s="137"/>
      <c r="AT55" s="138"/>
      <c r="AU55" s="138"/>
      <c r="AV55" s="138"/>
      <c r="AW55" s="138"/>
      <c r="AX55" s="66"/>
      <c r="AY55" s="13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61"/>
      <c r="CB55" s="61"/>
      <c r="CC55" s="61"/>
      <c r="CI55" s="67"/>
      <c r="CJ55" s="63"/>
      <c r="CK55" s="67"/>
      <c r="CL55" s="63"/>
      <c r="CN55" s="67"/>
      <c r="CO55" s="63"/>
      <c r="CP55" s="67"/>
      <c r="CQ55" s="63"/>
    </row>
    <row r="56" spans="1:95" s="62" customFormat="1" ht="55.05" customHeight="1" x14ac:dyDescent="0.3">
      <c r="A56" s="56" t="s">
        <v>259</v>
      </c>
      <c r="B56" s="56" t="s">
        <v>260</v>
      </c>
      <c r="C56" s="57">
        <v>1</v>
      </c>
      <c r="D56" s="56" t="s">
        <v>2</v>
      </c>
      <c r="E56" s="57" t="s">
        <v>1499</v>
      </c>
      <c r="F56" s="56">
        <v>1</v>
      </c>
      <c r="G56" s="56"/>
      <c r="H56" s="56"/>
      <c r="I56" s="56"/>
      <c r="J56" s="56" t="s">
        <v>261</v>
      </c>
      <c r="K56" s="65" t="s">
        <v>499</v>
      </c>
      <c r="L56" s="59">
        <v>0</v>
      </c>
      <c r="M56" s="59">
        <v>1</v>
      </c>
      <c r="N56" s="135">
        <v>0</v>
      </c>
      <c r="O56" s="59" t="s">
        <v>513</v>
      </c>
      <c r="P56" s="59">
        <v>0</v>
      </c>
      <c r="Q56" s="59">
        <v>1</v>
      </c>
      <c r="R56" s="60">
        <v>0</v>
      </c>
      <c r="S56" s="61"/>
      <c r="T56" s="61"/>
      <c r="U56" s="61"/>
      <c r="V56" s="61"/>
      <c r="W56" s="61"/>
      <c r="X56" s="68"/>
      <c r="Y56" s="68"/>
      <c r="Z56" s="66"/>
      <c r="AA56" s="66"/>
      <c r="AB56" s="61"/>
      <c r="AC56" s="61"/>
      <c r="AD56" s="61"/>
      <c r="AE56" s="136"/>
      <c r="AF56" s="136"/>
      <c r="AG56" s="65"/>
      <c r="AH56" s="168"/>
      <c r="AI56" s="168"/>
      <c r="AJ56" s="168"/>
      <c r="AK56" s="168"/>
      <c r="AL56" s="169"/>
      <c r="AM56" s="169"/>
      <c r="AN56" s="169"/>
      <c r="AO56" s="169"/>
      <c r="AP56" s="137"/>
      <c r="AQ56" s="137"/>
      <c r="AR56" s="137"/>
      <c r="AS56" s="137"/>
      <c r="AT56" s="138"/>
      <c r="AU56" s="138"/>
      <c r="AV56" s="138"/>
      <c r="AW56" s="138"/>
      <c r="AX56" s="66"/>
      <c r="AY56" s="13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61"/>
      <c r="CB56" s="61"/>
      <c r="CC56" s="61"/>
      <c r="CI56" s="67"/>
      <c r="CJ56" s="63"/>
      <c r="CK56" s="67"/>
      <c r="CL56" s="63"/>
      <c r="CN56" s="67"/>
      <c r="CO56" s="63"/>
      <c r="CP56" s="67"/>
      <c r="CQ56" s="63"/>
    </row>
    <row r="57" spans="1:95" s="62" customFormat="1" ht="55.05" customHeight="1" x14ac:dyDescent="0.3">
      <c r="A57" s="56" t="s">
        <v>266</v>
      </c>
      <c r="B57" s="56" t="s">
        <v>267</v>
      </c>
      <c r="C57" s="57">
        <v>1</v>
      </c>
      <c r="D57" s="56" t="s">
        <v>2</v>
      </c>
      <c r="E57" s="57" t="s">
        <v>1499</v>
      </c>
      <c r="F57" s="56">
        <v>1</v>
      </c>
      <c r="G57" s="56"/>
      <c r="H57" s="56"/>
      <c r="I57" s="56"/>
      <c r="J57" s="56" t="s">
        <v>1631</v>
      </c>
      <c r="K57" s="65" t="s">
        <v>501</v>
      </c>
      <c r="L57" s="135">
        <v>1</v>
      </c>
      <c r="M57" s="135">
        <v>0</v>
      </c>
      <c r="N57" s="135">
        <v>0</v>
      </c>
      <c r="O57" s="59" t="s">
        <v>512</v>
      </c>
      <c r="P57" s="59">
        <v>1</v>
      </c>
      <c r="Q57" s="59">
        <v>0</v>
      </c>
      <c r="R57" s="60">
        <v>1</v>
      </c>
      <c r="S57" s="61"/>
      <c r="X57" s="63"/>
      <c r="Y57" s="63"/>
      <c r="Z57" s="64"/>
      <c r="AA57" s="64"/>
      <c r="AE57" s="170"/>
      <c r="AF57" s="170"/>
      <c r="AG57" s="65"/>
      <c r="AH57" s="171"/>
      <c r="AI57" s="171"/>
      <c r="AJ57" s="171"/>
      <c r="AK57" s="171"/>
      <c r="AL57" s="172"/>
      <c r="AM57" s="172"/>
      <c r="AN57" s="172"/>
      <c r="AO57" s="172"/>
      <c r="AP57" s="173"/>
      <c r="AQ57" s="173"/>
      <c r="AR57" s="173"/>
      <c r="AS57" s="173"/>
      <c r="AT57" s="174"/>
      <c r="AU57" s="174"/>
      <c r="AV57" s="174"/>
      <c r="AW57" s="174"/>
      <c r="AX57" s="66"/>
      <c r="AY57" s="170"/>
      <c r="AZ57" s="56"/>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56"/>
      <c r="CA57" s="61"/>
      <c r="CB57" s="61"/>
      <c r="CC57" s="61"/>
      <c r="CI57" s="67"/>
      <c r="CJ57" s="63"/>
      <c r="CK57" s="67"/>
      <c r="CL57" s="63"/>
      <c r="CN57" s="67"/>
      <c r="CO57" s="63"/>
      <c r="CP57" s="67"/>
      <c r="CQ57" s="63"/>
    </row>
    <row r="58" spans="1:95" s="62" customFormat="1" ht="55.05" customHeight="1" x14ac:dyDescent="0.3">
      <c r="A58" s="134" t="s">
        <v>99</v>
      </c>
      <c r="B58" s="56" t="s">
        <v>100</v>
      </c>
      <c r="C58" s="57">
        <v>1</v>
      </c>
      <c r="D58" s="56" t="s">
        <v>2</v>
      </c>
      <c r="E58" s="57" t="s">
        <v>1499</v>
      </c>
      <c r="F58" s="56">
        <v>1</v>
      </c>
      <c r="G58" s="56"/>
      <c r="H58" s="56"/>
      <c r="I58" s="56"/>
      <c r="J58" s="56" t="s">
        <v>1632</v>
      </c>
      <c r="K58" s="65" t="s">
        <v>501</v>
      </c>
      <c r="L58" s="135">
        <v>1</v>
      </c>
      <c r="M58" s="135">
        <v>0</v>
      </c>
      <c r="N58" s="135">
        <v>0</v>
      </c>
      <c r="O58" s="135" t="s">
        <v>512</v>
      </c>
      <c r="P58" s="135">
        <v>1</v>
      </c>
      <c r="Q58" s="135">
        <v>0</v>
      </c>
      <c r="R58" s="60">
        <v>1</v>
      </c>
      <c r="S58" s="61"/>
      <c r="X58" s="63"/>
      <c r="Y58" s="63"/>
      <c r="Z58" s="64"/>
      <c r="AA58" s="64"/>
      <c r="AE58" s="170"/>
      <c r="AF58" s="170"/>
      <c r="AG58" s="65"/>
      <c r="AH58" s="171"/>
      <c r="AI58" s="171"/>
      <c r="AJ58" s="171"/>
      <c r="AK58" s="171"/>
      <c r="AL58" s="172"/>
      <c r="AM58" s="172"/>
      <c r="AN58" s="172"/>
      <c r="AO58" s="172"/>
      <c r="AP58" s="173"/>
      <c r="AQ58" s="173"/>
      <c r="AR58" s="173"/>
      <c r="AS58" s="173"/>
      <c r="AT58" s="174"/>
      <c r="AU58" s="174"/>
      <c r="AV58" s="174"/>
      <c r="AW58" s="174"/>
      <c r="AX58" s="66"/>
      <c r="AY58" s="170"/>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61"/>
      <c r="CB58" s="61"/>
      <c r="CC58" s="61"/>
      <c r="CI58" s="67"/>
      <c r="CJ58" s="63"/>
      <c r="CK58" s="67"/>
      <c r="CL58" s="63"/>
      <c r="CN58" s="67"/>
      <c r="CO58" s="63"/>
      <c r="CP58" s="67"/>
      <c r="CQ58" s="63"/>
    </row>
    <row r="59" spans="1:95" s="62" customFormat="1" ht="55.05" customHeight="1" x14ac:dyDescent="0.3">
      <c r="A59" s="56" t="s">
        <v>274</v>
      </c>
      <c r="B59" s="56" t="s">
        <v>275</v>
      </c>
      <c r="C59" s="57">
        <v>1</v>
      </c>
      <c r="D59" s="56" t="s">
        <v>2</v>
      </c>
      <c r="E59" s="57" t="s">
        <v>1499</v>
      </c>
      <c r="F59" s="56">
        <v>1</v>
      </c>
      <c r="G59" s="56"/>
      <c r="H59" s="56"/>
      <c r="I59" s="56"/>
      <c r="J59" s="56" t="s">
        <v>276</v>
      </c>
      <c r="K59" s="65" t="s">
        <v>499</v>
      </c>
      <c r="L59" s="135">
        <v>0</v>
      </c>
      <c r="M59" s="135">
        <v>1</v>
      </c>
      <c r="N59" s="135">
        <v>0</v>
      </c>
      <c r="O59" s="59" t="s">
        <v>512</v>
      </c>
      <c r="P59" s="59">
        <v>1</v>
      </c>
      <c r="Q59" s="59">
        <v>0</v>
      </c>
      <c r="R59" s="60">
        <v>0</v>
      </c>
      <c r="S59" s="61"/>
      <c r="T59" s="61"/>
      <c r="U59" s="61"/>
      <c r="V59" s="61"/>
      <c r="W59" s="61"/>
      <c r="X59" s="68"/>
      <c r="Y59" s="68"/>
      <c r="Z59" s="66"/>
      <c r="AA59" s="66"/>
      <c r="AB59" s="61"/>
      <c r="AC59" s="61"/>
      <c r="AD59" s="61"/>
      <c r="AE59" s="136"/>
      <c r="AF59" s="136"/>
      <c r="AG59" s="65"/>
      <c r="AH59" s="168"/>
      <c r="AI59" s="168"/>
      <c r="AJ59" s="168"/>
      <c r="AK59" s="168"/>
      <c r="AL59" s="169"/>
      <c r="AM59" s="169"/>
      <c r="AN59" s="169"/>
      <c r="AO59" s="169"/>
      <c r="AP59" s="137"/>
      <c r="AQ59" s="137"/>
      <c r="AR59" s="137"/>
      <c r="AS59" s="137"/>
      <c r="AT59" s="138"/>
      <c r="AU59" s="138"/>
      <c r="AV59" s="138"/>
      <c r="AW59" s="138"/>
      <c r="AX59" s="66"/>
      <c r="AY59" s="13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61"/>
      <c r="CB59" s="61"/>
      <c r="CC59" s="61"/>
      <c r="CI59" s="67"/>
      <c r="CJ59" s="63"/>
      <c r="CK59" s="67"/>
      <c r="CL59" s="63"/>
      <c r="CN59" s="67"/>
      <c r="CO59" s="63"/>
      <c r="CP59" s="67"/>
      <c r="CQ59" s="63"/>
    </row>
    <row r="60" spans="1:95" s="62" customFormat="1" ht="55.05" customHeight="1" x14ac:dyDescent="0.3">
      <c r="A60" s="56" t="s">
        <v>289</v>
      </c>
      <c r="B60" s="56" t="s">
        <v>290</v>
      </c>
      <c r="C60" s="57">
        <v>1</v>
      </c>
      <c r="D60" s="56" t="s">
        <v>291</v>
      </c>
      <c r="E60" s="57" t="s">
        <v>1499</v>
      </c>
      <c r="F60" s="56">
        <v>1</v>
      </c>
      <c r="G60" s="56"/>
      <c r="H60" s="56"/>
      <c r="I60" s="56"/>
      <c r="J60" s="56" t="s">
        <v>1633</v>
      </c>
      <c r="K60" s="65" t="s">
        <v>501</v>
      </c>
      <c r="L60" s="135">
        <v>1</v>
      </c>
      <c r="M60" s="135">
        <v>0</v>
      </c>
      <c r="N60" s="135">
        <v>0</v>
      </c>
      <c r="O60" s="59" t="s">
        <v>512</v>
      </c>
      <c r="P60" s="59">
        <v>1</v>
      </c>
      <c r="Q60" s="59">
        <v>0</v>
      </c>
      <c r="R60" s="60">
        <v>1</v>
      </c>
      <c r="S60" s="61"/>
      <c r="X60" s="63"/>
      <c r="Y60" s="63"/>
      <c r="Z60" s="64"/>
      <c r="AA60" s="64"/>
      <c r="AE60" s="170"/>
      <c r="AF60" s="170"/>
      <c r="AG60" s="65"/>
      <c r="AH60" s="171"/>
      <c r="AI60" s="171"/>
      <c r="AJ60" s="171"/>
      <c r="AK60" s="171"/>
      <c r="AL60" s="172"/>
      <c r="AM60" s="172"/>
      <c r="AN60" s="172"/>
      <c r="AO60" s="172"/>
      <c r="AP60" s="173"/>
      <c r="AQ60" s="173"/>
      <c r="AR60" s="173"/>
      <c r="AS60" s="173"/>
      <c r="AT60" s="174"/>
      <c r="AU60" s="174"/>
      <c r="AV60" s="174"/>
      <c r="AW60" s="174"/>
      <c r="AX60" s="66"/>
      <c r="AY60" s="170"/>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61"/>
      <c r="CB60" s="61"/>
      <c r="CC60" s="61"/>
      <c r="CI60" s="67"/>
      <c r="CJ60" s="63"/>
      <c r="CK60" s="67"/>
      <c r="CL60" s="63"/>
      <c r="CN60" s="67"/>
      <c r="CO60" s="63"/>
      <c r="CP60" s="67"/>
      <c r="CQ60" s="63"/>
    </row>
    <row r="61" spans="1:95" s="62" customFormat="1" ht="55.05" customHeight="1" x14ac:dyDescent="0.3">
      <c r="A61" s="56" t="s">
        <v>294</v>
      </c>
      <c r="B61" s="56" t="s">
        <v>295</v>
      </c>
      <c r="C61" s="57">
        <v>1</v>
      </c>
      <c r="D61" s="56" t="s">
        <v>207</v>
      </c>
      <c r="E61" s="57" t="s">
        <v>1499</v>
      </c>
      <c r="F61" s="56">
        <v>1</v>
      </c>
      <c r="G61" s="56"/>
      <c r="H61" s="56"/>
      <c r="I61" s="56"/>
      <c r="J61" s="56" t="s">
        <v>296</v>
      </c>
      <c r="K61" s="65" t="s">
        <v>499</v>
      </c>
      <c r="L61" s="135">
        <v>0</v>
      </c>
      <c r="M61" s="135">
        <v>1</v>
      </c>
      <c r="N61" s="135">
        <v>0</v>
      </c>
      <c r="O61" s="59" t="s">
        <v>512</v>
      </c>
      <c r="P61" s="59">
        <v>1</v>
      </c>
      <c r="Q61" s="59">
        <v>0</v>
      </c>
      <c r="R61" s="60">
        <v>0</v>
      </c>
      <c r="S61" s="61"/>
      <c r="T61" s="61"/>
      <c r="U61" s="61"/>
      <c r="V61" s="61"/>
      <c r="W61" s="61"/>
      <c r="X61" s="68"/>
      <c r="Y61" s="68"/>
      <c r="Z61" s="66"/>
      <c r="AA61" s="66"/>
      <c r="AB61" s="61"/>
      <c r="AC61" s="61"/>
      <c r="AD61" s="61"/>
      <c r="AE61" s="136"/>
      <c r="AF61" s="136"/>
      <c r="AG61" s="65"/>
      <c r="AH61" s="168"/>
      <c r="AI61" s="168"/>
      <c r="AJ61" s="168"/>
      <c r="AK61" s="168"/>
      <c r="AL61" s="169"/>
      <c r="AM61" s="169"/>
      <c r="AN61" s="169"/>
      <c r="AO61" s="169"/>
      <c r="AP61" s="137"/>
      <c r="AQ61" s="137"/>
      <c r="AR61" s="137"/>
      <c r="AS61" s="137"/>
      <c r="AT61" s="138"/>
      <c r="AU61" s="138"/>
      <c r="AV61" s="138"/>
      <c r="AW61" s="138"/>
      <c r="AX61" s="66"/>
      <c r="AY61" s="13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61"/>
      <c r="CB61" s="61"/>
      <c r="CC61" s="61"/>
      <c r="CI61" s="67"/>
      <c r="CJ61" s="63"/>
      <c r="CK61" s="67"/>
      <c r="CL61" s="63"/>
      <c r="CN61" s="67"/>
      <c r="CO61" s="63"/>
      <c r="CP61" s="67"/>
      <c r="CQ61" s="63"/>
    </row>
    <row r="62" spans="1:95" s="62" customFormat="1" ht="55.05" customHeight="1" x14ac:dyDescent="0.3">
      <c r="A62" s="56" t="s">
        <v>308</v>
      </c>
      <c r="B62" s="56" t="s">
        <v>309</v>
      </c>
      <c r="C62" s="57">
        <v>1</v>
      </c>
      <c r="D62" s="56" t="s">
        <v>291</v>
      </c>
      <c r="E62" s="57" t="s">
        <v>1499</v>
      </c>
      <c r="F62" s="56">
        <v>1</v>
      </c>
      <c r="G62" s="56"/>
      <c r="H62" s="56"/>
      <c r="I62" s="56"/>
      <c r="J62" s="56" t="s">
        <v>310</v>
      </c>
      <c r="K62" s="65" t="s">
        <v>499</v>
      </c>
      <c r="L62" s="135">
        <v>0</v>
      </c>
      <c r="M62" s="135">
        <v>1</v>
      </c>
      <c r="N62" s="135">
        <v>0</v>
      </c>
      <c r="O62" s="59" t="s">
        <v>512</v>
      </c>
      <c r="P62" s="59">
        <v>1</v>
      </c>
      <c r="Q62" s="59">
        <v>0</v>
      </c>
      <c r="R62" s="60">
        <v>0</v>
      </c>
      <c r="S62" s="61"/>
      <c r="T62" s="61"/>
      <c r="U62" s="61"/>
      <c r="V62" s="61"/>
      <c r="W62" s="61"/>
      <c r="X62" s="68"/>
      <c r="Y62" s="68"/>
      <c r="Z62" s="66"/>
      <c r="AA62" s="66"/>
      <c r="AB62" s="61"/>
      <c r="AC62" s="61"/>
      <c r="AD62" s="61"/>
      <c r="AE62" s="136"/>
      <c r="AF62" s="136"/>
      <c r="AG62" s="65"/>
      <c r="AH62" s="168"/>
      <c r="AI62" s="168"/>
      <c r="AJ62" s="168"/>
      <c r="AK62" s="168"/>
      <c r="AL62" s="169"/>
      <c r="AM62" s="169"/>
      <c r="AN62" s="169"/>
      <c r="AO62" s="169"/>
      <c r="AP62" s="137"/>
      <c r="AQ62" s="137"/>
      <c r="AR62" s="137"/>
      <c r="AS62" s="137"/>
      <c r="AT62" s="138"/>
      <c r="AU62" s="138"/>
      <c r="AV62" s="138"/>
      <c r="AW62" s="138"/>
      <c r="AX62" s="66"/>
      <c r="AY62" s="13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61"/>
      <c r="CB62" s="61"/>
      <c r="CC62" s="61"/>
      <c r="CI62" s="67"/>
      <c r="CJ62" s="63"/>
      <c r="CK62" s="67"/>
      <c r="CL62" s="63"/>
      <c r="CN62" s="67"/>
      <c r="CO62" s="63"/>
      <c r="CP62" s="67"/>
      <c r="CQ62" s="63"/>
    </row>
    <row r="63" spans="1:95" s="62" customFormat="1" ht="55.05" customHeight="1" x14ac:dyDescent="0.3">
      <c r="A63" s="56" t="s">
        <v>313</v>
      </c>
      <c r="B63" s="56" t="s">
        <v>314</v>
      </c>
      <c r="C63" s="57">
        <v>1</v>
      </c>
      <c r="D63" s="56" t="s">
        <v>291</v>
      </c>
      <c r="E63" s="57" t="s">
        <v>1499</v>
      </c>
      <c r="F63" s="56">
        <v>1</v>
      </c>
      <c r="G63" s="56"/>
      <c r="H63" s="56"/>
      <c r="I63" s="56"/>
      <c r="J63" s="56" t="s">
        <v>202</v>
      </c>
      <c r="K63" s="65" t="s">
        <v>500</v>
      </c>
      <c r="L63" s="135">
        <v>0</v>
      </c>
      <c r="M63" s="135">
        <v>1</v>
      </c>
      <c r="N63" s="135">
        <v>1</v>
      </c>
      <c r="O63" s="59" t="s">
        <v>512</v>
      </c>
      <c r="P63" s="59">
        <v>1</v>
      </c>
      <c r="Q63" s="59">
        <v>0</v>
      </c>
      <c r="R63" s="60">
        <v>0</v>
      </c>
      <c r="S63" s="61"/>
      <c r="X63" s="63"/>
      <c r="Y63" s="63"/>
      <c r="Z63" s="64"/>
      <c r="AA63" s="64"/>
      <c r="AE63" s="170"/>
      <c r="AF63" s="170"/>
      <c r="AG63" s="65"/>
      <c r="AH63" s="171"/>
      <c r="AI63" s="171"/>
      <c r="AJ63" s="171"/>
      <c r="AK63" s="171"/>
      <c r="AL63" s="172"/>
      <c r="AM63" s="172"/>
      <c r="AN63" s="172"/>
      <c r="AO63" s="172"/>
      <c r="AP63" s="173"/>
      <c r="AQ63" s="173"/>
      <c r="AR63" s="173"/>
      <c r="AS63" s="173"/>
      <c r="AT63" s="174"/>
      <c r="AU63" s="174"/>
      <c r="AV63" s="174"/>
      <c r="AW63" s="174"/>
      <c r="AX63" s="66"/>
      <c r="AY63" s="170"/>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61"/>
      <c r="CB63" s="61"/>
      <c r="CC63" s="61"/>
      <c r="CI63" s="67"/>
      <c r="CJ63" s="63"/>
      <c r="CK63" s="67"/>
      <c r="CL63" s="63"/>
      <c r="CN63" s="67"/>
      <c r="CO63" s="63"/>
      <c r="CP63" s="67"/>
      <c r="CQ63" s="63"/>
    </row>
    <row r="64" spans="1:95" s="152" customFormat="1" ht="55.05" customHeight="1" x14ac:dyDescent="0.3">
      <c r="A64" s="139" t="s">
        <v>244</v>
      </c>
      <c r="B64" s="139" t="s">
        <v>245</v>
      </c>
      <c r="C64" s="140">
        <v>1</v>
      </c>
      <c r="D64" s="139" t="s">
        <v>246</v>
      </c>
      <c r="E64" s="139" t="s">
        <v>966</v>
      </c>
      <c r="F64" s="139"/>
      <c r="G64" s="139"/>
      <c r="H64" s="139">
        <v>1</v>
      </c>
      <c r="I64" s="139"/>
      <c r="J64" s="139" t="s">
        <v>208</v>
      </c>
      <c r="K64" s="149" t="s">
        <v>500</v>
      </c>
      <c r="L64" s="142">
        <v>0</v>
      </c>
      <c r="M64" s="142">
        <v>1</v>
      </c>
      <c r="N64" s="142">
        <v>1</v>
      </c>
      <c r="O64" s="143" t="s">
        <v>513</v>
      </c>
      <c r="P64" s="143">
        <v>0</v>
      </c>
      <c r="Q64" s="143">
        <v>1</v>
      </c>
      <c r="R64" s="144">
        <v>0</v>
      </c>
      <c r="S64" s="145" t="s">
        <v>769</v>
      </c>
      <c r="X64" s="154"/>
      <c r="Y64" s="154"/>
      <c r="Z64" s="176"/>
      <c r="AA64" s="176"/>
      <c r="AE64" s="177"/>
      <c r="AF64" s="177"/>
      <c r="AG64" s="149"/>
      <c r="AH64" s="178"/>
      <c r="AI64" s="178"/>
      <c r="AJ64" s="178"/>
      <c r="AK64" s="178"/>
      <c r="AL64" s="179"/>
      <c r="AM64" s="179"/>
      <c r="AN64" s="179"/>
      <c r="AO64" s="179"/>
      <c r="AP64" s="180"/>
      <c r="AQ64" s="180"/>
      <c r="AR64" s="180"/>
      <c r="AS64" s="180"/>
      <c r="AT64" s="181"/>
      <c r="AU64" s="181"/>
      <c r="AV64" s="181"/>
      <c r="AW64" s="181"/>
      <c r="AX64" s="147"/>
      <c r="AY64" s="177"/>
      <c r="AZ64" s="139"/>
      <c r="BA64" s="139" t="s">
        <v>770</v>
      </c>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45"/>
      <c r="CB64" s="145"/>
      <c r="CC64" s="145"/>
      <c r="CI64" s="153"/>
      <c r="CJ64" s="154"/>
      <c r="CK64" s="153"/>
      <c r="CL64" s="154"/>
      <c r="CN64" s="153"/>
      <c r="CO64" s="154"/>
      <c r="CP64" s="153"/>
      <c r="CQ64" s="154"/>
    </row>
    <row r="65" spans="1:95" s="75" customFormat="1" ht="55.05" customHeight="1" x14ac:dyDescent="0.3">
      <c r="A65" s="69" t="s">
        <v>73</v>
      </c>
      <c r="B65" s="70" t="s">
        <v>74</v>
      </c>
      <c r="C65" s="70">
        <v>1</v>
      </c>
      <c r="D65" s="70" t="s">
        <v>2</v>
      </c>
      <c r="E65" s="26" t="s">
        <v>1504</v>
      </c>
      <c r="F65" s="70"/>
      <c r="G65" s="70">
        <v>1</v>
      </c>
      <c r="H65" s="70"/>
      <c r="I65" s="70"/>
      <c r="J65" s="69" t="s">
        <v>75</v>
      </c>
      <c r="K65" s="71" t="s">
        <v>499</v>
      </c>
      <c r="L65" s="72">
        <v>0</v>
      </c>
      <c r="M65" s="72">
        <v>1</v>
      </c>
      <c r="N65" s="72">
        <v>0</v>
      </c>
      <c r="O65" s="72" t="s">
        <v>512</v>
      </c>
      <c r="P65" s="72">
        <v>1</v>
      </c>
      <c r="Q65" s="72">
        <v>0</v>
      </c>
      <c r="R65" s="73">
        <v>0</v>
      </c>
      <c r="S65" s="74" t="s">
        <v>757</v>
      </c>
      <c r="T65" s="74"/>
      <c r="U65" s="74"/>
      <c r="V65" s="74">
        <v>0</v>
      </c>
      <c r="W65" s="74">
        <v>1</v>
      </c>
      <c r="X65" s="107"/>
      <c r="Y65" s="107"/>
      <c r="Z65" s="79">
        <v>0</v>
      </c>
      <c r="AA65" s="79">
        <v>1</v>
      </c>
      <c r="AB65" s="74" t="s">
        <v>758</v>
      </c>
      <c r="AC65" s="74">
        <v>11</v>
      </c>
      <c r="AD65" s="74">
        <v>11</v>
      </c>
      <c r="AE65" s="108">
        <v>2</v>
      </c>
      <c r="AF65" s="108">
        <v>2</v>
      </c>
      <c r="AG65" s="78"/>
      <c r="AH65" s="182"/>
      <c r="AI65" s="182"/>
      <c r="AJ65" s="182"/>
      <c r="AK65" s="182"/>
      <c r="AL65" s="183"/>
      <c r="AM65" s="183"/>
      <c r="AN65" s="183"/>
      <c r="AO65" s="183"/>
      <c r="AP65" s="109">
        <v>11</v>
      </c>
      <c r="AQ65" s="109">
        <v>11</v>
      </c>
      <c r="AR65" s="109">
        <v>11</v>
      </c>
      <c r="AS65" s="109">
        <v>11</v>
      </c>
      <c r="AT65" s="110">
        <v>2</v>
      </c>
      <c r="AU65" s="110">
        <v>2</v>
      </c>
      <c r="AV65" s="110">
        <v>2</v>
      </c>
      <c r="AW65" s="110">
        <v>2</v>
      </c>
      <c r="AX65" s="79"/>
      <c r="AY65" s="108">
        <v>2</v>
      </c>
      <c r="AZ65" s="69" t="s">
        <v>515</v>
      </c>
      <c r="BA65" s="69" t="s">
        <v>1180</v>
      </c>
      <c r="BB65" s="69"/>
      <c r="BC65" s="69"/>
      <c r="BD65" s="69"/>
      <c r="BE65" s="69"/>
      <c r="BF65" s="69">
        <v>1</v>
      </c>
      <c r="BG65" s="69"/>
      <c r="BH65" s="69"/>
      <c r="BI65" s="69"/>
      <c r="BJ65" s="69"/>
      <c r="BK65" s="69"/>
      <c r="BL65" s="69"/>
      <c r="BM65" s="69"/>
      <c r="BN65" s="69"/>
      <c r="BO65" s="69"/>
      <c r="BP65" s="69"/>
      <c r="BQ65" s="69"/>
      <c r="BR65" s="69"/>
      <c r="BS65" s="69"/>
      <c r="BT65" s="69"/>
      <c r="BU65" s="69"/>
      <c r="BV65" s="69">
        <v>1</v>
      </c>
      <c r="BW65" s="69"/>
      <c r="BX65" s="69"/>
      <c r="BY65" s="69"/>
      <c r="BZ65" s="26" t="s">
        <v>1181</v>
      </c>
      <c r="CA65" s="74"/>
      <c r="CB65" s="74" t="s">
        <v>759</v>
      </c>
      <c r="CC65" s="74" t="s">
        <v>760</v>
      </c>
      <c r="CE65" s="75">
        <v>0</v>
      </c>
      <c r="CF65" s="75">
        <v>1</v>
      </c>
      <c r="CG65" s="75">
        <v>0</v>
      </c>
      <c r="CI65" s="80">
        <v>0</v>
      </c>
      <c r="CJ65" s="76">
        <v>0</v>
      </c>
      <c r="CK65" s="80">
        <v>1</v>
      </c>
      <c r="CL65" s="76">
        <v>0</v>
      </c>
      <c r="CN65" s="80">
        <v>0</v>
      </c>
      <c r="CO65" s="76">
        <v>0</v>
      </c>
      <c r="CP65" s="80">
        <v>1</v>
      </c>
      <c r="CQ65" s="76">
        <v>0</v>
      </c>
    </row>
    <row r="66" spans="1:95" s="126" customFormat="1" ht="55.05" customHeight="1" x14ac:dyDescent="0.3">
      <c r="A66" s="114" t="s">
        <v>76</v>
      </c>
      <c r="B66" s="115" t="s">
        <v>77</v>
      </c>
      <c r="C66" s="115">
        <v>1</v>
      </c>
      <c r="D66" s="115" t="s">
        <v>78</v>
      </c>
      <c r="E66" s="26" t="s">
        <v>1504</v>
      </c>
      <c r="F66" s="115"/>
      <c r="G66" s="115">
        <v>1</v>
      </c>
      <c r="H66" s="115"/>
      <c r="I66" s="115"/>
      <c r="J66" s="114" t="s">
        <v>79</v>
      </c>
      <c r="K66" s="116" t="s">
        <v>499</v>
      </c>
      <c r="L66" s="117">
        <v>0</v>
      </c>
      <c r="M66" s="117">
        <v>1</v>
      </c>
      <c r="N66" s="117">
        <v>0</v>
      </c>
      <c r="O66" s="117" t="s">
        <v>512</v>
      </c>
      <c r="P66" s="117">
        <v>1</v>
      </c>
      <c r="Q66" s="117">
        <v>0</v>
      </c>
      <c r="R66" s="118">
        <v>0</v>
      </c>
      <c r="S66" s="119" t="s">
        <v>766</v>
      </c>
      <c r="T66" s="119"/>
      <c r="U66" s="119"/>
      <c r="V66" s="119">
        <v>0</v>
      </c>
      <c r="W66" s="119">
        <v>1</v>
      </c>
      <c r="X66" s="120"/>
      <c r="Y66" s="120"/>
      <c r="Z66" s="121">
        <v>0</v>
      </c>
      <c r="AA66" s="121">
        <v>1</v>
      </c>
      <c r="AB66" s="119" t="s">
        <v>765</v>
      </c>
      <c r="AC66" s="119">
        <v>3</v>
      </c>
      <c r="AD66" s="119">
        <v>3</v>
      </c>
      <c r="AE66" s="122">
        <v>6</v>
      </c>
      <c r="AF66" s="122">
        <v>6</v>
      </c>
      <c r="AG66" s="123"/>
      <c r="AH66" s="184"/>
      <c r="AI66" s="184"/>
      <c r="AJ66" s="184"/>
      <c r="AK66" s="184"/>
      <c r="AL66" s="185"/>
      <c r="AM66" s="185"/>
      <c r="AN66" s="185"/>
      <c r="AO66" s="185"/>
      <c r="AP66" s="124">
        <v>3</v>
      </c>
      <c r="AQ66" s="124">
        <v>3</v>
      </c>
      <c r="AR66" s="124">
        <v>3</v>
      </c>
      <c r="AS66" s="124">
        <v>3</v>
      </c>
      <c r="AT66" s="125">
        <v>6</v>
      </c>
      <c r="AU66" s="125">
        <v>6</v>
      </c>
      <c r="AV66" s="125">
        <v>6</v>
      </c>
      <c r="AW66" s="125">
        <v>6</v>
      </c>
      <c r="AX66" s="121"/>
      <c r="AY66" s="122">
        <v>6</v>
      </c>
      <c r="AZ66" s="114" t="s">
        <v>551</v>
      </c>
      <c r="BA66" s="114" t="s">
        <v>1183</v>
      </c>
      <c r="BB66" s="114"/>
      <c r="BC66" s="114"/>
      <c r="BD66" s="114"/>
      <c r="BE66" s="114"/>
      <c r="BF66" s="114"/>
      <c r="BG66" s="114"/>
      <c r="BH66" s="114"/>
      <c r="BI66" s="114">
        <v>1</v>
      </c>
      <c r="BJ66" s="114"/>
      <c r="BK66" s="114"/>
      <c r="BL66" s="114"/>
      <c r="BM66" s="114"/>
      <c r="BN66" s="114"/>
      <c r="BO66" s="114"/>
      <c r="BP66" s="114"/>
      <c r="BQ66" s="114"/>
      <c r="BR66" s="114"/>
      <c r="BS66" s="114"/>
      <c r="BT66" s="114"/>
      <c r="BU66" s="114"/>
      <c r="BV66" s="114"/>
      <c r="BW66" s="114"/>
      <c r="BX66" s="114"/>
      <c r="BY66" s="114">
        <v>1</v>
      </c>
      <c r="BZ66" s="114" t="s">
        <v>551</v>
      </c>
      <c r="CA66" s="119"/>
      <c r="CB66" s="119" t="s">
        <v>767</v>
      </c>
      <c r="CC66" s="119" t="s">
        <v>768</v>
      </c>
      <c r="CI66" s="127"/>
      <c r="CJ66" s="128"/>
      <c r="CK66" s="127"/>
      <c r="CL66" s="128"/>
      <c r="CN66" s="127"/>
      <c r="CO66" s="128"/>
      <c r="CP66" s="127"/>
      <c r="CQ66" s="128"/>
    </row>
    <row r="67" spans="1:95" s="14" customFormat="1" ht="55.05" customHeight="1" x14ac:dyDescent="0.3">
      <c r="A67" s="69" t="s">
        <v>538</v>
      </c>
      <c r="B67" s="69" t="s">
        <v>239</v>
      </c>
      <c r="C67" s="70">
        <v>1</v>
      </c>
      <c r="D67" s="69" t="s">
        <v>2</v>
      </c>
      <c r="E67" s="26" t="s">
        <v>1504</v>
      </c>
      <c r="F67" s="69"/>
      <c r="G67" s="69">
        <v>1</v>
      </c>
      <c r="H67" s="69"/>
      <c r="I67" s="69"/>
      <c r="J67" s="69" t="s">
        <v>240</v>
      </c>
      <c r="K67" s="78" t="s">
        <v>499</v>
      </c>
      <c r="L67" s="72">
        <v>0</v>
      </c>
      <c r="M67" s="72">
        <v>1</v>
      </c>
      <c r="N67" s="186">
        <v>0</v>
      </c>
      <c r="O67" s="84" t="s">
        <v>512</v>
      </c>
      <c r="P67" s="84">
        <v>1</v>
      </c>
      <c r="Q67" s="84">
        <v>0</v>
      </c>
      <c r="R67" s="73">
        <v>0</v>
      </c>
      <c r="S67" s="92" t="s">
        <v>1397</v>
      </c>
      <c r="V67" s="14">
        <v>1</v>
      </c>
      <c r="W67" s="14">
        <v>0</v>
      </c>
      <c r="X67" s="88"/>
      <c r="Y67" s="88"/>
      <c r="Z67" s="93">
        <v>1</v>
      </c>
      <c r="AA67" s="93">
        <v>0</v>
      </c>
      <c r="AB67" s="14" t="s">
        <v>756</v>
      </c>
      <c r="AC67" s="14">
        <v>6</v>
      </c>
      <c r="AD67" s="14">
        <v>6</v>
      </c>
      <c r="AE67" s="187">
        <v>29</v>
      </c>
      <c r="AF67" s="187">
        <v>29</v>
      </c>
      <c r="AG67" s="87"/>
      <c r="AH67" s="188"/>
      <c r="AI67" s="188"/>
      <c r="AJ67" s="188"/>
      <c r="AK67" s="188"/>
      <c r="AL67" s="189"/>
      <c r="AM67" s="189"/>
      <c r="AN67" s="189"/>
      <c r="AO67" s="189"/>
      <c r="AP67" s="190">
        <v>6</v>
      </c>
      <c r="AQ67" s="190">
        <v>6</v>
      </c>
      <c r="AR67" s="190">
        <v>6</v>
      </c>
      <c r="AS67" s="190">
        <v>6</v>
      </c>
      <c r="AT67" s="191">
        <v>29</v>
      </c>
      <c r="AU67" s="191">
        <v>29</v>
      </c>
      <c r="AV67" s="191">
        <v>29</v>
      </c>
      <c r="AW67" s="191">
        <v>29</v>
      </c>
      <c r="AX67" s="86"/>
      <c r="AY67" s="187">
        <v>29</v>
      </c>
      <c r="AZ67" s="26" t="s">
        <v>515</v>
      </c>
      <c r="BA67" s="26" t="s">
        <v>1398</v>
      </c>
      <c r="BB67" s="26"/>
      <c r="BC67" s="26"/>
      <c r="BD67" s="26"/>
      <c r="BE67" s="26"/>
      <c r="BF67" s="26">
        <v>1</v>
      </c>
      <c r="BG67" s="26"/>
      <c r="BH67" s="26"/>
      <c r="BI67" s="26"/>
      <c r="BJ67" s="26"/>
      <c r="BK67" s="26"/>
      <c r="BL67" s="26"/>
      <c r="BM67" s="26"/>
      <c r="BN67" s="26"/>
      <c r="BO67" s="26"/>
      <c r="BP67" s="26"/>
      <c r="BQ67" s="26"/>
      <c r="BR67" s="26"/>
      <c r="BS67" s="26"/>
      <c r="BT67" s="26"/>
      <c r="BU67" s="26"/>
      <c r="BV67" s="26">
        <v>1</v>
      </c>
      <c r="BW67" s="26"/>
      <c r="BX67" s="26"/>
      <c r="BY67" s="26"/>
      <c r="BZ67" s="26" t="s">
        <v>1184</v>
      </c>
      <c r="CA67" s="92"/>
      <c r="CB67" s="92" t="s">
        <v>551</v>
      </c>
      <c r="CC67" s="92" t="s">
        <v>551</v>
      </c>
      <c r="CE67" s="14">
        <v>0</v>
      </c>
      <c r="CF67" s="14">
        <v>1</v>
      </c>
      <c r="CG67" s="14">
        <v>0</v>
      </c>
      <c r="CI67" s="89">
        <v>0</v>
      </c>
      <c r="CJ67" s="88">
        <v>0</v>
      </c>
      <c r="CK67" s="89">
        <v>1</v>
      </c>
      <c r="CL67" s="88">
        <v>0</v>
      </c>
      <c r="CN67" s="89">
        <v>0</v>
      </c>
      <c r="CO67" s="88">
        <v>0</v>
      </c>
      <c r="CP67" s="89">
        <v>1</v>
      </c>
      <c r="CQ67" s="88">
        <v>0</v>
      </c>
    </row>
    <row r="68" spans="1:95" s="14" customFormat="1" ht="55.05" customHeight="1" x14ac:dyDescent="0.3">
      <c r="A68" s="26" t="s">
        <v>80</v>
      </c>
      <c r="B68" s="81" t="s">
        <v>81</v>
      </c>
      <c r="C68" s="70">
        <v>1</v>
      </c>
      <c r="E68" s="26" t="s">
        <v>1504</v>
      </c>
      <c r="F68" s="81"/>
      <c r="G68" s="81">
        <v>1</v>
      </c>
      <c r="H68" s="81"/>
      <c r="I68" s="81"/>
      <c r="J68" s="26" t="s">
        <v>1634</v>
      </c>
      <c r="K68" s="82" t="s">
        <v>501</v>
      </c>
      <c r="L68" s="72">
        <v>1</v>
      </c>
      <c r="M68" s="72">
        <v>0</v>
      </c>
      <c r="N68" s="84">
        <v>0</v>
      </c>
      <c r="O68" s="84" t="s">
        <v>512</v>
      </c>
      <c r="P68" s="84">
        <v>1</v>
      </c>
      <c r="Q68" s="84">
        <v>0</v>
      </c>
      <c r="R68" s="73">
        <v>1</v>
      </c>
      <c r="S68" s="92" t="s">
        <v>1185</v>
      </c>
      <c r="T68" s="92"/>
      <c r="U68" s="92"/>
      <c r="V68" s="92">
        <v>0</v>
      </c>
      <c r="W68" s="92">
        <v>1</v>
      </c>
      <c r="X68" s="85">
        <v>0</v>
      </c>
      <c r="Y68" s="85">
        <v>1</v>
      </c>
      <c r="Z68" s="86"/>
      <c r="AA68" s="86"/>
      <c r="AB68" s="92" t="s">
        <v>754</v>
      </c>
      <c r="AC68" s="92">
        <v>3</v>
      </c>
      <c r="AD68" s="92">
        <v>3</v>
      </c>
      <c r="AE68" s="111">
        <v>5</v>
      </c>
      <c r="AF68" s="111">
        <v>5</v>
      </c>
      <c r="AG68" s="87"/>
      <c r="AH68" s="192">
        <v>3</v>
      </c>
      <c r="AI68" s="192">
        <v>3</v>
      </c>
      <c r="AJ68" s="192">
        <v>3</v>
      </c>
      <c r="AK68" s="192">
        <v>3</v>
      </c>
      <c r="AL68" s="193">
        <v>5</v>
      </c>
      <c r="AM68" s="193">
        <v>5</v>
      </c>
      <c r="AN68" s="193">
        <v>5</v>
      </c>
      <c r="AO68" s="193">
        <v>5</v>
      </c>
      <c r="AP68" s="112"/>
      <c r="AQ68" s="112"/>
      <c r="AR68" s="112"/>
      <c r="AS68" s="112"/>
      <c r="AT68" s="113"/>
      <c r="AU68" s="113"/>
      <c r="AV68" s="113"/>
      <c r="AW68" s="113"/>
      <c r="AX68" s="86"/>
      <c r="AY68" s="111">
        <v>5</v>
      </c>
      <c r="AZ68" s="26" t="s">
        <v>515</v>
      </c>
      <c r="BA68" s="26" t="s">
        <v>1186</v>
      </c>
      <c r="BB68" s="26"/>
      <c r="BC68" s="26"/>
      <c r="BD68" s="26"/>
      <c r="BE68" s="26"/>
      <c r="BF68" s="26"/>
      <c r="BG68" s="26"/>
      <c r="BH68" s="26">
        <v>1</v>
      </c>
      <c r="BI68" s="26"/>
      <c r="BJ68" s="26"/>
      <c r="BK68" s="26"/>
      <c r="BL68" s="26"/>
      <c r="BM68" s="26"/>
      <c r="BN68" s="26"/>
      <c r="BO68" s="26"/>
      <c r="BP68" s="26">
        <v>1</v>
      </c>
      <c r="BQ68" s="26"/>
      <c r="BR68" s="26"/>
      <c r="BS68" s="26"/>
      <c r="BT68" s="26"/>
      <c r="BU68" s="26"/>
      <c r="BV68" s="26"/>
      <c r="BW68" s="26"/>
      <c r="BX68" s="26"/>
      <c r="BY68" s="26"/>
      <c r="BZ68" s="26" t="s">
        <v>1187</v>
      </c>
      <c r="CA68" s="92" t="s">
        <v>755</v>
      </c>
      <c r="CB68" s="92" t="s">
        <v>551</v>
      </c>
      <c r="CC68" s="92" t="s">
        <v>551</v>
      </c>
      <c r="CE68" s="14">
        <v>0</v>
      </c>
      <c r="CF68" s="14">
        <v>0</v>
      </c>
      <c r="CG68" s="14">
        <v>1</v>
      </c>
      <c r="CI68" s="89">
        <v>0</v>
      </c>
      <c r="CJ68" s="88">
        <v>1</v>
      </c>
      <c r="CK68" s="89">
        <v>0</v>
      </c>
      <c r="CL68" s="88">
        <v>0</v>
      </c>
      <c r="CN68" s="89">
        <v>0</v>
      </c>
      <c r="CO68" s="88">
        <v>1</v>
      </c>
      <c r="CP68" s="89">
        <v>0</v>
      </c>
      <c r="CQ68" s="88">
        <v>0</v>
      </c>
    </row>
    <row r="69" spans="1:95" s="14" customFormat="1" ht="55.05" customHeight="1" x14ac:dyDescent="0.3">
      <c r="A69" s="26" t="s">
        <v>241</v>
      </c>
      <c r="B69" s="26" t="s">
        <v>242</v>
      </c>
      <c r="C69" s="70">
        <v>1</v>
      </c>
      <c r="D69" s="26" t="s">
        <v>2</v>
      </c>
      <c r="E69" s="26" t="s">
        <v>1504</v>
      </c>
      <c r="F69" s="26"/>
      <c r="G69" s="26">
        <v>1</v>
      </c>
      <c r="H69" s="26"/>
      <c r="I69" s="26"/>
      <c r="J69" s="26" t="s">
        <v>243</v>
      </c>
      <c r="K69" s="87" t="s">
        <v>499</v>
      </c>
      <c r="L69" s="91">
        <v>0</v>
      </c>
      <c r="M69" s="91">
        <v>1</v>
      </c>
      <c r="N69" s="91">
        <v>0</v>
      </c>
      <c r="O69" s="84" t="s">
        <v>512</v>
      </c>
      <c r="P69" s="84">
        <v>1</v>
      </c>
      <c r="Q69" s="84">
        <v>0</v>
      </c>
      <c r="R69" s="73">
        <v>0</v>
      </c>
      <c r="S69" s="92" t="s">
        <v>1399</v>
      </c>
      <c r="V69" s="14">
        <v>1</v>
      </c>
      <c r="W69" s="14">
        <v>0</v>
      </c>
      <c r="X69" s="88"/>
      <c r="Y69" s="88"/>
      <c r="Z69" s="93">
        <v>1</v>
      </c>
      <c r="AA69" s="93">
        <v>0</v>
      </c>
      <c r="AB69" s="92" t="s">
        <v>751</v>
      </c>
      <c r="AC69" s="14">
        <v>4</v>
      </c>
      <c r="AD69" s="14">
        <v>4</v>
      </c>
      <c r="AE69" s="111">
        <v>16</v>
      </c>
      <c r="AF69" s="111">
        <v>16</v>
      </c>
      <c r="AG69" s="87"/>
      <c r="AH69" s="188"/>
      <c r="AI69" s="188"/>
      <c r="AJ69" s="188"/>
      <c r="AK69" s="188"/>
      <c r="AL69" s="193"/>
      <c r="AM69" s="193"/>
      <c r="AN69" s="193"/>
      <c r="AO69" s="193"/>
      <c r="AP69" s="190">
        <v>4</v>
      </c>
      <c r="AQ69" s="190">
        <v>4</v>
      </c>
      <c r="AR69" s="190">
        <v>4</v>
      </c>
      <c r="AS69" s="190">
        <v>4</v>
      </c>
      <c r="AT69" s="113">
        <v>16</v>
      </c>
      <c r="AU69" s="113">
        <v>16</v>
      </c>
      <c r="AV69" s="113">
        <v>16</v>
      </c>
      <c r="AW69" s="113">
        <v>16</v>
      </c>
      <c r="AX69" s="86"/>
      <c r="AY69" s="111" t="s">
        <v>752</v>
      </c>
      <c r="AZ69" s="26" t="s">
        <v>515</v>
      </c>
      <c r="BA69" s="26" t="s">
        <v>1188</v>
      </c>
      <c r="BB69" s="26"/>
      <c r="BC69" s="26"/>
      <c r="BD69" s="26"/>
      <c r="BE69" s="26"/>
      <c r="BF69" s="26">
        <v>1</v>
      </c>
      <c r="BG69" s="26"/>
      <c r="BH69" s="26"/>
      <c r="BI69" s="26"/>
      <c r="BJ69" s="26"/>
      <c r="BK69" s="26"/>
      <c r="BL69" s="26"/>
      <c r="BM69" s="26"/>
      <c r="BN69" s="26"/>
      <c r="BO69" s="26"/>
      <c r="BP69" s="26"/>
      <c r="BQ69" s="26"/>
      <c r="BR69" s="26"/>
      <c r="BS69" s="26"/>
      <c r="BT69" s="26"/>
      <c r="BU69" s="26"/>
      <c r="BV69" s="26">
        <v>1</v>
      </c>
      <c r="BW69" s="26"/>
      <c r="BX69" s="26"/>
      <c r="BY69" s="26"/>
      <c r="BZ69" s="26" t="s">
        <v>1189</v>
      </c>
      <c r="CA69" s="92"/>
      <c r="CB69" s="92" t="s">
        <v>551</v>
      </c>
      <c r="CC69" s="92" t="s">
        <v>551</v>
      </c>
      <c r="CE69" s="14">
        <v>0</v>
      </c>
      <c r="CF69" s="14">
        <v>1</v>
      </c>
      <c r="CG69" s="14">
        <v>0</v>
      </c>
      <c r="CI69" s="89">
        <v>0</v>
      </c>
      <c r="CJ69" s="88">
        <v>0</v>
      </c>
      <c r="CK69" s="89">
        <v>1</v>
      </c>
      <c r="CL69" s="88">
        <v>0</v>
      </c>
      <c r="CN69" s="89">
        <v>0</v>
      </c>
      <c r="CO69" s="88">
        <v>0</v>
      </c>
      <c r="CP69" s="89">
        <v>1</v>
      </c>
      <c r="CQ69" s="88">
        <v>0</v>
      </c>
    </row>
    <row r="70" spans="1:95" s="14" customFormat="1" ht="55.05" customHeight="1" x14ac:dyDescent="0.3">
      <c r="A70" s="26" t="s">
        <v>247</v>
      </c>
      <c r="B70" s="26" t="s">
        <v>248</v>
      </c>
      <c r="C70" s="70">
        <v>1</v>
      </c>
      <c r="D70" s="26" t="s">
        <v>2</v>
      </c>
      <c r="E70" s="26" t="s">
        <v>1504</v>
      </c>
      <c r="F70" s="26"/>
      <c r="G70" s="26">
        <v>1</v>
      </c>
      <c r="H70" s="26"/>
      <c r="I70" s="26"/>
      <c r="J70" s="26" t="s">
        <v>1635</v>
      </c>
      <c r="K70" s="87" t="s">
        <v>501</v>
      </c>
      <c r="L70" s="91">
        <v>1</v>
      </c>
      <c r="M70" s="91">
        <v>0</v>
      </c>
      <c r="N70" s="91">
        <v>0</v>
      </c>
      <c r="O70" s="84" t="s">
        <v>512</v>
      </c>
      <c r="P70" s="84">
        <v>1</v>
      </c>
      <c r="Q70" s="84">
        <v>0</v>
      </c>
      <c r="R70" s="73">
        <v>1</v>
      </c>
      <c r="S70" s="92" t="s">
        <v>1190</v>
      </c>
      <c r="V70" s="14">
        <v>1</v>
      </c>
      <c r="W70" s="14">
        <v>0</v>
      </c>
      <c r="X70" s="88">
        <v>1</v>
      </c>
      <c r="Y70" s="88">
        <v>0</v>
      </c>
      <c r="Z70" s="93"/>
      <c r="AA70" s="93"/>
      <c r="AB70" s="14" t="s">
        <v>771</v>
      </c>
      <c r="AC70" s="14">
        <v>4</v>
      </c>
      <c r="AD70" s="14">
        <v>4</v>
      </c>
      <c r="AE70" s="187">
        <v>23</v>
      </c>
      <c r="AF70" s="187">
        <v>23</v>
      </c>
      <c r="AG70" s="87"/>
      <c r="AH70" s="188">
        <v>4</v>
      </c>
      <c r="AI70" s="188">
        <v>4</v>
      </c>
      <c r="AJ70" s="188">
        <v>4</v>
      </c>
      <c r="AK70" s="188">
        <v>4</v>
      </c>
      <c r="AL70" s="189">
        <v>23</v>
      </c>
      <c r="AM70" s="189">
        <v>23</v>
      </c>
      <c r="AN70" s="189">
        <v>23</v>
      </c>
      <c r="AO70" s="189">
        <v>23</v>
      </c>
      <c r="AP70" s="190"/>
      <c r="AQ70" s="190"/>
      <c r="AR70" s="190"/>
      <c r="AS70" s="190"/>
      <c r="AT70" s="191"/>
      <c r="AU70" s="191"/>
      <c r="AV70" s="191"/>
      <c r="AW70" s="191"/>
      <c r="AX70" s="86"/>
      <c r="AY70" s="187">
        <v>23</v>
      </c>
      <c r="AZ70" s="26" t="s">
        <v>515</v>
      </c>
      <c r="BA70" s="26" t="s">
        <v>772</v>
      </c>
      <c r="BB70" s="26"/>
      <c r="BC70" s="26"/>
      <c r="BD70" s="26"/>
      <c r="BE70" s="26"/>
      <c r="BF70" s="26"/>
      <c r="BG70" s="26">
        <v>1</v>
      </c>
      <c r="BH70" s="26"/>
      <c r="BI70" s="26"/>
      <c r="BJ70" s="26"/>
      <c r="BK70" s="26"/>
      <c r="BL70" s="26"/>
      <c r="BM70" s="26"/>
      <c r="BN70" s="26"/>
      <c r="BO70" s="26">
        <v>1</v>
      </c>
      <c r="BP70" s="26"/>
      <c r="BQ70" s="26"/>
      <c r="BR70" s="26"/>
      <c r="BS70" s="26"/>
      <c r="BT70" s="26"/>
      <c r="BU70" s="26"/>
      <c r="BV70" s="26"/>
      <c r="BW70" s="26"/>
      <c r="BX70" s="26"/>
      <c r="BY70" s="26"/>
      <c r="BZ70" s="26" t="s">
        <v>1400</v>
      </c>
      <c r="CA70" s="92"/>
      <c r="CB70" s="92" t="s">
        <v>551</v>
      </c>
      <c r="CC70" s="92" t="s">
        <v>551</v>
      </c>
      <c r="CE70" s="14">
        <v>0</v>
      </c>
      <c r="CF70" s="14">
        <v>0</v>
      </c>
      <c r="CG70" s="14">
        <v>1</v>
      </c>
      <c r="CI70" s="89">
        <v>0</v>
      </c>
      <c r="CJ70" s="88">
        <v>1</v>
      </c>
      <c r="CK70" s="89">
        <v>0</v>
      </c>
      <c r="CL70" s="88">
        <v>0</v>
      </c>
      <c r="CN70" s="89">
        <v>0</v>
      </c>
      <c r="CO70" s="88">
        <v>1</v>
      </c>
      <c r="CP70" s="89">
        <v>0</v>
      </c>
      <c r="CQ70" s="88">
        <v>0</v>
      </c>
    </row>
    <row r="71" spans="1:95" s="14" customFormat="1" ht="55.05" customHeight="1" x14ac:dyDescent="0.3">
      <c r="A71" s="26" t="s">
        <v>249</v>
      </c>
      <c r="B71" s="26" t="s">
        <v>250</v>
      </c>
      <c r="C71" s="70">
        <v>1</v>
      </c>
      <c r="D71" s="26" t="s">
        <v>2</v>
      </c>
      <c r="E71" s="26" t="s">
        <v>1504</v>
      </c>
      <c r="F71" s="26"/>
      <c r="G71" s="26">
        <v>1</v>
      </c>
      <c r="H71" s="26"/>
      <c r="I71" s="26"/>
      <c r="J71" s="26" t="s">
        <v>251</v>
      </c>
      <c r="K71" s="87" t="s">
        <v>499</v>
      </c>
      <c r="L71" s="91">
        <v>0</v>
      </c>
      <c r="M71" s="91">
        <v>1</v>
      </c>
      <c r="N71" s="91">
        <v>0</v>
      </c>
      <c r="O71" s="84" t="s">
        <v>512</v>
      </c>
      <c r="P71" s="84">
        <v>1</v>
      </c>
      <c r="Q71" s="84">
        <v>0</v>
      </c>
      <c r="R71" s="73">
        <v>0</v>
      </c>
      <c r="S71" s="92" t="s">
        <v>748</v>
      </c>
      <c r="V71" s="14">
        <v>1</v>
      </c>
      <c r="W71" s="14">
        <v>0</v>
      </c>
      <c r="X71" s="88"/>
      <c r="Y71" s="88"/>
      <c r="Z71" s="93">
        <v>1</v>
      </c>
      <c r="AA71" s="93">
        <v>0</v>
      </c>
      <c r="AB71" s="14" t="s">
        <v>747</v>
      </c>
      <c r="AC71" s="14">
        <v>6.5</v>
      </c>
      <c r="AD71" s="14">
        <v>6.5</v>
      </c>
      <c r="AE71" s="187">
        <v>14</v>
      </c>
      <c r="AF71" s="187">
        <v>14</v>
      </c>
      <c r="AG71" s="87"/>
      <c r="AH71" s="188"/>
      <c r="AI71" s="188"/>
      <c r="AJ71" s="188"/>
      <c r="AK71" s="188"/>
      <c r="AL71" s="189"/>
      <c r="AM71" s="189"/>
      <c r="AN71" s="189"/>
      <c r="AO71" s="189"/>
      <c r="AP71" s="190">
        <v>6.5</v>
      </c>
      <c r="AQ71" s="190">
        <v>6.5</v>
      </c>
      <c r="AR71" s="190">
        <v>6.5</v>
      </c>
      <c r="AS71" s="190">
        <v>6.5</v>
      </c>
      <c r="AT71" s="191">
        <v>14</v>
      </c>
      <c r="AU71" s="191">
        <v>14</v>
      </c>
      <c r="AV71" s="191">
        <v>14</v>
      </c>
      <c r="AW71" s="191">
        <v>14</v>
      </c>
      <c r="AX71" s="86"/>
      <c r="AY71" s="187">
        <v>14</v>
      </c>
      <c r="AZ71" s="26" t="s">
        <v>515</v>
      </c>
      <c r="BA71" s="26" t="s">
        <v>1129</v>
      </c>
      <c r="BB71" s="26"/>
      <c r="BC71" s="26"/>
      <c r="BD71" s="26"/>
      <c r="BE71" s="26"/>
      <c r="BF71" s="26">
        <v>1</v>
      </c>
      <c r="BG71" s="26"/>
      <c r="BH71" s="26"/>
      <c r="BI71" s="26"/>
      <c r="BJ71" s="26"/>
      <c r="BK71" s="26"/>
      <c r="BL71" s="26"/>
      <c r="BM71" s="26"/>
      <c r="BN71" s="26"/>
      <c r="BO71" s="26"/>
      <c r="BP71" s="26"/>
      <c r="BQ71" s="26"/>
      <c r="BR71" s="26"/>
      <c r="BS71" s="26"/>
      <c r="BT71" s="26"/>
      <c r="BU71" s="26"/>
      <c r="BV71" s="26">
        <v>1</v>
      </c>
      <c r="BW71" s="26"/>
      <c r="BX71" s="26"/>
      <c r="BY71" s="26"/>
      <c r="BZ71" s="26" t="s">
        <v>749</v>
      </c>
      <c r="CA71" s="92" t="s">
        <v>750</v>
      </c>
      <c r="CB71" s="92" t="s">
        <v>551</v>
      </c>
      <c r="CC71" s="92" t="s">
        <v>551</v>
      </c>
      <c r="CE71" s="14">
        <v>0</v>
      </c>
      <c r="CF71" s="14">
        <v>1</v>
      </c>
      <c r="CG71" s="14">
        <v>0</v>
      </c>
      <c r="CI71" s="89">
        <v>0</v>
      </c>
      <c r="CJ71" s="88">
        <v>0</v>
      </c>
      <c r="CK71" s="89">
        <v>1</v>
      </c>
      <c r="CL71" s="88">
        <v>0</v>
      </c>
      <c r="CN71" s="89">
        <v>0</v>
      </c>
      <c r="CO71" s="88">
        <v>0</v>
      </c>
      <c r="CP71" s="89">
        <v>1</v>
      </c>
      <c r="CQ71" s="88">
        <v>0</v>
      </c>
    </row>
    <row r="72" spans="1:95" s="14" customFormat="1" ht="55.05" customHeight="1" x14ac:dyDescent="0.3">
      <c r="A72" s="26" t="s">
        <v>252</v>
      </c>
      <c r="B72" s="26" t="s">
        <v>253</v>
      </c>
      <c r="C72" s="70">
        <v>1</v>
      </c>
      <c r="D72" s="26" t="s">
        <v>254</v>
      </c>
      <c r="E72" s="26" t="s">
        <v>1504</v>
      </c>
      <c r="F72" s="26"/>
      <c r="G72" s="26">
        <v>1</v>
      </c>
      <c r="H72" s="26"/>
      <c r="I72" s="26"/>
      <c r="J72" s="26" t="s">
        <v>255</v>
      </c>
      <c r="K72" s="87" t="s">
        <v>499</v>
      </c>
      <c r="L72" s="91">
        <v>0</v>
      </c>
      <c r="M72" s="91">
        <v>1</v>
      </c>
      <c r="N72" s="91">
        <v>0</v>
      </c>
      <c r="O72" s="84" t="s">
        <v>512</v>
      </c>
      <c r="P72" s="84">
        <v>1</v>
      </c>
      <c r="Q72" s="84">
        <v>0</v>
      </c>
      <c r="R72" s="73">
        <v>0</v>
      </c>
      <c r="S72" s="92" t="s">
        <v>1118</v>
      </c>
      <c r="T72" s="92"/>
      <c r="U72" s="92"/>
      <c r="V72" s="92">
        <v>0</v>
      </c>
      <c r="W72" s="92">
        <v>1</v>
      </c>
      <c r="X72" s="85"/>
      <c r="Y72" s="85"/>
      <c r="Z72" s="86">
        <v>0</v>
      </c>
      <c r="AA72" s="86">
        <v>1</v>
      </c>
      <c r="AB72" s="92" t="s">
        <v>1401</v>
      </c>
      <c r="AC72" s="92">
        <v>2</v>
      </c>
      <c r="AD72" s="92">
        <v>2</v>
      </c>
      <c r="AE72" s="111">
        <v>51</v>
      </c>
      <c r="AF72" s="111">
        <v>51</v>
      </c>
      <c r="AG72" s="87"/>
      <c r="AH72" s="192"/>
      <c r="AI72" s="192"/>
      <c r="AJ72" s="192"/>
      <c r="AK72" s="192"/>
      <c r="AL72" s="193"/>
      <c r="AM72" s="193"/>
      <c r="AN72" s="193"/>
      <c r="AO72" s="193"/>
      <c r="AP72" s="112">
        <v>2</v>
      </c>
      <c r="AQ72" s="112">
        <v>2</v>
      </c>
      <c r="AR72" s="112">
        <v>2</v>
      </c>
      <c r="AS72" s="112">
        <v>2</v>
      </c>
      <c r="AT72" s="113">
        <v>51</v>
      </c>
      <c r="AU72" s="113">
        <v>51</v>
      </c>
      <c r="AV72" s="113">
        <v>51</v>
      </c>
      <c r="AW72" s="113">
        <v>51</v>
      </c>
      <c r="AX72" s="86"/>
      <c r="AY72" s="111">
        <v>51</v>
      </c>
      <c r="AZ72" s="26" t="s">
        <v>515</v>
      </c>
      <c r="BA72" s="26" t="s">
        <v>1191</v>
      </c>
      <c r="BB72" s="26"/>
      <c r="BC72" s="26"/>
      <c r="BD72" s="26"/>
      <c r="BE72" s="26"/>
      <c r="BF72" s="26">
        <v>1</v>
      </c>
      <c r="BG72" s="26"/>
      <c r="BH72" s="26"/>
      <c r="BI72" s="26"/>
      <c r="BJ72" s="26"/>
      <c r="BK72" s="26"/>
      <c r="BL72" s="26"/>
      <c r="BM72" s="26"/>
      <c r="BN72" s="26"/>
      <c r="BO72" s="26"/>
      <c r="BP72" s="26"/>
      <c r="BQ72" s="26"/>
      <c r="BR72" s="26"/>
      <c r="BS72" s="26"/>
      <c r="BT72" s="26"/>
      <c r="BU72" s="26"/>
      <c r="BV72" s="26">
        <v>1</v>
      </c>
      <c r="BW72" s="26"/>
      <c r="BX72" s="26"/>
      <c r="BY72" s="26"/>
      <c r="BZ72" s="26" t="s">
        <v>1603</v>
      </c>
      <c r="CA72" s="92"/>
      <c r="CB72" s="92" t="s">
        <v>773</v>
      </c>
      <c r="CC72" s="92" t="s">
        <v>774</v>
      </c>
      <c r="CE72" s="14">
        <v>0</v>
      </c>
      <c r="CF72" s="14">
        <v>1</v>
      </c>
      <c r="CG72" s="14">
        <v>0</v>
      </c>
      <c r="CI72" s="89">
        <v>0</v>
      </c>
      <c r="CJ72" s="88">
        <v>0</v>
      </c>
      <c r="CK72" s="89">
        <v>1</v>
      </c>
      <c r="CL72" s="88">
        <v>0</v>
      </c>
      <c r="CN72" s="89">
        <v>0</v>
      </c>
      <c r="CO72" s="88">
        <v>0</v>
      </c>
      <c r="CP72" s="89">
        <v>1</v>
      </c>
      <c r="CQ72" s="88">
        <v>0</v>
      </c>
    </row>
    <row r="73" spans="1:95" s="14" customFormat="1" ht="55.05" customHeight="1" x14ac:dyDescent="0.3">
      <c r="A73" s="26" t="s">
        <v>256</v>
      </c>
      <c r="B73" s="26" t="s">
        <v>257</v>
      </c>
      <c r="C73" s="70">
        <v>1</v>
      </c>
      <c r="D73" s="26" t="s">
        <v>2</v>
      </c>
      <c r="E73" s="26" t="s">
        <v>1504</v>
      </c>
      <c r="F73" s="26"/>
      <c r="G73" s="26">
        <v>1</v>
      </c>
      <c r="H73" s="26"/>
      <c r="I73" s="26"/>
      <c r="J73" s="26" t="s">
        <v>258</v>
      </c>
      <c r="K73" s="87" t="s">
        <v>499</v>
      </c>
      <c r="L73" s="91">
        <v>0</v>
      </c>
      <c r="M73" s="91">
        <v>1</v>
      </c>
      <c r="N73" s="91">
        <v>0</v>
      </c>
      <c r="O73" s="84" t="s">
        <v>512</v>
      </c>
      <c r="P73" s="84">
        <v>1</v>
      </c>
      <c r="Q73" s="84">
        <v>0</v>
      </c>
      <c r="R73" s="73">
        <v>0</v>
      </c>
      <c r="S73" s="92" t="s">
        <v>798</v>
      </c>
      <c r="T73" s="92"/>
      <c r="U73" s="92"/>
      <c r="V73" s="92">
        <v>1</v>
      </c>
      <c r="W73" s="92">
        <v>0</v>
      </c>
      <c r="X73" s="85"/>
      <c r="Y73" s="85"/>
      <c r="Z73" s="86">
        <v>1</v>
      </c>
      <c r="AA73" s="86">
        <v>0</v>
      </c>
      <c r="AB73" s="92" t="s">
        <v>561</v>
      </c>
      <c r="AC73" s="92">
        <v>4</v>
      </c>
      <c r="AD73" s="92">
        <v>4</v>
      </c>
      <c r="AE73" s="111">
        <v>16</v>
      </c>
      <c r="AF73" s="111">
        <v>16</v>
      </c>
      <c r="AG73" s="87"/>
      <c r="AH73" s="192"/>
      <c r="AI73" s="192"/>
      <c r="AJ73" s="192"/>
      <c r="AK73" s="192"/>
      <c r="AL73" s="193"/>
      <c r="AM73" s="193"/>
      <c r="AN73" s="193"/>
      <c r="AO73" s="193"/>
      <c r="AP73" s="112">
        <v>4</v>
      </c>
      <c r="AQ73" s="112">
        <v>4</v>
      </c>
      <c r="AR73" s="112">
        <v>4</v>
      </c>
      <c r="AS73" s="112">
        <v>4</v>
      </c>
      <c r="AT73" s="113">
        <v>16</v>
      </c>
      <c r="AU73" s="113">
        <v>16</v>
      </c>
      <c r="AV73" s="113">
        <v>16</v>
      </c>
      <c r="AW73" s="113">
        <v>16</v>
      </c>
      <c r="AX73" s="86"/>
      <c r="AY73" s="111">
        <v>16</v>
      </c>
      <c r="AZ73" s="26" t="s">
        <v>515</v>
      </c>
      <c r="BA73" s="26" t="s">
        <v>799</v>
      </c>
      <c r="BB73" s="26"/>
      <c r="BC73" s="26"/>
      <c r="BD73" s="26"/>
      <c r="BE73" s="26"/>
      <c r="BF73" s="26">
        <v>1</v>
      </c>
      <c r="BG73" s="26"/>
      <c r="BH73" s="26"/>
      <c r="BI73" s="26"/>
      <c r="BJ73" s="26"/>
      <c r="BK73" s="26"/>
      <c r="BL73" s="26"/>
      <c r="BM73" s="26"/>
      <c r="BN73" s="26"/>
      <c r="BO73" s="26"/>
      <c r="BP73" s="26"/>
      <c r="BQ73" s="26"/>
      <c r="BR73" s="26"/>
      <c r="BS73" s="26"/>
      <c r="BT73" s="26"/>
      <c r="BU73" s="26"/>
      <c r="BV73" s="26">
        <v>1</v>
      </c>
      <c r="BW73" s="26"/>
      <c r="BX73" s="26"/>
      <c r="BY73" s="26"/>
      <c r="BZ73" s="26" t="s">
        <v>1003</v>
      </c>
      <c r="CA73" s="92"/>
      <c r="CB73" s="92" t="s">
        <v>551</v>
      </c>
      <c r="CC73" s="92" t="s">
        <v>551</v>
      </c>
      <c r="CE73" s="14">
        <v>0</v>
      </c>
      <c r="CF73" s="14">
        <v>1</v>
      </c>
      <c r="CG73" s="14">
        <v>0</v>
      </c>
      <c r="CI73" s="89">
        <v>0</v>
      </c>
      <c r="CJ73" s="88">
        <v>0</v>
      </c>
      <c r="CK73" s="89">
        <v>1</v>
      </c>
      <c r="CL73" s="88">
        <v>0</v>
      </c>
      <c r="CN73" s="89">
        <v>0</v>
      </c>
      <c r="CO73" s="88">
        <v>0</v>
      </c>
      <c r="CP73" s="89">
        <v>1</v>
      </c>
      <c r="CQ73" s="88">
        <v>0</v>
      </c>
    </row>
    <row r="74" spans="1:95" s="14" customFormat="1" ht="55.05" customHeight="1" x14ac:dyDescent="0.3">
      <c r="A74" s="26" t="s">
        <v>83</v>
      </c>
      <c r="B74" s="81" t="s">
        <v>84</v>
      </c>
      <c r="C74" s="70">
        <v>1</v>
      </c>
      <c r="D74" s="81" t="s">
        <v>2</v>
      </c>
      <c r="E74" s="26" t="s">
        <v>1504</v>
      </c>
      <c r="F74" s="81"/>
      <c r="G74" s="81">
        <v>1</v>
      </c>
      <c r="H74" s="81"/>
      <c r="I74" s="81"/>
      <c r="J74" s="85" t="s">
        <v>1636</v>
      </c>
      <c r="K74" s="82" t="s">
        <v>501</v>
      </c>
      <c r="L74" s="84">
        <v>1</v>
      </c>
      <c r="M74" s="84">
        <v>0</v>
      </c>
      <c r="N74" s="84">
        <v>0</v>
      </c>
      <c r="O74" s="84" t="s">
        <v>512</v>
      </c>
      <c r="P74" s="84">
        <v>1</v>
      </c>
      <c r="Q74" s="84">
        <v>0</v>
      </c>
      <c r="R74" s="73">
        <v>1</v>
      </c>
      <c r="S74" s="92" t="s">
        <v>1402</v>
      </c>
      <c r="T74" s="92"/>
      <c r="U74" s="92"/>
      <c r="V74" s="92">
        <v>0</v>
      </c>
      <c r="W74" s="92">
        <v>1</v>
      </c>
      <c r="X74" s="85">
        <v>0</v>
      </c>
      <c r="Y74" s="85">
        <v>1</v>
      </c>
      <c r="Z74" s="86"/>
      <c r="AA74" s="86"/>
      <c r="AB74" s="92" t="s">
        <v>797</v>
      </c>
      <c r="AC74" s="92">
        <v>5</v>
      </c>
      <c r="AD74" s="92">
        <v>5</v>
      </c>
      <c r="AE74" s="111">
        <v>20</v>
      </c>
      <c r="AF74" s="111">
        <v>20</v>
      </c>
      <c r="AG74" s="87"/>
      <c r="AH74" s="192">
        <v>5</v>
      </c>
      <c r="AI74" s="192">
        <v>5</v>
      </c>
      <c r="AJ74" s="192">
        <v>5</v>
      </c>
      <c r="AK74" s="192">
        <v>5</v>
      </c>
      <c r="AL74" s="193">
        <v>20</v>
      </c>
      <c r="AM74" s="193">
        <v>20</v>
      </c>
      <c r="AN74" s="193">
        <v>20</v>
      </c>
      <c r="AO74" s="193">
        <v>20</v>
      </c>
      <c r="AP74" s="112"/>
      <c r="AQ74" s="112"/>
      <c r="AR74" s="112"/>
      <c r="AS74" s="112"/>
      <c r="AT74" s="113"/>
      <c r="AU74" s="113"/>
      <c r="AV74" s="113"/>
      <c r="AW74" s="113"/>
      <c r="AX74" s="86"/>
      <c r="AY74" s="111">
        <v>20</v>
      </c>
      <c r="AZ74" s="26" t="s">
        <v>515</v>
      </c>
      <c r="BA74" s="26" t="s">
        <v>1403</v>
      </c>
      <c r="BB74" s="26"/>
      <c r="BC74" s="26"/>
      <c r="BD74" s="26"/>
      <c r="BE74" s="26"/>
      <c r="BF74" s="26">
        <v>1</v>
      </c>
      <c r="BG74" s="26"/>
      <c r="BH74" s="26"/>
      <c r="BI74" s="26"/>
      <c r="BJ74" s="26"/>
      <c r="BK74" s="26"/>
      <c r="BL74" s="26"/>
      <c r="BM74" s="26"/>
      <c r="BN74" s="26">
        <v>1</v>
      </c>
      <c r="BO74" s="26"/>
      <c r="BP74" s="26"/>
      <c r="BQ74" s="26"/>
      <c r="BR74" s="26"/>
      <c r="BS74" s="26"/>
      <c r="BT74" s="26"/>
      <c r="BU74" s="26"/>
      <c r="BV74" s="26"/>
      <c r="BW74" s="26"/>
      <c r="BX74" s="26"/>
      <c r="BY74" s="26"/>
      <c r="BZ74" s="26" t="s">
        <v>1192</v>
      </c>
      <c r="CA74" s="92"/>
      <c r="CB74" s="92" t="s">
        <v>551</v>
      </c>
      <c r="CC74" s="92" t="s">
        <v>551</v>
      </c>
      <c r="CE74" s="14">
        <v>0</v>
      </c>
      <c r="CF74" s="14">
        <v>1</v>
      </c>
      <c r="CG74" s="14">
        <v>0</v>
      </c>
      <c r="CI74" s="89">
        <v>1</v>
      </c>
      <c r="CJ74" s="88">
        <v>0</v>
      </c>
      <c r="CK74" s="89">
        <v>0</v>
      </c>
      <c r="CL74" s="88">
        <v>0</v>
      </c>
      <c r="CN74" s="89">
        <v>1</v>
      </c>
      <c r="CO74" s="88">
        <v>0</v>
      </c>
      <c r="CP74" s="89">
        <v>0</v>
      </c>
      <c r="CQ74" s="88">
        <v>0</v>
      </c>
    </row>
    <row r="75" spans="1:95" s="126" customFormat="1" ht="55.05" customHeight="1" x14ac:dyDescent="0.3">
      <c r="A75" s="194" t="s">
        <v>85</v>
      </c>
      <c r="B75" s="114" t="s">
        <v>86</v>
      </c>
      <c r="C75" s="115">
        <v>1</v>
      </c>
      <c r="D75" s="114" t="s">
        <v>2</v>
      </c>
      <c r="E75" s="26" t="s">
        <v>1504</v>
      </c>
      <c r="F75" s="114"/>
      <c r="G75" s="114">
        <v>1</v>
      </c>
      <c r="H75" s="114"/>
      <c r="I75" s="114"/>
      <c r="J75" s="114" t="s">
        <v>87</v>
      </c>
      <c r="K75" s="123" t="s">
        <v>499</v>
      </c>
      <c r="L75" s="117">
        <v>0</v>
      </c>
      <c r="M75" s="117">
        <v>1</v>
      </c>
      <c r="N75" s="195">
        <v>0</v>
      </c>
      <c r="O75" s="195" t="s">
        <v>512</v>
      </c>
      <c r="P75" s="195">
        <v>1</v>
      </c>
      <c r="Q75" s="195">
        <v>0</v>
      </c>
      <c r="R75" s="118">
        <v>0</v>
      </c>
      <c r="S75" s="119" t="s">
        <v>1110</v>
      </c>
      <c r="T75" s="119"/>
      <c r="U75" s="119"/>
      <c r="V75" s="119">
        <v>1</v>
      </c>
      <c r="W75" s="119">
        <v>0</v>
      </c>
      <c r="X75" s="120"/>
      <c r="Y75" s="120"/>
      <c r="Z75" s="121">
        <v>1</v>
      </c>
      <c r="AA75" s="121">
        <v>0</v>
      </c>
      <c r="AB75" s="119" t="s">
        <v>1040</v>
      </c>
      <c r="AC75" s="119">
        <v>0</v>
      </c>
      <c r="AD75" s="119">
        <v>0</v>
      </c>
      <c r="AE75" s="122">
        <v>6</v>
      </c>
      <c r="AF75" s="122">
        <v>6</v>
      </c>
      <c r="AG75" s="123"/>
      <c r="AH75" s="184"/>
      <c r="AI75" s="184"/>
      <c r="AJ75" s="184"/>
      <c r="AK75" s="184"/>
      <c r="AL75" s="185"/>
      <c r="AM75" s="185"/>
      <c r="AN75" s="185"/>
      <c r="AO75" s="185"/>
      <c r="AP75" s="124">
        <v>0</v>
      </c>
      <c r="AQ75" s="124">
        <v>0</v>
      </c>
      <c r="AR75" s="124">
        <v>0</v>
      </c>
      <c r="AS75" s="124">
        <v>0</v>
      </c>
      <c r="AT75" s="125">
        <v>6</v>
      </c>
      <c r="AU75" s="125">
        <v>6</v>
      </c>
      <c r="AV75" s="125">
        <v>6</v>
      </c>
      <c r="AW75" s="125">
        <v>6</v>
      </c>
      <c r="AX75" s="121"/>
      <c r="AY75" s="122">
        <v>6</v>
      </c>
      <c r="AZ75" s="114" t="s">
        <v>1405</v>
      </c>
      <c r="BA75" s="114" t="s">
        <v>1042</v>
      </c>
      <c r="BB75" s="114"/>
      <c r="BC75" s="114"/>
      <c r="BD75" s="114"/>
      <c r="BE75" s="114"/>
      <c r="BF75" s="114"/>
      <c r="BG75" s="114"/>
      <c r="BH75" s="114"/>
      <c r="BI75" s="114">
        <v>1</v>
      </c>
      <c r="BJ75" s="114"/>
      <c r="BK75" s="114"/>
      <c r="BL75" s="114"/>
      <c r="BM75" s="114"/>
      <c r="BN75" s="114"/>
      <c r="BO75" s="114"/>
      <c r="BP75" s="114"/>
      <c r="BQ75" s="114"/>
      <c r="BR75" s="114"/>
      <c r="BS75" s="114"/>
      <c r="BT75" s="114"/>
      <c r="BU75" s="114"/>
      <c r="BV75" s="114"/>
      <c r="BW75" s="114"/>
      <c r="BX75" s="114"/>
      <c r="BY75" s="114">
        <v>1</v>
      </c>
      <c r="BZ75" s="114" t="s">
        <v>1404</v>
      </c>
      <c r="CA75" s="119" t="s">
        <v>1193</v>
      </c>
      <c r="CB75" s="119" t="s">
        <v>1041</v>
      </c>
      <c r="CC75" s="119" t="s">
        <v>1043</v>
      </c>
      <c r="CI75" s="127"/>
      <c r="CJ75" s="128"/>
      <c r="CK75" s="127"/>
      <c r="CL75" s="128"/>
      <c r="CN75" s="127"/>
      <c r="CO75" s="128"/>
      <c r="CP75" s="127"/>
      <c r="CQ75" s="128"/>
    </row>
    <row r="76" spans="1:95" s="14" customFormat="1" ht="55.05" customHeight="1" x14ac:dyDescent="0.3">
      <c r="A76" s="90" t="s">
        <v>88</v>
      </c>
      <c r="B76" s="26" t="s">
        <v>89</v>
      </c>
      <c r="C76" s="70">
        <v>1</v>
      </c>
      <c r="D76" s="26" t="s">
        <v>72</v>
      </c>
      <c r="E76" s="26" t="s">
        <v>1504</v>
      </c>
      <c r="F76" s="26"/>
      <c r="G76" s="26">
        <v>1</v>
      </c>
      <c r="H76" s="26"/>
      <c r="I76" s="26"/>
      <c r="J76" s="26" t="s">
        <v>90</v>
      </c>
      <c r="K76" s="87" t="s">
        <v>499</v>
      </c>
      <c r="L76" s="84">
        <v>0</v>
      </c>
      <c r="M76" s="84">
        <v>1</v>
      </c>
      <c r="N76" s="91">
        <v>0</v>
      </c>
      <c r="O76" s="91" t="s">
        <v>512</v>
      </c>
      <c r="P76" s="91">
        <v>1</v>
      </c>
      <c r="Q76" s="91">
        <v>0</v>
      </c>
      <c r="R76" s="73">
        <v>0</v>
      </c>
      <c r="S76" s="92" t="s">
        <v>1119</v>
      </c>
      <c r="T76" s="92"/>
      <c r="U76" s="92"/>
      <c r="V76" s="92">
        <v>0</v>
      </c>
      <c r="W76" s="92">
        <v>1</v>
      </c>
      <c r="X76" s="85"/>
      <c r="Y76" s="85"/>
      <c r="Z76" s="86">
        <v>0</v>
      </c>
      <c r="AA76" s="86">
        <v>1</v>
      </c>
      <c r="AB76" s="92" t="s">
        <v>800</v>
      </c>
      <c r="AC76" s="92">
        <v>4</v>
      </c>
      <c r="AD76" s="92">
        <v>4</v>
      </c>
      <c r="AE76" s="111">
        <v>6</v>
      </c>
      <c r="AF76" s="111">
        <v>6</v>
      </c>
      <c r="AG76" s="87"/>
      <c r="AH76" s="192"/>
      <c r="AI76" s="192"/>
      <c r="AJ76" s="192"/>
      <c r="AK76" s="192"/>
      <c r="AL76" s="193"/>
      <c r="AM76" s="193"/>
      <c r="AN76" s="193"/>
      <c r="AO76" s="193"/>
      <c r="AP76" s="112">
        <v>4</v>
      </c>
      <c r="AQ76" s="112">
        <v>4</v>
      </c>
      <c r="AR76" s="112">
        <v>4</v>
      </c>
      <c r="AS76" s="112">
        <v>4</v>
      </c>
      <c r="AT76" s="113">
        <v>6</v>
      </c>
      <c r="AU76" s="113">
        <v>6</v>
      </c>
      <c r="AV76" s="113">
        <v>6</v>
      </c>
      <c r="AW76" s="113">
        <v>6</v>
      </c>
      <c r="AX76" s="86"/>
      <c r="AY76" s="111">
        <v>6</v>
      </c>
      <c r="AZ76" s="26" t="s">
        <v>515</v>
      </c>
      <c r="BA76" s="26" t="s">
        <v>801</v>
      </c>
      <c r="BB76" s="26"/>
      <c r="BC76" s="26"/>
      <c r="BD76" s="26"/>
      <c r="BE76" s="26"/>
      <c r="BF76" s="26"/>
      <c r="BG76" s="26">
        <v>1</v>
      </c>
      <c r="BH76" s="26"/>
      <c r="BI76" s="26"/>
      <c r="BJ76" s="26"/>
      <c r="BK76" s="26"/>
      <c r="BL76" s="26"/>
      <c r="BM76" s="26"/>
      <c r="BN76" s="26"/>
      <c r="BO76" s="26"/>
      <c r="BP76" s="26"/>
      <c r="BQ76" s="26"/>
      <c r="BR76" s="26"/>
      <c r="BS76" s="26"/>
      <c r="BT76" s="26"/>
      <c r="BU76" s="26"/>
      <c r="BV76" s="26"/>
      <c r="BW76" s="26">
        <v>1</v>
      </c>
      <c r="BX76" s="26"/>
      <c r="BY76" s="26"/>
      <c r="BZ76" s="26" t="s">
        <v>1604</v>
      </c>
      <c r="CA76" s="92"/>
      <c r="CB76" s="92" t="s">
        <v>802</v>
      </c>
      <c r="CC76" s="92" t="s">
        <v>803</v>
      </c>
      <c r="CE76" s="14">
        <v>0</v>
      </c>
      <c r="CF76" s="14">
        <v>1</v>
      </c>
      <c r="CG76" s="14">
        <v>0</v>
      </c>
      <c r="CI76" s="89">
        <v>0</v>
      </c>
      <c r="CJ76" s="88">
        <v>0</v>
      </c>
      <c r="CK76" s="89">
        <v>1</v>
      </c>
      <c r="CL76" s="88">
        <v>0</v>
      </c>
      <c r="CN76" s="89">
        <v>0</v>
      </c>
      <c r="CO76" s="88">
        <v>0</v>
      </c>
      <c r="CP76" s="89">
        <v>1</v>
      </c>
      <c r="CQ76" s="88">
        <v>0</v>
      </c>
    </row>
    <row r="77" spans="1:95" s="115" customFormat="1" ht="55.05" customHeight="1" x14ac:dyDescent="0.3">
      <c r="A77" s="114" t="s">
        <v>262</v>
      </c>
      <c r="B77" s="114" t="s">
        <v>263</v>
      </c>
      <c r="C77" s="115">
        <v>1</v>
      </c>
      <c r="D77" s="114" t="s">
        <v>213</v>
      </c>
      <c r="E77" s="26" t="s">
        <v>1504</v>
      </c>
      <c r="F77" s="114"/>
      <c r="G77" s="114">
        <v>1</v>
      </c>
      <c r="H77" s="114"/>
      <c r="I77" s="114"/>
      <c r="J77" s="114" t="s">
        <v>208</v>
      </c>
      <c r="K77" s="114" t="s">
        <v>500</v>
      </c>
      <c r="L77" s="117">
        <v>0</v>
      </c>
      <c r="M77" s="117">
        <v>1</v>
      </c>
      <c r="N77" s="195">
        <v>1</v>
      </c>
      <c r="O77" s="117" t="s">
        <v>512</v>
      </c>
      <c r="P77" s="117">
        <v>1</v>
      </c>
      <c r="Q77" s="117">
        <v>0</v>
      </c>
      <c r="R77" s="117">
        <v>0</v>
      </c>
      <c r="S77" s="114" t="s">
        <v>1044</v>
      </c>
      <c r="V77" s="115">
        <v>0</v>
      </c>
      <c r="W77" s="115">
        <v>1</v>
      </c>
      <c r="X77" s="128"/>
      <c r="Y77" s="128"/>
      <c r="Z77" s="196">
        <v>0</v>
      </c>
      <c r="AA77" s="196">
        <v>1</v>
      </c>
      <c r="AB77" s="115" t="s">
        <v>716</v>
      </c>
      <c r="AC77" s="115">
        <v>0</v>
      </c>
      <c r="AD77" s="115">
        <v>0</v>
      </c>
      <c r="AE77" s="197">
        <v>18</v>
      </c>
      <c r="AF77" s="197">
        <v>18</v>
      </c>
      <c r="AG77" s="114"/>
      <c r="AH77" s="198"/>
      <c r="AI77" s="198"/>
      <c r="AJ77" s="198"/>
      <c r="AK77" s="198"/>
      <c r="AL77" s="199"/>
      <c r="AM77" s="199"/>
      <c r="AN77" s="199"/>
      <c r="AO77" s="199"/>
      <c r="AP77" s="200">
        <v>0</v>
      </c>
      <c r="AQ77" s="200">
        <v>0</v>
      </c>
      <c r="AR77" s="200">
        <v>0</v>
      </c>
      <c r="AS77" s="200">
        <v>0</v>
      </c>
      <c r="AT77" s="201">
        <v>18</v>
      </c>
      <c r="AU77" s="201">
        <v>18</v>
      </c>
      <c r="AV77" s="201">
        <v>18</v>
      </c>
      <c r="AW77" s="201">
        <v>18</v>
      </c>
      <c r="AX77" s="121"/>
      <c r="AY77" s="197">
        <v>18</v>
      </c>
      <c r="AZ77" s="114" t="s">
        <v>1405</v>
      </c>
      <c r="BA77" s="114" t="s">
        <v>1045</v>
      </c>
      <c r="BB77" s="114"/>
      <c r="BC77" s="114"/>
      <c r="BD77" s="114"/>
      <c r="BE77" s="114"/>
      <c r="BF77" s="114"/>
      <c r="BG77" s="114"/>
      <c r="BH77" s="114"/>
      <c r="BI77" s="114">
        <v>1</v>
      </c>
      <c r="BJ77" s="114"/>
      <c r="BK77" s="114"/>
      <c r="BL77" s="114"/>
      <c r="BM77" s="114"/>
      <c r="BN77" s="114"/>
      <c r="BO77" s="114"/>
      <c r="BP77" s="114"/>
      <c r="BQ77" s="114"/>
      <c r="BR77" s="114"/>
      <c r="BS77" s="114"/>
      <c r="BT77" s="114"/>
      <c r="BU77" s="114"/>
      <c r="BV77" s="114"/>
      <c r="BW77" s="114"/>
      <c r="BX77" s="114"/>
      <c r="BY77" s="114">
        <v>1</v>
      </c>
      <c r="BZ77" s="114" t="s">
        <v>1406</v>
      </c>
      <c r="CA77" s="114" t="s">
        <v>1193</v>
      </c>
      <c r="CB77" s="114" t="s">
        <v>551</v>
      </c>
      <c r="CC77" s="114" t="s">
        <v>551</v>
      </c>
    </row>
    <row r="78" spans="1:95" s="14" customFormat="1" ht="55.05" customHeight="1" x14ac:dyDescent="0.3">
      <c r="A78" s="26" t="s">
        <v>1063</v>
      </c>
      <c r="B78" s="26" t="s">
        <v>264</v>
      </c>
      <c r="C78" s="70">
        <v>1</v>
      </c>
      <c r="D78" s="26" t="s">
        <v>2</v>
      </c>
      <c r="E78" s="26" t="s">
        <v>1504</v>
      </c>
      <c r="F78" s="26"/>
      <c r="G78" s="26">
        <v>1</v>
      </c>
      <c r="H78" s="26"/>
      <c r="I78" s="26"/>
      <c r="J78" s="26" t="s">
        <v>265</v>
      </c>
      <c r="K78" s="87" t="s">
        <v>499</v>
      </c>
      <c r="L78" s="84">
        <v>0</v>
      </c>
      <c r="M78" s="84">
        <v>1</v>
      </c>
      <c r="N78" s="91">
        <v>0</v>
      </c>
      <c r="O78" s="84" t="s">
        <v>512</v>
      </c>
      <c r="P78" s="84">
        <v>1</v>
      </c>
      <c r="Q78" s="84">
        <v>0</v>
      </c>
      <c r="R78" s="73">
        <v>0</v>
      </c>
      <c r="S78" s="92" t="s">
        <v>804</v>
      </c>
      <c r="V78" s="14">
        <v>1</v>
      </c>
      <c r="W78" s="14">
        <v>0</v>
      </c>
      <c r="X78" s="88"/>
      <c r="Y78" s="88"/>
      <c r="Z78" s="93">
        <v>1</v>
      </c>
      <c r="AA78" s="93">
        <v>0</v>
      </c>
      <c r="AB78" s="14" t="s">
        <v>558</v>
      </c>
      <c r="AC78" s="14">
        <v>6</v>
      </c>
      <c r="AD78" s="14">
        <v>6</v>
      </c>
      <c r="AE78" s="187">
        <v>10</v>
      </c>
      <c r="AF78" s="187">
        <v>10</v>
      </c>
      <c r="AG78" s="87"/>
      <c r="AH78" s="188"/>
      <c r="AI78" s="188"/>
      <c r="AJ78" s="188"/>
      <c r="AK78" s="188"/>
      <c r="AL78" s="189"/>
      <c r="AM78" s="189"/>
      <c r="AN78" s="189"/>
      <c r="AO78" s="189"/>
      <c r="AP78" s="190">
        <v>6</v>
      </c>
      <c r="AQ78" s="190">
        <v>6</v>
      </c>
      <c r="AR78" s="190">
        <v>6</v>
      </c>
      <c r="AS78" s="190">
        <v>6</v>
      </c>
      <c r="AT78" s="191">
        <v>10</v>
      </c>
      <c r="AU78" s="191">
        <v>10</v>
      </c>
      <c r="AV78" s="191">
        <v>10</v>
      </c>
      <c r="AW78" s="191">
        <v>10</v>
      </c>
      <c r="AX78" s="86"/>
      <c r="AY78" s="187" t="s">
        <v>805</v>
      </c>
      <c r="AZ78" s="26" t="s">
        <v>515</v>
      </c>
      <c r="BA78" s="26" t="s">
        <v>807</v>
      </c>
      <c r="BB78" s="26"/>
      <c r="BC78" s="26"/>
      <c r="BD78" s="26"/>
      <c r="BE78" s="26"/>
      <c r="BF78" s="26"/>
      <c r="BG78" s="26">
        <v>1</v>
      </c>
      <c r="BH78" s="26"/>
      <c r="BI78" s="26"/>
      <c r="BJ78" s="26"/>
      <c r="BK78" s="26"/>
      <c r="BL78" s="26"/>
      <c r="BM78" s="26"/>
      <c r="BN78" s="26"/>
      <c r="BO78" s="26"/>
      <c r="BP78" s="26"/>
      <c r="BQ78" s="26"/>
      <c r="BR78" s="26"/>
      <c r="BS78" s="26"/>
      <c r="BT78" s="26"/>
      <c r="BU78" s="26"/>
      <c r="BV78" s="26"/>
      <c r="BW78" s="26">
        <v>1</v>
      </c>
      <c r="BX78" s="26"/>
      <c r="BY78" s="26"/>
      <c r="BZ78" s="26" t="s">
        <v>1407</v>
      </c>
      <c r="CA78" s="92"/>
      <c r="CB78" s="92"/>
      <c r="CC78" s="92"/>
      <c r="CE78" s="14">
        <v>0</v>
      </c>
      <c r="CF78" s="14">
        <v>1</v>
      </c>
      <c r="CG78" s="14">
        <v>0</v>
      </c>
      <c r="CI78" s="89">
        <v>0</v>
      </c>
      <c r="CJ78" s="88">
        <v>0</v>
      </c>
      <c r="CK78" s="89">
        <v>1</v>
      </c>
      <c r="CL78" s="88">
        <v>0</v>
      </c>
      <c r="CN78" s="89">
        <v>0</v>
      </c>
      <c r="CO78" s="88">
        <v>0</v>
      </c>
      <c r="CP78" s="89">
        <v>1</v>
      </c>
      <c r="CQ78" s="88">
        <v>0</v>
      </c>
    </row>
    <row r="79" spans="1:95" s="14" customFormat="1" ht="55.05" customHeight="1" x14ac:dyDescent="0.3">
      <c r="A79" s="26" t="s">
        <v>268</v>
      </c>
      <c r="B79" s="26" t="s">
        <v>269</v>
      </c>
      <c r="C79" s="70">
        <v>1</v>
      </c>
      <c r="D79" s="26" t="s">
        <v>2</v>
      </c>
      <c r="E79" s="26" t="s">
        <v>1504</v>
      </c>
      <c r="F79" s="26"/>
      <c r="G79" s="26">
        <v>1</v>
      </c>
      <c r="H79" s="26"/>
      <c r="I79" s="26"/>
      <c r="J79" s="26" t="s">
        <v>251</v>
      </c>
      <c r="K79" s="87" t="s">
        <v>499</v>
      </c>
      <c r="L79" s="91">
        <v>0</v>
      </c>
      <c r="M79" s="91">
        <v>1</v>
      </c>
      <c r="N79" s="91">
        <v>0</v>
      </c>
      <c r="O79" s="84" t="s">
        <v>512</v>
      </c>
      <c r="P79" s="84">
        <v>1</v>
      </c>
      <c r="Q79" s="84">
        <v>0</v>
      </c>
      <c r="R79" s="73">
        <v>0</v>
      </c>
      <c r="S79" s="92" t="s">
        <v>1018</v>
      </c>
      <c r="T79" s="92"/>
      <c r="U79" s="92"/>
      <c r="V79" s="92">
        <v>0</v>
      </c>
      <c r="W79" s="92">
        <v>1</v>
      </c>
      <c r="X79" s="85"/>
      <c r="Y79" s="85"/>
      <c r="Z79" s="86">
        <v>0</v>
      </c>
      <c r="AA79" s="86">
        <v>1</v>
      </c>
      <c r="AB79" s="92" t="s">
        <v>553</v>
      </c>
      <c r="AC79" s="92">
        <v>3</v>
      </c>
      <c r="AD79" s="92">
        <v>3</v>
      </c>
      <c r="AE79" s="111">
        <v>8</v>
      </c>
      <c r="AF79" s="111">
        <v>8</v>
      </c>
      <c r="AG79" s="87"/>
      <c r="AH79" s="192"/>
      <c r="AI79" s="192"/>
      <c r="AJ79" s="192"/>
      <c r="AK79" s="192"/>
      <c r="AL79" s="193"/>
      <c r="AM79" s="193"/>
      <c r="AN79" s="193"/>
      <c r="AO79" s="193"/>
      <c r="AP79" s="112">
        <v>3</v>
      </c>
      <c r="AQ79" s="112">
        <v>3</v>
      </c>
      <c r="AR79" s="112">
        <v>3</v>
      </c>
      <c r="AS79" s="112">
        <v>3</v>
      </c>
      <c r="AT79" s="113">
        <v>8</v>
      </c>
      <c r="AU79" s="113">
        <v>8</v>
      </c>
      <c r="AV79" s="113">
        <v>8</v>
      </c>
      <c r="AW79" s="113">
        <v>8</v>
      </c>
      <c r="AX79" s="86"/>
      <c r="AY79" s="111">
        <v>8</v>
      </c>
      <c r="AZ79" s="26" t="s">
        <v>515</v>
      </c>
      <c r="BA79" s="26" t="s">
        <v>1194</v>
      </c>
      <c r="BB79" s="26"/>
      <c r="BC79" s="26"/>
      <c r="BD79" s="26"/>
      <c r="BE79" s="26"/>
      <c r="BF79" s="26">
        <v>1</v>
      </c>
      <c r="BG79" s="26"/>
      <c r="BH79" s="26"/>
      <c r="BI79" s="26"/>
      <c r="BJ79" s="26"/>
      <c r="BK79" s="26"/>
      <c r="BL79" s="26"/>
      <c r="BM79" s="26"/>
      <c r="BN79" s="26"/>
      <c r="BO79" s="26"/>
      <c r="BP79" s="26"/>
      <c r="BQ79" s="26"/>
      <c r="BR79" s="26"/>
      <c r="BS79" s="26"/>
      <c r="BT79" s="26"/>
      <c r="BU79" s="26"/>
      <c r="BV79" s="26">
        <v>1</v>
      </c>
      <c r="BW79" s="26"/>
      <c r="BX79" s="26"/>
      <c r="BY79" s="26"/>
      <c r="BZ79" s="26" t="s">
        <v>1195</v>
      </c>
      <c r="CA79" s="92"/>
      <c r="CB79" s="92" t="s">
        <v>551</v>
      </c>
      <c r="CC79" s="92" t="s">
        <v>551</v>
      </c>
      <c r="CE79" s="14">
        <v>0</v>
      </c>
      <c r="CF79" s="14">
        <v>1</v>
      </c>
      <c r="CG79" s="14">
        <v>0</v>
      </c>
      <c r="CI79" s="89">
        <v>0</v>
      </c>
      <c r="CJ79" s="88">
        <v>0</v>
      </c>
      <c r="CK79" s="89">
        <v>1</v>
      </c>
      <c r="CL79" s="88">
        <v>0</v>
      </c>
      <c r="CN79" s="89">
        <v>0</v>
      </c>
      <c r="CO79" s="88">
        <v>0</v>
      </c>
      <c r="CP79" s="89">
        <v>1</v>
      </c>
      <c r="CQ79" s="88">
        <v>0</v>
      </c>
    </row>
    <row r="80" spans="1:95" s="14" customFormat="1" ht="55.05" customHeight="1" x14ac:dyDescent="0.3">
      <c r="A80" s="26" t="s">
        <v>94</v>
      </c>
      <c r="B80" s="81" t="s">
        <v>95</v>
      </c>
      <c r="C80" s="70">
        <v>1</v>
      </c>
      <c r="D80" s="81" t="s">
        <v>2</v>
      </c>
      <c r="E80" s="26" t="s">
        <v>1504</v>
      </c>
      <c r="F80" s="81"/>
      <c r="G80" s="81">
        <v>1</v>
      </c>
      <c r="H80" s="81"/>
      <c r="I80" s="81"/>
      <c r="J80" s="26" t="s">
        <v>1637</v>
      </c>
      <c r="K80" s="82" t="s">
        <v>501</v>
      </c>
      <c r="L80" s="84">
        <v>1</v>
      </c>
      <c r="M80" s="84">
        <v>0</v>
      </c>
      <c r="N80" s="84">
        <v>0</v>
      </c>
      <c r="O80" s="84" t="s">
        <v>512</v>
      </c>
      <c r="P80" s="84">
        <v>1</v>
      </c>
      <c r="Q80" s="84">
        <v>0</v>
      </c>
      <c r="R80" s="73">
        <v>1</v>
      </c>
      <c r="S80" s="92" t="s">
        <v>1408</v>
      </c>
      <c r="T80" s="92"/>
      <c r="U80" s="92"/>
      <c r="V80" s="92">
        <v>1</v>
      </c>
      <c r="W80" s="92">
        <v>0</v>
      </c>
      <c r="X80" s="85">
        <v>1</v>
      </c>
      <c r="Y80" s="85">
        <v>0</v>
      </c>
      <c r="Z80" s="86"/>
      <c r="AA80" s="86"/>
      <c r="AB80" s="92" t="s">
        <v>561</v>
      </c>
      <c r="AC80" s="92">
        <v>4</v>
      </c>
      <c r="AD80" s="92">
        <v>4</v>
      </c>
      <c r="AE80" s="111">
        <v>6</v>
      </c>
      <c r="AF80" s="111">
        <v>6</v>
      </c>
      <c r="AG80" s="87"/>
      <c r="AH80" s="192">
        <v>4</v>
      </c>
      <c r="AI80" s="192">
        <v>4</v>
      </c>
      <c r="AJ80" s="192">
        <v>4</v>
      </c>
      <c r="AK80" s="192">
        <v>4</v>
      </c>
      <c r="AL80" s="193">
        <v>6</v>
      </c>
      <c r="AM80" s="193">
        <v>6</v>
      </c>
      <c r="AN80" s="193">
        <v>6</v>
      </c>
      <c r="AO80" s="193">
        <v>6</v>
      </c>
      <c r="AP80" s="112"/>
      <c r="AQ80" s="112"/>
      <c r="AR80" s="112"/>
      <c r="AS80" s="112"/>
      <c r="AT80" s="113"/>
      <c r="AU80" s="113"/>
      <c r="AV80" s="113"/>
      <c r="AW80" s="113"/>
      <c r="AX80" s="86"/>
      <c r="AY80" s="111" t="s">
        <v>808</v>
      </c>
      <c r="AZ80" s="26" t="s">
        <v>515</v>
      </c>
      <c r="BA80" s="26" t="s">
        <v>809</v>
      </c>
      <c r="BB80" s="26"/>
      <c r="BC80" s="26"/>
      <c r="BD80" s="26"/>
      <c r="BE80" s="26"/>
      <c r="BF80" s="26">
        <v>1</v>
      </c>
      <c r="BG80" s="26"/>
      <c r="BH80" s="26"/>
      <c r="BI80" s="26"/>
      <c r="BJ80" s="26"/>
      <c r="BK80" s="26"/>
      <c r="BL80" s="26"/>
      <c r="BM80" s="26"/>
      <c r="BN80" s="26">
        <v>1</v>
      </c>
      <c r="BO80" s="26"/>
      <c r="BP80" s="26"/>
      <c r="BQ80" s="26"/>
      <c r="BR80" s="26"/>
      <c r="BS80" s="26"/>
      <c r="BT80" s="26"/>
      <c r="BU80" s="26"/>
      <c r="BV80" s="26"/>
      <c r="BW80" s="26"/>
      <c r="BX80" s="26"/>
      <c r="BY80" s="26"/>
      <c r="BZ80" s="26" t="s">
        <v>961</v>
      </c>
      <c r="CA80" s="92"/>
      <c r="CB80" s="92" t="s">
        <v>810</v>
      </c>
      <c r="CC80" s="92" t="s">
        <v>813</v>
      </c>
      <c r="CE80" s="14">
        <v>0</v>
      </c>
      <c r="CF80" s="14">
        <v>1</v>
      </c>
      <c r="CG80" s="14">
        <v>0</v>
      </c>
      <c r="CI80" s="89">
        <v>1</v>
      </c>
      <c r="CJ80" s="88">
        <v>0</v>
      </c>
      <c r="CK80" s="89">
        <v>0</v>
      </c>
      <c r="CL80" s="88">
        <v>0</v>
      </c>
      <c r="CN80" s="89">
        <v>1</v>
      </c>
      <c r="CO80" s="88">
        <v>0</v>
      </c>
      <c r="CP80" s="89">
        <v>0</v>
      </c>
      <c r="CQ80" s="88">
        <v>0</v>
      </c>
    </row>
    <row r="81" spans="1:95" s="14" customFormat="1" ht="55.05" customHeight="1" x14ac:dyDescent="0.3">
      <c r="A81" s="90" t="s">
        <v>96</v>
      </c>
      <c r="B81" s="26" t="s">
        <v>97</v>
      </c>
      <c r="C81" s="70">
        <v>1</v>
      </c>
      <c r="D81" s="26" t="s">
        <v>72</v>
      </c>
      <c r="E81" s="26" t="s">
        <v>1504</v>
      </c>
      <c r="F81" s="26"/>
      <c r="G81" s="26">
        <v>1</v>
      </c>
      <c r="H81" s="26"/>
      <c r="I81" s="26"/>
      <c r="J81" s="26" t="s">
        <v>98</v>
      </c>
      <c r="K81" s="87" t="s">
        <v>499</v>
      </c>
      <c r="L81" s="91">
        <v>0</v>
      </c>
      <c r="M81" s="91">
        <v>1</v>
      </c>
      <c r="N81" s="91">
        <v>0</v>
      </c>
      <c r="O81" s="91" t="s">
        <v>512</v>
      </c>
      <c r="P81" s="91">
        <v>1</v>
      </c>
      <c r="Q81" s="91">
        <v>0</v>
      </c>
      <c r="R81" s="73">
        <v>0</v>
      </c>
      <c r="S81" s="92" t="s">
        <v>1409</v>
      </c>
      <c r="T81" s="92"/>
      <c r="U81" s="92"/>
      <c r="V81" s="92">
        <v>1</v>
      </c>
      <c r="W81" s="92">
        <v>0</v>
      </c>
      <c r="X81" s="85"/>
      <c r="Y81" s="85"/>
      <c r="Z81" s="86">
        <v>1</v>
      </c>
      <c r="AA81" s="86">
        <v>0</v>
      </c>
      <c r="AB81" s="92" t="s">
        <v>814</v>
      </c>
      <c r="AC81" s="92">
        <v>3.5</v>
      </c>
      <c r="AD81" s="92">
        <v>3.5</v>
      </c>
      <c r="AE81" s="111">
        <v>8</v>
      </c>
      <c r="AF81" s="111">
        <v>8</v>
      </c>
      <c r="AG81" s="87"/>
      <c r="AH81" s="192"/>
      <c r="AI81" s="192"/>
      <c r="AJ81" s="192"/>
      <c r="AK81" s="192"/>
      <c r="AL81" s="193"/>
      <c r="AM81" s="193"/>
      <c r="AN81" s="193"/>
      <c r="AO81" s="193"/>
      <c r="AP81" s="112">
        <v>3.5</v>
      </c>
      <c r="AQ81" s="112">
        <v>3.5</v>
      </c>
      <c r="AR81" s="112">
        <v>3.5</v>
      </c>
      <c r="AS81" s="112">
        <v>3.5</v>
      </c>
      <c r="AT81" s="113">
        <v>8</v>
      </c>
      <c r="AU81" s="113">
        <v>8</v>
      </c>
      <c r="AV81" s="113">
        <v>8</v>
      </c>
      <c r="AW81" s="113">
        <v>8</v>
      </c>
      <c r="AX81" s="86"/>
      <c r="AY81" s="111">
        <v>8</v>
      </c>
      <c r="AZ81" s="26" t="s">
        <v>515</v>
      </c>
      <c r="BA81" s="26" t="s">
        <v>815</v>
      </c>
      <c r="BB81" s="26"/>
      <c r="BC81" s="26"/>
      <c r="BD81" s="26"/>
      <c r="BE81" s="26"/>
      <c r="BF81" s="26"/>
      <c r="BG81" s="26">
        <v>1</v>
      </c>
      <c r="BH81" s="26"/>
      <c r="BI81" s="26"/>
      <c r="BJ81" s="26"/>
      <c r="BK81" s="26"/>
      <c r="BL81" s="26"/>
      <c r="BM81" s="26"/>
      <c r="BN81" s="26"/>
      <c r="BO81" s="26"/>
      <c r="BP81" s="26"/>
      <c r="BQ81" s="26"/>
      <c r="BR81" s="26"/>
      <c r="BS81" s="26"/>
      <c r="BT81" s="26"/>
      <c r="BU81" s="26"/>
      <c r="BV81" s="26"/>
      <c r="BW81" s="26">
        <v>1</v>
      </c>
      <c r="BX81" s="26"/>
      <c r="BY81" s="26"/>
      <c r="BZ81" s="26" t="s">
        <v>1196</v>
      </c>
      <c r="CA81" s="92"/>
      <c r="CB81" s="92" t="s">
        <v>816</v>
      </c>
      <c r="CC81" s="92" t="s">
        <v>817</v>
      </c>
      <c r="CE81" s="14">
        <v>0</v>
      </c>
      <c r="CF81" s="14">
        <v>1</v>
      </c>
      <c r="CG81" s="14">
        <v>0</v>
      </c>
      <c r="CI81" s="89">
        <v>0</v>
      </c>
      <c r="CJ81" s="88">
        <v>0</v>
      </c>
      <c r="CK81" s="89">
        <v>1</v>
      </c>
      <c r="CL81" s="88">
        <v>0</v>
      </c>
      <c r="CN81" s="89">
        <v>0</v>
      </c>
      <c r="CO81" s="88">
        <v>0</v>
      </c>
      <c r="CP81" s="89">
        <v>1</v>
      </c>
      <c r="CQ81" s="88">
        <v>0</v>
      </c>
    </row>
    <row r="82" spans="1:95" s="14" customFormat="1" ht="55.05" customHeight="1" x14ac:dyDescent="0.3">
      <c r="A82" s="90" t="s">
        <v>270</v>
      </c>
      <c r="B82" s="90" t="s">
        <v>271</v>
      </c>
      <c r="C82" s="70">
        <v>1</v>
      </c>
      <c r="D82" s="26" t="s">
        <v>272</v>
      </c>
      <c r="E82" s="26" t="s">
        <v>1504</v>
      </c>
      <c r="F82" s="26"/>
      <c r="G82" s="26">
        <v>1</v>
      </c>
      <c r="H82" s="26"/>
      <c r="I82" s="26"/>
      <c r="J82" s="26" t="s">
        <v>273</v>
      </c>
      <c r="K82" s="87" t="s">
        <v>499</v>
      </c>
      <c r="L82" s="91">
        <v>0</v>
      </c>
      <c r="M82" s="91">
        <v>1</v>
      </c>
      <c r="N82" s="91">
        <v>0</v>
      </c>
      <c r="O82" s="84" t="s">
        <v>512</v>
      </c>
      <c r="P82" s="84">
        <v>1</v>
      </c>
      <c r="Q82" s="84">
        <v>0</v>
      </c>
      <c r="R82" s="73">
        <v>0</v>
      </c>
      <c r="S82" s="92" t="s">
        <v>1075</v>
      </c>
      <c r="T82" s="92"/>
      <c r="U82" s="92"/>
      <c r="V82" s="92">
        <v>0</v>
      </c>
      <c r="W82" s="92">
        <v>1</v>
      </c>
      <c r="X82" s="85"/>
      <c r="Y82" s="85"/>
      <c r="Z82" s="86">
        <v>0</v>
      </c>
      <c r="AA82" s="86">
        <v>1</v>
      </c>
      <c r="AB82" s="92" t="s">
        <v>561</v>
      </c>
      <c r="AC82" s="92">
        <v>4</v>
      </c>
      <c r="AD82" s="92">
        <v>4</v>
      </c>
      <c r="AE82" s="111">
        <v>7</v>
      </c>
      <c r="AF82" s="111">
        <v>7</v>
      </c>
      <c r="AG82" s="87"/>
      <c r="AH82" s="192"/>
      <c r="AI82" s="192"/>
      <c r="AJ82" s="192"/>
      <c r="AK82" s="192"/>
      <c r="AL82" s="193"/>
      <c r="AM82" s="193"/>
      <c r="AN82" s="193"/>
      <c r="AO82" s="193"/>
      <c r="AP82" s="112">
        <v>4</v>
      </c>
      <c r="AQ82" s="112">
        <v>4</v>
      </c>
      <c r="AR82" s="112">
        <v>4</v>
      </c>
      <c r="AS82" s="112">
        <v>4</v>
      </c>
      <c r="AT82" s="113">
        <v>7</v>
      </c>
      <c r="AU82" s="113">
        <v>7</v>
      </c>
      <c r="AV82" s="113">
        <v>7</v>
      </c>
      <c r="AW82" s="113">
        <v>7</v>
      </c>
      <c r="AX82" s="86"/>
      <c r="AY82" s="111">
        <v>7</v>
      </c>
      <c r="AZ82" s="26" t="s">
        <v>515</v>
      </c>
      <c r="BA82" s="26" t="s">
        <v>1410</v>
      </c>
      <c r="BB82" s="26"/>
      <c r="BC82" s="26"/>
      <c r="BD82" s="26"/>
      <c r="BE82" s="26"/>
      <c r="BF82" s="26">
        <v>1</v>
      </c>
      <c r="BG82" s="26"/>
      <c r="BH82" s="26"/>
      <c r="BI82" s="26"/>
      <c r="BJ82" s="26"/>
      <c r="BK82" s="26"/>
      <c r="BL82" s="26"/>
      <c r="BM82" s="26"/>
      <c r="BN82" s="26"/>
      <c r="BO82" s="26"/>
      <c r="BP82" s="26"/>
      <c r="BQ82" s="26"/>
      <c r="BR82" s="26"/>
      <c r="BS82" s="26"/>
      <c r="BT82" s="26"/>
      <c r="BU82" s="26"/>
      <c r="BV82" s="26">
        <v>1</v>
      </c>
      <c r="BW82" s="26"/>
      <c r="BX82" s="26"/>
      <c r="BY82" s="26"/>
      <c r="BZ82" s="26" t="s">
        <v>1197</v>
      </c>
      <c r="CA82" s="92"/>
      <c r="CB82" s="92" t="s">
        <v>818</v>
      </c>
      <c r="CC82" s="92" t="s">
        <v>819</v>
      </c>
      <c r="CE82" s="14">
        <v>0</v>
      </c>
      <c r="CF82" s="14">
        <v>1</v>
      </c>
      <c r="CG82" s="14">
        <v>0</v>
      </c>
      <c r="CI82" s="89">
        <v>0</v>
      </c>
      <c r="CJ82" s="88">
        <v>0</v>
      </c>
      <c r="CK82" s="89">
        <v>1</v>
      </c>
      <c r="CL82" s="88">
        <v>0</v>
      </c>
      <c r="CN82" s="89">
        <v>0</v>
      </c>
      <c r="CO82" s="88">
        <v>0</v>
      </c>
      <c r="CP82" s="89">
        <v>1</v>
      </c>
      <c r="CQ82" s="88">
        <v>0</v>
      </c>
    </row>
    <row r="83" spans="1:95" s="14" customFormat="1" ht="55.05" customHeight="1" x14ac:dyDescent="0.3">
      <c r="A83" s="26" t="s">
        <v>101</v>
      </c>
      <c r="B83" s="81" t="s">
        <v>102</v>
      </c>
      <c r="C83" s="70">
        <v>1</v>
      </c>
      <c r="D83" s="81" t="s">
        <v>2</v>
      </c>
      <c r="E83" s="26" t="s">
        <v>1504</v>
      </c>
      <c r="F83" s="81"/>
      <c r="G83" s="81">
        <v>1</v>
      </c>
      <c r="H83" s="81"/>
      <c r="I83" s="81"/>
      <c r="J83" s="26" t="s">
        <v>1638</v>
      </c>
      <c r="K83" s="82" t="s">
        <v>501</v>
      </c>
      <c r="L83" s="91">
        <v>1</v>
      </c>
      <c r="M83" s="91">
        <v>0</v>
      </c>
      <c r="N83" s="84">
        <v>0</v>
      </c>
      <c r="O83" s="84" t="s">
        <v>512</v>
      </c>
      <c r="P83" s="84">
        <v>1</v>
      </c>
      <c r="Q83" s="84">
        <v>0</v>
      </c>
      <c r="R83" s="73">
        <v>1</v>
      </c>
      <c r="S83" s="92" t="s">
        <v>1411</v>
      </c>
      <c r="T83" s="92"/>
      <c r="U83" s="92"/>
      <c r="V83" s="92">
        <v>1</v>
      </c>
      <c r="W83" s="92">
        <v>0</v>
      </c>
      <c r="X83" s="85">
        <v>1</v>
      </c>
      <c r="Y83" s="85">
        <v>0</v>
      </c>
      <c r="Z83" s="86"/>
      <c r="AA83" s="86"/>
      <c r="AB83" s="92" t="s">
        <v>592</v>
      </c>
      <c r="AC83" s="92">
        <v>12</v>
      </c>
      <c r="AD83" s="92">
        <v>12</v>
      </c>
      <c r="AE83" s="111">
        <v>25</v>
      </c>
      <c r="AF83" s="111">
        <v>25</v>
      </c>
      <c r="AG83" s="87"/>
      <c r="AH83" s="192">
        <v>12</v>
      </c>
      <c r="AI83" s="192">
        <v>12</v>
      </c>
      <c r="AJ83" s="192">
        <v>12</v>
      </c>
      <c r="AK83" s="192">
        <v>12</v>
      </c>
      <c r="AL83" s="193">
        <v>25</v>
      </c>
      <c r="AM83" s="193">
        <v>25</v>
      </c>
      <c r="AN83" s="193">
        <v>25</v>
      </c>
      <c r="AO83" s="193">
        <v>25</v>
      </c>
      <c r="AP83" s="112"/>
      <c r="AQ83" s="112"/>
      <c r="AR83" s="112"/>
      <c r="AS83" s="112"/>
      <c r="AT83" s="113"/>
      <c r="AU83" s="113"/>
      <c r="AV83" s="113"/>
      <c r="AW83" s="113"/>
      <c r="AX83" s="86"/>
      <c r="AY83" s="111">
        <v>25</v>
      </c>
      <c r="AZ83" s="26" t="s">
        <v>515</v>
      </c>
      <c r="BA83" s="26" t="s">
        <v>1199</v>
      </c>
      <c r="BB83" s="26"/>
      <c r="BC83" s="26"/>
      <c r="BD83" s="26"/>
      <c r="BE83" s="26"/>
      <c r="BF83" s="26">
        <v>1</v>
      </c>
      <c r="BG83" s="26"/>
      <c r="BH83" s="26"/>
      <c r="BI83" s="26"/>
      <c r="BJ83" s="26"/>
      <c r="BK83" s="26"/>
      <c r="BL83" s="26"/>
      <c r="BM83" s="26"/>
      <c r="BN83" s="26">
        <v>1</v>
      </c>
      <c r="BO83" s="26"/>
      <c r="BP83" s="26"/>
      <c r="BQ83" s="26"/>
      <c r="BR83" s="26"/>
      <c r="BS83" s="26"/>
      <c r="BT83" s="26"/>
      <c r="BU83" s="26"/>
      <c r="BV83" s="26"/>
      <c r="BW83" s="26"/>
      <c r="BX83" s="26"/>
      <c r="BY83" s="26"/>
      <c r="BZ83" s="26" t="s">
        <v>1200</v>
      </c>
      <c r="CA83" s="92" t="s">
        <v>1198</v>
      </c>
      <c r="CB83" s="92"/>
      <c r="CC83" s="92"/>
      <c r="CE83" s="14">
        <v>0</v>
      </c>
      <c r="CF83" s="14">
        <v>1</v>
      </c>
      <c r="CG83" s="14">
        <v>0</v>
      </c>
      <c r="CI83" s="89">
        <v>1</v>
      </c>
      <c r="CJ83" s="88">
        <v>0</v>
      </c>
      <c r="CK83" s="89">
        <v>0</v>
      </c>
      <c r="CL83" s="88">
        <v>0</v>
      </c>
      <c r="CN83" s="89">
        <v>1</v>
      </c>
      <c r="CO83" s="88">
        <v>0</v>
      </c>
      <c r="CP83" s="89">
        <v>0</v>
      </c>
      <c r="CQ83" s="88">
        <v>0</v>
      </c>
    </row>
    <row r="84" spans="1:95" s="14" customFormat="1" ht="55.05" customHeight="1" x14ac:dyDescent="0.3">
      <c r="A84" s="26" t="s">
        <v>277</v>
      </c>
      <c r="B84" s="26" t="s">
        <v>1493</v>
      </c>
      <c r="C84" s="70">
        <v>1</v>
      </c>
      <c r="D84" s="26" t="s">
        <v>2</v>
      </c>
      <c r="E84" s="26" t="s">
        <v>1504</v>
      </c>
      <c r="F84" s="26"/>
      <c r="G84" s="26">
        <v>1</v>
      </c>
      <c r="H84" s="26"/>
      <c r="I84" s="26"/>
      <c r="J84" s="26" t="s">
        <v>278</v>
      </c>
      <c r="K84" s="87" t="s">
        <v>499</v>
      </c>
      <c r="L84" s="91">
        <v>0</v>
      </c>
      <c r="M84" s="91">
        <v>1</v>
      </c>
      <c r="N84" s="91">
        <v>0</v>
      </c>
      <c r="O84" s="84" t="s">
        <v>512</v>
      </c>
      <c r="P84" s="84">
        <v>1</v>
      </c>
      <c r="Q84" s="84">
        <v>0</v>
      </c>
      <c r="R84" s="73">
        <v>0</v>
      </c>
      <c r="S84" s="92" t="s">
        <v>1412</v>
      </c>
      <c r="T84" s="92"/>
      <c r="U84" s="92"/>
      <c r="V84" s="92">
        <v>1</v>
      </c>
      <c r="W84" s="92">
        <v>0</v>
      </c>
      <c r="X84" s="85"/>
      <c r="Y84" s="85"/>
      <c r="Z84" s="86">
        <v>1</v>
      </c>
      <c r="AA84" s="86">
        <v>0</v>
      </c>
      <c r="AB84" s="92" t="s">
        <v>553</v>
      </c>
      <c r="AC84" s="92">
        <v>3</v>
      </c>
      <c r="AD84" s="92">
        <v>3</v>
      </c>
      <c r="AE84" s="111">
        <v>17</v>
      </c>
      <c r="AF84" s="111">
        <v>17</v>
      </c>
      <c r="AG84" s="87"/>
      <c r="AH84" s="192"/>
      <c r="AI84" s="192"/>
      <c r="AJ84" s="192"/>
      <c r="AK84" s="192"/>
      <c r="AL84" s="193"/>
      <c r="AM84" s="193"/>
      <c r="AN84" s="193"/>
      <c r="AO84" s="193"/>
      <c r="AP84" s="112">
        <v>3</v>
      </c>
      <c r="AQ84" s="112">
        <v>3</v>
      </c>
      <c r="AR84" s="112">
        <v>3</v>
      </c>
      <c r="AS84" s="112">
        <v>3</v>
      </c>
      <c r="AT84" s="113">
        <v>17</v>
      </c>
      <c r="AU84" s="113">
        <v>17</v>
      </c>
      <c r="AV84" s="113">
        <v>17</v>
      </c>
      <c r="AW84" s="113">
        <v>17</v>
      </c>
      <c r="AX84" s="86"/>
      <c r="AY84" s="111">
        <v>17</v>
      </c>
      <c r="AZ84" s="26" t="s">
        <v>515</v>
      </c>
      <c r="BA84" s="26" t="s">
        <v>829</v>
      </c>
      <c r="BB84" s="26"/>
      <c r="BC84" s="26"/>
      <c r="BD84" s="26"/>
      <c r="BE84" s="26"/>
      <c r="BF84" s="26">
        <v>1</v>
      </c>
      <c r="BG84" s="26"/>
      <c r="BH84" s="26"/>
      <c r="BI84" s="26"/>
      <c r="BJ84" s="26"/>
      <c r="BK84" s="26"/>
      <c r="BL84" s="26"/>
      <c r="BM84" s="26"/>
      <c r="BN84" s="26"/>
      <c r="BO84" s="26"/>
      <c r="BP84" s="26"/>
      <c r="BQ84" s="26"/>
      <c r="BR84" s="26"/>
      <c r="BS84" s="26"/>
      <c r="BT84" s="26"/>
      <c r="BU84" s="26"/>
      <c r="BV84" s="26">
        <v>1</v>
      </c>
      <c r="BW84" s="26"/>
      <c r="BX84" s="26"/>
      <c r="BY84" s="26"/>
      <c r="BZ84" s="26" t="s">
        <v>1201</v>
      </c>
      <c r="CA84" s="92"/>
      <c r="CB84" s="92" t="s">
        <v>551</v>
      </c>
      <c r="CC84" s="92" t="s">
        <v>551</v>
      </c>
      <c r="CE84" s="14">
        <v>0</v>
      </c>
      <c r="CF84" s="14">
        <v>1</v>
      </c>
      <c r="CG84" s="14">
        <v>0</v>
      </c>
      <c r="CI84" s="89">
        <v>0</v>
      </c>
      <c r="CJ84" s="88">
        <v>0</v>
      </c>
      <c r="CK84" s="89">
        <v>1</v>
      </c>
      <c r="CL84" s="88">
        <v>0</v>
      </c>
      <c r="CN84" s="89">
        <v>0</v>
      </c>
      <c r="CO84" s="88">
        <v>0</v>
      </c>
      <c r="CP84" s="89">
        <v>1</v>
      </c>
      <c r="CQ84" s="88">
        <v>0</v>
      </c>
    </row>
    <row r="85" spans="1:95" s="14" customFormat="1" ht="55.05" customHeight="1" x14ac:dyDescent="0.3">
      <c r="A85" s="90" t="s">
        <v>103</v>
      </c>
      <c r="B85" s="81" t="s">
        <v>830</v>
      </c>
      <c r="C85" s="70">
        <v>1</v>
      </c>
      <c r="D85" s="81" t="s">
        <v>2</v>
      </c>
      <c r="E85" s="26" t="s">
        <v>1504</v>
      </c>
      <c r="F85" s="81"/>
      <c r="G85" s="81">
        <v>1</v>
      </c>
      <c r="H85" s="81"/>
      <c r="I85" s="81"/>
      <c r="J85" s="81" t="s">
        <v>104</v>
      </c>
      <c r="K85" s="82" t="s">
        <v>499</v>
      </c>
      <c r="L85" s="91">
        <v>0</v>
      </c>
      <c r="M85" s="91">
        <v>1</v>
      </c>
      <c r="N85" s="84">
        <v>0</v>
      </c>
      <c r="O85" s="84" t="s">
        <v>512</v>
      </c>
      <c r="P85" s="84">
        <v>1</v>
      </c>
      <c r="Q85" s="84">
        <v>0</v>
      </c>
      <c r="R85" s="73">
        <v>0</v>
      </c>
      <c r="S85" s="92" t="s">
        <v>1413</v>
      </c>
      <c r="T85" s="92"/>
      <c r="U85" s="92"/>
      <c r="V85" s="92">
        <v>1</v>
      </c>
      <c r="W85" s="92">
        <v>0</v>
      </c>
      <c r="X85" s="85"/>
      <c r="Y85" s="85"/>
      <c r="Z85" s="86">
        <v>1</v>
      </c>
      <c r="AA85" s="86">
        <v>0</v>
      </c>
      <c r="AB85" s="92" t="s">
        <v>558</v>
      </c>
      <c r="AC85" s="92">
        <v>6</v>
      </c>
      <c r="AD85" s="92">
        <v>6</v>
      </c>
      <c r="AE85" s="111">
        <v>11</v>
      </c>
      <c r="AF85" s="111">
        <v>11</v>
      </c>
      <c r="AG85" s="87"/>
      <c r="AH85" s="192"/>
      <c r="AI85" s="192"/>
      <c r="AJ85" s="192"/>
      <c r="AK85" s="192"/>
      <c r="AL85" s="193"/>
      <c r="AM85" s="193"/>
      <c r="AN85" s="193"/>
      <c r="AO85" s="193"/>
      <c r="AP85" s="112">
        <v>6</v>
      </c>
      <c r="AQ85" s="112">
        <v>6</v>
      </c>
      <c r="AR85" s="112">
        <v>6</v>
      </c>
      <c r="AS85" s="112">
        <v>6</v>
      </c>
      <c r="AT85" s="113">
        <v>11</v>
      </c>
      <c r="AU85" s="113">
        <v>11</v>
      </c>
      <c r="AV85" s="113">
        <v>11</v>
      </c>
      <c r="AW85" s="113">
        <v>11</v>
      </c>
      <c r="AX85" s="86"/>
      <c r="AY85" s="111">
        <v>11</v>
      </c>
      <c r="AZ85" s="26" t="s">
        <v>515</v>
      </c>
      <c r="BA85" s="26" t="s">
        <v>1203</v>
      </c>
      <c r="BB85" s="26"/>
      <c r="BC85" s="26"/>
      <c r="BD85" s="26"/>
      <c r="BE85" s="26"/>
      <c r="BF85" s="26">
        <v>1</v>
      </c>
      <c r="BG85" s="26"/>
      <c r="BH85" s="26"/>
      <c r="BI85" s="26"/>
      <c r="BJ85" s="26"/>
      <c r="BK85" s="26"/>
      <c r="BL85" s="26"/>
      <c r="BM85" s="26"/>
      <c r="BN85" s="26"/>
      <c r="BO85" s="26"/>
      <c r="BP85" s="26"/>
      <c r="BQ85" s="26"/>
      <c r="BR85" s="26"/>
      <c r="BS85" s="26"/>
      <c r="BT85" s="26"/>
      <c r="BU85" s="26"/>
      <c r="BV85" s="26">
        <v>1</v>
      </c>
      <c r="BW85" s="26"/>
      <c r="BX85" s="26"/>
      <c r="BY85" s="26"/>
      <c r="BZ85" s="26" t="s">
        <v>1202</v>
      </c>
      <c r="CA85" s="92"/>
      <c r="CB85" s="92" t="s">
        <v>551</v>
      </c>
      <c r="CC85" s="92" t="s">
        <v>551</v>
      </c>
      <c r="CE85" s="14">
        <v>0</v>
      </c>
      <c r="CF85" s="14">
        <v>1</v>
      </c>
      <c r="CG85" s="14">
        <v>0</v>
      </c>
      <c r="CI85" s="89">
        <v>0</v>
      </c>
      <c r="CJ85" s="88">
        <v>0</v>
      </c>
      <c r="CK85" s="89">
        <v>1</v>
      </c>
      <c r="CL85" s="88">
        <v>0</v>
      </c>
      <c r="CN85" s="89">
        <v>0</v>
      </c>
      <c r="CO85" s="88">
        <v>0</v>
      </c>
      <c r="CP85" s="89">
        <v>1</v>
      </c>
      <c r="CQ85" s="88">
        <v>0</v>
      </c>
    </row>
    <row r="86" spans="1:95" s="14" customFormat="1" ht="55.05" customHeight="1" x14ac:dyDescent="0.3">
      <c r="A86" s="26" t="s">
        <v>279</v>
      </c>
      <c r="B86" s="26" t="s">
        <v>280</v>
      </c>
      <c r="C86" s="70">
        <v>1</v>
      </c>
      <c r="D86" s="26" t="s">
        <v>82</v>
      </c>
      <c r="E86" s="26" t="s">
        <v>1504</v>
      </c>
      <c r="F86" s="26"/>
      <c r="G86" s="26">
        <v>1</v>
      </c>
      <c r="H86" s="26"/>
      <c r="I86" s="26"/>
      <c r="J86" s="26" t="s">
        <v>281</v>
      </c>
      <c r="K86" s="87" t="s">
        <v>499</v>
      </c>
      <c r="L86" s="91">
        <v>0</v>
      </c>
      <c r="M86" s="91">
        <v>1</v>
      </c>
      <c r="N86" s="91">
        <v>0</v>
      </c>
      <c r="O86" s="84" t="s">
        <v>512</v>
      </c>
      <c r="P86" s="84">
        <v>1</v>
      </c>
      <c r="Q86" s="84">
        <v>0</v>
      </c>
      <c r="R86" s="73">
        <v>0</v>
      </c>
      <c r="S86" s="92" t="s">
        <v>1414</v>
      </c>
      <c r="V86" s="14">
        <v>0</v>
      </c>
      <c r="W86" s="14">
        <v>1</v>
      </c>
      <c r="X86" s="88"/>
      <c r="Y86" s="88"/>
      <c r="Z86" s="93">
        <v>0</v>
      </c>
      <c r="AA86" s="93">
        <v>1</v>
      </c>
      <c r="AB86" s="14" t="s">
        <v>820</v>
      </c>
      <c r="AC86" s="14">
        <v>1.5</v>
      </c>
      <c r="AD86" s="14">
        <v>1.5</v>
      </c>
      <c r="AE86" s="187">
        <v>6</v>
      </c>
      <c r="AF86" s="187">
        <v>6</v>
      </c>
      <c r="AG86" s="87"/>
      <c r="AH86" s="188"/>
      <c r="AI86" s="188"/>
      <c r="AJ86" s="188"/>
      <c r="AK86" s="188"/>
      <c r="AL86" s="189"/>
      <c r="AM86" s="189"/>
      <c r="AN86" s="189"/>
      <c r="AO86" s="189"/>
      <c r="AP86" s="190">
        <v>1.5</v>
      </c>
      <c r="AQ86" s="190">
        <v>1.5</v>
      </c>
      <c r="AR86" s="190">
        <v>1.5</v>
      </c>
      <c r="AS86" s="190">
        <v>1.5</v>
      </c>
      <c r="AT86" s="191">
        <v>6</v>
      </c>
      <c r="AU86" s="191">
        <v>6</v>
      </c>
      <c r="AV86" s="191">
        <v>6</v>
      </c>
      <c r="AW86" s="191">
        <v>6</v>
      </c>
      <c r="AX86" s="86"/>
      <c r="AY86" s="187">
        <v>6</v>
      </c>
      <c r="AZ86" s="26" t="s">
        <v>515</v>
      </c>
      <c r="BA86" s="26" t="s">
        <v>1204</v>
      </c>
      <c r="BB86" s="26"/>
      <c r="BC86" s="26"/>
      <c r="BD86" s="26"/>
      <c r="BE86" s="26"/>
      <c r="BF86" s="26">
        <v>1</v>
      </c>
      <c r="BG86" s="26"/>
      <c r="BH86" s="26"/>
      <c r="BI86" s="26"/>
      <c r="BJ86" s="26"/>
      <c r="BK86" s="26"/>
      <c r="BL86" s="26"/>
      <c r="BM86" s="26"/>
      <c r="BN86" s="26"/>
      <c r="BO86" s="26"/>
      <c r="BP86" s="26"/>
      <c r="BQ86" s="26"/>
      <c r="BR86" s="26"/>
      <c r="BS86" s="26"/>
      <c r="BT86" s="26"/>
      <c r="BU86" s="26"/>
      <c r="BV86" s="26">
        <v>1</v>
      </c>
      <c r="BW86" s="26"/>
      <c r="BX86" s="26"/>
      <c r="BY86" s="26"/>
      <c r="BZ86" s="26" t="s">
        <v>1205</v>
      </c>
      <c r="CA86" s="92"/>
      <c r="CB86" s="92" t="s">
        <v>551</v>
      </c>
      <c r="CC86" s="92" t="s">
        <v>551</v>
      </c>
      <c r="CE86" s="14">
        <v>0</v>
      </c>
      <c r="CF86" s="14">
        <v>1</v>
      </c>
      <c r="CG86" s="14">
        <v>0</v>
      </c>
      <c r="CI86" s="89">
        <v>0</v>
      </c>
      <c r="CJ86" s="88">
        <v>0</v>
      </c>
      <c r="CK86" s="89">
        <v>1</v>
      </c>
      <c r="CL86" s="88">
        <v>0</v>
      </c>
      <c r="CN86" s="89">
        <v>0</v>
      </c>
      <c r="CO86" s="88">
        <v>0</v>
      </c>
      <c r="CP86" s="89">
        <v>1</v>
      </c>
      <c r="CQ86" s="88">
        <v>0</v>
      </c>
    </row>
    <row r="87" spans="1:95" s="14" customFormat="1" ht="55.05" customHeight="1" x14ac:dyDescent="0.3">
      <c r="A87" s="26" t="s">
        <v>282</v>
      </c>
      <c r="B87" s="26" t="s">
        <v>283</v>
      </c>
      <c r="C87" s="70">
        <v>1</v>
      </c>
      <c r="D87" s="26" t="s">
        <v>284</v>
      </c>
      <c r="E87" s="26" t="s">
        <v>1504</v>
      </c>
      <c r="F87" s="26"/>
      <c r="G87" s="26">
        <v>1</v>
      </c>
      <c r="H87" s="26"/>
      <c r="I87" s="26"/>
      <c r="J87" s="26" t="s">
        <v>285</v>
      </c>
      <c r="K87" s="87" t="s">
        <v>499</v>
      </c>
      <c r="L87" s="91">
        <v>0</v>
      </c>
      <c r="M87" s="91">
        <v>1</v>
      </c>
      <c r="N87" s="91">
        <v>0</v>
      </c>
      <c r="O87" s="84" t="s">
        <v>512</v>
      </c>
      <c r="P87" s="84">
        <v>1</v>
      </c>
      <c r="Q87" s="84">
        <v>0</v>
      </c>
      <c r="R87" s="73">
        <v>0</v>
      </c>
      <c r="S87" s="92" t="s">
        <v>1415</v>
      </c>
      <c r="T87" s="92"/>
      <c r="U87" s="92"/>
      <c r="V87" s="92">
        <v>0</v>
      </c>
      <c r="W87" s="92">
        <v>1</v>
      </c>
      <c r="X87" s="85"/>
      <c r="Y87" s="85"/>
      <c r="Z87" s="86">
        <v>0</v>
      </c>
      <c r="AA87" s="86">
        <v>1</v>
      </c>
      <c r="AB87" s="92" t="s">
        <v>821</v>
      </c>
      <c r="AC87" s="92">
        <v>4</v>
      </c>
      <c r="AD87" s="92">
        <v>4</v>
      </c>
      <c r="AE87" s="111">
        <v>40</v>
      </c>
      <c r="AF87" s="111">
        <v>40</v>
      </c>
      <c r="AG87" s="87"/>
      <c r="AH87" s="192"/>
      <c r="AI87" s="192"/>
      <c r="AJ87" s="192"/>
      <c r="AK87" s="192"/>
      <c r="AL87" s="193"/>
      <c r="AM87" s="193"/>
      <c r="AN87" s="193"/>
      <c r="AO87" s="193"/>
      <c r="AP87" s="112">
        <v>4</v>
      </c>
      <c r="AQ87" s="112">
        <v>4</v>
      </c>
      <c r="AR87" s="112">
        <v>4</v>
      </c>
      <c r="AS87" s="112">
        <v>4</v>
      </c>
      <c r="AT87" s="113">
        <v>40</v>
      </c>
      <c r="AU87" s="113">
        <v>40</v>
      </c>
      <c r="AV87" s="113">
        <v>40</v>
      </c>
      <c r="AW87" s="113">
        <v>40</v>
      </c>
      <c r="AX87" s="86"/>
      <c r="AY87" s="111" t="s">
        <v>822</v>
      </c>
      <c r="AZ87" s="26" t="s">
        <v>515</v>
      </c>
      <c r="BA87" s="26" t="s">
        <v>1206</v>
      </c>
      <c r="BB87" s="26"/>
      <c r="BC87" s="26"/>
      <c r="BD87" s="26"/>
      <c r="BE87" s="26"/>
      <c r="BF87" s="26">
        <v>1</v>
      </c>
      <c r="BG87" s="26"/>
      <c r="BH87" s="26"/>
      <c r="BI87" s="26"/>
      <c r="BJ87" s="26"/>
      <c r="BK87" s="26"/>
      <c r="BL87" s="26"/>
      <c r="BM87" s="26"/>
      <c r="BN87" s="26"/>
      <c r="BO87" s="26"/>
      <c r="BP87" s="26"/>
      <c r="BQ87" s="26"/>
      <c r="BR87" s="26"/>
      <c r="BS87" s="26"/>
      <c r="BT87" s="26"/>
      <c r="BU87" s="26"/>
      <c r="BV87" s="26">
        <v>1</v>
      </c>
      <c r="BW87" s="26"/>
      <c r="BX87" s="26"/>
      <c r="BY87" s="26"/>
      <c r="BZ87" s="26" t="s">
        <v>1598</v>
      </c>
      <c r="CA87" s="92"/>
      <c r="CB87" s="92" t="s">
        <v>823</v>
      </c>
      <c r="CC87" s="92" t="s">
        <v>824</v>
      </c>
      <c r="CE87" s="14">
        <v>0</v>
      </c>
      <c r="CF87" s="14">
        <v>1</v>
      </c>
      <c r="CG87" s="14">
        <v>0</v>
      </c>
      <c r="CI87" s="89">
        <v>0</v>
      </c>
      <c r="CJ87" s="88">
        <v>0</v>
      </c>
      <c r="CK87" s="89">
        <v>1</v>
      </c>
      <c r="CL87" s="88">
        <v>0</v>
      </c>
      <c r="CN87" s="89">
        <v>0</v>
      </c>
      <c r="CO87" s="88">
        <v>0</v>
      </c>
      <c r="CP87" s="89">
        <v>1</v>
      </c>
      <c r="CQ87" s="88">
        <v>0</v>
      </c>
    </row>
    <row r="88" spans="1:95" s="14" customFormat="1" ht="55.05" customHeight="1" x14ac:dyDescent="0.3">
      <c r="A88" s="26" t="s">
        <v>286</v>
      </c>
      <c r="B88" s="26" t="s">
        <v>287</v>
      </c>
      <c r="C88" s="70">
        <v>1</v>
      </c>
      <c r="D88" s="26" t="s">
        <v>2</v>
      </c>
      <c r="E88" s="26" t="s">
        <v>1504</v>
      </c>
      <c r="F88" s="26"/>
      <c r="G88" s="26">
        <v>1</v>
      </c>
      <c r="H88" s="26"/>
      <c r="I88" s="26"/>
      <c r="J88" s="26" t="s">
        <v>193</v>
      </c>
      <c r="K88" s="87" t="s">
        <v>500</v>
      </c>
      <c r="L88" s="91">
        <v>0</v>
      </c>
      <c r="M88" s="91">
        <v>1</v>
      </c>
      <c r="N88" s="91">
        <v>1</v>
      </c>
      <c r="O88" s="84" t="s">
        <v>512</v>
      </c>
      <c r="P88" s="84">
        <v>1</v>
      </c>
      <c r="Q88" s="84">
        <v>0</v>
      </c>
      <c r="R88" s="73">
        <v>0</v>
      </c>
      <c r="S88" s="92" t="s">
        <v>1416</v>
      </c>
      <c r="T88" s="92"/>
      <c r="U88" s="92"/>
      <c r="V88" s="92">
        <v>1</v>
      </c>
      <c r="W88" s="92">
        <v>0</v>
      </c>
      <c r="X88" s="85"/>
      <c r="Y88" s="85"/>
      <c r="Z88" s="86">
        <v>1</v>
      </c>
      <c r="AA88" s="86">
        <v>0</v>
      </c>
      <c r="AB88" s="92" t="s">
        <v>561</v>
      </c>
      <c r="AC88" s="92">
        <v>4</v>
      </c>
      <c r="AD88" s="92">
        <v>4</v>
      </c>
      <c r="AE88" s="111">
        <v>6</v>
      </c>
      <c r="AF88" s="111">
        <v>6</v>
      </c>
      <c r="AG88" s="87"/>
      <c r="AH88" s="192"/>
      <c r="AI88" s="192"/>
      <c r="AJ88" s="192"/>
      <c r="AK88" s="192"/>
      <c r="AL88" s="193"/>
      <c r="AM88" s="193"/>
      <c r="AN88" s="193"/>
      <c r="AO88" s="193"/>
      <c r="AP88" s="112">
        <v>4</v>
      </c>
      <c r="AQ88" s="112">
        <v>4</v>
      </c>
      <c r="AR88" s="112">
        <v>4</v>
      </c>
      <c r="AS88" s="112">
        <v>4</v>
      </c>
      <c r="AT88" s="113">
        <v>6</v>
      </c>
      <c r="AU88" s="113">
        <v>6</v>
      </c>
      <c r="AV88" s="113">
        <v>6</v>
      </c>
      <c r="AW88" s="113">
        <v>6</v>
      </c>
      <c r="AX88" s="86"/>
      <c r="AY88" s="111">
        <v>6</v>
      </c>
      <c r="AZ88" s="26" t="s">
        <v>515</v>
      </c>
      <c r="BA88" s="26" t="s">
        <v>796</v>
      </c>
      <c r="BB88" s="26"/>
      <c r="BC88" s="26"/>
      <c r="BD88" s="26"/>
      <c r="BE88" s="26"/>
      <c r="BF88" s="26"/>
      <c r="BG88" s="26">
        <v>1</v>
      </c>
      <c r="BH88" s="26"/>
      <c r="BI88" s="26"/>
      <c r="BJ88" s="26"/>
      <c r="BK88" s="26"/>
      <c r="BL88" s="26"/>
      <c r="BM88" s="26"/>
      <c r="BN88" s="26"/>
      <c r="BO88" s="26"/>
      <c r="BP88" s="26"/>
      <c r="BQ88" s="26"/>
      <c r="BR88" s="26"/>
      <c r="BS88" s="26"/>
      <c r="BT88" s="26"/>
      <c r="BU88" s="26"/>
      <c r="BV88" s="26"/>
      <c r="BW88" s="26">
        <v>1</v>
      </c>
      <c r="BX88" s="26"/>
      <c r="BY88" s="26"/>
      <c r="BZ88" s="26" t="s">
        <v>1207</v>
      </c>
      <c r="CA88" s="92"/>
      <c r="CB88" s="92" t="s">
        <v>551</v>
      </c>
      <c r="CC88" s="92" t="s">
        <v>551</v>
      </c>
      <c r="CD88" s="92"/>
      <c r="CE88" s="14">
        <v>0</v>
      </c>
      <c r="CF88" s="14">
        <v>1</v>
      </c>
      <c r="CG88" s="14">
        <v>0</v>
      </c>
      <c r="CI88" s="89">
        <v>0</v>
      </c>
      <c r="CJ88" s="88">
        <v>0</v>
      </c>
      <c r="CK88" s="89">
        <v>1</v>
      </c>
      <c r="CL88" s="88">
        <v>0</v>
      </c>
      <c r="CN88" s="89">
        <v>0</v>
      </c>
      <c r="CO88" s="88">
        <v>0</v>
      </c>
      <c r="CP88" s="89">
        <v>1</v>
      </c>
      <c r="CQ88" s="88">
        <v>0</v>
      </c>
    </row>
    <row r="89" spans="1:95" s="14" customFormat="1" ht="55.05" customHeight="1" x14ac:dyDescent="0.3">
      <c r="A89" s="26" t="s">
        <v>288</v>
      </c>
      <c r="B89" s="26" t="s">
        <v>831</v>
      </c>
      <c r="C89" s="70">
        <v>1</v>
      </c>
      <c r="D89" s="26" t="s">
        <v>2</v>
      </c>
      <c r="E89" s="26" t="s">
        <v>1504</v>
      </c>
      <c r="F89" s="26"/>
      <c r="G89" s="26">
        <v>1</v>
      </c>
      <c r="H89" s="26"/>
      <c r="I89" s="26"/>
      <c r="J89" s="85" t="s">
        <v>1639</v>
      </c>
      <c r="K89" s="87" t="s">
        <v>501</v>
      </c>
      <c r="L89" s="91">
        <v>1</v>
      </c>
      <c r="M89" s="91">
        <v>0</v>
      </c>
      <c r="N89" s="91">
        <v>0</v>
      </c>
      <c r="O89" s="84" t="s">
        <v>512</v>
      </c>
      <c r="P89" s="84">
        <v>1</v>
      </c>
      <c r="Q89" s="84">
        <v>0</v>
      </c>
      <c r="R89" s="73">
        <v>1</v>
      </c>
      <c r="S89" s="92" t="s">
        <v>999</v>
      </c>
      <c r="T89" s="92"/>
      <c r="U89" s="92"/>
      <c r="V89" s="92">
        <v>0</v>
      </c>
      <c r="W89" s="92">
        <v>1</v>
      </c>
      <c r="X89" s="85">
        <v>0</v>
      </c>
      <c r="Y89" s="85">
        <v>1</v>
      </c>
      <c r="Z89" s="86"/>
      <c r="AA89" s="86"/>
      <c r="AB89" s="92" t="s">
        <v>832</v>
      </c>
      <c r="AC89" s="92">
        <v>4</v>
      </c>
      <c r="AD89" s="92">
        <v>4</v>
      </c>
      <c r="AE89" s="111">
        <v>21</v>
      </c>
      <c r="AF89" s="111">
        <v>21</v>
      </c>
      <c r="AG89" s="87"/>
      <c r="AH89" s="192">
        <v>4</v>
      </c>
      <c r="AI89" s="192">
        <v>4</v>
      </c>
      <c r="AJ89" s="192">
        <v>4</v>
      </c>
      <c r="AK89" s="192">
        <v>4</v>
      </c>
      <c r="AL89" s="193">
        <v>21</v>
      </c>
      <c r="AM89" s="193">
        <v>21</v>
      </c>
      <c r="AN89" s="193">
        <v>21</v>
      </c>
      <c r="AO89" s="193">
        <v>21</v>
      </c>
      <c r="AP89" s="112"/>
      <c r="AQ89" s="112"/>
      <c r="AR89" s="112"/>
      <c r="AS89" s="112"/>
      <c r="AT89" s="113"/>
      <c r="AU89" s="113"/>
      <c r="AV89" s="113"/>
      <c r="AW89" s="113"/>
      <c r="AX89" s="86"/>
      <c r="AY89" s="111">
        <v>21</v>
      </c>
      <c r="AZ89" s="26" t="s">
        <v>515</v>
      </c>
      <c r="BA89" s="26" t="s">
        <v>833</v>
      </c>
      <c r="BB89" s="26"/>
      <c r="BC89" s="26"/>
      <c r="BD89" s="26"/>
      <c r="BE89" s="26"/>
      <c r="BF89" s="26"/>
      <c r="BG89" s="26">
        <v>1</v>
      </c>
      <c r="BH89" s="26"/>
      <c r="BI89" s="26"/>
      <c r="BJ89" s="26"/>
      <c r="BK89" s="26"/>
      <c r="BL89" s="26"/>
      <c r="BM89" s="26"/>
      <c r="BN89" s="26"/>
      <c r="BO89" s="26">
        <v>1</v>
      </c>
      <c r="BP89" s="26"/>
      <c r="BQ89" s="26"/>
      <c r="BR89" s="26"/>
      <c r="BS89" s="26"/>
      <c r="BT89" s="26"/>
      <c r="BU89" s="26"/>
      <c r="BV89" s="26"/>
      <c r="BW89" s="26"/>
      <c r="BX89" s="26"/>
      <c r="BY89" s="26"/>
      <c r="BZ89" s="26" t="s">
        <v>1417</v>
      </c>
      <c r="CA89" s="92"/>
      <c r="CB89" s="92" t="s">
        <v>834</v>
      </c>
      <c r="CC89" s="92" t="s">
        <v>835</v>
      </c>
      <c r="CD89" s="92"/>
      <c r="CE89" s="14">
        <v>0</v>
      </c>
      <c r="CF89" s="14">
        <v>0</v>
      </c>
      <c r="CG89" s="14">
        <v>1</v>
      </c>
      <c r="CI89" s="89">
        <v>0</v>
      </c>
      <c r="CJ89" s="88">
        <v>1</v>
      </c>
      <c r="CK89" s="89">
        <v>0</v>
      </c>
      <c r="CL89" s="88">
        <v>0</v>
      </c>
      <c r="CN89" s="89">
        <v>0</v>
      </c>
      <c r="CO89" s="88">
        <v>1</v>
      </c>
      <c r="CP89" s="89">
        <v>0</v>
      </c>
      <c r="CQ89" s="88">
        <v>0</v>
      </c>
    </row>
    <row r="90" spans="1:95" s="14" customFormat="1" ht="55.05" customHeight="1" x14ac:dyDescent="0.3">
      <c r="A90" s="26" t="s">
        <v>292</v>
      </c>
      <c r="B90" s="26" t="s">
        <v>293</v>
      </c>
      <c r="C90" s="70">
        <v>1</v>
      </c>
      <c r="D90" s="26" t="s">
        <v>2</v>
      </c>
      <c r="E90" s="26" t="s">
        <v>1504</v>
      </c>
      <c r="F90" s="26"/>
      <c r="G90" s="26">
        <v>1</v>
      </c>
      <c r="H90" s="26"/>
      <c r="I90" s="26"/>
      <c r="J90" s="26" t="s">
        <v>148</v>
      </c>
      <c r="K90" s="87" t="s">
        <v>500</v>
      </c>
      <c r="L90" s="91">
        <v>0</v>
      </c>
      <c r="M90" s="91">
        <v>1</v>
      </c>
      <c r="N90" s="91">
        <v>1</v>
      </c>
      <c r="O90" s="84" t="s">
        <v>512</v>
      </c>
      <c r="P90" s="84">
        <v>1</v>
      </c>
      <c r="Q90" s="84">
        <v>0</v>
      </c>
      <c r="R90" s="73">
        <v>0</v>
      </c>
      <c r="S90" s="92" t="s">
        <v>1418</v>
      </c>
      <c r="T90" s="92"/>
      <c r="U90" s="92"/>
      <c r="V90" s="92">
        <v>1</v>
      </c>
      <c r="W90" s="92">
        <v>0</v>
      </c>
      <c r="X90" s="85"/>
      <c r="Y90" s="85"/>
      <c r="Z90" s="86">
        <v>1</v>
      </c>
      <c r="AA90" s="86">
        <v>0</v>
      </c>
      <c r="AB90" s="92" t="s">
        <v>780</v>
      </c>
      <c r="AC90" s="92">
        <v>11</v>
      </c>
      <c r="AD90" s="92">
        <v>11</v>
      </c>
      <c r="AE90" s="111">
        <v>70</v>
      </c>
      <c r="AF90" s="111">
        <v>70</v>
      </c>
      <c r="AG90" s="87"/>
      <c r="AH90" s="192"/>
      <c r="AI90" s="192"/>
      <c r="AJ90" s="192"/>
      <c r="AK90" s="192"/>
      <c r="AL90" s="193"/>
      <c r="AM90" s="193"/>
      <c r="AN90" s="193"/>
      <c r="AO90" s="193"/>
      <c r="AP90" s="112">
        <v>11</v>
      </c>
      <c r="AQ90" s="112">
        <v>11</v>
      </c>
      <c r="AR90" s="112">
        <v>11</v>
      </c>
      <c r="AS90" s="112">
        <v>11</v>
      </c>
      <c r="AT90" s="113">
        <v>70</v>
      </c>
      <c r="AU90" s="113">
        <v>70</v>
      </c>
      <c r="AV90" s="113">
        <v>70</v>
      </c>
      <c r="AW90" s="113">
        <v>70</v>
      </c>
      <c r="AX90" s="86"/>
      <c r="AY90" s="111">
        <v>70</v>
      </c>
      <c r="AZ90" s="26" t="s">
        <v>515</v>
      </c>
      <c r="BA90" s="26" t="s">
        <v>1605</v>
      </c>
      <c r="BB90" s="26"/>
      <c r="BC90" s="26"/>
      <c r="BD90" s="26"/>
      <c r="BE90" s="26"/>
      <c r="BF90" s="26">
        <v>1</v>
      </c>
      <c r="BG90" s="26"/>
      <c r="BH90" s="26"/>
      <c r="BI90" s="26"/>
      <c r="BJ90" s="26"/>
      <c r="BK90" s="26"/>
      <c r="BL90" s="26"/>
      <c r="BM90" s="26"/>
      <c r="BN90" s="26"/>
      <c r="BO90" s="26"/>
      <c r="BP90" s="26"/>
      <c r="BQ90" s="26"/>
      <c r="BR90" s="26"/>
      <c r="BS90" s="26"/>
      <c r="BT90" s="26"/>
      <c r="BU90" s="26"/>
      <c r="BV90" s="26">
        <v>1</v>
      </c>
      <c r="BW90" s="26"/>
      <c r="BX90" s="26"/>
      <c r="BY90" s="26"/>
      <c r="BZ90" s="26" t="s">
        <v>1208</v>
      </c>
      <c r="CA90" s="92"/>
      <c r="CB90" s="92" t="s">
        <v>551</v>
      </c>
      <c r="CC90" s="92" t="s">
        <v>551</v>
      </c>
      <c r="CE90" s="14">
        <v>0</v>
      </c>
      <c r="CF90" s="14">
        <v>1</v>
      </c>
      <c r="CG90" s="14">
        <v>0</v>
      </c>
      <c r="CI90" s="89">
        <v>0</v>
      </c>
      <c r="CJ90" s="88">
        <v>0</v>
      </c>
      <c r="CK90" s="89">
        <v>1</v>
      </c>
      <c r="CL90" s="88">
        <v>0</v>
      </c>
      <c r="CN90" s="89">
        <v>0</v>
      </c>
      <c r="CO90" s="88">
        <v>0</v>
      </c>
      <c r="CP90" s="89">
        <v>1</v>
      </c>
      <c r="CQ90" s="88">
        <v>0</v>
      </c>
    </row>
    <row r="91" spans="1:95" s="14" customFormat="1" ht="55.05" customHeight="1" x14ac:dyDescent="0.3">
      <c r="A91" s="26" t="s">
        <v>297</v>
      </c>
      <c r="B91" s="26" t="s">
        <v>298</v>
      </c>
      <c r="C91" s="70">
        <v>1</v>
      </c>
      <c r="D91" s="26" t="s">
        <v>82</v>
      </c>
      <c r="E91" s="26" t="s">
        <v>1504</v>
      </c>
      <c r="F91" s="26"/>
      <c r="G91" s="26">
        <v>1</v>
      </c>
      <c r="H91" s="26"/>
      <c r="I91" s="26"/>
      <c r="J91" s="26" t="s">
        <v>110</v>
      </c>
      <c r="K91" s="87" t="s">
        <v>499</v>
      </c>
      <c r="L91" s="91">
        <v>0</v>
      </c>
      <c r="M91" s="91">
        <v>1</v>
      </c>
      <c r="N91" s="91">
        <v>0</v>
      </c>
      <c r="O91" s="84" t="s">
        <v>512</v>
      </c>
      <c r="P91" s="84">
        <v>1</v>
      </c>
      <c r="Q91" s="84">
        <v>0</v>
      </c>
      <c r="R91" s="73">
        <v>0</v>
      </c>
      <c r="S91" s="92" t="s">
        <v>1111</v>
      </c>
      <c r="T91" s="92"/>
      <c r="U91" s="92"/>
      <c r="V91" s="92">
        <v>1</v>
      </c>
      <c r="W91" s="92">
        <v>0</v>
      </c>
      <c r="X91" s="85"/>
      <c r="Y91" s="85"/>
      <c r="Z91" s="86">
        <v>1</v>
      </c>
      <c r="AA91" s="86">
        <v>0</v>
      </c>
      <c r="AB91" s="92" t="s">
        <v>744</v>
      </c>
      <c r="AC91" s="92">
        <v>2</v>
      </c>
      <c r="AD91" s="92">
        <v>2</v>
      </c>
      <c r="AE91" s="111">
        <v>94</v>
      </c>
      <c r="AF91" s="111">
        <v>94</v>
      </c>
      <c r="AG91" s="87"/>
      <c r="AH91" s="192"/>
      <c r="AI91" s="192"/>
      <c r="AJ91" s="192"/>
      <c r="AK91" s="192"/>
      <c r="AL91" s="193"/>
      <c r="AM91" s="193"/>
      <c r="AN91" s="193"/>
      <c r="AO91" s="193"/>
      <c r="AP91" s="112">
        <v>2</v>
      </c>
      <c r="AQ91" s="112">
        <v>2</v>
      </c>
      <c r="AR91" s="112">
        <v>2</v>
      </c>
      <c r="AS91" s="112">
        <v>2</v>
      </c>
      <c r="AT91" s="113">
        <v>94</v>
      </c>
      <c r="AU91" s="113">
        <v>94</v>
      </c>
      <c r="AV91" s="113">
        <v>94</v>
      </c>
      <c r="AW91" s="113">
        <v>94</v>
      </c>
      <c r="AX91" s="86"/>
      <c r="AY91" s="111">
        <v>94</v>
      </c>
      <c r="AZ91" s="26" t="s">
        <v>515</v>
      </c>
      <c r="BA91" s="26" t="s">
        <v>1209</v>
      </c>
      <c r="BB91" s="26"/>
      <c r="BC91" s="26"/>
      <c r="BD91" s="26"/>
      <c r="BE91" s="26"/>
      <c r="BF91" s="26">
        <v>1</v>
      </c>
      <c r="BG91" s="26"/>
      <c r="BH91" s="26"/>
      <c r="BI91" s="26"/>
      <c r="BJ91" s="26"/>
      <c r="BK91" s="26"/>
      <c r="BL91" s="26"/>
      <c r="BM91" s="26"/>
      <c r="BN91" s="26"/>
      <c r="BO91" s="26"/>
      <c r="BP91" s="26"/>
      <c r="BQ91" s="26"/>
      <c r="BR91" s="26"/>
      <c r="BS91" s="26"/>
      <c r="BT91" s="26"/>
      <c r="BU91" s="26"/>
      <c r="BV91" s="26">
        <v>1</v>
      </c>
      <c r="BW91" s="26"/>
      <c r="BX91" s="26"/>
      <c r="BY91" s="26"/>
      <c r="BZ91" s="26" t="s">
        <v>1210</v>
      </c>
      <c r="CA91" s="92"/>
      <c r="CB91" s="92" t="s">
        <v>745</v>
      </c>
      <c r="CC91" s="92" t="s">
        <v>746</v>
      </c>
      <c r="CE91" s="14">
        <v>0</v>
      </c>
      <c r="CF91" s="14">
        <v>1</v>
      </c>
      <c r="CG91" s="14">
        <v>0</v>
      </c>
      <c r="CI91" s="89">
        <v>0</v>
      </c>
      <c r="CJ91" s="88">
        <v>0</v>
      </c>
      <c r="CK91" s="89">
        <v>1</v>
      </c>
      <c r="CL91" s="88">
        <v>0</v>
      </c>
      <c r="CN91" s="89">
        <v>0</v>
      </c>
      <c r="CO91" s="88">
        <v>0</v>
      </c>
      <c r="CP91" s="89">
        <v>1</v>
      </c>
      <c r="CQ91" s="88">
        <v>0</v>
      </c>
    </row>
    <row r="92" spans="1:95" s="81" customFormat="1" ht="55.05" customHeight="1" x14ac:dyDescent="0.3">
      <c r="A92" s="26" t="s">
        <v>299</v>
      </c>
      <c r="B92" s="26" t="s">
        <v>300</v>
      </c>
      <c r="C92" s="70">
        <v>1</v>
      </c>
      <c r="D92" s="26" t="s">
        <v>160</v>
      </c>
      <c r="E92" s="26" t="s">
        <v>1504</v>
      </c>
      <c r="F92" s="26"/>
      <c r="G92" s="26">
        <v>1</v>
      </c>
      <c r="H92" s="26"/>
      <c r="I92" s="26"/>
      <c r="J92" s="26" t="s">
        <v>202</v>
      </c>
      <c r="K92" s="26" t="s">
        <v>500</v>
      </c>
      <c r="L92" s="91">
        <v>0</v>
      </c>
      <c r="M92" s="91">
        <v>1</v>
      </c>
      <c r="N92" s="91">
        <v>1</v>
      </c>
      <c r="O92" s="84" t="s">
        <v>513</v>
      </c>
      <c r="P92" s="84">
        <v>0</v>
      </c>
      <c r="Q92" s="84">
        <v>1</v>
      </c>
      <c r="R92" s="72">
        <v>0</v>
      </c>
      <c r="S92" s="26" t="s">
        <v>781</v>
      </c>
      <c r="T92" s="26"/>
      <c r="U92" s="26"/>
      <c r="V92" s="26">
        <v>0</v>
      </c>
      <c r="W92" s="26">
        <v>1</v>
      </c>
      <c r="X92" s="85"/>
      <c r="Y92" s="85"/>
      <c r="Z92" s="86">
        <v>0</v>
      </c>
      <c r="AA92" s="86">
        <v>1</v>
      </c>
      <c r="AB92" s="26" t="s">
        <v>782</v>
      </c>
      <c r="AC92" s="26">
        <v>6</v>
      </c>
      <c r="AD92" s="26">
        <v>6</v>
      </c>
      <c r="AE92" s="132">
        <v>12</v>
      </c>
      <c r="AF92" s="132">
        <v>12</v>
      </c>
      <c r="AG92" s="26"/>
      <c r="AH92" s="192"/>
      <c r="AI92" s="192"/>
      <c r="AJ92" s="192"/>
      <c r="AK92" s="192"/>
      <c r="AL92" s="193"/>
      <c r="AM92" s="193"/>
      <c r="AN92" s="193"/>
      <c r="AO92" s="193"/>
      <c r="AP92" s="112">
        <v>6</v>
      </c>
      <c r="AQ92" s="112">
        <v>6</v>
      </c>
      <c r="AR92" s="112">
        <v>6</v>
      </c>
      <c r="AS92" s="112">
        <v>6</v>
      </c>
      <c r="AT92" s="113">
        <v>12</v>
      </c>
      <c r="AU92" s="113">
        <v>12</v>
      </c>
      <c r="AV92" s="113">
        <v>12</v>
      </c>
      <c r="AW92" s="113">
        <v>12</v>
      </c>
      <c r="AX92" s="86"/>
      <c r="AY92" s="132">
        <v>12</v>
      </c>
      <c r="AZ92" s="26" t="s">
        <v>515</v>
      </c>
      <c r="BA92" s="26" t="s">
        <v>1211</v>
      </c>
      <c r="BB92" s="26"/>
      <c r="BC92" s="26"/>
      <c r="BD92" s="26"/>
      <c r="BE92" s="26"/>
      <c r="BF92" s="26"/>
      <c r="BG92" s="26"/>
      <c r="BH92" s="26">
        <v>1</v>
      </c>
      <c r="BI92" s="26"/>
      <c r="BJ92" s="26"/>
      <c r="BK92" s="26"/>
      <c r="BL92" s="26"/>
      <c r="BM92" s="26"/>
      <c r="BN92" s="26"/>
      <c r="BO92" s="26"/>
      <c r="BP92" s="26"/>
      <c r="BQ92" s="26"/>
      <c r="BR92" s="26"/>
      <c r="BS92" s="26"/>
      <c r="BT92" s="26"/>
      <c r="BU92" s="26"/>
      <c r="BV92" s="26"/>
      <c r="BW92" s="26"/>
      <c r="BX92" s="26">
        <v>1</v>
      </c>
      <c r="BY92" s="26"/>
      <c r="BZ92" s="26" t="s">
        <v>1212</v>
      </c>
      <c r="CA92" s="26"/>
      <c r="CB92" s="26" t="s">
        <v>784</v>
      </c>
      <c r="CC92" s="26" t="s">
        <v>783</v>
      </c>
      <c r="CE92" s="81">
        <v>0</v>
      </c>
      <c r="CF92" s="81">
        <v>0</v>
      </c>
      <c r="CG92" s="81">
        <v>1</v>
      </c>
      <c r="CI92" s="81">
        <v>0</v>
      </c>
      <c r="CJ92" s="81">
        <v>0</v>
      </c>
      <c r="CK92" s="81">
        <v>0</v>
      </c>
      <c r="CL92" s="81">
        <v>1</v>
      </c>
      <c r="CN92" s="81">
        <v>0</v>
      </c>
      <c r="CO92" s="81">
        <v>0</v>
      </c>
      <c r="CP92" s="81">
        <v>0</v>
      </c>
      <c r="CQ92" s="81">
        <v>1</v>
      </c>
    </row>
    <row r="93" spans="1:95" s="14" customFormat="1" ht="55.05" customHeight="1" x14ac:dyDescent="0.3">
      <c r="A93" s="26" t="s">
        <v>301</v>
      </c>
      <c r="B93" s="26" t="s">
        <v>302</v>
      </c>
      <c r="C93" s="70">
        <v>1</v>
      </c>
      <c r="D93" s="26" t="s">
        <v>154</v>
      </c>
      <c r="E93" s="26" t="s">
        <v>1504</v>
      </c>
      <c r="F93" s="26"/>
      <c r="G93" s="26">
        <v>1</v>
      </c>
      <c r="H93" s="26"/>
      <c r="I93" s="26"/>
      <c r="J93" s="26" t="s">
        <v>202</v>
      </c>
      <c r="K93" s="87" t="s">
        <v>500</v>
      </c>
      <c r="L93" s="91">
        <v>0</v>
      </c>
      <c r="M93" s="91">
        <v>1</v>
      </c>
      <c r="N93" s="91">
        <v>1</v>
      </c>
      <c r="O93" s="84" t="s">
        <v>512</v>
      </c>
      <c r="P93" s="84">
        <v>1</v>
      </c>
      <c r="Q93" s="84">
        <v>0</v>
      </c>
      <c r="R93" s="73">
        <v>0</v>
      </c>
      <c r="S93" s="92" t="s">
        <v>1213</v>
      </c>
      <c r="T93" s="92"/>
      <c r="U93" s="92"/>
      <c r="V93" s="92">
        <v>1</v>
      </c>
      <c r="W93" s="92">
        <v>0</v>
      </c>
      <c r="X93" s="85"/>
      <c r="Y93" s="85"/>
      <c r="Z93" s="86">
        <v>1</v>
      </c>
      <c r="AA93" s="86">
        <v>0</v>
      </c>
      <c r="AB93" s="92" t="s">
        <v>561</v>
      </c>
      <c r="AC93" s="92">
        <v>4</v>
      </c>
      <c r="AD93" s="92">
        <v>4</v>
      </c>
      <c r="AE93" s="111">
        <v>17</v>
      </c>
      <c r="AF93" s="111">
        <v>17</v>
      </c>
      <c r="AG93" s="87"/>
      <c r="AH93" s="192"/>
      <c r="AI93" s="192"/>
      <c r="AJ93" s="192"/>
      <c r="AK93" s="192"/>
      <c r="AL93" s="193"/>
      <c r="AM93" s="193"/>
      <c r="AN93" s="193"/>
      <c r="AO93" s="193"/>
      <c r="AP93" s="112">
        <v>4</v>
      </c>
      <c r="AQ93" s="112">
        <v>4</v>
      </c>
      <c r="AR93" s="112">
        <v>4</v>
      </c>
      <c r="AS93" s="112">
        <v>4</v>
      </c>
      <c r="AT93" s="113">
        <v>17</v>
      </c>
      <c r="AU93" s="113">
        <v>17</v>
      </c>
      <c r="AV93" s="113">
        <v>17</v>
      </c>
      <c r="AW93" s="113">
        <v>17</v>
      </c>
      <c r="AX93" s="86"/>
      <c r="AY93" s="111">
        <v>17</v>
      </c>
      <c r="AZ93" s="26" t="s">
        <v>515</v>
      </c>
      <c r="BA93" s="26" t="s">
        <v>1419</v>
      </c>
      <c r="BB93" s="26"/>
      <c r="BC93" s="26"/>
      <c r="BD93" s="26"/>
      <c r="BE93" s="26"/>
      <c r="BF93" s="26">
        <v>1</v>
      </c>
      <c r="BG93" s="26"/>
      <c r="BH93" s="26"/>
      <c r="BI93" s="26"/>
      <c r="BJ93" s="26"/>
      <c r="BK93" s="26"/>
      <c r="BL93" s="26"/>
      <c r="BM93" s="26"/>
      <c r="BN93" s="26"/>
      <c r="BO93" s="26"/>
      <c r="BP93" s="26"/>
      <c r="BQ93" s="26"/>
      <c r="BR93" s="26"/>
      <c r="BS93" s="26"/>
      <c r="BT93" s="26"/>
      <c r="BU93" s="26"/>
      <c r="BV93" s="26">
        <v>1</v>
      </c>
      <c r="BW93" s="26"/>
      <c r="BX93" s="26"/>
      <c r="BY93" s="26"/>
      <c r="BZ93" s="26" t="s">
        <v>1214</v>
      </c>
      <c r="CA93" s="92"/>
      <c r="CB93" s="92" t="s">
        <v>785</v>
      </c>
      <c r="CC93" s="92" t="s">
        <v>786</v>
      </c>
      <c r="CE93" s="14">
        <v>0</v>
      </c>
      <c r="CF93" s="14">
        <v>1</v>
      </c>
      <c r="CG93" s="14">
        <v>0</v>
      </c>
      <c r="CI93" s="89">
        <v>0</v>
      </c>
      <c r="CJ93" s="88">
        <v>0</v>
      </c>
      <c r="CK93" s="89">
        <v>1</v>
      </c>
      <c r="CL93" s="88">
        <v>0</v>
      </c>
      <c r="CN93" s="89">
        <v>0</v>
      </c>
      <c r="CO93" s="88">
        <v>0</v>
      </c>
      <c r="CP93" s="89">
        <v>1</v>
      </c>
      <c r="CQ93" s="88">
        <v>0</v>
      </c>
    </row>
    <row r="94" spans="1:95" s="14" customFormat="1" ht="55.05" customHeight="1" x14ac:dyDescent="0.3">
      <c r="A94" s="26" t="s">
        <v>303</v>
      </c>
      <c r="B94" s="26" t="s">
        <v>304</v>
      </c>
      <c r="C94" s="70">
        <v>1</v>
      </c>
      <c r="D94" s="26" t="s">
        <v>211</v>
      </c>
      <c r="E94" s="26" t="s">
        <v>1504</v>
      </c>
      <c r="F94" s="26"/>
      <c r="G94" s="26">
        <v>1</v>
      </c>
      <c r="H94" s="26"/>
      <c r="I94" s="26"/>
      <c r="J94" s="26" t="s">
        <v>305</v>
      </c>
      <c r="K94" s="87" t="s">
        <v>499</v>
      </c>
      <c r="L94" s="91">
        <v>0</v>
      </c>
      <c r="M94" s="91">
        <v>1</v>
      </c>
      <c r="N94" s="91">
        <v>0</v>
      </c>
      <c r="O94" s="84" t="s">
        <v>512</v>
      </c>
      <c r="P94" s="84">
        <v>1</v>
      </c>
      <c r="Q94" s="84">
        <v>0</v>
      </c>
      <c r="R94" s="73">
        <v>0</v>
      </c>
      <c r="S94" s="92" t="s">
        <v>1420</v>
      </c>
      <c r="T94" s="92"/>
      <c r="U94" s="92"/>
      <c r="V94" s="92">
        <v>1</v>
      </c>
      <c r="W94" s="92">
        <v>0</v>
      </c>
      <c r="X94" s="85"/>
      <c r="Y94" s="85"/>
      <c r="Z94" s="86">
        <v>1</v>
      </c>
      <c r="AA94" s="86">
        <v>0</v>
      </c>
      <c r="AB94" s="92" t="s">
        <v>553</v>
      </c>
      <c r="AC94" s="92">
        <v>3</v>
      </c>
      <c r="AD94" s="92">
        <v>3</v>
      </c>
      <c r="AE94" s="111">
        <v>6</v>
      </c>
      <c r="AF94" s="111">
        <v>6</v>
      </c>
      <c r="AG94" s="87"/>
      <c r="AH94" s="192"/>
      <c r="AI94" s="192"/>
      <c r="AJ94" s="192"/>
      <c r="AK94" s="192"/>
      <c r="AL94" s="193"/>
      <c r="AM94" s="193"/>
      <c r="AN94" s="193"/>
      <c r="AO94" s="193"/>
      <c r="AP94" s="112">
        <v>3</v>
      </c>
      <c r="AQ94" s="112">
        <v>3</v>
      </c>
      <c r="AR94" s="112">
        <v>3</v>
      </c>
      <c r="AS94" s="112">
        <v>3</v>
      </c>
      <c r="AT94" s="113">
        <v>6</v>
      </c>
      <c r="AU94" s="113">
        <v>6</v>
      </c>
      <c r="AV94" s="113">
        <v>6</v>
      </c>
      <c r="AW94" s="113">
        <v>6</v>
      </c>
      <c r="AX94" s="86"/>
      <c r="AY94" s="111">
        <v>6</v>
      </c>
      <c r="AZ94" s="26" t="s">
        <v>515</v>
      </c>
      <c r="BA94" s="26" t="s">
        <v>793</v>
      </c>
      <c r="BB94" s="26"/>
      <c r="BC94" s="26"/>
      <c r="BD94" s="26"/>
      <c r="BE94" s="26"/>
      <c r="BF94" s="26"/>
      <c r="BG94" s="26">
        <v>1</v>
      </c>
      <c r="BH94" s="26"/>
      <c r="BI94" s="26"/>
      <c r="BJ94" s="26"/>
      <c r="BK94" s="26"/>
      <c r="BL94" s="26"/>
      <c r="BM94" s="26"/>
      <c r="BN94" s="26"/>
      <c r="BO94" s="26"/>
      <c r="BP94" s="26"/>
      <c r="BQ94" s="26"/>
      <c r="BR94" s="26"/>
      <c r="BS94" s="26"/>
      <c r="BT94" s="26"/>
      <c r="BU94" s="26"/>
      <c r="BV94" s="26"/>
      <c r="BW94" s="26">
        <v>1</v>
      </c>
      <c r="BX94" s="26"/>
      <c r="BY94" s="26"/>
      <c r="BZ94" s="26" t="s">
        <v>1215</v>
      </c>
      <c r="CA94" s="92"/>
      <c r="CB94" s="92" t="s">
        <v>794</v>
      </c>
      <c r="CC94" s="92" t="s">
        <v>795</v>
      </c>
      <c r="CE94" s="14">
        <v>0</v>
      </c>
      <c r="CF94" s="14">
        <v>1</v>
      </c>
      <c r="CG94" s="14">
        <v>0</v>
      </c>
      <c r="CI94" s="89">
        <v>0</v>
      </c>
      <c r="CJ94" s="88">
        <v>0</v>
      </c>
      <c r="CK94" s="89">
        <v>1</v>
      </c>
      <c r="CL94" s="88">
        <v>0</v>
      </c>
      <c r="CN94" s="89">
        <v>0</v>
      </c>
      <c r="CO94" s="88">
        <v>0</v>
      </c>
      <c r="CP94" s="89">
        <v>1</v>
      </c>
      <c r="CQ94" s="88">
        <v>0</v>
      </c>
    </row>
    <row r="95" spans="1:95" s="14" customFormat="1" ht="55.05" customHeight="1" x14ac:dyDescent="0.3">
      <c r="A95" s="26" t="s">
        <v>105</v>
      </c>
      <c r="B95" s="81" t="s">
        <v>106</v>
      </c>
      <c r="C95" s="70">
        <v>1</v>
      </c>
      <c r="D95" s="81" t="s">
        <v>2</v>
      </c>
      <c r="E95" s="26" t="s">
        <v>1504</v>
      </c>
      <c r="F95" s="81"/>
      <c r="G95" s="81">
        <v>1</v>
      </c>
      <c r="H95" s="81"/>
      <c r="I95" s="81"/>
      <c r="J95" s="26" t="s">
        <v>1640</v>
      </c>
      <c r="K95" s="82" t="s">
        <v>501</v>
      </c>
      <c r="L95" s="91">
        <v>1</v>
      </c>
      <c r="M95" s="91">
        <v>0</v>
      </c>
      <c r="N95" s="84">
        <v>0</v>
      </c>
      <c r="O95" s="84" t="s">
        <v>512</v>
      </c>
      <c r="P95" s="84">
        <v>1</v>
      </c>
      <c r="Q95" s="84">
        <v>0</v>
      </c>
      <c r="R95" s="73">
        <v>1</v>
      </c>
      <c r="S95" s="92" t="s">
        <v>1421</v>
      </c>
      <c r="T95" s="92"/>
      <c r="U95" s="92"/>
      <c r="V95" s="92">
        <v>1</v>
      </c>
      <c r="W95" s="92">
        <v>0</v>
      </c>
      <c r="X95" s="85">
        <v>1</v>
      </c>
      <c r="Y95" s="85">
        <v>0</v>
      </c>
      <c r="Z95" s="86"/>
      <c r="AA95" s="86"/>
      <c r="AB95" s="92" t="s">
        <v>558</v>
      </c>
      <c r="AC95" s="92">
        <v>6</v>
      </c>
      <c r="AD95" s="92">
        <v>6</v>
      </c>
      <c r="AE95" s="111">
        <v>75</v>
      </c>
      <c r="AF95" s="111">
        <v>75</v>
      </c>
      <c r="AG95" s="87"/>
      <c r="AH95" s="192">
        <v>6</v>
      </c>
      <c r="AI95" s="192">
        <v>6</v>
      </c>
      <c r="AJ95" s="192">
        <v>6</v>
      </c>
      <c r="AK95" s="192">
        <v>6</v>
      </c>
      <c r="AL95" s="193">
        <v>75</v>
      </c>
      <c r="AM95" s="193">
        <v>75</v>
      </c>
      <c r="AN95" s="193">
        <v>75</v>
      </c>
      <c r="AO95" s="193">
        <v>75</v>
      </c>
      <c r="AP95" s="112"/>
      <c r="AQ95" s="112"/>
      <c r="AR95" s="112"/>
      <c r="AS95" s="112"/>
      <c r="AT95" s="113"/>
      <c r="AU95" s="113"/>
      <c r="AV95" s="113"/>
      <c r="AW95" s="113"/>
      <c r="AX95" s="86"/>
      <c r="AY95" s="111">
        <v>75</v>
      </c>
      <c r="AZ95" s="26" t="s">
        <v>515</v>
      </c>
      <c r="BA95" s="26" t="s">
        <v>1216</v>
      </c>
      <c r="BB95" s="26"/>
      <c r="BC95" s="26"/>
      <c r="BD95" s="26"/>
      <c r="BE95" s="26"/>
      <c r="BF95" s="26"/>
      <c r="BG95" s="26">
        <v>1</v>
      </c>
      <c r="BH95" s="26"/>
      <c r="BI95" s="26"/>
      <c r="BJ95" s="26"/>
      <c r="BK95" s="26"/>
      <c r="BL95" s="26"/>
      <c r="BM95" s="26"/>
      <c r="BN95" s="26"/>
      <c r="BO95" s="26">
        <v>1</v>
      </c>
      <c r="BP95" s="26"/>
      <c r="BQ95" s="26"/>
      <c r="BR95" s="26"/>
      <c r="BS95" s="26"/>
      <c r="BT95" s="26"/>
      <c r="BU95" s="26"/>
      <c r="BV95" s="26"/>
      <c r="BW95" s="26"/>
      <c r="BX95" s="26"/>
      <c r="BY95" s="26"/>
      <c r="BZ95" s="26" t="s">
        <v>1217</v>
      </c>
      <c r="CA95" s="92"/>
      <c r="CB95" s="92" t="s">
        <v>551</v>
      </c>
      <c r="CC95" s="92" t="s">
        <v>551</v>
      </c>
      <c r="CE95" s="14">
        <v>0</v>
      </c>
      <c r="CF95" s="14">
        <v>0</v>
      </c>
      <c r="CG95" s="14">
        <v>1</v>
      </c>
      <c r="CI95" s="89">
        <v>0</v>
      </c>
      <c r="CJ95" s="88">
        <v>1</v>
      </c>
      <c r="CK95" s="89">
        <v>0</v>
      </c>
      <c r="CL95" s="88">
        <v>0</v>
      </c>
      <c r="CN95" s="89">
        <v>0</v>
      </c>
      <c r="CO95" s="88">
        <v>1</v>
      </c>
      <c r="CP95" s="89">
        <v>0</v>
      </c>
      <c r="CQ95" s="88">
        <v>0</v>
      </c>
    </row>
    <row r="96" spans="1:95" s="14" customFormat="1" ht="55.05" customHeight="1" x14ac:dyDescent="0.3">
      <c r="A96" s="26" t="s">
        <v>306</v>
      </c>
      <c r="B96" s="26" t="s">
        <v>307</v>
      </c>
      <c r="C96" s="70">
        <v>1</v>
      </c>
      <c r="D96" s="26" t="s">
        <v>246</v>
      </c>
      <c r="E96" s="26" t="s">
        <v>1504</v>
      </c>
      <c r="F96" s="26"/>
      <c r="G96" s="26">
        <v>1</v>
      </c>
      <c r="H96" s="26"/>
      <c r="I96" s="26"/>
      <c r="J96" s="26" t="s">
        <v>208</v>
      </c>
      <c r="K96" s="87" t="s">
        <v>500</v>
      </c>
      <c r="L96" s="91">
        <v>0</v>
      </c>
      <c r="M96" s="91">
        <v>1</v>
      </c>
      <c r="N96" s="91">
        <v>1</v>
      </c>
      <c r="O96" s="84" t="s">
        <v>512</v>
      </c>
      <c r="P96" s="84">
        <v>1</v>
      </c>
      <c r="Q96" s="84">
        <v>0</v>
      </c>
      <c r="R96" s="73">
        <v>0</v>
      </c>
      <c r="S96" s="92" t="s">
        <v>836</v>
      </c>
      <c r="T96" s="92"/>
      <c r="U96" s="92"/>
      <c r="V96" s="92">
        <v>1</v>
      </c>
      <c r="W96" s="92">
        <v>0</v>
      </c>
      <c r="X96" s="85"/>
      <c r="Y96" s="85"/>
      <c r="Z96" s="86">
        <v>1</v>
      </c>
      <c r="AA96" s="86">
        <v>0</v>
      </c>
      <c r="AB96" s="92" t="s">
        <v>544</v>
      </c>
      <c r="AC96" s="92">
        <v>8</v>
      </c>
      <c r="AD96" s="92">
        <v>8</v>
      </c>
      <c r="AE96" s="111">
        <v>168</v>
      </c>
      <c r="AF96" s="111">
        <v>168</v>
      </c>
      <c r="AG96" s="87"/>
      <c r="AH96" s="192"/>
      <c r="AI96" s="192"/>
      <c r="AJ96" s="192"/>
      <c r="AK96" s="192"/>
      <c r="AL96" s="193"/>
      <c r="AM96" s="193"/>
      <c r="AN96" s="193"/>
      <c r="AO96" s="193"/>
      <c r="AP96" s="112">
        <v>8</v>
      </c>
      <c r="AQ96" s="112">
        <v>8</v>
      </c>
      <c r="AR96" s="112">
        <v>8</v>
      </c>
      <c r="AS96" s="112">
        <v>8</v>
      </c>
      <c r="AT96" s="113">
        <v>168</v>
      </c>
      <c r="AU96" s="113">
        <v>168</v>
      </c>
      <c r="AV96" s="113">
        <v>168</v>
      </c>
      <c r="AW96" s="113">
        <v>168</v>
      </c>
      <c r="AX96" s="86"/>
      <c r="AY96" s="111">
        <v>168</v>
      </c>
      <c r="AZ96" s="26" t="s">
        <v>515</v>
      </c>
      <c r="BA96" s="26" t="s">
        <v>1218</v>
      </c>
      <c r="BB96" s="26"/>
      <c r="BC96" s="26"/>
      <c r="BD96" s="26"/>
      <c r="BE96" s="26"/>
      <c r="BF96" s="26"/>
      <c r="BG96" s="26">
        <v>1</v>
      </c>
      <c r="BH96" s="26"/>
      <c r="BI96" s="26"/>
      <c r="BJ96" s="26"/>
      <c r="BK96" s="26"/>
      <c r="BL96" s="26"/>
      <c r="BM96" s="26"/>
      <c r="BN96" s="26"/>
      <c r="BO96" s="26"/>
      <c r="BP96" s="26"/>
      <c r="BQ96" s="26"/>
      <c r="BR96" s="26"/>
      <c r="BS96" s="26"/>
      <c r="BT96" s="26"/>
      <c r="BU96" s="26"/>
      <c r="BV96" s="26"/>
      <c r="BW96" s="26">
        <v>1</v>
      </c>
      <c r="BX96" s="26"/>
      <c r="BY96" s="26"/>
      <c r="BZ96" s="26" t="s">
        <v>1219</v>
      </c>
      <c r="CA96" s="92"/>
      <c r="CB96" s="92"/>
      <c r="CC96" s="92"/>
      <c r="CE96" s="14">
        <v>0</v>
      </c>
      <c r="CF96" s="14">
        <v>0</v>
      </c>
      <c r="CG96" s="14">
        <v>1</v>
      </c>
      <c r="CI96" s="89">
        <v>0</v>
      </c>
      <c r="CJ96" s="88">
        <v>0</v>
      </c>
      <c r="CK96" s="89">
        <v>0</v>
      </c>
      <c r="CL96" s="88">
        <v>1</v>
      </c>
      <c r="CN96" s="89">
        <v>0</v>
      </c>
      <c r="CO96" s="88">
        <v>0</v>
      </c>
      <c r="CP96" s="89">
        <v>0</v>
      </c>
      <c r="CQ96" s="88">
        <v>1</v>
      </c>
    </row>
    <row r="97" spans="1:95" s="14" customFormat="1" ht="55.05" customHeight="1" x14ac:dyDescent="0.3">
      <c r="A97" s="26" t="s">
        <v>311</v>
      </c>
      <c r="B97" s="26" t="s">
        <v>312</v>
      </c>
      <c r="C97" s="70">
        <v>1</v>
      </c>
      <c r="D97" s="26" t="s">
        <v>2</v>
      </c>
      <c r="E97" s="26" t="s">
        <v>1504</v>
      </c>
      <c r="F97" s="26"/>
      <c r="G97" s="26">
        <v>1</v>
      </c>
      <c r="H97" s="26"/>
      <c r="I97" s="26"/>
      <c r="J97" s="26" t="s">
        <v>1641</v>
      </c>
      <c r="K97" s="87" t="s">
        <v>501</v>
      </c>
      <c r="L97" s="91">
        <v>1</v>
      </c>
      <c r="M97" s="91">
        <v>0</v>
      </c>
      <c r="N97" s="91">
        <v>0</v>
      </c>
      <c r="O97" s="84" t="s">
        <v>512</v>
      </c>
      <c r="P97" s="84">
        <v>1</v>
      </c>
      <c r="Q97" s="84">
        <v>0</v>
      </c>
      <c r="R97" s="73">
        <v>1</v>
      </c>
      <c r="S97" s="92" t="s">
        <v>1422</v>
      </c>
      <c r="T97" s="92"/>
      <c r="U97" s="92"/>
      <c r="V97" s="92">
        <v>1</v>
      </c>
      <c r="W97" s="92">
        <v>0</v>
      </c>
      <c r="X97" s="85">
        <v>1</v>
      </c>
      <c r="Y97" s="85">
        <v>0</v>
      </c>
      <c r="Z97" s="86"/>
      <c r="AA97" s="86"/>
      <c r="AB97" s="92" t="s">
        <v>559</v>
      </c>
      <c r="AC97" s="92">
        <v>2</v>
      </c>
      <c r="AD97" s="92">
        <v>2</v>
      </c>
      <c r="AE97" s="111">
        <v>9</v>
      </c>
      <c r="AF97" s="111">
        <v>9</v>
      </c>
      <c r="AG97" s="87"/>
      <c r="AH97" s="192">
        <v>2</v>
      </c>
      <c r="AI97" s="192">
        <v>2</v>
      </c>
      <c r="AJ97" s="192">
        <v>2</v>
      </c>
      <c r="AK97" s="192">
        <v>2</v>
      </c>
      <c r="AL97" s="193">
        <v>9</v>
      </c>
      <c r="AM97" s="193">
        <v>9</v>
      </c>
      <c r="AN97" s="193">
        <v>9</v>
      </c>
      <c r="AO97" s="193">
        <v>9</v>
      </c>
      <c r="AP97" s="112"/>
      <c r="AQ97" s="112"/>
      <c r="AR97" s="112"/>
      <c r="AS97" s="112"/>
      <c r="AT97" s="113"/>
      <c r="AU97" s="113"/>
      <c r="AV97" s="113"/>
      <c r="AW97" s="113"/>
      <c r="AX97" s="86"/>
      <c r="AY97" s="111">
        <v>9</v>
      </c>
      <c r="AZ97" s="26" t="s">
        <v>515</v>
      </c>
      <c r="BA97" s="26" t="s">
        <v>1220</v>
      </c>
      <c r="BB97" s="26"/>
      <c r="BC97" s="26"/>
      <c r="BD97" s="26"/>
      <c r="BE97" s="26"/>
      <c r="BF97" s="26">
        <v>1</v>
      </c>
      <c r="BG97" s="26"/>
      <c r="BH97" s="26"/>
      <c r="BI97" s="26"/>
      <c r="BJ97" s="26"/>
      <c r="BK97" s="26"/>
      <c r="BL97" s="26"/>
      <c r="BM97" s="26"/>
      <c r="BN97" s="26">
        <v>1</v>
      </c>
      <c r="BO97" s="26"/>
      <c r="BP97" s="26"/>
      <c r="BQ97" s="26"/>
      <c r="BR97" s="26"/>
      <c r="BS97" s="26"/>
      <c r="BT97" s="26"/>
      <c r="BU97" s="26"/>
      <c r="BV97" s="26"/>
      <c r="BW97" s="26"/>
      <c r="BX97" s="26"/>
      <c r="BY97" s="26"/>
      <c r="BZ97" s="26" t="s">
        <v>837</v>
      </c>
      <c r="CA97" s="92"/>
      <c r="CB97" s="92" t="s">
        <v>551</v>
      </c>
      <c r="CC97" s="92" t="s">
        <v>551</v>
      </c>
      <c r="CE97" s="14">
        <v>0</v>
      </c>
      <c r="CF97" s="14">
        <v>1</v>
      </c>
      <c r="CG97" s="14">
        <v>0</v>
      </c>
      <c r="CI97" s="89">
        <v>1</v>
      </c>
      <c r="CJ97" s="88">
        <v>0</v>
      </c>
      <c r="CK97" s="89">
        <v>0</v>
      </c>
      <c r="CL97" s="88">
        <v>0</v>
      </c>
      <c r="CN97" s="89">
        <v>1</v>
      </c>
      <c r="CO97" s="88">
        <v>0</v>
      </c>
      <c r="CP97" s="89">
        <v>0</v>
      </c>
      <c r="CQ97" s="88">
        <v>0</v>
      </c>
    </row>
    <row r="98" spans="1:95" s="14" customFormat="1" ht="55.05" customHeight="1" x14ac:dyDescent="0.3">
      <c r="A98" s="90" t="s">
        <v>108</v>
      </c>
      <c r="B98" s="81" t="s">
        <v>109</v>
      </c>
      <c r="C98" s="70">
        <v>1</v>
      </c>
      <c r="D98" s="81" t="s">
        <v>107</v>
      </c>
      <c r="E98" s="26" t="s">
        <v>1504</v>
      </c>
      <c r="F98" s="81"/>
      <c r="G98" s="81">
        <v>1</v>
      </c>
      <c r="H98" s="81"/>
      <c r="I98" s="81"/>
      <c r="J98" s="81" t="s">
        <v>22</v>
      </c>
      <c r="K98" s="82" t="s">
        <v>500</v>
      </c>
      <c r="L98" s="91">
        <v>0</v>
      </c>
      <c r="M98" s="91">
        <v>1</v>
      </c>
      <c r="N98" s="84">
        <v>1</v>
      </c>
      <c r="O98" s="84" t="s">
        <v>512</v>
      </c>
      <c r="P98" s="84">
        <v>1</v>
      </c>
      <c r="Q98" s="84">
        <v>0</v>
      </c>
      <c r="R98" s="73">
        <v>0</v>
      </c>
      <c r="S98" s="92" t="s">
        <v>1000</v>
      </c>
      <c r="T98" s="92"/>
      <c r="U98" s="92"/>
      <c r="V98" s="92">
        <v>1</v>
      </c>
      <c r="W98" s="92">
        <v>0</v>
      </c>
      <c r="X98" s="85"/>
      <c r="Y98" s="85"/>
      <c r="Z98" s="86">
        <v>1</v>
      </c>
      <c r="AA98" s="86">
        <v>0</v>
      </c>
      <c r="AB98" s="92" t="s">
        <v>558</v>
      </c>
      <c r="AC98" s="92">
        <v>6</v>
      </c>
      <c r="AD98" s="92">
        <v>6</v>
      </c>
      <c r="AE98" s="111">
        <v>16</v>
      </c>
      <c r="AF98" s="111">
        <v>16</v>
      </c>
      <c r="AG98" s="87"/>
      <c r="AH98" s="192"/>
      <c r="AI98" s="192"/>
      <c r="AJ98" s="192"/>
      <c r="AK98" s="192"/>
      <c r="AL98" s="193"/>
      <c r="AM98" s="193"/>
      <c r="AN98" s="193"/>
      <c r="AO98" s="193"/>
      <c r="AP98" s="112">
        <v>6</v>
      </c>
      <c r="AQ98" s="112">
        <v>6</v>
      </c>
      <c r="AR98" s="112">
        <v>6</v>
      </c>
      <c r="AS98" s="112">
        <v>6</v>
      </c>
      <c r="AT98" s="113">
        <v>16</v>
      </c>
      <c r="AU98" s="113">
        <v>16</v>
      </c>
      <c r="AV98" s="113">
        <v>16</v>
      </c>
      <c r="AW98" s="113">
        <v>16</v>
      </c>
      <c r="AX98" s="86"/>
      <c r="AY98" s="111">
        <v>16</v>
      </c>
      <c r="AZ98" s="26" t="s">
        <v>515</v>
      </c>
      <c r="BA98" s="26" t="s">
        <v>1221</v>
      </c>
      <c r="BB98" s="26"/>
      <c r="BC98" s="26"/>
      <c r="BD98" s="26"/>
      <c r="BE98" s="26"/>
      <c r="BF98" s="26">
        <v>1</v>
      </c>
      <c r="BG98" s="26"/>
      <c r="BH98" s="26"/>
      <c r="BI98" s="26"/>
      <c r="BJ98" s="26"/>
      <c r="BK98" s="26"/>
      <c r="BL98" s="26"/>
      <c r="BM98" s="26"/>
      <c r="BN98" s="26"/>
      <c r="BO98" s="26"/>
      <c r="BP98" s="26"/>
      <c r="BQ98" s="26"/>
      <c r="BR98" s="26"/>
      <c r="BS98" s="26"/>
      <c r="BT98" s="26"/>
      <c r="BU98" s="26"/>
      <c r="BV98" s="26">
        <v>1</v>
      </c>
      <c r="BW98" s="26"/>
      <c r="BX98" s="26"/>
      <c r="BY98" s="26"/>
      <c r="BZ98" s="26" t="s">
        <v>1222</v>
      </c>
      <c r="CA98" s="92"/>
      <c r="CB98" s="92" t="s">
        <v>839</v>
      </c>
      <c r="CC98" s="92" t="s">
        <v>840</v>
      </c>
      <c r="CE98" s="14">
        <v>0</v>
      </c>
      <c r="CF98" s="14">
        <v>1</v>
      </c>
      <c r="CG98" s="14">
        <v>0</v>
      </c>
      <c r="CI98" s="89">
        <v>0</v>
      </c>
      <c r="CJ98" s="88">
        <v>0</v>
      </c>
      <c r="CK98" s="89">
        <v>1</v>
      </c>
      <c r="CL98" s="88">
        <v>0</v>
      </c>
      <c r="CN98" s="89">
        <v>0</v>
      </c>
      <c r="CO98" s="88">
        <v>0</v>
      </c>
      <c r="CP98" s="89">
        <v>1</v>
      </c>
      <c r="CQ98" s="88">
        <v>0</v>
      </c>
    </row>
    <row r="99" spans="1:95" s="14" customFormat="1" ht="55.05" customHeight="1" x14ac:dyDescent="0.3">
      <c r="A99" s="26" t="s">
        <v>111</v>
      </c>
      <c r="B99" s="81" t="s">
        <v>112</v>
      </c>
      <c r="C99" s="70">
        <v>1</v>
      </c>
      <c r="D99" s="81" t="s">
        <v>2</v>
      </c>
      <c r="E99" s="26" t="s">
        <v>1504</v>
      </c>
      <c r="F99" s="81"/>
      <c r="G99" s="81">
        <v>1</v>
      </c>
      <c r="H99" s="81"/>
      <c r="I99" s="81"/>
      <c r="J99" s="26" t="s">
        <v>1642</v>
      </c>
      <c r="K99" s="82" t="s">
        <v>501</v>
      </c>
      <c r="L99" s="84">
        <v>1</v>
      </c>
      <c r="M99" s="84">
        <v>0</v>
      </c>
      <c r="N99" s="84">
        <v>0</v>
      </c>
      <c r="O99" s="84" t="s">
        <v>512</v>
      </c>
      <c r="P99" s="84">
        <v>1</v>
      </c>
      <c r="Q99" s="84">
        <v>0</v>
      </c>
      <c r="R99" s="73">
        <v>1</v>
      </c>
      <c r="S99" s="92" t="s">
        <v>1423</v>
      </c>
      <c r="T99" s="92"/>
      <c r="U99" s="92"/>
      <c r="V99" s="92">
        <v>1</v>
      </c>
      <c r="W99" s="92">
        <v>0</v>
      </c>
      <c r="X99" s="85">
        <v>1</v>
      </c>
      <c r="Y99" s="85">
        <v>0</v>
      </c>
      <c r="Z99" s="86"/>
      <c r="AA99" s="86"/>
      <c r="AB99" s="92" t="s">
        <v>586</v>
      </c>
      <c r="AC99" s="92">
        <v>5</v>
      </c>
      <c r="AD99" s="92">
        <v>5</v>
      </c>
      <c r="AE99" s="111">
        <v>9</v>
      </c>
      <c r="AF99" s="111">
        <v>9</v>
      </c>
      <c r="AG99" s="87"/>
      <c r="AH99" s="192">
        <v>5</v>
      </c>
      <c r="AI99" s="192">
        <v>5</v>
      </c>
      <c r="AJ99" s="192">
        <v>5</v>
      </c>
      <c r="AK99" s="192">
        <v>5</v>
      </c>
      <c r="AL99" s="193">
        <v>9</v>
      </c>
      <c r="AM99" s="193">
        <v>9</v>
      </c>
      <c r="AN99" s="193">
        <v>9</v>
      </c>
      <c r="AO99" s="193">
        <v>9</v>
      </c>
      <c r="AP99" s="112"/>
      <c r="AQ99" s="112"/>
      <c r="AR99" s="112"/>
      <c r="AS99" s="112"/>
      <c r="AT99" s="113"/>
      <c r="AU99" s="113"/>
      <c r="AV99" s="113"/>
      <c r="AW99" s="113"/>
      <c r="AX99" s="86"/>
      <c r="AY99" s="111" t="s">
        <v>1424</v>
      </c>
      <c r="AZ99" s="26" t="s">
        <v>515</v>
      </c>
      <c r="BA99" s="26" t="s">
        <v>842</v>
      </c>
      <c r="BB99" s="26"/>
      <c r="BC99" s="26"/>
      <c r="BD99" s="26"/>
      <c r="BE99" s="26"/>
      <c r="BF99" s="26"/>
      <c r="BG99" s="26">
        <v>1</v>
      </c>
      <c r="BH99" s="26"/>
      <c r="BI99" s="26"/>
      <c r="BJ99" s="26"/>
      <c r="BK99" s="26"/>
      <c r="BL99" s="26"/>
      <c r="BM99" s="26"/>
      <c r="BN99" s="26"/>
      <c r="BO99" s="26">
        <v>1</v>
      </c>
      <c r="BP99" s="26"/>
      <c r="BQ99" s="26"/>
      <c r="BR99" s="26"/>
      <c r="BS99" s="26"/>
      <c r="BT99" s="26"/>
      <c r="BU99" s="26"/>
      <c r="BV99" s="26"/>
      <c r="BW99" s="26"/>
      <c r="BX99" s="26"/>
      <c r="BY99" s="26"/>
      <c r="BZ99" s="26" t="s">
        <v>1223</v>
      </c>
      <c r="CA99" s="92" t="s">
        <v>841</v>
      </c>
      <c r="CB99" s="92" t="s">
        <v>551</v>
      </c>
      <c r="CC99" s="92" t="s">
        <v>551</v>
      </c>
      <c r="CE99" s="14">
        <v>0</v>
      </c>
      <c r="CF99" s="14">
        <v>0</v>
      </c>
      <c r="CG99" s="14">
        <v>1</v>
      </c>
      <c r="CI99" s="89">
        <v>0</v>
      </c>
      <c r="CJ99" s="88">
        <v>1</v>
      </c>
      <c r="CK99" s="89">
        <v>0</v>
      </c>
      <c r="CL99" s="88">
        <v>0</v>
      </c>
      <c r="CN99" s="89">
        <v>0</v>
      </c>
      <c r="CO99" s="88">
        <v>1</v>
      </c>
      <c r="CP99" s="89">
        <v>0</v>
      </c>
      <c r="CQ99" s="88">
        <v>0</v>
      </c>
    </row>
    <row r="100" spans="1:95" s="14" customFormat="1" ht="55.05" customHeight="1" x14ac:dyDescent="0.3">
      <c r="A100" s="26" t="s">
        <v>113</v>
      </c>
      <c r="B100" s="81" t="s">
        <v>114</v>
      </c>
      <c r="C100" s="70">
        <v>1</v>
      </c>
      <c r="D100" s="81" t="s">
        <v>66</v>
      </c>
      <c r="E100" s="26" t="s">
        <v>1504</v>
      </c>
      <c r="F100" s="81"/>
      <c r="G100" s="81">
        <v>1</v>
      </c>
      <c r="H100" s="81"/>
      <c r="I100" s="81"/>
      <c r="J100" s="26" t="s">
        <v>115</v>
      </c>
      <c r="K100" s="82" t="s">
        <v>499</v>
      </c>
      <c r="L100" s="91">
        <v>0</v>
      </c>
      <c r="M100" s="91">
        <v>1</v>
      </c>
      <c r="N100" s="84">
        <v>0</v>
      </c>
      <c r="O100" s="84" t="s">
        <v>512</v>
      </c>
      <c r="P100" s="84">
        <v>1</v>
      </c>
      <c r="Q100" s="84">
        <v>0</v>
      </c>
      <c r="R100" s="73">
        <v>0</v>
      </c>
      <c r="S100" s="92" t="s">
        <v>1224</v>
      </c>
      <c r="T100" s="26"/>
      <c r="U100" s="92"/>
      <c r="V100" s="92">
        <v>1</v>
      </c>
      <c r="W100" s="92">
        <v>0</v>
      </c>
      <c r="X100" s="85"/>
      <c r="Y100" s="85"/>
      <c r="Z100" s="86">
        <v>1</v>
      </c>
      <c r="AA100" s="86">
        <v>0</v>
      </c>
      <c r="AB100" s="92" t="s">
        <v>561</v>
      </c>
      <c r="AC100" s="92">
        <v>4</v>
      </c>
      <c r="AD100" s="92">
        <v>4</v>
      </c>
      <c r="AE100" s="111">
        <v>43</v>
      </c>
      <c r="AF100" s="111">
        <v>43</v>
      </c>
      <c r="AG100" s="87"/>
      <c r="AH100" s="192"/>
      <c r="AI100" s="192"/>
      <c r="AJ100" s="192"/>
      <c r="AK100" s="192"/>
      <c r="AL100" s="193"/>
      <c r="AM100" s="193"/>
      <c r="AN100" s="193"/>
      <c r="AO100" s="193"/>
      <c r="AP100" s="112">
        <v>4</v>
      </c>
      <c r="AQ100" s="112">
        <v>4</v>
      </c>
      <c r="AR100" s="112">
        <v>4</v>
      </c>
      <c r="AS100" s="112">
        <v>4</v>
      </c>
      <c r="AT100" s="113">
        <v>43</v>
      </c>
      <c r="AU100" s="113">
        <v>43</v>
      </c>
      <c r="AV100" s="113">
        <v>43</v>
      </c>
      <c r="AW100" s="113">
        <v>43</v>
      </c>
      <c r="AX100" s="86"/>
      <c r="AY100" s="132">
        <v>43</v>
      </c>
      <c r="AZ100" s="26" t="s">
        <v>515</v>
      </c>
      <c r="BA100" s="26" t="s">
        <v>1004</v>
      </c>
      <c r="BB100" s="26"/>
      <c r="BC100" s="26"/>
      <c r="BD100" s="26"/>
      <c r="BE100" s="26"/>
      <c r="BF100" s="26"/>
      <c r="BG100" s="26">
        <v>1</v>
      </c>
      <c r="BH100" s="26"/>
      <c r="BI100" s="26"/>
      <c r="BJ100" s="26"/>
      <c r="BK100" s="26"/>
      <c r="BL100" s="26"/>
      <c r="BM100" s="26"/>
      <c r="BN100" s="26"/>
      <c r="BO100" s="26"/>
      <c r="BP100" s="26"/>
      <c r="BQ100" s="26"/>
      <c r="BR100" s="26"/>
      <c r="BS100" s="26"/>
      <c r="BT100" s="26"/>
      <c r="BU100" s="26"/>
      <c r="BV100" s="26"/>
      <c r="BW100" s="26">
        <v>1</v>
      </c>
      <c r="BX100" s="26"/>
      <c r="BY100" s="26"/>
      <c r="BZ100" s="26" t="s">
        <v>1005</v>
      </c>
      <c r="CA100" s="92"/>
      <c r="CB100" s="92" t="s">
        <v>843</v>
      </c>
      <c r="CC100" s="92" t="s">
        <v>1425</v>
      </c>
      <c r="CE100" s="14">
        <v>0</v>
      </c>
      <c r="CF100" s="14">
        <v>0</v>
      </c>
      <c r="CG100" s="14">
        <v>1</v>
      </c>
      <c r="CI100" s="89">
        <v>0</v>
      </c>
      <c r="CJ100" s="88">
        <v>0</v>
      </c>
      <c r="CK100" s="89">
        <v>0</v>
      </c>
      <c r="CL100" s="88">
        <v>1</v>
      </c>
      <c r="CN100" s="89">
        <v>0</v>
      </c>
      <c r="CO100" s="88">
        <v>0</v>
      </c>
      <c r="CP100" s="89">
        <v>0</v>
      </c>
      <c r="CQ100" s="88">
        <v>1</v>
      </c>
    </row>
    <row r="101" spans="1:95" s="14" customFormat="1" ht="55.05" customHeight="1" x14ac:dyDescent="0.3">
      <c r="A101" s="202" t="s">
        <v>315</v>
      </c>
      <c r="B101" s="202" t="s">
        <v>316</v>
      </c>
      <c r="C101" s="70">
        <v>1</v>
      </c>
      <c r="D101" s="202" t="s">
        <v>72</v>
      </c>
      <c r="E101" s="26" t="s">
        <v>1504</v>
      </c>
      <c r="F101" s="202"/>
      <c r="G101" s="202">
        <v>1</v>
      </c>
      <c r="H101" s="202"/>
      <c r="I101" s="202"/>
      <c r="J101" s="202" t="s">
        <v>1643</v>
      </c>
      <c r="K101" s="87" t="s">
        <v>501</v>
      </c>
      <c r="L101" s="91">
        <v>1</v>
      </c>
      <c r="M101" s="91">
        <v>0</v>
      </c>
      <c r="N101" s="91">
        <v>0</v>
      </c>
      <c r="O101" s="84" t="s">
        <v>512</v>
      </c>
      <c r="P101" s="84">
        <v>1</v>
      </c>
      <c r="Q101" s="84">
        <v>0</v>
      </c>
      <c r="R101" s="73">
        <v>1</v>
      </c>
      <c r="S101" s="92" t="s">
        <v>1599</v>
      </c>
      <c r="T101" s="92"/>
      <c r="U101" s="92"/>
      <c r="V101" s="92">
        <v>1</v>
      </c>
      <c r="W101" s="92">
        <v>0</v>
      </c>
      <c r="X101" s="85">
        <v>1</v>
      </c>
      <c r="Y101" s="85">
        <v>0</v>
      </c>
      <c r="Z101" s="86"/>
      <c r="AA101" s="86"/>
      <c r="AB101" s="92" t="s">
        <v>561</v>
      </c>
      <c r="AC101" s="92">
        <v>4</v>
      </c>
      <c r="AD101" s="92">
        <v>4</v>
      </c>
      <c r="AE101" s="111">
        <v>25</v>
      </c>
      <c r="AF101" s="111">
        <v>25</v>
      </c>
      <c r="AG101" s="87"/>
      <c r="AH101" s="192">
        <v>4</v>
      </c>
      <c r="AI101" s="192">
        <v>4</v>
      </c>
      <c r="AJ101" s="192">
        <v>4</v>
      </c>
      <c r="AK101" s="192">
        <v>4</v>
      </c>
      <c r="AL101" s="193">
        <v>25</v>
      </c>
      <c r="AM101" s="193">
        <v>25</v>
      </c>
      <c r="AN101" s="193">
        <v>25</v>
      </c>
      <c r="AO101" s="193">
        <v>25</v>
      </c>
      <c r="AP101" s="112"/>
      <c r="AQ101" s="112"/>
      <c r="AR101" s="112"/>
      <c r="AS101" s="112"/>
      <c r="AT101" s="113"/>
      <c r="AU101" s="113"/>
      <c r="AV101" s="113"/>
      <c r="AW101" s="113"/>
      <c r="AX101" s="86"/>
      <c r="AY101" s="132">
        <v>25</v>
      </c>
      <c r="AZ101" s="26" t="s">
        <v>515</v>
      </c>
      <c r="BA101" s="26" t="s">
        <v>1225</v>
      </c>
      <c r="BB101" s="26"/>
      <c r="BC101" s="26"/>
      <c r="BD101" s="26"/>
      <c r="BE101" s="26"/>
      <c r="BF101" s="26"/>
      <c r="BG101" s="26">
        <v>1</v>
      </c>
      <c r="BH101" s="26"/>
      <c r="BI101" s="26"/>
      <c r="BJ101" s="26"/>
      <c r="BK101" s="26"/>
      <c r="BL101" s="26"/>
      <c r="BM101" s="26"/>
      <c r="BN101" s="26"/>
      <c r="BO101" s="26">
        <v>1</v>
      </c>
      <c r="BP101" s="26"/>
      <c r="BQ101" s="26"/>
      <c r="BR101" s="26"/>
      <c r="BS101" s="26"/>
      <c r="BT101" s="26"/>
      <c r="BU101" s="26"/>
      <c r="BV101" s="26"/>
      <c r="BW101" s="26"/>
      <c r="BX101" s="26"/>
      <c r="BY101" s="26"/>
      <c r="BZ101" s="26" t="s">
        <v>1006</v>
      </c>
      <c r="CA101" s="92"/>
      <c r="CB101" s="92" t="s">
        <v>1426</v>
      </c>
      <c r="CC101" s="92" t="s">
        <v>611</v>
      </c>
      <c r="CE101" s="14">
        <v>0</v>
      </c>
      <c r="CF101" s="14">
        <v>0</v>
      </c>
      <c r="CG101" s="14">
        <v>1</v>
      </c>
      <c r="CI101" s="89">
        <v>0</v>
      </c>
      <c r="CJ101" s="88">
        <v>1</v>
      </c>
      <c r="CK101" s="89">
        <v>0</v>
      </c>
      <c r="CL101" s="88">
        <v>0</v>
      </c>
      <c r="CN101" s="89">
        <v>0</v>
      </c>
      <c r="CO101" s="88">
        <v>1</v>
      </c>
      <c r="CP101" s="89">
        <v>0</v>
      </c>
      <c r="CQ101" s="88">
        <v>0</v>
      </c>
    </row>
    <row r="102" spans="1:95" s="163" customFormat="1" ht="55.05" customHeight="1" x14ac:dyDescent="0.3">
      <c r="A102" s="157" t="s">
        <v>520</v>
      </c>
      <c r="B102" s="158"/>
      <c r="C102" s="158">
        <f>SUM(C55:C101)</f>
        <v>47</v>
      </c>
      <c r="D102" s="158">
        <f t="shared" ref="D102:I102" si="77">SUM(D55:D101)</f>
        <v>0</v>
      </c>
      <c r="E102" s="158"/>
      <c r="F102" s="158">
        <f t="shared" si="77"/>
        <v>9</v>
      </c>
      <c r="G102" s="158">
        <f t="shared" si="77"/>
        <v>37</v>
      </c>
      <c r="H102" s="158">
        <f t="shared" si="77"/>
        <v>1</v>
      </c>
      <c r="I102" s="158">
        <f t="shared" si="77"/>
        <v>0</v>
      </c>
      <c r="J102" s="158"/>
      <c r="K102" s="95" t="s">
        <v>520</v>
      </c>
      <c r="L102" s="13">
        <f>SUM(L55:L101)</f>
        <v>13</v>
      </c>
      <c r="M102" s="13">
        <f t="shared" ref="M102:N102" si="78">SUM(M55:M101)</f>
        <v>34</v>
      </c>
      <c r="N102" s="13">
        <f t="shared" si="78"/>
        <v>10</v>
      </c>
      <c r="O102" s="95" t="s">
        <v>520</v>
      </c>
      <c r="P102" s="95">
        <f>SUM(P55:P101)</f>
        <v>44</v>
      </c>
      <c r="Q102" s="95">
        <f t="shared" ref="Q102:R102" si="79">SUM(Q55:Q101)</f>
        <v>3</v>
      </c>
      <c r="R102" s="95">
        <f t="shared" si="79"/>
        <v>13</v>
      </c>
      <c r="S102" s="159"/>
      <c r="V102" s="163">
        <f>SUM(V55:V101)</f>
        <v>24</v>
      </c>
      <c r="W102" s="163">
        <f>SUM(W55:W101)</f>
        <v>13</v>
      </c>
      <c r="X102" s="163">
        <f t="shared" ref="X102:AB102" si="80">SUM(X55:X101)</f>
        <v>7</v>
      </c>
      <c r="Y102" s="163">
        <f t="shared" si="80"/>
        <v>3</v>
      </c>
      <c r="Z102" s="163">
        <f t="shared" si="80"/>
        <v>17</v>
      </c>
      <c r="AA102" s="163">
        <f t="shared" si="80"/>
        <v>10</v>
      </c>
      <c r="AB102" s="163">
        <f t="shared" si="80"/>
        <v>0</v>
      </c>
      <c r="AC102" s="203"/>
      <c r="AD102" s="203"/>
      <c r="AE102" s="204"/>
      <c r="AF102" s="204"/>
      <c r="AG102" s="203"/>
      <c r="AH102" s="203"/>
      <c r="AI102" s="203"/>
      <c r="AJ102" s="205">
        <f>AVERAGE(AJ55:AJ101)</f>
        <v>4.9000000000000004</v>
      </c>
      <c r="AK102" s="205">
        <f>MEDIAN(AK55:AK101)</f>
        <v>4</v>
      </c>
      <c r="AL102" s="206"/>
      <c r="AM102" s="206"/>
      <c r="AN102" s="206">
        <f>AVERAGE(AN55:AN101)</f>
        <v>21.8</v>
      </c>
      <c r="AO102" s="206">
        <f t="shared" ref="AO102" si="81">MEDIAN(AO55:AO101)</f>
        <v>20.5</v>
      </c>
      <c r="AP102" s="205"/>
      <c r="AQ102" s="205"/>
      <c r="AR102" s="205">
        <f>AVERAGE(AR55:AR101)</f>
        <v>4.4259259259259256</v>
      </c>
      <c r="AS102" s="205">
        <f t="shared" ref="AS102" si="82">MEDIAN(AS55:AS101)</f>
        <v>4</v>
      </c>
      <c r="AT102" s="206"/>
      <c r="AU102" s="206"/>
      <c r="AV102" s="206">
        <f>AVERAGE(AV55:AV101)</f>
        <v>26.037037037037038</v>
      </c>
      <c r="AW102" s="206">
        <f t="shared" ref="AW102" si="83">MEDIAN(AW55:AW101)</f>
        <v>14</v>
      </c>
      <c r="AX102" s="205"/>
      <c r="AY102" s="206">
        <f>AVERAGE(AY55:AY101)</f>
        <v>26.25</v>
      </c>
      <c r="AZ102" s="207"/>
      <c r="BA102" s="207"/>
      <c r="BB102" s="208">
        <f>SUM(BB55:BB101)</f>
        <v>0</v>
      </c>
      <c r="BC102" s="208">
        <f t="shared" ref="BC102:BK102" si="84">SUM(BC55:BC101)</f>
        <v>0</v>
      </c>
      <c r="BD102" s="208">
        <f t="shared" si="84"/>
        <v>0</v>
      </c>
      <c r="BE102" s="208">
        <f t="shared" si="84"/>
        <v>0</v>
      </c>
      <c r="BF102" s="208">
        <f t="shared" si="84"/>
        <v>20</v>
      </c>
      <c r="BG102" s="208">
        <f t="shared" si="84"/>
        <v>12</v>
      </c>
      <c r="BH102" s="208">
        <f t="shared" si="84"/>
        <v>2</v>
      </c>
      <c r="BI102" s="208">
        <f t="shared" si="84"/>
        <v>3</v>
      </c>
      <c r="BJ102" s="208">
        <f t="shared" si="84"/>
        <v>0</v>
      </c>
      <c r="BK102" s="208">
        <f t="shared" si="84"/>
        <v>0</v>
      </c>
      <c r="BL102" s="208">
        <f t="shared" ref="BL102" si="85">SUM(BL55:BL101)</f>
        <v>0</v>
      </c>
      <c r="BM102" s="208">
        <f t="shared" ref="BM102" si="86">SUM(BM55:BM101)</f>
        <v>0</v>
      </c>
      <c r="BN102" s="208">
        <f t="shared" ref="BN102" si="87">SUM(BN55:BN101)</f>
        <v>4</v>
      </c>
      <c r="BO102" s="208">
        <f t="shared" ref="BO102" si="88">SUM(BO55:BO101)</f>
        <v>5</v>
      </c>
      <c r="BP102" s="208">
        <f t="shared" ref="BP102" si="89">SUM(BP55:BP101)</f>
        <v>1</v>
      </c>
      <c r="BQ102" s="208">
        <f t="shared" ref="BQ102" si="90">SUM(BQ55:BQ101)</f>
        <v>0</v>
      </c>
      <c r="BR102" s="208">
        <f t="shared" ref="BR102" si="91">SUM(BR55:BR101)</f>
        <v>0</v>
      </c>
      <c r="BS102" s="208">
        <f t="shared" ref="BS102" si="92">SUM(BS55:BS101)</f>
        <v>0</v>
      </c>
      <c r="BT102" s="208">
        <f t="shared" ref="BT102" si="93">SUM(BT55:BT101)</f>
        <v>0</v>
      </c>
      <c r="BU102" s="208">
        <f t="shared" ref="BU102" si="94">SUM(BU55:BU101)</f>
        <v>0</v>
      </c>
      <c r="BV102" s="208">
        <f t="shared" ref="BV102" si="95">SUM(BV55:BV101)</f>
        <v>16</v>
      </c>
      <c r="BW102" s="208">
        <f t="shared" ref="BW102" si="96">SUM(BW55:BW101)</f>
        <v>7</v>
      </c>
      <c r="BX102" s="208">
        <f t="shared" ref="BX102" si="97">SUM(BX55:BX101)</f>
        <v>1</v>
      </c>
      <c r="BY102" s="208">
        <f t="shared" ref="BY102" si="98">SUM(BY55:BY101)</f>
        <v>3</v>
      </c>
      <c r="BZ102" s="90"/>
      <c r="CA102" s="159"/>
      <c r="CB102" s="159"/>
      <c r="CC102" s="159"/>
      <c r="CE102" s="95"/>
      <c r="CF102" s="95"/>
      <c r="CG102" s="95"/>
      <c r="CH102" s="95"/>
      <c r="CI102" s="95">
        <f t="shared" ref="CI102:CL102" si="99">SUM(CI55:CI101)</f>
        <v>4</v>
      </c>
      <c r="CJ102" s="95">
        <f t="shared" si="99"/>
        <v>6</v>
      </c>
      <c r="CK102" s="95">
        <f t="shared" si="99"/>
        <v>21</v>
      </c>
      <c r="CL102" s="95">
        <f t="shared" si="99"/>
        <v>3</v>
      </c>
      <c r="CM102" s="95"/>
      <c r="CN102" s="95"/>
      <c r="CO102" s="95"/>
      <c r="CP102" s="95"/>
      <c r="CQ102" s="95"/>
    </row>
    <row r="103" spans="1:95" s="49" customFormat="1" ht="30" customHeight="1" x14ac:dyDescent="0.3">
      <c r="A103" s="164" t="s">
        <v>527</v>
      </c>
      <c r="B103" s="165"/>
      <c r="C103" s="165"/>
      <c r="D103" s="165"/>
      <c r="E103" s="165"/>
      <c r="F103" s="165"/>
      <c r="G103" s="165"/>
      <c r="H103" s="165"/>
      <c r="I103" s="165"/>
      <c r="J103" s="165"/>
      <c r="K103" s="52"/>
      <c r="L103" s="133"/>
      <c r="M103" s="133"/>
      <c r="N103" s="133"/>
      <c r="O103" s="102"/>
      <c r="P103" s="102"/>
      <c r="Q103" s="102"/>
      <c r="R103" s="102"/>
      <c r="S103" s="48"/>
      <c r="X103" s="50"/>
      <c r="Y103" s="50"/>
      <c r="Z103" s="51"/>
      <c r="AA103" s="51"/>
      <c r="AE103" s="103"/>
      <c r="AF103" s="103"/>
      <c r="AG103" s="52"/>
      <c r="AH103" s="166"/>
      <c r="AI103" s="166"/>
      <c r="AJ103" s="166"/>
      <c r="AK103" s="166"/>
      <c r="AL103" s="167"/>
      <c r="AM103" s="167"/>
      <c r="AN103" s="167"/>
      <c r="AO103" s="167"/>
      <c r="AP103" s="104"/>
      <c r="AQ103" s="104"/>
      <c r="AR103" s="104"/>
      <c r="AS103" s="104"/>
      <c r="AT103" s="105"/>
      <c r="AU103" s="105"/>
      <c r="AV103" s="105"/>
      <c r="AW103" s="105"/>
      <c r="AX103" s="53"/>
      <c r="AY103" s="103"/>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48"/>
      <c r="CB103" s="48"/>
      <c r="CC103" s="48"/>
      <c r="CI103" s="55"/>
      <c r="CJ103" s="50"/>
      <c r="CK103" s="55"/>
      <c r="CL103" s="50"/>
      <c r="CN103" s="55"/>
      <c r="CO103" s="50"/>
      <c r="CP103" s="55"/>
      <c r="CQ103" s="50"/>
    </row>
    <row r="104" spans="1:95" s="223" customFormat="1" ht="55.05" customHeight="1" x14ac:dyDescent="0.3">
      <c r="A104" s="209" t="s">
        <v>132</v>
      </c>
      <c r="B104" s="210" t="s">
        <v>133</v>
      </c>
      <c r="C104" s="210">
        <v>1</v>
      </c>
      <c r="D104" s="210" t="s">
        <v>2</v>
      </c>
      <c r="E104" s="210" t="s">
        <v>1500</v>
      </c>
      <c r="F104" s="210"/>
      <c r="G104" s="210"/>
      <c r="H104" s="210"/>
      <c r="I104" s="210">
        <v>1</v>
      </c>
      <c r="J104" s="209" t="s">
        <v>134</v>
      </c>
      <c r="K104" s="211" t="s">
        <v>502</v>
      </c>
      <c r="L104" s="212">
        <v>0</v>
      </c>
      <c r="M104" s="212">
        <v>1</v>
      </c>
      <c r="N104" s="212">
        <v>0</v>
      </c>
      <c r="O104" s="212" t="s">
        <v>512</v>
      </c>
      <c r="P104" s="212">
        <v>1</v>
      </c>
      <c r="Q104" s="212">
        <v>0</v>
      </c>
      <c r="R104" s="213"/>
      <c r="S104" s="214"/>
      <c r="T104" s="214"/>
      <c r="U104" s="214"/>
      <c r="V104" s="214"/>
      <c r="W104" s="214"/>
      <c r="X104" s="215"/>
      <c r="Y104" s="215"/>
      <c r="Z104" s="216"/>
      <c r="AA104" s="216"/>
      <c r="AB104" s="214"/>
      <c r="AC104" s="214"/>
      <c r="AD104" s="214"/>
      <c r="AE104" s="217"/>
      <c r="AF104" s="217"/>
      <c r="AG104" s="218"/>
      <c r="AH104" s="219"/>
      <c r="AI104" s="219"/>
      <c r="AJ104" s="219"/>
      <c r="AK104" s="219"/>
      <c r="AL104" s="220"/>
      <c r="AM104" s="220"/>
      <c r="AN104" s="220"/>
      <c r="AO104" s="220"/>
      <c r="AP104" s="221"/>
      <c r="AQ104" s="221"/>
      <c r="AR104" s="221"/>
      <c r="AS104" s="221"/>
      <c r="AT104" s="222"/>
      <c r="AU104" s="222"/>
      <c r="AV104" s="222"/>
      <c r="AW104" s="222"/>
      <c r="AX104" s="216"/>
      <c r="AY104" s="217"/>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14"/>
      <c r="CB104" s="214"/>
      <c r="CC104" s="214"/>
      <c r="CI104" s="224"/>
      <c r="CJ104" s="225"/>
      <c r="CK104" s="224"/>
      <c r="CL104" s="225"/>
      <c r="CN104" s="224"/>
      <c r="CO104" s="225"/>
      <c r="CP104" s="224"/>
      <c r="CQ104" s="225"/>
    </row>
    <row r="105" spans="1:95" s="230" customFormat="1" ht="55.05" customHeight="1" x14ac:dyDescent="0.25">
      <c r="A105" s="209" t="s">
        <v>161</v>
      </c>
      <c r="B105" s="210" t="s">
        <v>162</v>
      </c>
      <c r="C105" s="210">
        <v>1</v>
      </c>
      <c r="D105" s="210" t="s">
        <v>2</v>
      </c>
      <c r="E105" s="210" t="s">
        <v>1500</v>
      </c>
      <c r="F105" s="210"/>
      <c r="G105" s="210"/>
      <c r="H105" s="210"/>
      <c r="I105" s="210">
        <v>1</v>
      </c>
      <c r="J105" s="209" t="s">
        <v>1644</v>
      </c>
      <c r="K105" s="211" t="s">
        <v>504</v>
      </c>
      <c r="L105" s="212">
        <v>1</v>
      </c>
      <c r="M105" s="212">
        <v>0</v>
      </c>
      <c r="N105" s="212">
        <v>0</v>
      </c>
      <c r="O105" s="212" t="s">
        <v>512</v>
      </c>
      <c r="P105" s="212">
        <v>1</v>
      </c>
      <c r="Q105" s="212">
        <v>0</v>
      </c>
      <c r="R105" s="213">
        <v>1</v>
      </c>
      <c r="S105" s="214"/>
      <c r="T105" s="223"/>
      <c r="U105" s="223"/>
      <c r="V105" s="223"/>
      <c r="W105" s="223"/>
      <c r="X105" s="225"/>
      <c r="Y105" s="225"/>
      <c r="Z105" s="226"/>
      <c r="AA105" s="226"/>
      <c r="AB105" s="223"/>
      <c r="AC105" s="223"/>
      <c r="AD105" s="223"/>
      <c r="AE105" s="217"/>
      <c r="AF105" s="217"/>
      <c r="AG105" s="218"/>
      <c r="AH105" s="227"/>
      <c r="AI105" s="227"/>
      <c r="AJ105" s="227"/>
      <c r="AK105" s="227"/>
      <c r="AL105" s="220"/>
      <c r="AM105" s="220"/>
      <c r="AN105" s="220"/>
      <c r="AO105" s="220"/>
      <c r="AP105" s="228"/>
      <c r="AQ105" s="228"/>
      <c r="AR105" s="228"/>
      <c r="AS105" s="228"/>
      <c r="AT105" s="222"/>
      <c r="AU105" s="222"/>
      <c r="AV105" s="222"/>
      <c r="AW105" s="222"/>
      <c r="AX105" s="216"/>
      <c r="AY105" s="22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s="209"/>
      <c r="BX105" s="209"/>
      <c r="BY105" s="209"/>
      <c r="BZ105" s="209"/>
      <c r="CA105" s="214"/>
      <c r="CB105" s="214"/>
      <c r="CC105" s="214"/>
      <c r="CD105" s="223"/>
      <c r="CE105" s="223"/>
      <c r="CF105" s="223"/>
      <c r="CG105" s="223"/>
      <c r="CH105" s="223"/>
      <c r="CI105" s="224"/>
      <c r="CJ105" s="225"/>
      <c r="CK105" s="224"/>
      <c r="CL105" s="225"/>
      <c r="CN105" s="224"/>
      <c r="CO105" s="225"/>
      <c r="CP105" s="224"/>
      <c r="CQ105" s="225"/>
    </row>
    <row r="106" spans="1:95" s="230" customFormat="1" ht="55.05" customHeight="1" x14ac:dyDescent="0.25">
      <c r="A106" s="209" t="s">
        <v>1046</v>
      </c>
      <c r="B106" s="210" t="s">
        <v>1047</v>
      </c>
      <c r="C106" s="210">
        <v>1</v>
      </c>
      <c r="D106" s="210" t="s">
        <v>1049</v>
      </c>
      <c r="E106" s="210" t="s">
        <v>1500</v>
      </c>
      <c r="F106" s="210"/>
      <c r="G106" s="210"/>
      <c r="H106" s="210"/>
      <c r="I106" s="210">
        <v>1</v>
      </c>
      <c r="J106" s="209" t="s">
        <v>1048</v>
      </c>
      <c r="K106" s="211" t="s">
        <v>502</v>
      </c>
      <c r="L106" s="212">
        <v>0</v>
      </c>
      <c r="M106" s="212">
        <v>1</v>
      </c>
      <c r="N106" s="212">
        <v>0</v>
      </c>
      <c r="O106" s="212" t="s">
        <v>512</v>
      </c>
      <c r="P106" s="212">
        <v>1</v>
      </c>
      <c r="Q106" s="212">
        <v>0</v>
      </c>
      <c r="R106" s="213">
        <v>0</v>
      </c>
      <c r="S106" s="214"/>
      <c r="T106" s="223"/>
      <c r="U106" s="223"/>
      <c r="V106" s="223"/>
      <c r="W106" s="223"/>
      <c r="X106" s="225"/>
      <c r="Y106" s="225"/>
      <c r="Z106" s="226"/>
      <c r="AA106" s="226"/>
      <c r="AB106" s="223"/>
      <c r="AC106" s="223"/>
      <c r="AD106" s="223"/>
      <c r="AE106" s="217"/>
      <c r="AF106" s="217"/>
      <c r="AG106" s="218"/>
      <c r="AH106" s="227"/>
      <c r="AI106" s="227"/>
      <c r="AJ106" s="227"/>
      <c r="AK106" s="227"/>
      <c r="AL106" s="220"/>
      <c r="AM106" s="220"/>
      <c r="AN106" s="220"/>
      <c r="AO106" s="220"/>
      <c r="AP106" s="228"/>
      <c r="AQ106" s="228"/>
      <c r="AR106" s="228"/>
      <c r="AS106" s="228"/>
      <c r="AT106" s="222"/>
      <c r="AU106" s="222"/>
      <c r="AV106" s="222"/>
      <c r="AW106" s="222"/>
      <c r="AX106" s="216"/>
      <c r="AY106" s="229"/>
      <c r="AZ106" s="209"/>
      <c r="BA106" s="209"/>
      <c r="BB106" s="209"/>
      <c r="BC106" s="209"/>
      <c r="BD106" s="209"/>
      <c r="BE106" s="209"/>
      <c r="BF106" s="209"/>
      <c r="BG106" s="209"/>
      <c r="BH106" s="209"/>
      <c r="BI106" s="209"/>
      <c r="BJ106" s="209"/>
      <c r="BK106" s="209"/>
      <c r="BL106" s="209"/>
      <c r="BM106" s="209"/>
      <c r="BN106" s="209"/>
      <c r="BO106" s="209"/>
      <c r="BP106" s="209"/>
      <c r="BQ106" s="209"/>
      <c r="BR106" s="209"/>
      <c r="BS106" s="209"/>
      <c r="BT106" s="209"/>
      <c r="BU106" s="209"/>
      <c r="BV106" s="209"/>
      <c r="BW106" s="209"/>
      <c r="BX106" s="209"/>
      <c r="BY106" s="209"/>
      <c r="BZ106" s="209"/>
      <c r="CA106" s="214"/>
      <c r="CB106" s="214"/>
      <c r="CC106" s="214"/>
      <c r="CD106" s="223"/>
      <c r="CE106" s="223"/>
      <c r="CF106" s="223"/>
      <c r="CG106" s="223"/>
      <c r="CH106" s="223"/>
      <c r="CI106" s="224"/>
      <c r="CJ106" s="225"/>
      <c r="CK106" s="224"/>
      <c r="CL106" s="225"/>
      <c r="CN106" s="224"/>
      <c r="CO106" s="225"/>
      <c r="CP106" s="224"/>
      <c r="CQ106" s="225"/>
    </row>
    <row r="107" spans="1:95" s="152" customFormat="1" ht="55.05" customHeight="1" x14ac:dyDescent="0.3">
      <c r="A107" s="139" t="s">
        <v>125</v>
      </c>
      <c r="B107" s="140" t="s">
        <v>600</v>
      </c>
      <c r="C107" s="140">
        <v>1</v>
      </c>
      <c r="D107" s="140" t="s">
        <v>2</v>
      </c>
      <c r="E107" s="140" t="s">
        <v>966</v>
      </c>
      <c r="F107" s="140"/>
      <c r="G107" s="140"/>
      <c r="H107" s="140">
        <v>1</v>
      </c>
      <c r="I107" s="140"/>
      <c r="J107" s="139" t="s">
        <v>126</v>
      </c>
      <c r="K107" s="141" t="s">
        <v>502</v>
      </c>
      <c r="L107" s="143">
        <v>0</v>
      </c>
      <c r="M107" s="143">
        <v>1</v>
      </c>
      <c r="N107" s="143">
        <v>0</v>
      </c>
      <c r="O107" s="143" t="s">
        <v>512</v>
      </c>
      <c r="P107" s="143">
        <v>1</v>
      </c>
      <c r="Q107" s="143">
        <v>0</v>
      </c>
      <c r="R107" s="144">
        <v>0</v>
      </c>
      <c r="S107" s="145" t="s">
        <v>854</v>
      </c>
      <c r="T107" s="145"/>
      <c r="U107" s="145"/>
      <c r="V107" s="145"/>
      <c r="W107" s="145"/>
      <c r="X107" s="146"/>
      <c r="Y107" s="146"/>
      <c r="Z107" s="147"/>
      <c r="AA107" s="147"/>
      <c r="AB107" s="145"/>
      <c r="AC107" s="145"/>
      <c r="AD107" s="145"/>
      <c r="AE107" s="148"/>
      <c r="AF107" s="148"/>
      <c r="AG107" s="149"/>
      <c r="AH107" s="231"/>
      <c r="AI107" s="231"/>
      <c r="AJ107" s="231"/>
      <c r="AK107" s="231"/>
      <c r="AL107" s="232"/>
      <c r="AM107" s="232"/>
      <c r="AN107" s="232"/>
      <c r="AO107" s="232"/>
      <c r="AP107" s="150"/>
      <c r="AQ107" s="150"/>
      <c r="AR107" s="150"/>
      <c r="AS107" s="150"/>
      <c r="AT107" s="151"/>
      <c r="AU107" s="151"/>
      <c r="AV107" s="151"/>
      <c r="AW107" s="151"/>
      <c r="AX107" s="147"/>
      <c r="AY107" s="148"/>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39"/>
      <c r="CA107" s="145"/>
      <c r="CB107" s="145"/>
      <c r="CC107" s="145"/>
      <c r="CI107" s="153"/>
      <c r="CJ107" s="154"/>
      <c r="CK107" s="153"/>
      <c r="CL107" s="154"/>
      <c r="CN107" s="153"/>
      <c r="CO107" s="154"/>
      <c r="CP107" s="153"/>
      <c r="CQ107" s="154"/>
    </row>
    <row r="108" spans="1:95" s="75" customFormat="1" ht="55.05" customHeight="1" x14ac:dyDescent="0.3">
      <c r="A108" s="69" t="s">
        <v>116</v>
      </c>
      <c r="B108" s="70" t="s">
        <v>117</v>
      </c>
      <c r="C108" s="70">
        <v>1</v>
      </c>
      <c r="D108" s="70" t="s">
        <v>2</v>
      </c>
      <c r="E108" s="26" t="s">
        <v>1504</v>
      </c>
      <c r="F108" s="70"/>
      <c r="G108" s="70">
        <v>1</v>
      </c>
      <c r="H108" s="70"/>
      <c r="I108" s="70"/>
      <c r="J108" s="69" t="s">
        <v>118</v>
      </c>
      <c r="K108" s="71" t="s">
        <v>502</v>
      </c>
      <c r="L108" s="72">
        <v>0</v>
      </c>
      <c r="M108" s="72">
        <v>1</v>
      </c>
      <c r="N108" s="72">
        <v>0</v>
      </c>
      <c r="O108" s="72" t="s">
        <v>512</v>
      </c>
      <c r="P108" s="72">
        <v>1</v>
      </c>
      <c r="Q108" s="72">
        <v>0</v>
      </c>
      <c r="R108" s="73">
        <v>0</v>
      </c>
      <c r="S108" s="74" t="s">
        <v>609</v>
      </c>
      <c r="T108" s="75" t="s">
        <v>548</v>
      </c>
      <c r="U108" s="75" t="s">
        <v>512</v>
      </c>
      <c r="V108" s="75">
        <v>1</v>
      </c>
      <c r="W108" s="75">
        <v>0</v>
      </c>
      <c r="X108" s="76"/>
      <c r="Y108" s="76"/>
      <c r="Z108" s="77">
        <v>1</v>
      </c>
      <c r="AA108" s="77">
        <v>0</v>
      </c>
      <c r="AB108" s="75" t="s">
        <v>561</v>
      </c>
      <c r="AC108" s="75">
        <v>4</v>
      </c>
      <c r="AD108" s="75">
        <v>4</v>
      </c>
      <c r="AE108" s="233">
        <v>10</v>
      </c>
      <c r="AF108" s="233">
        <v>10</v>
      </c>
      <c r="AG108" s="78"/>
      <c r="AH108" s="234"/>
      <c r="AI108" s="234"/>
      <c r="AJ108" s="234"/>
      <c r="AK108" s="234"/>
      <c r="AL108" s="235"/>
      <c r="AM108" s="235"/>
      <c r="AN108" s="235"/>
      <c r="AO108" s="235"/>
      <c r="AP108" s="236">
        <v>4</v>
      </c>
      <c r="AQ108" s="236">
        <v>4</v>
      </c>
      <c r="AR108" s="236">
        <v>4</v>
      </c>
      <c r="AS108" s="236">
        <v>4</v>
      </c>
      <c r="AT108" s="237">
        <v>10</v>
      </c>
      <c r="AU108" s="237">
        <v>10</v>
      </c>
      <c r="AV108" s="237">
        <v>10</v>
      </c>
      <c r="AW108" s="237">
        <v>10</v>
      </c>
      <c r="AX108" s="79"/>
      <c r="AY108" s="233">
        <v>10</v>
      </c>
      <c r="AZ108" s="69" t="s">
        <v>515</v>
      </c>
      <c r="BA108" s="69" t="s">
        <v>608</v>
      </c>
      <c r="BB108" s="69"/>
      <c r="BC108" s="69"/>
      <c r="BD108" s="69"/>
      <c r="BE108" s="69"/>
      <c r="BF108" s="69">
        <v>1</v>
      </c>
      <c r="BG108" s="69"/>
      <c r="BH108" s="69"/>
      <c r="BI108" s="69"/>
      <c r="BJ108" s="69"/>
      <c r="BK108" s="69"/>
      <c r="BL108" s="69"/>
      <c r="BM108" s="69"/>
      <c r="BN108" s="69"/>
      <c r="BO108" s="69"/>
      <c r="BP108" s="69"/>
      <c r="BQ108" s="69"/>
      <c r="BR108" s="69"/>
      <c r="BS108" s="69"/>
      <c r="BT108" s="69"/>
      <c r="BU108" s="69"/>
      <c r="BV108" s="69">
        <v>1</v>
      </c>
      <c r="BW108" s="69"/>
      <c r="BX108" s="69"/>
      <c r="BY108" s="69"/>
      <c r="BZ108" s="114" t="s">
        <v>980</v>
      </c>
      <c r="CA108" s="74"/>
      <c r="CB108" s="74" t="s">
        <v>1427</v>
      </c>
      <c r="CC108" s="74" t="s">
        <v>610</v>
      </c>
      <c r="CE108" s="75">
        <v>0</v>
      </c>
      <c r="CF108" s="75">
        <v>1</v>
      </c>
      <c r="CG108" s="75">
        <v>0</v>
      </c>
      <c r="CI108" s="80">
        <v>0</v>
      </c>
      <c r="CJ108" s="76">
        <v>0</v>
      </c>
      <c r="CK108" s="80">
        <v>1</v>
      </c>
      <c r="CL108" s="76">
        <v>0</v>
      </c>
      <c r="CN108" s="80">
        <v>0</v>
      </c>
      <c r="CO108" s="76">
        <v>0</v>
      </c>
      <c r="CP108" s="80">
        <v>1</v>
      </c>
      <c r="CQ108" s="76">
        <v>0</v>
      </c>
    </row>
    <row r="109" spans="1:95" s="14" customFormat="1" ht="55.05" customHeight="1" x14ac:dyDescent="0.3">
      <c r="A109" s="69" t="s">
        <v>317</v>
      </c>
      <c r="B109" s="69" t="s">
        <v>318</v>
      </c>
      <c r="C109" s="70">
        <v>1</v>
      </c>
      <c r="D109" s="69" t="s">
        <v>72</v>
      </c>
      <c r="E109" s="26" t="s">
        <v>1504</v>
      </c>
      <c r="F109" s="69"/>
      <c r="G109" s="69">
        <v>1</v>
      </c>
      <c r="H109" s="69"/>
      <c r="I109" s="69"/>
      <c r="J109" s="69" t="s">
        <v>1645</v>
      </c>
      <c r="K109" s="78" t="s">
        <v>504</v>
      </c>
      <c r="L109" s="72">
        <v>1</v>
      </c>
      <c r="M109" s="72">
        <v>0</v>
      </c>
      <c r="N109" s="91">
        <v>0</v>
      </c>
      <c r="O109" s="84" t="s">
        <v>512</v>
      </c>
      <c r="P109" s="84">
        <v>1</v>
      </c>
      <c r="Q109" s="84">
        <v>0</v>
      </c>
      <c r="R109" s="73">
        <v>1</v>
      </c>
      <c r="S109" s="92" t="s">
        <v>1606</v>
      </c>
      <c r="T109" s="92" t="s">
        <v>548</v>
      </c>
      <c r="U109" s="92" t="s">
        <v>512</v>
      </c>
      <c r="V109" s="92">
        <v>1</v>
      </c>
      <c r="W109" s="92">
        <v>0</v>
      </c>
      <c r="X109" s="85">
        <v>1</v>
      </c>
      <c r="Y109" s="85">
        <v>0</v>
      </c>
      <c r="Z109" s="86"/>
      <c r="AA109" s="86"/>
      <c r="AB109" s="92" t="s">
        <v>561</v>
      </c>
      <c r="AC109" s="92">
        <v>4</v>
      </c>
      <c r="AD109" s="92">
        <v>4</v>
      </c>
      <c r="AE109" s="111">
        <v>45</v>
      </c>
      <c r="AF109" s="111">
        <v>45</v>
      </c>
      <c r="AG109" s="87"/>
      <c r="AH109" s="192">
        <v>4</v>
      </c>
      <c r="AI109" s="192">
        <v>4</v>
      </c>
      <c r="AJ109" s="192">
        <v>4</v>
      </c>
      <c r="AK109" s="192">
        <v>4</v>
      </c>
      <c r="AL109" s="193">
        <v>45</v>
      </c>
      <c r="AM109" s="193">
        <v>45</v>
      </c>
      <c r="AN109" s="193">
        <v>45</v>
      </c>
      <c r="AO109" s="193">
        <v>45</v>
      </c>
      <c r="AP109" s="112"/>
      <c r="AQ109" s="112"/>
      <c r="AR109" s="112"/>
      <c r="AS109" s="112"/>
      <c r="AT109" s="113"/>
      <c r="AU109" s="113"/>
      <c r="AV109" s="113"/>
      <c r="AW109" s="113"/>
      <c r="AX109" s="86"/>
      <c r="AY109" s="111">
        <v>45</v>
      </c>
      <c r="AZ109" s="26" t="s">
        <v>515</v>
      </c>
      <c r="BA109" s="26" t="s">
        <v>1226</v>
      </c>
      <c r="BB109" s="26"/>
      <c r="BC109" s="26"/>
      <c r="BD109" s="26"/>
      <c r="BE109" s="26"/>
      <c r="BF109" s="26">
        <v>1</v>
      </c>
      <c r="BG109" s="26"/>
      <c r="BH109" s="26"/>
      <c r="BI109" s="26"/>
      <c r="BJ109" s="26"/>
      <c r="BK109" s="26"/>
      <c r="BL109" s="26"/>
      <c r="BM109" s="26"/>
      <c r="BN109" s="26">
        <v>1</v>
      </c>
      <c r="BO109" s="26"/>
      <c r="BP109" s="26"/>
      <c r="BQ109" s="26"/>
      <c r="BR109" s="26"/>
      <c r="BS109" s="26"/>
      <c r="BT109" s="26"/>
      <c r="BU109" s="26"/>
      <c r="BV109" s="26"/>
      <c r="BW109" s="26"/>
      <c r="BX109" s="26"/>
      <c r="BY109" s="26"/>
      <c r="BZ109" s="26" t="s">
        <v>1227</v>
      </c>
      <c r="CA109" s="92"/>
      <c r="CB109" s="92" t="s">
        <v>551</v>
      </c>
      <c r="CC109" s="92" t="s">
        <v>551</v>
      </c>
      <c r="CD109" s="92"/>
      <c r="CE109" s="14">
        <v>0</v>
      </c>
      <c r="CF109" s="14">
        <v>1</v>
      </c>
      <c r="CG109" s="14">
        <v>0</v>
      </c>
      <c r="CI109" s="89">
        <v>1</v>
      </c>
      <c r="CJ109" s="88">
        <v>0</v>
      </c>
      <c r="CK109" s="89">
        <v>0</v>
      </c>
      <c r="CL109" s="88">
        <v>0</v>
      </c>
      <c r="CN109" s="89">
        <v>1</v>
      </c>
      <c r="CO109" s="88">
        <v>0</v>
      </c>
      <c r="CP109" s="89">
        <v>0</v>
      </c>
      <c r="CQ109" s="88">
        <v>0</v>
      </c>
    </row>
    <row r="110" spans="1:95" s="14" customFormat="1" ht="55.05" customHeight="1" x14ac:dyDescent="0.3">
      <c r="A110" s="26" t="s">
        <v>119</v>
      </c>
      <c r="B110" s="81" t="s">
        <v>120</v>
      </c>
      <c r="C110" s="70">
        <v>1</v>
      </c>
      <c r="D110" s="81" t="s">
        <v>2</v>
      </c>
      <c r="E110" s="26" t="s">
        <v>1504</v>
      </c>
      <c r="F110" s="81"/>
      <c r="G110" s="81">
        <v>1</v>
      </c>
      <c r="H110" s="81"/>
      <c r="I110" s="81"/>
      <c r="J110" s="26" t="s">
        <v>121</v>
      </c>
      <c r="K110" s="82" t="s">
        <v>502</v>
      </c>
      <c r="L110" s="72">
        <v>0</v>
      </c>
      <c r="M110" s="72">
        <v>1</v>
      </c>
      <c r="N110" s="84">
        <v>0</v>
      </c>
      <c r="O110" s="84" t="s">
        <v>512</v>
      </c>
      <c r="P110" s="84">
        <v>1</v>
      </c>
      <c r="Q110" s="84">
        <v>0</v>
      </c>
      <c r="R110" s="73">
        <v>0</v>
      </c>
      <c r="S110" s="92" t="s">
        <v>632</v>
      </c>
      <c r="T110" s="92" t="s">
        <v>838</v>
      </c>
      <c r="U110" s="92" t="s">
        <v>513</v>
      </c>
      <c r="V110" s="92">
        <v>1</v>
      </c>
      <c r="W110" s="92">
        <v>0</v>
      </c>
      <c r="X110" s="85"/>
      <c r="Y110" s="85"/>
      <c r="Z110" s="86">
        <v>1</v>
      </c>
      <c r="AA110" s="86">
        <v>0</v>
      </c>
      <c r="AB110" s="92" t="s">
        <v>631</v>
      </c>
      <c r="AC110" s="92">
        <v>3</v>
      </c>
      <c r="AD110" s="92">
        <v>3</v>
      </c>
      <c r="AE110" s="111">
        <v>71</v>
      </c>
      <c r="AF110" s="111">
        <v>71</v>
      </c>
      <c r="AG110" s="87"/>
      <c r="AH110" s="192"/>
      <c r="AI110" s="192"/>
      <c r="AJ110" s="192"/>
      <c r="AK110" s="192"/>
      <c r="AL110" s="193"/>
      <c r="AM110" s="193"/>
      <c r="AN110" s="193"/>
      <c r="AO110" s="193"/>
      <c r="AP110" s="112">
        <v>3</v>
      </c>
      <c r="AQ110" s="112">
        <v>3</v>
      </c>
      <c r="AR110" s="112">
        <v>3</v>
      </c>
      <c r="AS110" s="112">
        <v>3</v>
      </c>
      <c r="AT110" s="113">
        <v>71</v>
      </c>
      <c r="AU110" s="113">
        <v>71</v>
      </c>
      <c r="AV110" s="113">
        <v>71</v>
      </c>
      <c r="AW110" s="113">
        <v>71</v>
      </c>
      <c r="AX110" s="86"/>
      <c r="AY110" s="111">
        <v>71</v>
      </c>
      <c r="AZ110" s="26" t="s">
        <v>515</v>
      </c>
      <c r="BA110" s="26" t="s">
        <v>1228</v>
      </c>
      <c r="BB110" s="26"/>
      <c r="BC110" s="26"/>
      <c r="BD110" s="26"/>
      <c r="BE110" s="26"/>
      <c r="BF110" s="26">
        <v>1</v>
      </c>
      <c r="BG110" s="26"/>
      <c r="BH110" s="26"/>
      <c r="BI110" s="26"/>
      <c r="BJ110" s="26"/>
      <c r="BK110" s="26"/>
      <c r="BL110" s="26"/>
      <c r="BM110" s="26"/>
      <c r="BN110" s="26"/>
      <c r="BO110" s="26"/>
      <c r="BP110" s="26"/>
      <c r="BQ110" s="26"/>
      <c r="BR110" s="26"/>
      <c r="BS110" s="26"/>
      <c r="BT110" s="26"/>
      <c r="BU110" s="26"/>
      <c r="BV110" s="26">
        <v>1</v>
      </c>
      <c r="BW110" s="26"/>
      <c r="BX110" s="26"/>
      <c r="BY110" s="26"/>
      <c r="BZ110" s="26" t="s">
        <v>981</v>
      </c>
      <c r="CA110" s="92"/>
      <c r="CB110" s="92" t="s">
        <v>634</v>
      </c>
      <c r="CC110" s="92" t="s">
        <v>633</v>
      </c>
      <c r="CE110" s="14">
        <v>0</v>
      </c>
      <c r="CF110" s="14">
        <v>1</v>
      </c>
      <c r="CG110" s="14">
        <v>0</v>
      </c>
      <c r="CI110" s="89">
        <v>0</v>
      </c>
      <c r="CJ110" s="88">
        <v>0</v>
      </c>
      <c r="CK110" s="89">
        <v>1</v>
      </c>
      <c r="CL110" s="88">
        <v>0</v>
      </c>
      <c r="CN110" s="89">
        <v>0</v>
      </c>
      <c r="CO110" s="88">
        <v>0</v>
      </c>
      <c r="CP110" s="89">
        <v>1</v>
      </c>
      <c r="CQ110" s="88">
        <v>0</v>
      </c>
    </row>
    <row r="111" spans="1:95" s="75" customFormat="1" ht="55.05" customHeight="1" x14ac:dyDescent="0.3">
      <c r="A111" s="69" t="s">
        <v>540</v>
      </c>
      <c r="B111" s="70" t="s">
        <v>122</v>
      </c>
      <c r="C111" s="70">
        <v>1</v>
      </c>
      <c r="D111" s="70" t="s">
        <v>123</v>
      </c>
      <c r="E111" s="26" t="s">
        <v>1504</v>
      </c>
      <c r="F111" s="70"/>
      <c r="G111" s="70">
        <v>1</v>
      </c>
      <c r="H111" s="70"/>
      <c r="I111" s="70"/>
      <c r="J111" s="69" t="s">
        <v>124</v>
      </c>
      <c r="K111" s="71" t="s">
        <v>502</v>
      </c>
      <c r="L111" s="72">
        <v>0</v>
      </c>
      <c r="M111" s="72">
        <v>1</v>
      </c>
      <c r="N111" s="72">
        <v>0</v>
      </c>
      <c r="O111" s="72" t="s">
        <v>513</v>
      </c>
      <c r="P111" s="72">
        <v>0</v>
      </c>
      <c r="Q111" s="72">
        <v>1</v>
      </c>
      <c r="R111" s="73">
        <v>0</v>
      </c>
      <c r="S111" s="74" t="s">
        <v>640</v>
      </c>
      <c r="T111" s="74" t="s">
        <v>513</v>
      </c>
      <c r="U111" s="74" t="s">
        <v>513</v>
      </c>
      <c r="V111" s="74">
        <v>0</v>
      </c>
      <c r="W111" s="74">
        <v>1</v>
      </c>
      <c r="X111" s="107"/>
      <c r="Y111" s="107"/>
      <c r="Z111" s="79">
        <v>0</v>
      </c>
      <c r="AA111" s="79">
        <v>1</v>
      </c>
      <c r="AB111" s="74" t="s">
        <v>1229</v>
      </c>
      <c r="AC111" s="74">
        <v>0</v>
      </c>
      <c r="AD111" s="74">
        <v>0</v>
      </c>
      <c r="AE111" s="108">
        <v>32</v>
      </c>
      <c r="AF111" s="108">
        <v>32</v>
      </c>
      <c r="AG111" s="78"/>
      <c r="AH111" s="182"/>
      <c r="AI111" s="182"/>
      <c r="AJ111" s="182"/>
      <c r="AK111" s="182"/>
      <c r="AL111" s="183"/>
      <c r="AM111" s="183"/>
      <c r="AN111" s="183"/>
      <c r="AO111" s="183"/>
      <c r="AP111" s="109">
        <v>0</v>
      </c>
      <c r="AQ111" s="109">
        <v>0</v>
      </c>
      <c r="AR111" s="109">
        <v>0</v>
      </c>
      <c r="AS111" s="109">
        <v>0</v>
      </c>
      <c r="AT111" s="110">
        <v>32</v>
      </c>
      <c r="AU111" s="110">
        <v>32</v>
      </c>
      <c r="AV111" s="110">
        <v>32</v>
      </c>
      <c r="AW111" s="110">
        <v>32</v>
      </c>
      <c r="AX111" s="79"/>
      <c r="AY111" s="108">
        <v>32</v>
      </c>
      <c r="AZ111" s="69" t="s">
        <v>1482</v>
      </c>
      <c r="BA111" s="69" t="s">
        <v>1231</v>
      </c>
      <c r="BB111" s="69"/>
      <c r="BC111" s="69"/>
      <c r="BD111" s="69"/>
      <c r="BE111" s="69"/>
      <c r="BF111" s="69"/>
      <c r="BG111" s="69"/>
      <c r="BH111" s="69"/>
      <c r="BI111" s="69">
        <v>1</v>
      </c>
      <c r="BJ111" s="69"/>
      <c r="BK111" s="69"/>
      <c r="BL111" s="69"/>
      <c r="BM111" s="69"/>
      <c r="BN111" s="69"/>
      <c r="BO111" s="69"/>
      <c r="BP111" s="69"/>
      <c r="BQ111" s="69"/>
      <c r="BR111" s="69"/>
      <c r="BS111" s="69"/>
      <c r="BT111" s="69"/>
      <c r="BU111" s="69"/>
      <c r="BV111" s="69"/>
      <c r="BW111" s="69"/>
      <c r="BX111" s="69"/>
      <c r="BY111" s="69">
        <v>1</v>
      </c>
      <c r="BZ111" s="69" t="s">
        <v>1428</v>
      </c>
      <c r="CA111" s="74" t="s">
        <v>1230</v>
      </c>
      <c r="CB111" s="74" t="s">
        <v>551</v>
      </c>
      <c r="CC111" s="74" t="s">
        <v>551</v>
      </c>
      <c r="CI111" s="80"/>
      <c r="CJ111" s="76"/>
      <c r="CK111" s="80"/>
      <c r="CL111" s="76"/>
      <c r="CN111" s="80"/>
      <c r="CO111" s="76"/>
      <c r="CP111" s="80"/>
      <c r="CQ111" s="76"/>
    </row>
    <row r="112" spans="1:95" s="14" customFormat="1" ht="55.05" customHeight="1" x14ac:dyDescent="0.3">
      <c r="A112" s="26" t="s">
        <v>127</v>
      </c>
      <c r="B112" s="81" t="s">
        <v>128</v>
      </c>
      <c r="C112" s="70">
        <v>1</v>
      </c>
      <c r="D112" s="81" t="s">
        <v>2</v>
      </c>
      <c r="E112" s="26" t="s">
        <v>1504</v>
      </c>
      <c r="F112" s="81"/>
      <c r="G112" s="81">
        <v>1</v>
      </c>
      <c r="H112" s="81"/>
      <c r="I112" s="81"/>
      <c r="J112" s="26" t="s">
        <v>129</v>
      </c>
      <c r="K112" s="82" t="s">
        <v>502</v>
      </c>
      <c r="L112" s="72">
        <v>0</v>
      </c>
      <c r="M112" s="72">
        <v>1</v>
      </c>
      <c r="N112" s="84">
        <v>0</v>
      </c>
      <c r="O112" s="84" t="s">
        <v>512</v>
      </c>
      <c r="P112" s="84">
        <v>1</v>
      </c>
      <c r="Q112" s="84">
        <v>0</v>
      </c>
      <c r="R112" s="73">
        <v>0</v>
      </c>
      <c r="S112" s="92" t="s">
        <v>637</v>
      </c>
      <c r="T112" s="92" t="s">
        <v>838</v>
      </c>
      <c r="U112" s="92" t="s">
        <v>513</v>
      </c>
      <c r="V112" s="92">
        <v>1</v>
      </c>
      <c r="W112" s="92">
        <v>0</v>
      </c>
      <c r="X112" s="85"/>
      <c r="Y112" s="85"/>
      <c r="Z112" s="86">
        <v>1</v>
      </c>
      <c r="AA112" s="86">
        <v>0</v>
      </c>
      <c r="AB112" s="92" t="s">
        <v>635</v>
      </c>
      <c r="AC112" s="92">
        <v>3</v>
      </c>
      <c r="AD112" s="92">
        <v>3</v>
      </c>
      <c r="AE112" s="111">
        <v>95</v>
      </c>
      <c r="AF112" s="111">
        <v>95</v>
      </c>
      <c r="AG112" s="87"/>
      <c r="AH112" s="192"/>
      <c r="AI112" s="192"/>
      <c r="AJ112" s="192"/>
      <c r="AK112" s="192"/>
      <c r="AL112" s="193"/>
      <c r="AM112" s="193"/>
      <c r="AN112" s="193"/>
      <c r="AO112" s="193"/>
      <c r="AP112" s="112">
        <v>3</v>
      </c>
      <c r="AQ112" s="112">
        <v>3</v>
      </c>
      <c r="AR112" s="112">
        <v>3</v>
      </c>
      <c r="AS112" s="112">
        <v>3</v>
      </c>
      <c r="AT112" s="113">
        <v>95</v>
      </c>
      <c r="AU112" s="113">
        <v>95</v>
      </c>
      <c r="AV112" s="113">
        <v>95</v>
      </c>
      <c r="AW112" s="113">
        <v>95</v>
      </c>
      <c r="AX112" s="86"/>
      <c r="AY112" s="111" t="s">
        <v>636</v>
      </c>
      <c r="AZ112" s="26" t="s">
        <v>515</v>
      </c>
      <c r="BA112" s="26" t="s">
        <v>1232</v>
      </c>
      <c r="BB112" s="26"/>
      <c r="BC112" s="26"/>
      <c r="BD112" s="26"/>
      <c r="BE112" s="26"/>
      <c r="BF112" s="26">
        <v>1</v>
      </c>
      <c r="BG112" s="26"/>
      <c r="BH112" s="26"/>
      <c r="BI112" s="26"/>
      <c r="BJ112" s="26"/>
      <c r="BK112" s="26"/>
      <c r="BL112" s="26"/>
      <c r="BM112" s="26"/>
      <c r="BN112" s="26"/>
      <c r="BO112" s="26"/>
      <c r="BP112" s="26"/>
      <c r="BQ112" s="26"/>
      <c r="BR112" s="26"/>
      <c r="BS112" s="26"/>
      <c r="BT112" s="26"/>
      <c r="BU112" s="26"/>
      <c r="BV112" s="26">
        <v>1</v>
      </c>
      <c r="BW112" s="26"/>
      <c r="BX112" s="26"/>
      <c r="BY112" s="26"/>
      <c r="BZ112" s="26" t="s">
        <v>1233</v>
      </c>
      <c r="CA112" s="92"/>
      <c r="CB112" s="92" t="s">
        <v>638</v>
      </c>
      <c r="CC112" s="92" t="s">
        <v>639</v>
      </c>
      <c r="CE112" s="14">
        <v>0</v>
      </c>
      <c r="CF112" s="14">
        <v>1</v>
      </c>
      <c r="CG112" s="14">
        <v>0</v>
      </c>
      <c r="CI112" s="89">
        <v>0</v>
      </c>
      <c r="CJ112" s="88">
        <v>0</v>
      </c>
      <c r="CK112" s="89">
        <v>1</v>
      </c>
      <c r="CL112" s="88">
        <v>0</v>
      </c>
      <c r="CN112" s="89">
        <v>0</v>
      </c>
      <c r="CO112" s="88">
        <v>0</v>
      </c>
      <c r="CP112" s="89">
        <v>1</v>
      </c>
      <c r="CQ112" s="88">
        <v>0</v>
      </c>
    </row>
    <row r="113" spans="1:95" s="14" customFormat="1" ht="55.05" customHeight="1" x14ac:dyDescent="0.3">
      <c r="A113" s="156" t="s">
        <v>190</v>
      </c>
      <c r="B113" s="81" t="s">
        <v>191</v>
      </c>
      <c r="C113" s="70">
        <v>1</v>
      </c>
      <c r="D113" s="81" t="s">
        <v>2</v>
      </c>
      <c r="E113" s="26" t="s">
        <v>1504</v>
      </c>
      <c r="F113" s="81"/>
      <c r="G113" s="81">
        <v>1</v>
      </c>
      <c r="H113" s="81"/>
      <c r="I113" s="81"/>
      <c r="J113" s="81" t="s">
        <v>641</v>
      </c>
      <c r="K113" s="82" t="s">
        <v>503</v>
      </c>
      <c r="L113" s="72">
        <v>0</v>
      </c>
      <c r="M113" s="72">
        <v>1</v>
      </c>
      <c r="N113" s="84">
        <v>1</v>
      </c>
      <c r="O113" s="84" t="s">
        <v>512</v>
      </c>
      <c r="P113" s="84">
        <v>1</v>
      </c>
      <c r="Q113" s="84">
        <v>0</v>
      </c>
      <c r="R113" s="73">
        <v>0</v>
      </c>
      <c r="S113" s="92" t="s">
        <v>1429</v>
      </c>
      <c r="T113" s="92" t="s">
        <v>512</v>
      </c>
      <c r="U113" s="92" t="s">
        <v>512</v>
      </c>
      <c r="V113" s="92">
        <v>1</v>
      </c>
      <c r="W113" s="92">
        <v>0</v>
      </c>
      <c r="X113" s="85"/>
      <c r="Y113" s="85"/>
      <c r="Z113" s="86">
        <v>1</v>
      </c>
      <c r="AA113" s="86">
        <v>0</v>
      </c>
      <c r="AB113" s="92" t="s">
        <v>550</v>
      </c>
      <c r="AC113" s="92">
        <v>12</v>
      </c>
      <c r="AD113" s="92">
        <v>12</v>
      </c>
      <c r="AE113" s="111">
        <v>70</v>
      </c>
      <c r="AF113" s="111">
        <v>70</v>
      </c>
      <c r="AG113" s="87"/>
      <c r="AH113" s="192"/>
      <c r="AI113" s="192"/>
      <c r="AJ113" s="192"/>
      <c r="AK113" s="192"/>
      <c r="AL113" s="193"/>
      <c r="AM113" s="193"/>
      <c r="AN113" s="193"/>
      <c r="AO113" s="193"/>
      <c r="AP113" s="112">
        <v>12</v>
      </c>
      <c r="AQ113" s="112">
        <v>12</v>
      </c>
      <c r="AR113" s="112">
        <v>12</v>
      </c>
      <c r="AS113" s="112">
        <v>12</v>
      </c>
      <c r="AT113" s="113">
        <v>70</v>
      </c>
      <c r="AU113" s="113">
        <v>70</v>
      </c>
      <c r="AV113" s="113">
        <v>70</v>
      </c>
      <c r="AW113" s="113">
        <v>70</v>
      </c>
      <c r="AX113" s="86"/>
      <c r="AY113" s="111" t="s">
        <v>1076</v>
      </c>
      <c r="AZ113" s="26" t="s">
        <v>515</v>
      </c>
      <c r="BA113" s="26" t="s">
        <v>1234</v>
      </c>
      <c r="BB113" s="26"/>
      <c r="BC113" s="26"/>
      <c r="BD113" s="26"/>
      <c r="BE113" s="26"/>
      <c r="BF113" s="26"/>
      <c r="BG113" s="26"/>
      <c r="BH113" s="26">
        <v>1</v>
      </c>
      <c r="BI113" s="26"/>
      <c r="BJ113" s="26"/>
      <c r="BK113" s="26"/>
      <c r="BL113" s="26"/>
      <c r="BM113" s="26"/>
      <c r="BN113" s="26"/>
      <c r="BO113" s="26"/>
      <c r="BP113" s="26"/>
      <c r="BQ113" s="26"/>
      <c r="BR113" s="26"/>
      <c r="BS113" s="26"/>
      <c r="BT113" s="26"/>
      <c r="BU113" s="26"/>
      <c r="BV113" s="26"/>
      <c r="BW113" s="26"/>
      <c r="BX113" s="26">
        <v>1</v>
      </c>
      <c r="BY113" s="26"/>
      <c r="BZ113" s="26" t="s">
        <v>642</v>
      </c>
      <c r="CA113" s="92" t="s">
        <v>643</v>
      </c>
      <c r="CB113" s="92" t="s">
        <v>551</v>
      </c>
      <c r="CC113" s="92" t="s">
        <v>551</v>
      </c>
      <c r="CE113" s="14">
        <v>0</v>
      </c>
      <c r="CF113" s="14">
        <v>0</v>
      </c>
      <c r="CG113" s="14">
        <v>1</v>
      </c>
      <c r="CI113" s="89">
        <v>0</v>
      </c>
      <c r="CJ113" s="88">
        <v>0</v>
      </c>
      <c r="CK113" s="89">
        <v>0</v>
      </c>
      <c r="CL113" s="88">
        <v>1</v>
      </c>
      <c r="CN113" s="89">
        <v>0</v>
      </c>
      <c r="CO113" s="88">
        <v>0</v>
      </c>
      <c r="CP113" s="89">
        <v>0</v>
      </c>
      <c r="CQ113" s="88">
        <v>1</v>
      </c>
    </row>
    <row r="114" spans="1:95" s="75" customFormat="1" ht="55.05" customHeight="1" x14ac:dyDescent="0.3">
      <c r="A114" s="69" t="s">
        <v>319</v>
      </c>
      <c r="B114" s="69" t="s">
        <v>320</v>
      </c>
      <c r="C114" s="70">
        <v>1</v>
      </c>
      <c r="D114" s="69" t="s">
        <v>321</v>
      </c>
      <c r="E114" s="26" t="s">
        <v>1504</v>
      </c>
      <c r="F114" s="69"/>
      <c r="G114" s="69">
        <v>1</v>
      </c>
      <c r="H114" s="69"/>
      <c r="I114" s="69"/>
      <c r="J114" s="69" t="s">
        <v>208</v>
      </c>
      <c r="K114" s="78" t="s">
        <v>503</v>
      </c>
      <c r="L114" s="72">
        <v>0</v>
      </c>
      <c r="M114" s="72">
        <v>1</v>
      </c>
      <c r="N114" s="155">
        <v>1</v>
      </c>
      <c r="O114" s="72" t="s">
        <v>512</v>
      </c>
      <c r="P114" s="72">
        <v>1</v>
      </c>
      <c r="Q114" s="72">
        <v>0</v>
      </c>
      <c r="R114" s="73">
        <v>0</v>
      </c>
      <c r="S114" s="74" t="s">
        <v>1430</v>
      </c>
      <c r="T114" s="74" t="s">
        <v>512</v>
      </c>
      <c r="U114" s="74" t="s">
        <v>512</v>
      </c>
      <c r="V114" s="74">
        <v>1</v>
      </c>
      <c r="W114" s="74">
        <v>0</v>
      </c>
      <c r="X114" s="107"/>
      <c r="Y114" s="107"/>
      <c r="Z114" s="79">
        <v>1</v>
      </c>
      <c r="AA114" s="79">
        <v>0</v>
      </c>
      <c r="AB114" s="74" t="s">
        <v>787</v>
      </c>
      <c r="AC114" s="74">
        <v>0</v>
      </c>
      <c r="AD114" s="74">
        <v>0</v>
      </c>
      <c r="AE114" s="108">
        <v>8</v>
      </c>
      <c r="AF114" s="108">
        <v>8</v>
      </c>
      <c r="AG114" s="78"/>
      <c r="AH114" s="182"/>
      <c r="AI114" s="182"/>
      <c r="AJ114" s="182"/>
      <c r="AK114" s="182"/>
      <c r="AL114" s="183"/>
      <c r="AM114" s="183"/>
      <c r="AN114" s="183"/>
      <c r="AO114" s="183"/>
      <c r="AP114" s="109">
        <v>0</v>
      </c>
      <c r="AQ114" s="109">
        <v>0</v>
      </c>
      <c r="AR114" s="109">
        <v>0</v>
      </c>
      <c r="AS114" s="109">
        <v>0</v>
      </c>
      <c r="AT114" s="110">
        <v>8</v>
      </c>
      <c r="AU114" s="110">
        <v>8</v>
      </c>
      <c r="AV114" s="110">
        <v>8</v>
      </c>
      <c r="AW114" s="110">
        <v>8</v>
      </c>
      <c r="AX114" s="79"/>
      <c r="AY114" s="108" t="s">
        <v>1066</v>
      </c>
      <c r="AZ114" s="69" t="s">
        <v>1193</v>
      </c>
      <c r="BA114" s="69" t="s">
        <v>1431</v>
      </c>
      <c r="BB114" s="69"/>
      <c r="BC114" s="69"/>
      <c r="BD114" s="69"/>
      <c r="BE114" s="69"/>
      <c r="BF114" s="69"/>
      <c r="BG114" s="69"/>
      <c r="BH114" s="69"/>
      <c r="BI114" s="69">
        <v>1</v>
      </c>
      <c r="BJ114" s="69"/>
      <c r="BK114" s="69"/>
      <c r="BL114" s="69"/>
      <c r="BM114" s="69"/>
      <c r="BN114" s="69"/>
      <c r="BO114" s="69"/>
      <c r="BP114" s="69"/>
      <c r="BQ114" s="69"/>
      <c r="BR114" s="69"/>
      <c r="BS114" s="69"/>
      <c r="BT114" s="69"/>
      <c r="BU114" s="69"/>
      <c r="BV114" s="69"/>
      <c r="BW114" s="69"/>
      <c r="BX114" s="69"/>
      <c r="BY114" s="69">
        <v>1</v>
      </c>
      <c r="BZ114" s="69" t="s">
        <v>1236</v>
      </c>
      <c r="CA114" s="74" t="s">
        <v>1432</v>
      </c>
      <c r="CB114" s="74" t="s">
        <v>788</v>
      </c>
      <c r="CC114" s="74" t="s">
        <v>789</v>
      </c>
      <c r="CI114" s="80"/>
      <c r="CJ114" s="76"/>
      <c r="CK114" s="80"/>
      <c r="CL114" s="76"/>
      <c r="CN114" s="80"/>
      <c r="CO114" s="76"/>
      <c r="CP114" s="80"/>
      <c r="CQ114" s="76"/>
    </row>
    <row r="115" spans="1:95" s="75" customFormat="1" ht="55.05" customHeight="1" x14ac:dyDescent="0.3">
      <c r="A115" s="69" t="s">
        <v>322</v>
      </c>
      <c r="B115" s="69" t="s">
        <v>323</v>
      </c>
      <c r="C115" s="70">
        <v>1</v>
      </c>
      <c r="D115" s="69" t="s">
        <v>321</v>
      </c>
      <c r="E115" s="26" t="s">
        <v>1504</v>
      </c>
      <c r="F115" s="69"/>
      <c r="G115" s="69">
        <v>1</v>
      </c>
      <c r="H115" s="69"/>
      <c r="I115" s="69"/>
      <c r="J115" s="69" t="s">
        <v>208</v>
      </c>
      <c r="K115" s="78" t="s">
        <v>503</v>
      </c>
      <c r="L115" s="72">
        <v>0</v>
      </c>
      <c r="M115" s="72">
        <v>1</v>
      </c>
      <c r="N115" s="155">
        <v>1</v>
      </c>
      <c r="O115" s="72" t="s">
        <v>512</v>
      </c>
      <c r="P115" s="72">
        <v>1</v>
      </c>
      <c r="Q115" s="72">
        <v>0</v>
      </c>
      <c r="R115" s="73">
        <v>0</v>
      </c>
      <c r="S115" s="74" t="s">
        <v>790</v>
      </c>
      <c r="T115" s="74" t="s">
        <v>513</v>
      </c>
      <c r="U115" s="74" t="s">
        <v>513</v>
      </c>
      <c r="V115" s="74">
        <v>0</v>
      </c>
      <c r="W115" s="74">
        <v>1</v>
      </c>
      <c r="X115" s="107"/>
      <c r="Y115" s="107"/>
      <c r="Z115" s="79">
        <v>0</v>
      </c>
      <c r="AA115" s="79">
        <v>1</v>
      </c>
      <c r="AB115" s="74" t="s">
        <v>787</v>
      </c>
      <c r="AC115" s="74">
        <v>0</v>
      </c>
      <c r="AD115" s="74">
        <v>0</v>
      </c>
      <c r="AE115" s="108">
        <v>39</v>
      </c>
      <c r="AF115" s="108">
        <v>39</v>
      </c>
      <c r="AG115" s="78"/>
      <c r="AH115" s="182"/>
      <c r="AI115" s="182"/>
      <c r="AJ115" s="182"/>
      <c r="AK115" s="182"/>
      <c r="AL115" s="183"/>
      <c r="AM115" s="183"/>
      <c r="AN115" s="183"/>
      <c r="AO115" s="183"/>
      <c r="AP115" s="109">
        <v>0</v>
      </c>
      <c r="AQ115" s="109">
        <v>0</v>
      </c>
      <c r="AR115" s="109">
        <v>0</v>
      </c>
      <c r="AS115" s="109">
        <v>0</v>
      </c>
      <c r="AT115" s="110">
        <v>39</v>
      </c>
      <c r="AU115" s="110">
        <v>39</v>
      </c>
      <c r="AV115" s="110">
        <v>39</v>
      </c>
      <c r="AW115" s="110">
        <v>39</v>
      </c>
      <c r="AX115" s="79"/>
      <c r="AY115" s="108">
        <v>39</v>
      </c>
      <c r="AZ115" s="69" t="s">
        <v>1193</v>
      </c>
      <c r="BA115" s="69" t="s">
        <v>1433</v>
      </c>
      <c r="BB115" s="69"/>
      <c r="BC115" s="69"/>
      <c r="BD115" s="69"/>
      <c r="BE115" s="69"/>
      <c r="BF115" s="69"/>
      <c r="BG115" s="69"/>
      <c r="BH115" s="69"/>
      <c r="BI115" s="69">
        <v>1</v>
      </c>
      <c r="BJ115" s="69"/>
      <c r="BK115" s="69"/>
      <c r="BL115" s="69"/>
      <c r="BM115" s="69"/>
      <c r="BN115" s="69"/>
      <c r="BO115" s="69"/>
      <c r="BP115" s="69"/>
      <c r="BQ115" s="69"/>
      <c r="BR115" s="69"/>
      <c r="BS115" s="69"/>
      <c r="BT115" s="69"/>
      <c r="BU115" s="69"/>
      <c r="BV115" s="69"/>
      <c r="BW115" s="69"/>
      <c r="BX115" s="69"/>
      <c r="BY115" s="69">
        <v>1</v>
      </c>
      <c r="BZ115" s="69" t="s">
        <v>1193</v>
      </c>
      <c r="CA115" s="74" t="s">
        <v>1235</v>
      </c>
      <c r="CB115" s="74" t="s">
        <v>791</v>
      </c>
      <c r="CC115" s="74" t="s">
        <v>792</v>
      </c>
      <c r="CI115" s="80"/>
      <c r="CJ115" s="76"/>
      <c r="CK115" s="80"/>
      <c r="CL115" s="76"/>
      <c r="CN115" s="80"/>
      <c r="CO115" s="76"/>
      <c r="CP115" s="80"/>
      <c r="CQ115" s="76"/>
    </row>
    <row r="116" spans="1:95" s="128" customFormat="1" ht="55.05" customHeight="1" x14ac:dyDescent="0.3">
      <c r="A116" s="119" t="s">
        <v>324</v>
      </c>
      <c r="B116" s="119" t="s">
        <v>325</v>
      </c>
      <c r="C116" s="126">
        <v>1</v>
      </c>
      <c r="D116" s="119" t="s">
        <v>25</v>
      </c>
      <c r="E116" s="26" t="s">
        <v>1504</v>
      </c>
      <c r="F116" s="119"/>
      <c r="G116" s="119">
        <v>1</v>
      </c>
      <c r="H116" s="119"/>
      <c r="I116" s="119"/>
      <c r="J116" s="119" t="s">
        <v>326</v>
      </c>
      <c r="K116" s="123" t="s">
        <v>502</v>
      </c>
      <c r="L116" s="118">
        <v>0</v>
      </c>
      <c r="M116" s="118">
        <v>1</v>
      </c>
      <c r="N116" s="238">
        <v>0</v>
      </c>
      <c r="O116" s="118" t="s">
        <v>512</v>
      </c>
      <c r="P116" s="118">
        <v>1</v>
      </c>
      <c r="Q116" s="118">
        <v>0</v>
      </c>
      <c r="R116" s="118">
        <v>0</v>
      </c>
      <c r="S116" s="119" t="s">
        <v>1434</v>
      </c>
      <c r="T116" s="119" t="s">
        <v>548</v>
      </c>
      <c r="U116" s="126" t="s">
        <v>564</v>
      </c>
      <c r="V116" s="126">
        <v>1</v>
      </c>
      <c r="W116" s="126">
        <v>0</v>
      </c>
      <c r="Z116" s="196">
        <v>1</v>
      </c>
      <c r="AA116" s="196">
        <v>0</v>
      </c>
      <c r="AB116" s="126" t="s">
        <v>710</v>
      </c>
      <c r="AC116" s="126">
        <v>24</v>
      </c>
      <c r="AD116" s="126">
        <v>24</v>
      </c>
      <c r="AE116" s="239">
        <v>71</v>
      </c>
      <c r="AF116" s="239">
        <v>71</v>
      </c>
      <c r="AG116" s="119"/>
      <c r="AH116" s="198"/>
      <c r="AI116" s="198"/>
      <c r="AJ116" s="198"/>
      <c r="AK116" s="198"/>
      <c r="AL116" s="199"/>
      <c r="AM116" s="199"/>
      <c r="AN116" s="199"/>
      <c r="AO116" s="199"/>
      <c r="AP116" s="200">
        <v>24</v>
      </c>
      <c r="AQ116" s="200">
        <v>24</v>
      </c>
      <c r="AR116" s="200">
        <v>24</v>
      </c>
      <c r="AS116" s="200">
        <v>24</v>
      </c>
      <c r="AT116" s="201">
        <v>71</v>
      </c>
      <c r="AU116" s="201">
        <v>71</v>
      </c>
      <c r="AV116" s="201">
        <v>71</v>
      </c>
      <c r="AW116" s="201">
        <v>71</v>
      </c>
      <c r="AX116" s="121"/>
      <c r="AY116" s="239">
        <v>71</v>
      </c>
      <c r="AZ116" s="114" t="s">
        <v>551</v>
      </c>
      <c r="BA116" s="114" t="s">
        <v>551</v>
      </c>
      <c r="BB116" s="114"/>
      <c r="BC116" s="114"/>
      <c r="BD116" s="114"/>
      <c r="BE116" s="114"/>
      <c r="BF116" s="114"/>
      <c r="BG116" s="114"/>
      <c r="BH116" s="114"/>
      <c r="BI116" s="114">
        <v>1</v>
      </c>
      <c r="BJ116" s="114"/>
      <c r="BK116" s="114"/>
      <c r="BL116" s="114"/>
      <c r="BM116" s="114"/>
      <c r="BN116" s="114"/>
      <c r="BO116" s="114"/>
      <c r="BP116" s="114"/>
      <c r="BQ116" s="114"/>
      <c r="BR116" s="114"/>
      <c r="BS116" s="114"/>
      <c r="BT116" s="114"/>
      <c r="BU116" s="114"/>
      <c r="BV116" s="114"/>
      <c r="BW116" s="114"/>
      <c r="BX116" s="114"/>
      <c r="BY116" s="114">
        <v>1</v>
      </c>
      <c r="BZ116" s="114" t="s">
        <v>551</v>
      </c>
      <c r="CA116" s="119" t="s">
        <v>1054</v>
      </c>
      <c r="CB116" s="119" t="s">
        <v>711</v>
      </c>
      <c r="CC116" s="119" t="s">
        <v>1055</v>
      </c>
      <c r="CI116" s="127"/>
      <c r="CK116" s="127"/>
      <c r="CN116" s="127"/>
      <c r="CP116" s="127"/>
    </row>
    <row r="117" spans="1:95" s="14" customFormat="1" ht="55.05" customHeight="1" x14ac:dyDescent="0.3">
      <c r="A117" s="26" t="s">
        <v>327</v>
      </c>
      <c r="B117" s="26" t="s">
        <v>328</v>
      </c>
      <c r="C117" s="70">
        <v>1</v>
      </c>
      <c r="D117" s="26" t="s">
        <v>2</v>
      </c>
      <c r="E117" s="26" t="s">
        <v>1504</v>
      </c>
      <c r="F117" s="26"/>
      <c r="G117" s="26">
        <v>1</v>
      </c>
      <c r="H117" s="26"/>
      <c r="I117" s="26"/>
      <c r="J117" s="26" t="s">
        <v>648</v>
      </c>
      <c r="K117" s="87" t="s">
        <v>502</v>
      </c>
      <c r="L117" s="72">
        <v>0</v>
      </c>
      <c r="M117" s="72">
        <v>1</v>
      </c>
      <c r="N117" s="91">
        <v>0</v>
      </c>
      <c r="O117" s="84" t="s">
        <v>512</v>
      </c>
      <c r="P117" s="84">
        <v>1</v>
      </c>
      <c r="Q117" s="84">
        <v>0</v>
      </c>
      <c r="R117" s="73">
        <v>0</v>
      </c>
      <c r="S117" s="92" t="s">
        <v>1435</v>
      </c>
      <c r="T117" s="92" t="s">
        <v>548</v>
      </c>
      <c r="U117" s="92" t="s">
        <v>512</v>
      </c>
      <c r="V117" s="92">
        <v>1</v>
      </c>
      <c r="W117" s="92">
        <v>0</v>
      </c>
      <c r="X117" s="85"/>
      <c r="Y117" s="85"/>
      <c r="Z117" s="86">
        <v>1</v>
      </c>
      <c r="AA117" s="86">
        <v>0</v>
      </c>
      <c r="AB117" s="92" t="s">
        <v>561</v>
      </c>
      <c r="AC117" s="92">
        <v>4</v>
      </c>
      <c r="AD117" s="92">
        <v>4</v>
      </c>
      <c r="AE117" s="111">
        <v>11</v>
      </c>
      <c r="AF117" s="111">
        <v>11</v>
      </c>
      <c r="AG117" s="87"/>
      <c r="AH117" s="192"/>
      <c r="AI117" s="192"/>
      <c r="AJ117" s="192"/>
      <c r="AK117" s="192"/>
      <c r="AL117" s="193"/>
      <c r="AM117" s="193"/>
      <c r="AN117" s="193"/>
      <c r="AO117" s="193"/>
      <c r="AP117" s="112">
        <v>4</v>
      </c>
      <c r="AQ117" s="112">
        <v>4</v>
      </c>
      <c r="AR117" s="112">
        <v>4</v>
      </c>
      <c r="AS117" s="112">
        <v>4</v>
      </c>
      <c r="AT117" s="113">
        <v>11</v>
      </c>
      <c r="AU117" s="113">
        <v>11</v>
      </c>
      <c r="AV117" s="113">
        <v>11</v>
      </c>
      <c r="AW117" s="113">
        <v>11</v>
      </c>
      <c r="AX117" s="86"/>
      <c r="AY117" s="111">
        <v>11</v>
      </c>
      <c r="AZ117" s="26" t="s">
        <v>515</v>
      </c>
      <c r="BA117" s="26" t="s">
        <v>651</v>
      </c>
      <c r="BB117" s="26"/>
      <c r="BC117" s="26"/>
      <c r="BD117" s="26"/>
      <c r="BE117" s="26"/>
      <c r="BF117" s="26"/>
      <c r="BG117" s="26">
        <v>1</v>
      </c>
      <c r="BH117" s="26"/>
      <c r="BI117" s="26"/>
      <c r="BJ117" s="26"/>
      <c r="BK117" s="26"/>
      <c r="BL117" s="26"/>
      <c r="BM117" s="26"/>
      <c r="BN117" s="26"/>
      <c r="BO117" s="26"/>
      <c r="BP117" s="26"/>
      <c r="BQ117" s="26"/>
      <c r="BR117" s="26"/>
      <c r="BS117" s="26"/>
      <c r="BT117" s="26"/>
      <c r="BU117" s="26"/>
      <c r="BV117" s="26"/>
      <c r="BW117" s="26">
        <v>1</v>
      </c>
      <c r="BX117" s="26"/>
      <c r="BY117" s="26"/>
      <c r="BZ117" s="26" t="s">
        <v>1237</v>
      </c>
      <c r="CA117" s="92"/>
      <c r="CB117" s="92" t="s">
        <v>650</v>
      </c>
      <c r="CC117" s="92" t="s">
        <v>649</v>
      </c>
      <c r="CE117" s="14">
        <v>0</v>
      </c>
      <c r="CF117" s="14">
        <v>1</v>
      </c>
      <c r="CG117" s="14">
        <v>0</v>
      </c>
      <c r="CI117" s="89">
        <v>0</v>
      </c>
      <c r="CJ117" s="88">
        <v>0</v>
      </c>
      <c r="CK117" s="89">
        <v>1</v>
      </c>
      <c r="CL117" s="88">
        <v>0</v>
      </c>
      <c r="CN117" s="89">
        <v>0</v>
      </c>
      <c r="CO117" s="88">
        <v>0</v>
      </c>
      <c r="CP117" s="89">
        <v>1</v>
      </c>
      <c r="CQ117" s="88">
        <v>0</v>
      </c>
    </row>
    <row r="118" spans="1:95" s="75" customFormat="1" ht="55.05" customHeight="1" x14ac:dyDescent="0.3">
      <c r="A118" s="69" t="s">
        <v>130</v>
      </c>
      <c r="B118" s="70" t="s">
        <v>131</v>
      </c>
      <c r="C118" s="70">
        <v>1</v>
      </c>
      <c r="D118" s="70" t="s">
        <v>72</v>
      </c>
      <c r="E118" s="26" t="s">
        <v>1504</v>
      </c>
      <c r="F118" s="70"/>
      <c r="G118" s="70">
        <v>1</v>
      </c>
      <c r="H118" s="70"/>
      <c r="I118" s="70"/>
      <c r="J118" s="69" t="s">
        <v>1646</v>
      </c>
      <c r="K118" s="71" t="s">
        <v>504</v>
      </c>
      <c r="L118" s="72">
        <v>1</v>
      </c>
      <c r="M118" s="72">
        <v>0</v>
      </c>
      <c r="N118" s="72">
        <v>0</v>
      </c>
      <c r="O118" s="72">
        <v>1</v>
      </c>
      <c r="P118" s="72">
        <v>1</v>
      </c>
      <c r="Q118" s="72">
        <v>0</v>
      </c>
      <c r="R118" s="73">
        <v>1</v>
      </c>
      <c r="S118" s="74" t="s">
        <v>652</v>
      </c>
      <c r="T118" s="74" t="s">
        <v>548</v>
      </c>
      <c r="U118" s="74" t="s">
        <v>512</v>
      </c>
      <c r="V118" s="74">
        <v>1</v>
      </c>
      <c r="W118" s="74">
        <v>0</v>
      </c>
      <c r="X118" s="107">
        <v>1</v>
      </c>
      <c r="Y118" s="107">
        <v>0</v>
      </c>
      <c r="Z118" s="79"/>
      <c r="AA118" s="79"/>
      <c r="AB118" s="74" t="s">
        <v>553</v>
      </c>
      <c r="AC118" s="74">
        <v>3</v>
      </c>
      <c r="AD118" s="74">
        <v>3</v>
      </c>
      <c r="AE118" s="108">
        <v>51</v>
      </c>
      <c r="AF118" s="108">
        <v>51</v>
      </c>
      <c r="AG118" s="78"/>
      <c r="AH118" s="182">
        <v>3</v>
      </c>
      <c r="AI118" s="182">
        <v>3</v>
      </c>
      <c r="AJ118" s="182">
        <v>3</v>
      </c>
      <c r="AK118" s="182">
        <v>3</v>
      </c>
      <c r="AL118" s="183">
        <v>51</v>
      </c>
      <c r="AM118" s="183">
        <v>51</v>
      </c>
      <c r="AN118" s="183">
        <v>51</v>
      </c>
      <c r="AO118" s="183">
        <v>51</v>
      </c>
      <c r="AP118" s="109"/>
      <c r="AQ118" s="109"/>
      <c r="AR118" s="109"/>
      <c r="AS118" s="109"/>
      <c r="AT118" s="110"/>
      <c r="AU118" s="110"/>
      <c r="AV118" s="110"/>
      <c r="AW118" s="110"/>
      <c r="AX118" s="79"/>
      <c r="AY118" s="108">
        <v>51</v>
      </c>
      <c r="AZ118" s="69" t="s">
        <v>551</v>
      </c>
      <c r="BA118" s="69" t="s">
        <v>1238</v>
      </c>
      <c r="BB118" s="69"/>
      <c r="BC118" s="69"/>
      <c r="BD118" s="69"/>
      <c r="BE118" s="69"/>
      <c r="BF118" s="69"/>
      <c r="BG118" s="69"/>
      <c r="BH118" s="69"/>
      <c r="BI118" s="69">
        <v>1</v>
      </c>
      <c r="BJ118" s="69"/>
      <c r="BK118" s="69"/>
      <c r="BL118" s="69"/>
      <c r="BM118" s="69"/>
      <c r="BN118" s="69"/>
      <c r="BO118" s="69"/>
      <c r="BP118" s="69"/>
      <c r="BQ118" s="69">
        <v>1</v>
      </c>
      <c r="BR118" s="69"/>
      <c r="BS118" s="69"/>
      <c r="BT118" s="69"/>
      <c r="BU118" s="69"/>
      <c r="BV118" s="69"/>
      <c r="BW118" s="69"/>
      <c r="BX118" s="69"/>
      <c r="BY118" s="69"/>
      <c r="BZ118" s="69" t="s">
        <v>655</v>
      </c>
      <c r="CA118" s="74" t="s">
        <v>653</v>
      </c>
      <c r="CB118" s="74" t="s">
        <v>654</v>
      </c>
      <c r="CC118" s="74" t="s">
        <v>656</v>
      </c>
      <c r="CI118" s="80"/>
      <c r="CJ118" s="76"/>
      <c r="CK118" s="80"/>
      <c r="CL118" s="76"/>
      <c r="CN118" s="80"/>
      <c r="CO118" s="76"/>
      <c r="CP118" s="80"/>
      <c r="CQ118" s="76"/>
    </row>
    <row r="119" spans="1:95" s="14" customFormat="1" ht="55.05" customHeight="1" x14ac:dyDescent="0.3">
      <c r="A119" s="26" t="s">
        <v>135</v>
      </c>
      <c r="B119" s="26" t="s">
        <v>136</v>
      </c>
      <c r="C119" s="70">
        <v>1</v>
      </c>
      <c r="D119" s="26" t="s">
        <v>107</v>
      </c>
      <c r="E119" s="26" t="s">
        <v>1504</v>
      </c>
      <c r="F119" s="26"/>
      <c r="G119" s="26">
        <v>1</v>
      </c>
      <c r="H119" s="26"/>
      <c r="I119" s="26"/>
      <c r="J119" s="26" t="s">
        <v>137</v>
      </c>
      <c r="K119" s="87" t="s">
        <v>502</v>
      </c>
      <c r="L119" s="72">
        <v>0</v>
      </c>
      <c r="M119" s="72">
        <v>1</v>
      </c>
      <c r="N119" s="91">
        <v>0</v>
      </c>
      <c r="O119" s="91" t="s">
        <v>512</v>
      </c>
      <c r="P119" s="91">
        <v>1</v>
      </c>
      <c r="Q119" s="91">
        <v>0</v>
      </c>
      <c r="R119" s="73">
        <v>0</v>
      </c>
      <c r="S119" s="92" t="s">
        <v>1239</v>
      </c>
      <c r="T119" s="92" t="s">
        <v>513</v>
      </c>
      <c r="U119" s="92" t="s">
        <v>513</v>
      </c>
      <c r="V119" s="92">
        <v>0</v>
      </c>
      <c r="W119" s="92">
        <v>1</v>
      </c>
      <c r="X119" s="85"/>
      <c r="Y119" s="85"/>
      <c r="Z119" s="86">
        <v>0</v>
      </c>
      <c r="AA119" s="86">
        <v>1</v>
      </c>
      <c r="AB119" s="92" t="s">
        <v>657</v>
      </c>
      <c r="AC119" s="92">
        <v>5</v>
      </c>
      <c r="AD119" s="92">
        <v>5</v>
      </c>
      <c r="AE119" s="111">
        <v>29</v>
      </c>
      <c r="AF119" s="111">
        <v>29</v>
      </c>
      <c r="AG119" s="87"/>
      <c r="AH119" s="192"/>
      <c r="AI119" s="192"/>
      <c r="AJ119" s="192"/>
      <c r="AK119" s="192"/>
      <c r="AL119" s="193"/>
      <c r="AM119" s="193"/>
      <c r="AN119" s="193"/>
      <c r="AO119" s="193"/>
      <c r="AP119" s="112">
        <v>5</v>
      </c>
      <c r="AQ119" s="112">
        <v>5</v>
      </c>
      <c r="AR119" s="112">
        <v>5</v>
      </c>
      <c r="AS119" s="112">
        <v>5</v>
      </c>
      <c r="AT119" s="113">
        <v>29</v>
      </c>
      <c r="AU119" s="113">
        <v>29</v>
      </c>
      <c r="AV119" s="113">
        <v>29</v>
      </c>
      <c r="AW119" s="113">
        <v>29</v>
      </c>
      <c r="AX119" s="86"/>
      <c r="AY119" s="111">
        <v>29</v>
      </c>
      <c r="AZ119" s="26" t="s">
        <v>515</v>
      </c>
      <c r="BA119" s="26" t="s">
        <v>658</v>
      </c>
      <c r="BB119" s="26"/>
      <c r="BC119" s="26"/>
      <c r="BD119" s="26"/>
      <c r="BE119" s="26"/>
      <c r="BF119" s="26">
        <v>1</v>
      </c>
      <c r="BG119" s="26"/>
      <c r="BH119" s="26"/>
      <c r="BI119" s="26"/>
      <c r="BJ119" s="26"/>
      <c r="BK119" s="26"/>
      <c r="BL119" s="26"/>
      <c r="BM119" s="26"/>
      <c r="BN119" s="26"/>
      <c r="BO119" s="26"/>
      <c r="BP119" s="26"/>
      <c r="BQ119" s="26"/>
      <c r="BR119" s="26"/>
      <c r="BS119" s="26"/>
      <c r="BT119" s="26"/>
      <c r="BU119" s="26"/>
      <c r="BV119" s="26">
        <v>1</v>
      </c>
      <c r="BW119" s="26"/>
      <c r="BX119" s="26"/>
      <c r="BY119" s="26"/>
      <c r="BZ119" s="26" t="s">
        <v>659</v>
      </c>
      <c r="CA119" s="92"/>
      <c r="CB119" s="92" t="s">
        <v>660</v>
      </c>
      <c r="CC119" s="92" t="s">
        <v>661</v>
      </c>
      <c r="CE119" s="14">
        <v>0</v>
      </c>
      <c r="CF119" s="14">
        <v>1</v>
      </c>
      <c r="CG119" s="14">
        <v>0</v>
      </c>
      <c r="CI119" s="89">
        <v>0</v>
      </c>
      <c r="CJ119" s="88">
        <v>0</v>
      </c>
      <c r="CK119" s="89">
        <v>1</v>
      </c>
      <c r="CL119" s="88">
        <v>0</v>
      </c>
      <c r="CN119" s="89">
        <v>0</v>
      </c>
      <c r="CO119" s="88">
        <v>0</v>
      </c>
      <c r="CP119" s="89">
        <v>1</v>
      </c>
      <c r="CQ119" s="88">
        <v>0</v>
      </c>
    </row>
    <row r="120" spans="1:95" s="14" customFormat="1" ht="55.05" customHeight="1" x14ac:dyDescent="0.3">
      <c r="A120" s="156" t="s">
        <v>138</v>
      </c>
      <c r="B120" s="81" t="s">
        <v>139</v>
      </c>
      <c r="C120" s="70">
        <v>1</v>
      </c>
      <c r="D120" s="81" t="s">
        <v>2</v>
      </c>
      <c r="E120" s="26" t="s">
        <v>1504</v>
      </c>
      <c r="F120" s="81"/>
      <c r="G120" s="81">
        <v>1</v>
      </c>
      <c r="H120" s="81"/>
      <c r="I120" s="81"/>
      <c r="J120" s="81" t="s">
        <v>1038</v>
      </c>
      <c r="K120" s="82" t="s">
        <v>503</v>
      </c>
      <c r="L120" s="72">
        <v>0</v>
      </c>
      <c r="M120" s="72">
        <v>1</v>
      </c>
      <c r="N120" s="84">
        <v>1</v>
      </c>
      <c r="O120" s="84" t="s">
        <v>512</v>
      </c>
      <c r="P120" s="84">
        <v>1</v>
      </c>
      <c r="Q120" s="84">
        <v>0</v>
      </c>
      <c r="R120" s="73">
        <v>0</v>
      </c>
      <c r="S120" s="92" t="s">
        <v>1240</v>
      </c>
      <c r="T120" s="92" t="s">
        <v>512</v>
      </c>
      <c r="U120" s="92" t="s">
        <v>512</v>
      </c>
      <c r="V120" s="92">
        <v>1</v>
      </c>
      <c r="W120" s="92">
        <v>0</v>
      </c>
      <c r="X120" s="85"/>
      <c r="Y120" s="85"/>
      <c r="Z120" s="86">
        <v>1</v>
      </c>
      <c r="AA120" s="86">
        <v>0</v>
      </c>
      <c r="AB120" s="92" t="s">
        <v>561</v>
      </c>
      <c r="AC120" s="92">
        <v>4</v>
      </c>
      <c r="AD120" s="92">
        <v>4</v>
      </c>
      <c r="AE120" s="111">
        <v>47</v>
      </c>
      <c r="AF120" s="111">
        <v>47</v>
      </c>
      <c r="AG120" s="87"/>
      <c r="AH120" s="192"/>
      <c r="AI120" s="192"/>
      <c r="AJ120" s="192"/>
      <c r="AK120" s="192"/>
      <c r="AL120" s="193"/>
      <c r="AM120" s="193"/>
      <c r="AN120" s="193"/>
      <c r="AO120" s="193"/>
      <c r="AP120" s="112">
        <v>4</v>
      </c>
      <c r="AQ120" s="112">
        <v>4</v>
      </c>
      <c r="AR120" s="112">
        <v>4</v>
      </c>
      <c r="AS120" s="112">
        <v>4</v>
      </c>
      <c r="AT120" s="113">
        <v>47</v>
      </c>
      <c r="AU120" s="113">
        <v>47</v>
      </c>
      <c r="AV120" s="113">
        <v>47</v>
      </c>
      <c r="AW120" s="113">
        <v>47</v>
      </c>
      <c r="AX120" s="86"/>
      <c r="AY120" s="111" t="s">
        <v>1067</v>
      </c>
      <c r="AZ120" s="26" t="s">
        <v>1596</v>
      </c>
      <c r="BA120" s="26" t="s">
        <v>1241</v>
      </c>
      <c r="BB120" s="26"/>
      <c r="BC120" s="26"/>
      <c r="BD120" s="26"/>
      <c r="BE120" s="26">
        <v>1</v>
      </c>
      <c r="BF120" s="26"/>
      <c r="BG120" s="26"/>
      <c r="BH120" s="26"/>
      <c r="BI120" s="26"/>
      <c r="BJ120" s="26"/>
      <c r="BK120" s="26"/>
      <c r="BL120" s="26"/>
      <c r="BM120" s="26"/>
      <c r="BN120" s="26"/>
      <c r="BO120" s="26"/>
      <c r="BP120" s="26"/>
      <c r="BQ120" s="26"/>
      <c r="BR120" s="26"/>
      <c r="BS120" s="26"/>
      <c r="BT120" s="26"/>
      <c r="BU120" s="26">
        <v>1</v>
      </c>
      <c r="BV120" s="26"/>
      <c r="BW120" s="26"/>
      <c r="BX120" s="26"/>
      <c r="BY120" s="26"/>
      <c r="BZ120" s="26" t="s">
        <v>1242</v>
      </c>
      <c r="CA120" s="92" t="s">
        <v>962</v>
      </c>
      <c r="CB120" s="92" t="s">
        <v>551</v>
      </c>
      <c r="CC120" s="92" t="s">
        <v>551</v>
      </c>
      <c r="CI120" s="89"/>
      <c r="CJ120" s="88"/>
      <c r="CK120" s="89"/>
      <c r="CL120" s="88"/>
      <c r="CN120" s="89"/>
      <c r="CO120" s="88"/>
      <c r="CP120" s="89"/>
      <c r="CQ120" s="88"/>
    </row>
    <row r="121" spans="1:95" s="14" customFormat="1" ht="55.05" customHeight="1" x14ac:dyDescent="0.3">
      <c r="A121" s="26" t="s">
        <v>140</v>
      </c>
      <c r="B121" s="81" t="s">
        <v>141</v>
      </c>
      <c r="C121" s="70">
        <v>1</v>
      </c>
      <c r="D121" s="81" t="s">
        <v>10</v>
      </c>
      <c r="E121" s="26" t="s">
        <v>1504</v>
      </c>
      <c r="F121" s="81"/>
      <c r="G121" s="81">
        <v>1</v>
      </c>
      <c r="H121" s="81"/>
      <c r="I121" s="81"/>
      <c r="J121" s="26" t="s">
        <v>1647</v>
      </c>
      <c r="K121" s="82" t="s">
        <v>504</v>
      </c>
      <c r="L121" s="72">
        <v>1</v>
      </c>
      <c r="M121" s="72">
        <v>0</v>
      </c>
      <c r="N121" s="84">
        <v>0</v>
      </c>
      <c r="O121" s="84" t="s">
        <v>512</v>
      </c>
      <c r="P121" s="84">
        <v>1</v>
      </c>
      <c r="Q121" s="84">
        <v>0</v>
      </c>
      <c r="R121" s="73">
        <v>1</v>
      </c>
      <c r="S121" s="92" t="s">
        <v>662</v>
      </c>
      <c r="T121" s="92" t="s">
        <v>513</v>
      </c>
      <c r="U121" s="92" t="s">
        <v>513</v>
      </c>
      <c r="V121" s="92">
        <v>0</v>
      </c>
      <c r="W121" s="92">
        <v>1</v>
      </c>
      <c r="X121" s="85">
        <v>0</v>
      </c>
      <c r="Y121" s="85">
        <v>1</v>
      </c>
      <c r="Z121" s="86"/>
      <c r="AA121" s="86"/>
      <c r="AB121" s="92" t="s">
        <v>580</v>
      </c>
      <c r="AC121" s="92">
        <v>2</v>
      </c>
      <c r="AD121" s="92">
        <v>2</v>
      </c>
      <c r="AE121" s="187">
        <v>5</v>
      </c>
      <c r="AF121" s="187">
        <v>5</v>
      </c>
      <c r="AG121" s="87"/>
      <c r="AH121" s="192">
        <v>2</v>
      </c>
      <c r="AI121" s="192">
        <v>2</v>
      </c>
      <c r="AJ121" s="192">
        <v>2</v>
      </c>
      <c r="AK121" s="192">
        <v>2</v>
      </c>
      <c r="AL121" s="189">
        <v>5</v>
      </c>
      <c r="AM121" s="189">
        <v>5</v>
      </c>
      <c r="AN121" s="189">
        <v>5</v>
      </c>
      <c r="AO121" s="189">
        <v>5</v>
      </c>
      <c r="AP121" s="112"/>
      <c r="AQ121" s="112"/>
      <c r="AR121" s="112"/>
      <c r="AS121" s="112"/>
      <c r="AT121" s="191"/>
      <c r="AU121" s="191"/>
      <c r="AV121" s="191"/>
      <c r="AW121" s="191"/>
      <c r="AX121" s="86"/>
      <c r="AY121" s="187">
        <v>5</v>
      </c>
      <c r="AZ121" s="26" t="s">
        <v>515</v>
      </c>
      <c r="BA121" s="26" t="s">
        <v>663</v>
      </c>
      <c r="BB121" s="26"/>
      <c r="BC121" s="26"/>
      <c r="BD121" s="26"/>
      <c r="BE121" s="26"/>
      <c r="BF121" s="26">
        <v>1</v>
      </c>
      <c r="BG121" s="26"/>
      <c r="BH121" s="26"/>
      <c r="BI121" s="26"/>
      <c r="BJ121" s="26"/>
      <c r="BK121" s="26"/>
      <c r="BL121" s="26"/>
      <c r="BM121" s="26"/>
      <c r="BN121" s="26">
        <v>1</v>
      </c>
      <c r="BO121" s="26"/>
      <c r="BP121" s="26"/>
      <c r="BQ121" s="26"/>
      <c r="BR121" s="26"/>
      <c r="BS121" s="26"/>
      <c r="BT121" s="26"/>
      <c r="BU121" s="26"/>
      <c r="BV121" s="26"/>
      <c r="BW121" s="26"/>
      <c r="BX121" s="26"/>
      <c r="BY121" s="26"/>
      <c r="BZ121" s="26" t="s">
        <v>1506</v>
      </c>
      <c r="CA121" s="92" t="s">
        <v>664</v>
      </c>
      <c r="CB121" s="92" t="s">
        <v>665</v>
      </c>
      <c r="CC121" s="92" t="s">
        <v>666</v>
      </c>
      <c r="CE121" s="14">
        <v>0</v>
      </c>
      <c r="CF121" s="14">
        <v>1</v>
      </c>
      <c r="CG121" s="14">
        <v>0</v>
      </c>
      <c r="CI121" s="89">
        <v>1</v>
      </c>
      <c r="CJ121" s="88">
        <v>0</v>
      </c>
      <c r="CK121" s="89">
        <v>0</v>
      </c>
      <c r="CL121" s="88">
        <v>0</v>
      </c>
      <c r="CN121" s="89">
        <v>1</v>
      </c>
      <c r="CO121" s="88">
        <v>0</v>
      </c>
      <c r="CP121" s="89">
        <v>0</v>
      </c>
      <c r="CQ121" s="88">
        <v>0</v>
      </c>
    </row>
    <row r="122" spans="1:95" s="14" customFormat="1" ht="55.05" customHeight="1" x14ac:dyDescent="0.3">
      <c r="A122" s="26" t="s">
        <v>329</v>
      </c>
      <c r="B122" s="26" t="s">
        <v>330</v>
      </c>
      <c r="C122" s="70">
        <v>1</v>
      </c>
      <c r="D122" s="26" t="s">
        <v>2</v>
      </c>
      <c r="E122" s="26" t="s">
        <v>1504</v>
      </c>
      <c r="F122" s="26"/>
      <c r="G122" s="26">
        <v>1</v>
      </c>
      <c r="H122" s="26"/>
      <c r="I122" s="26"/>
      <c r="J122" s="26" t="s">
        <v>1648</v>
      </c>
      <c r="K122" s="87" t="s">
        <v>504</v>
      </c>
      <c r="L122" s="72">
        <v>1</v>
      </c>
      <c r="M122" s="72">
        <v>0</v>
      </c>
      <c r="N122" s="91">
        <v>0</v>
      </c>
      <c r="O122" s="84" t="s">
        <v>512</v>
      </c>
      <c r="P122" s="84">
        <v>1</v>
      </c>
      <c r="Q122" s="84">
        <v>0</v>
      </c>
      <c r="R122" s="73">
        <v>1</v>
      </c>
      <c r="S122" s="92" t="s">
        <v>709</v>
      </c>
      <c r="T122" s="92" t="s">
        <v>512</v>
      </c>
      <c r="U122" s="92" t="s">
        <v>512</v>
      </c>
      <c r="V122" s="92">
        <v>1</v>
      </c>
      <c r="W122" s="92">
        <v>0</v>
      </c>
      <c r="X122" s="85">
        <v>1</v>
      </c>
      <c r="Y122" s="85">
        <v>0</v>
      </c>
      <c r="Z122" s="86"/>
      <c r="AA122" s="86"/>
      <c r="AB122" s="92" t="s">
        <v>1436</v>
      </c>
      <c r="AC122" s="92">
        <v>9</v>
      </c>
      <c r="AD122" s="92">
        <v>9</v>
      </c>
      <c r="AE122" s="111">
        <v>50</v>
      </c>
      <c r="AF122" s="111">
        <v>50</v>
      </c>
      <c r="AG122" s="87"/>
      <c r="AH122" s="192">
        <v>9</v>
      </c>
      <c r="AI122" s="192">
        <v>9</v>
      </c>
      <c r="AJ122" s="192">
        <v>9</v>
      </c>
      <c r="AK122" s="192">
        <v>9</v>
      </c>
      <c r="AL122" s="193">
        <v>50</v>
      </c>
      <c r="AM122" s="193">
        <v>50</v>
      </c>
      <c r="AN122" s="193">
        <v>50</v>
      </c>
      <c r="AO122" s="193">
        <v>50</v>
      </c>
      <c r="AP122" s="112"/>
      <c r="AQ122" s="112"/>
      <c r="AR122" s="112"/>
      <c r="AS122" s="112"/>
      <c r="AT122" s="113"/>
      <c r="AU122" s="113"/>
      <c r="AV122" s="113"/>
      <c r="AW122" s="113"/>
      <c r="AX122" s="86"/>
      <c r="AY122" s="111" t="s">
        <v>1078</v>
      </c>
      <c r="AZ122" s="26" t="s">
        <v>515</v>
      </c>
      <c r="BA122" s="26" t="s">
        <v>775</v>
      </c>
      <c r="BB122" s="26"/>
      <c r="BC122" s="26"/>
      <c r="BD122" s="26"/>
      <c r="BE122" s="26"/>
      <c r="BF122" s="26">
        <v>1</v>
      </c>
      <c r="BG122" s="26"/>
      <c r="BH122" s="26"/>
      <c r="BI122" s="26"/>
      <c r="BJ122" s="26"/>
      <c r="BK122" s="26"/>
      <c r="BL122" s="26"/>
      <c r="BM122" s="26"/>
      <c r="BN122" s="26">
        <v>1</v>
      </c>
      <c r="BO122" s="26"/>
      <c r="BP122" s="26"/>
      <c r="BQ122" s="26"/>
      <c r="BR122" s="26"/>
      <c r="BS122" s="26"/>
      <c r="BT122" s="26"/>
      <c r="BU122" s="26"/>
      <c r="BV122" s="26"/>
      <c r="BW122" s="26"/>
      <c r="BX122" s="26"/>
      <c r="BY122" s="26"/>
      <c r="BZ122" s="26" t="s">
        <v>1243</v>
      </c>
      <c r="CA122" s="92"/>
      <c r="CB122" s="92" t="s">
        <v>551</v>
      </c>
      <c r="CC122" s="92" t="s">
        <v>551</v>
      </c>
      <c r="CD122" s="92"/>
      <c r="CE122" s="14">
        <v>0</v>
      </c>
      <c r="CF122" s="14">
        <v>1</v>
      </c>
      <c r="CG122" s="14">
        <v>0</v>
      </c>
      <c r="CI122" s="89">
        <v>1</v>
      </c>
      <c r="CJ122" s="88">
        <v>0</v>
      </c>
      <c r="CK122" s="89">
        <v>0</v>
      </c>
      <c r="CL122" s="88">
        <v>0</v>
      </c>
      <c r="CN122" s="89">
        <v>1</v>
      </c>
      <c r="CO122" s="88">
        <v>0</v>
      </c>
      <c r="CP122" s="89">
        <v>0</v>
      </c>
      <c r="CQ122" s="88">
        <v>0</v>
      </c>
    </row>
    <row r="123" spans="1:95" s="14" customFormat="1" ht="55.05" customHeight="1" x14ac:dyDescent="0.3">
      <c r="A123" s="26" t="s">
        <v>331</v>
      </c>
      <c r="B123" s="26" t="s">
        <v>332</v>
      </c>
      <c r="C123" s="70">
        <v>1</v>
      </c>
      <c r="D123" s="26" t="s">
        <v>2</v>
      </c>
      <c r="E123" s="26" t="s">
        <v>1504</v>
      </c>
      <c r="F123" s="26"/>
      <c r="G123" s="26">
        <v>1</v>
      </c>
      <c r="H123" s="26"/>
      <c r="I123" s="26"/>
      <c r="J123" s="26" t="s">
        <v>1649</v>
      </c>
      <c r="K123" s="87" t="s">
        <v>504</v>
      </c>
      <c r="L123" s="72">
        <v>1</v>
      </c>
      <c r="M123" s="72">
        <v>0</v>
      </c>
      <c r="N123" s="91">
        <v>0</v>
      </c>
      <c r="O123" s="84" t="s">
        <v>512</v>
      </c>
      <c r="P123" s="84">
        <v>1</v>
      </c>
      <c r="Q123" s="84">
        <v>0</v>
      </c>
      <c r="R123" s="73">
        <v>1</v>
      </c>
      <c r="S123" s="92" t="s">
        <v>1244</v>
      </c>
      <c r="T123" s="92" t="s">
        <v>512</v>
      </c>
      <c r="U123" s="92" t="s">
        <v>512</v>
      </c>
      <c r="V123" s="92">
        <v>1</v>
      </c>
      <c r="W123" s="92">
        <v>0</v>
      </c>
      <c r="X123" s="85">
        <v>1</v>
      </c>
      <c r="Y123" s="85">
        <v>0</v>
      </c>
      <c r="Z123" s="86"/>
      <c r="AA123" s="86"/>
      <c r="AB123" s="92" t="s">
        <v>558</v>
      </c>
      <c r="AC123" s="92">
        <v>6</v>
      </c>
      <c r="AD123" s="92">
        <v>6</v>
      </c>
      <c r="AE123" s="111">
        <v>48</v>
      </c>
      <c r="AF123" s="111">
        <v>48</v>
      </c>
      <c r="AG123" s="87"/>
      <c r="AH123" s="192">
        <v>6</v>
      </c>
      <c r="AI123" s="192">
        <v>6</v>
      </c>
      <c r="AJ123" s="192">
        <v>6</v>
      </c>
      <c r="AK123" s="192">
        <v>6</v>
      </c>
      <c r="AL123" s="193">
        <v>48</v>
      </c>
      <c r="AM123" s="193">
        <v>48</v>
      </c>
      <c r="AN123" s="193">
        <v>48</v>
      </c>
      <c r="AO123" s="193">
        <v>48</v>
      </c>
      <c r="AP123" s="112"/>
      <c r="AQ123" s="112"/>
      <c r="AR123" s="112"/>
      <c r="AS123" s="112"/>
      <c r="AT123" s="113"/>
      <c r="AU123" s="113"/>
      <c r="AV123" s="113"/>
      <c r="AW123" s="113"/>
      <c r="AX123" s="86"/>
      <c r="AY123" s="111" t="s">
        <v>1077</v>
      </c>
      <c r="AZ123" s="26" t="s">
        <v>515</v>
      </c>
      <c r="BA123" s="26" t="s">
        <v>1437</v>
      </c>
      <c r="BB123" s="26"/>
      <c r="BC123" s="26"/>
      <c r="BD123" s="26"/>
      <c r="BE123" s="26"/>
      <c r="BF123" s="26"/>
      <c r="BG123" s="26">
        <v>1</v>
      </c>
      <c r="BH123" s="26"/>
      <c r="BI123" s="26"/>
      <c r="BJ123" s="26"/>
      <c r="BK123" s="26"/>
      <c r="BL123" s="26"/>
      <c r="BM123" s="26"/>
      <c r="BN123" s="26"/>
      <c r="BO123" s="26">
        <v>1</v>
      </c>
      <c r="BP123" s="26"/>
      <c r="BQ123" s="26"/>
      <c r="BR123" s="26"/>
      <c r="BS123" s="26"/>
      <c r="BT123" s="26"/>
      <c r="BU123" s="26"/>
      <c r="BV123" s="26"/>
      <c r="BW123" s="26"/>
      <c r="BX123" s="26"/>
      <c r="BY123" s="26"/>
      <c r="BZ123" s="26" t="s">
        <v>1245</v>
      </c>
      <c r="CA123" s="92"/>
      <c r="CB123" s="92" t="s">
        <v>551</v>
      </c>
      <c r="CC123" s="92" t="s">
        <v>551</v>
      </c>
      <c r="CD123" s="92"/>
      <c r="CE123" s="14">
        <v>0</v>
      </c>
      <c r="CF123" s="14">
        <v>0</v>
      </c>
      <c r="CG123" s="14">
        <v>1</v>
      </c>
      <c r="CI123" s="89">
        <v>0</v>
      </c>
      <c r="CJ123" s="88">
        <v>1</v>
      </c>
      <c r="CK123" s="89">
        <v>0</v>
      </c>
      <c r="CL123" s="88">
        <v>0</v>
      </c>
      <c r="CN123" s="89">
        <v>0</v>
      </c>
      <c r="CO123" s="88">
        <v>1</v>
      </c>
      <c r="CP123" s="89">
        <v>0</v>
      </c>
      <c r="CQ123" s="88">
        <v>0</v>
      </c>
    </row>
    <row r="124" spans="1:95" s="14" customFormat="1" ht="55.05" customHeight="1" x14ac:dyDescent="0.3">
      <c r="A124" s="26" t="s">
        <v>333</v>
      </c>
      <c r="B124" s="26" t="s">
        <v>334</v>
      </c>
      <c r="C124" s="70">
        <v>1</v>
      </c>
      <c r="D124" s="26" t="s">
        <v>107</v>
      </c>
      <c r="E124" s="26" t="s">
        <v>1504</v>
      </c>
      <c r="F124" s="26"/>
      <c r="G124" s="26">
        <v>1</v>
      </c>
      <c r="H124" s="26"/>
      <c r="I124" s="26"/>
      <c r="J124" s="26" t="s">
        <v>335</v>
      </c>
      <c r="K124" s="87" t="s">
        <v>502</v>
      </c>
      <c r="L124" s="72">
        <v>0</v>
      </c>
      <c r="M124" s="72">
        <v>1</v>
      </c>
      <c r="N124" s="91">
        <v>0</v>
      </c>
      <c r="O124" s="84" t="s">
        <v>512</v>
      </c>
      <c r="P124" s="84">
        <v>1</v>
      </c>
      <c r="Q124" s="84">
        <v>0</v>
      </c>
      <c r="R124" s="73">
        <v>0</v>
      </c>
      <c r="S124" s="92" t="s">
        <v>1246</v>
      </c>
      <c r="T124" s="92" t="s">
        <v>548</v>
      </c>
      <c r="U124" s="92" t="s">
        <v>513</v>
      </c>
      <c r="V124" s="92">
        <v>1</v>
      </c>
      <c r="W124" s="92">
        <v>0</v>
      </c>
      <c r="X124" s="85"/>
      <c r="Y124" s="85"/>
      <c r="Z124" s="86">
        <v>1</v>
      </c>
      <c r="AA124" s="86">
        <v>0</v>
      </c>
      <c r="AB124" s="92" t="s">
        <v>672</v>
      </c>
      <c r="AC124" s="92">
        <v>3</v>
      </c>
      <c r="AD124" s="92">
        <v>3</v>
      </c>
      <c r="AE124" s="111">
        <v>36</v>
      </c>
      <c r="AF124" s="111">
        <v>36</v>
      </c>
      <c r="AG124" s="87"/>
      <c r="AH124" s="192"/>
      <c r="AI124" s="192"/>
      <c r="AJ124" s="192"/>
      <c r="AK124" s="192"/>
      <c r="AL124" s="193"/>
      <c r="AM124" s="193"/>
      <c r="AN124" s="193"/>
      <c r="AO124" s="193"/>
      <c r="AP124" s="112">
        <v>3</v>
      </c>
      <c r="AQ124" s="112">
        <v>3</v>
      </c>
      <c r="AR124" s="112">
        <v>3</v>
      </c>
      <c r="AS124" s="112">
        <v>3</v>
      </c>
      <c r="AT124" s="113">
        <v>36</v>
      </c>
      <c r="AU124" s="113">
        <v>36</v>
      </c>
      <c r="AV124" s="113">
        <v>36</v>
      </c>
      <c r="AW124" s="113">
        <v>36</v>
      </c>
      <c r="AX124" s="86"/>
      <c r="AY124" s="111">
        <v>36</v>
      </c>
      <c r="AZ124" s="26" t="s">
        <v>515</v>
      </c>
      <c r="BA124" s="26" t="s">
        <v>1438</v>
      </c>
      <c r="BB124" s="26"/>
      <c r="BC124" s="26"/>
      <c r="BD124" s="26"/>
      <c r="BE124" s="26"/>
      <c r="BF124" s="26">
        <v>1</v>
      </c>
      <c r="BG124" s="26"/>
      <c r="BH124" s="26"/>
      <c r="BI124" s="26"/>
      <c r="BJ124" s="26"/>
      <c r="BK124" s="26"/>
      <c r="BL124" s="26"/>
      <c r="BM124" s="26"/>
      <c r="BN124" s="26"/>
      <c r="BO124" s="26"/>
      <c r="BP124" s="26"/>
      <c r="BQ124" s="26"/>
      <c r="BR124" s="26"/>
      <c r="BS124" s="26"/>
      <c r="BT124" s="26"/>
      <c r="BU124" s="26"/>
      <c r="BV124" s="26">
        <v>1</v>
      </c>
      <c r="BW124" s="26"/>
      <c r="BX124" s="26"/>
      <c r="BY124" s="26"/>
      <c r="BZ124" s="26" t="s">
        <v>1247</v>
      </c>
      <c r="CA124" s="92"/>
      <c r="CB124" s="92" t="s">
        <v>673</v>
      </c>
      <c r="CC124" s="92" t="s">
        <v>674</v>
      </c>
      <c r="CE124" s="14">
        <v>0</v>
      </c>
      <c r="CF124" s="14">
        <v>1</v>
      </c>
      <c r="CG124" s="14">
        <v>0</v>
      </c>
      <c r="CI124" s="89">
        <v>0</v>
      </c>
      <c r="CJ124" s="88">
        <v>0</v>
      </c>
      <c r="CK124" s="89">
        <v>1</v>
      </c>
      <c r="CL124" s="88">
        <v>0</v>
      </c>
      <c r="CN124" s="89">
        <v>0</v>
      </c>
      <c r="CO124" s="88">
        <v>0</v>
      </c>
      <c r="CP124" s="89">
        <v>1</v>
      </c>
      <c r="CQ124" s="88">
        <v>0</v>
      </c>
    </row>
    <row r="125" spans="1:95" s="14" customFormat="1" ht="55.05" customHeight="1" x14ac:dyDescent="0.3">
      <c r="A125" s="26" t="s">
        <v>336</v>
      </c>
      <c r="B125" s="26" t="s">
        <v>337</v>
      </c>
      <c r="C125" s="70">
        <v>1</v>
      </c>
      <c r="D125" s="26" t="s">
        <v>20</v>
      </c>
      <c r="E125" s="26" t="s">
        <v>1504</v>
      </c>
      <c r="F125" s="26"/>
      <c r="G125" s="26">
        <v>1</v>
      </c>
      <c r="H125" s="26"/>
      <c r="I125" s="26"/>
      <c r="J125" s="26" t="s">
        <v>1650</v>
      </c>
      <c r="K125" s="87" t="s">
        <v>504</v>
      </c>
      <c r="L125" s="72">
        <v>1</v>
      </c>
      <c r="M125" s="72">
        <v>0</v>
      </c>
      <c r="N125" s="91">
        <v>0</v>
      </c>
      <c r="O125" s="84" t="s">
        <v>512</v>
      </c>
      <c r="P125" s="84">
        <v>1</v>
      </c>
      <c r="Q125" s="84">
        <v>0</v>
      </c>
      <c r="R125" s="73">
        <v>1</v>
      </c>
      <c r="S125" s="92" t="s">
        <v>675</v>
      </c>
      <c r="T125" s="92" t="s">
        <v>512</v>
      </c>
      <c r="U125" s="92" t="s">
        <v>512</v>
      </c>
      <c r="V125" s="92">
        <v>1</v>
      </c>
      <c r="W125" s="92">
        <v>0</v>
      </c>
      <c r="X125" s="85">
        <v>1</v>
      </c>
      <c r="Y125" s="85">
        <v>0</v>
      </c>
      <c r="Z125" s="86"/>
      <c r="AA125" s="86"/>
      <c r="AB125" s="92" t="s">
        <v>676</v>
      </c>
      <c r="AC125" s="92">
        <v>21</v>
      </c>
      <c r="AD125" s="92">
        <v>21</v>
      </c>
      <c r="AE125" s="111">
        <v>44</v>
      </c>
      <c r="AF125" s="111">
        <v>44</v>
      </c>
      <c r="AG125" s="87"/>
      <c r="AH125" s="192">
        <v>21</v>
      </c>
      <c r="AI125" s="192">
        <v>21</v>
      </c>
      <c r="AJ125" s="192">
        <v>21</v>
      </c>
      <c r="AK125" s="192">
        <v>21</v>
      </c>
      <c r="AL125" s="193">
        <v>44</v>
      </c>
      <c r="AM125" s="193">
        <v>44</v>
      </c>
      <c r="AN125" s="193">
        <v>44</v>
      </c>
      <c r="AO125" s="193">
        <v>44</v>
      </c>
      <c r="AP125" s="112"/>
      <c r="AQ125" s="112"/>
      <c r="AR125" s="112"/>
      <c r="AS125" s="112"/>
      <c r="AT125" s="113"/>
      <c r="AU125" s="113"/>
      <c r="AV125" s="113"/>
      <c r="AW125" s="113"/>
      <c r="AX125" s="86"/>
      <c r="AY125" s="111" t="s">
        <v>1068</v>
      </c>
      <c r="AZ125" s="26" t="s">
        <v>515</v>
      </c>
      <c r="BA125" s="26" t="s">
        <v>677</v>
      </c>
      <c r="BB125" s="26"/>
      <c r="BC125" s="26"/>
      <c r="BD125" s="26"/>
      <c r="BE125" s="26"/>
      <c r="BF125" s="26"/>
      <c r="BG125" s="26">
        <v>1</v>
      </c>
      <c r="BH125" s="26"/>
      <c r="BI125" s="26"/>
      <c r="BJ125" s="26"/>
      <c r="BK125" s="26"/>
      <c r="BL125" s="26"/>
      <c r="BM125" s="26"/>
      <c r="BN125" s="26"/>
      <c r="BO125" s="26">
        <v>1</v>
      </c>
      <c r="BP125" s="26"/>
      <c r="BQ125" s="26"/>
      <c r="BR125" s="26"/>
      <c r="BS125" s="26"/>
      <c r="BT125" s="26"/>
      <c r="BU125" s="26"/>
      <c r="BV125" s="26"/>
      <c r="BW125" s="26"/>
      <c r="BX125" s="26"/>
      <c r="BY125" s="26"/>
      <c r="BZ125" s="26" t="s">
        <v>678</v>
      </c>
      <c r="CA125" s="92" t="s">
        <v>679</v>
      </c>
      <c r="CB125" s="92" t="s">
        <v>551</v>
      </c>
      <c r="CC125" s="92" t="s">
        <v>551</v>
      </c>
      <c r="CE125" s="14">
        <v>0</v>
      </c>
      <c r="CF125" s="14">
        <v>0</v>
      </c>
      <c r="CG125" s="14">
        <v>1</v>
      </c>
      <c r="CI125" s="89">
        <v>0</v>
      </c>
      <c r="CJ125" s="88">
        <v>1</v>
      </c>
      <c r="CK125" s="89">
        <v>0</v>
      </c>
      <c r="CL125" s="88">
        <v>0</v>
      </c>
      <c r="CN125" s="89">
        <v>0</v>
      </c>
      <c r="CO125" s="88">
        <v>1</v>
      </c>
      <c r="CP125" s="89">
        <v>0</v>
      </c>
      <c r="CQ125" s="88">
        <v>0</v>
      </c>
    </row>
    <row r="126" spans="1:95" s="14" customFormat="1" ht="55.05" customHeight="1" x14ac:dyDescent="0.3">
      <c r="A126" s="26" t="s">
        <v>142</v>
      </c>
      <c r="B126" s="81" t="s">
        <v>143</v>
      </c>
      <c r="C126" s="70">
        <v>1</v>
      </c>
      <c r="D126" s="81" t="s">
        <v>144</v>
      </c>
      <c r="E126" s="26" t="s">
        <v>1504</v>
      </c>
      <c r="F126" s="81"/>
      <c r="G126" s="81">
        <v>1</v>
      </c>
      <c r="H126" s="81"/>
      <c r="I126" s="81"/>
      <c r="J126" s="81" t="s">
        <v>62</v>
      </c>
      <c r="K126" s="82" t="s">
        <v>503</v>
      </c>
      <c r="L126" s="72">
        <v>0</v>
      </c>
      <c r="M126" s="72">
        <v>1</v>
      </c>
      <c r="N126" s="84">
        <v>1</v>
      </c>
      <c r="O126" s="84" t="s">
        <v>512</v>
      </c>
      <c r="P126" s="84">
        <v>1</v>
      </c>
      <c r="Q126" s="84">
        <v>0</v>
      </c>
      <c r="R126" s="73">
        <v>0</v>
      </c>
      <c r="S126" s="92" t="s">
        <v>1248</v>
      </c>
      <c r="T126" s="92" t="s">
        <v>548</v>
      </c>
      <c r="U126" s="92" t="s">
        <v>512</v>
      </c>
      <c r="V126" s="92">
        <v>1</v>
      </c>
      <c r="W126" s="92">
        <v>0</v>
      </c>
      <c r="X126" s="85"/>
      <c r="Y126" s="85"/>
      <c r="Z126" s="86">
        <v>1</v>
      </c>
      <c r="AA126" s="86">
        <v>0</v>
      </c>
      <c r="AB126" s="92" t="s">
        <v>680</v>
      </c>
      <c r="AC126" s="92">
        <v>5</v>
      </c>
      <c r="AD126" s="92">
        <v>5</v>
      </c>
      <c r="AE126" s="111">
        <v>30</v>
      </c>
      <c r="AF126" s="111">
        <v>30</v>
      </c>
      <c r="AG126" s="87"/>
      <c r="AH126" s="192"/>
      <c r="AI126" s="192"/>
      <c r="AJ126" s="192"/>
      <c r="AK126" s="192"/>
      <c r="AL126" s="193"/>
      <c r="AM126" s="193"/>
      <c r="AN126" s="193"/>
      <c r="AO126" s="193"/>
      <c r="AP126" s="112">
        <v>5</v>
      </c>
      <c r="AQ126" s="112">
        <v>5</v>
      </c>
      <c r="AR126" s="112">
        <v>5</v>
      </c>
      <c r="AS126" s="112">
        <v>5</v>
      </c>
      <c r="AT126" s="113">
        <v>30</v>
      </c>
      <c r="AU126" s="113">
        <v>30</v>
      </c>
      <c r="AV126" s="113">
        <v>30</v>
      </c>
      <c r="AW126" s="113">
        <v>30</v>
      </c>
      <c r="AX126" s="86"/>
      <c r="AY126" s="111">
        <v>30</v>
      </c>
      <c r="AZ126" s="26" t="s">
        <v>515</v>
      </c>
      <c r="BA126" s="26" t="s">
        <v>681</v>
      </c>
      <c r="BB126" s="26"/>
      <c r="BC126" s="26"/>
      <c r="BD126" s="26"/>
      <c r="BE126" s="26"/>
      <c r="BF126" s="26">
        <v>1</v>
      </c>
      <c r="BG126" s="26"/>
      <c r="BH126" s="26"/>
      <c r="BI126" s="26"/>
      <c r="BJ126" s="26"/>
      <c r="BK126" s="26"/>
      <c r="BL126" s="26"/>
      <c r="BM126" s="26"/>
      <c r="BN126" s="26"/>
      <c r="BO126" s="26"/>
      <c r="BP126" s="26"/>
      <c r="BQ126" s="26"/>
      <c r="BR126" s="26"/>
      <c r="BS126" s="26"/>
      <c r="BT126" s="26"/>
      <c r="BU126" s="26"/>
      <c r="BV126" s="26">
        <v>1</v>
      </c>
      <c r="BW126" s="26"/>
      <c r="BX126" s="26"/>
      <c r="BY126" s="26"/>
      <c r="BZ126" s="26" t="s">
        <v>1439</v>
      </c>
      <c r="CA126" s="92"/>
      <c r="CB126" s="92" t="s">
        <v>673</v>
      </c>
      <c r="CC126" s="92" t="s">
        <v>682</v>
      </c>
      <c r="CE126" s="14">
        <v>0</v>
      </c>
      <c r="CF126" s="14">
        <v>1</v>
      </c>
      <c r="CG126" s="14">
        <v>0</v>
      </c>
      <c r="CI126" s="89">
        <v>0</v>
      </c>
      <c r="CJ126" s="88">
        <v>0</v>
      </c>
      <c r="CK126" s="89">
        <v>1</v>
      </c>
      <c r="CL126" s="88">
        <v>0</v>
      </c>
      <c r="CN126" s="89">
        <v>0</v>
      </c>
      <c r="CO126" s="88">
        <v>0</v>
      </c>
      <c r="CP126" s="89">
        <v>1</v>
      </c>
      <c r="CQ126" s="88">
        <v>0</v>
      </c>
    </row>
    <row r="127" spans="1:95" s="14" customFormat="1" ht="55.05" customHeight="1" x14ac:dyDescent="0.3">
      <c r="A127" s="26" t="s">
        <v>145</v>
      </c>
      <c r="B127" s="26" t="s">
        <v>146</v>
      </c>
      <c r="C127" s="70">
        <v>1</v>
      </c>
      <c r="D127" s="26" t="s">
        <v>82</v>
      </c>
      <c r="E127" s="26" t="s">
        <v>1504</v>
      </c>
      <c r="F127" s="26"/>
      <c r="G127" s="26">
        <v>1</v>
      </c>
      <c r="H127" s="26"/>
      <c r="I127" s="26"/>
      <c r="J127" s="26" t="s">
        <v>147</v>
      </c>
      <c r="K127" s="87" t="s">
        <v>502</v>
      </c>
      <c r="L127" s="72">
        <v>0</v>
      </c>
      <c r="M127" s="72">
        <v>1</v>
      </c>
      <c r="N127" s="91">
        <v>0</v>
      </c>
      <c r="O127" s="91" t="s">
        <v>512</v>
      </c>
      <c r="P127" s="91">
        <v>1</v>
      </c>
      <c r="Q127" s="91">
        <v>0</v>
      </c>
      <c r="R127" s="73">
        <v>0</v>
      </c>
      <c r="S127" s="92" t="s">
        <v>1249</v>
      </c>
      <c r="T127" s="92" t="s">
        <v>548</v>
      </c>
      <c r="U127" s="92" t="s">
        <v>513</v>
      </c>
      <c r="V127" s="92">
        <v>1</v>
      </c>
      <c r="W127" s="92">
        <v>0</v>
      </c>
      <c r="X127" s="85"/>
      <c r="Y127" s="85"/>
      <c r="Z127" s="86">
        <v>1</v>
      </c>
      <c r="AA127" s="86">
        <v>0</v>
      </c>
      <c r="AB127" s="92" t="s">
        <v>683</v>
      </c>
      <c r="AC127" s="92">
        <v>2</v>
      </c>
      <c r="AD127" s="92">
        <v>2</v>
      </c>
      <c r="AE127" s="111">
        <v>23</v>
      </c>
      <c r="AF127" s="111">
        <v>23</v>
      </c>
      <c r="AG127" s="87"/>
      <c r="AH127" s="192"/>
      <c r="AI127" s="192"/>
      <c r="AJ127" s="192"/>
      <c r="AK127" s="192"/>
      <c r="AL127" s="193"/>
      <c r="AM127" s="193"/>
      <c r="AN127" s="193"/>
      <c r="AO127" s="193"/>
      <c r="AP127" s="112">
        <v>2</v>
      </c>
      <c r="AQ127" s="112">
        <v>2</v>
      </c>
      <c r="AR127" s="112">
        <v>2</v>
      </c>
      <c r="AS127" s="112">
        <v>2</v>
      </c>
      <c r="AT127" s="113">
        <v>23</v>
      </c>
      <c r="AU127" s="113">
        <v>23</v>
      </c>
      <c r="AV127" s="113">
        <v>23</v>
      </c>
      <c r="AW127" s="113">
        <v>23</v>
      </c>
      <c r="AX127" s="86"/>
      <c r="AY127" s="111">
        <v>23</v>
      </c>
      <c r="AZ127" s="26" t="s">
        <v>515</v>
      </c>
      <c r="BA127" s="26" t="s">
        <v>1250</v>
      </c>
      <c r="BB127" s="26"/>
      <c r="BC127" s="26"/>
      <c r="BD127" s="26"/>
      <c r="BE127" s="26"/>
      <c r="BF127" s="26"/>
      <c r="BG127" s="26"/>
      <c r="BH127" s="26">
        <v>1</v>
      </c>
      <c r="BI127" s="26"/>
      <c r="BJ127" s="26"/>
      <c r="BK127" s="26"/>
      <c r="BL127" s="26"/>
      <c r="BM127" s="26"/>
      <c r="BN127" s="26"/>
      <c r="BO127" s="26"/>
      <c r="BP127" s="26"/>
      <c r="BQ127" s="26"/>
      <c r="BR127" s="26"/>
      <c r="BS127" s="26"/>
      <c r="BT127" s="26"/>
      <c r="BU127" s="26"/>
      <c r="BV127" s="26"/>
      <c r="BW127" s="26"/>
      <c r="BX127" s="26">
        <v>1</v>
      </c>
      <c r="BY127" s="26"/>
      <c r="BZ127" s="26" t="s">
        <v>1251</v>
      </c>
      <c r="CA127" s="92"/>
      <c r="CB127" s="92" t="s">
        <v>684</v>
      </c>
      <c r="CC127" s="92" t="s">
        <v>685</v>
      </c>
      <c r="CE127" s="14">
        <v>0</v>
      </c>
      <c r="CF127" s="14">
        <v>1</v>
      </c>
      <c r="CG127" s="14">
        <v>0</v>
      </c>
      <c r="CI127" s="89">
        <v>0</v>
      </c>
      <c r="CJ127" s="88">
        <v>0</v>
      </c>
      <c r="CK127" s="89">
        <v>1</v>
      </c>
      <c r="CL127" s="88">
        <v>0</v>
      </c>
      <c r="CN127" s="89">
        <v>0</v>
      </c>
      <c r="CO127" s="88">
        <v>0</v>
      </c>
      <c r="CP127" s="89">
        <v>1</v>
      </c>
      <c r="CQ127" s="88">
        <v>0</v>
      </c>
    </row>
    <row r="128" spans="1:95" s="14" customFormat="1" ht="55.05" customHeight="1" x14ac:dyDescent="0.3">
      <c r="A128" s="26" t="s">
        <v>338</v>
      </c>
      <c r="B128" s="26" t="s">
        <v>339</v>
      </c>
      <c r="C128" s="70">
        <v>1</v>
      </c>
      <c r="D128" s="26" t="s">
        <v>144</v>
      </c>
      <c r="E128" s="26" t="s">
        <v>1504</v>
      </c>
      <c r="F128" s="26"/>
      <c r="G128" s="26">
        <v>1</v>
      </c>
      <c r="H128" s="26"/>
      <c r="I128" s="26"/>
      <c r="J128" s="85" t="s">
        <v>340</v>
      </c>
      <c r="K128" s="87" t="s">
        <v>504</v>
      </c>
      <c r="L128" s="72">
        <v>1</v>
      </c>
      <c r="M128" s="72">
        <v>0</v>
      </c>
      <c r="N128" s="91">
        <v>0</v>
      </c>
      <c r="O128" s="84" t="s">
        <v>512</v>
      </c>
      <c r="P128" s="84">
        <v>1</v>
      </c>
      <c r="Q128" s="84">
        <v>0</v>
      </c>
      <c r="R128" s="73">
        <v>1</v>
      </c>
      <c r="S128" s="92" t="s">
        <v>687</v>
      </c>
      <c r="T128" s="92" t="s">
        <v>512</v>
      </c>
      <c r="U128" s="92" t="s">
        <v>512</v>
      </c>
      <c r="V128" s="92">
        <v>1</v>
      </c>
      <c r="W128" s="92">
        <v>0</v>
      </c>
      <c r="X128" s="85">
        <v>1</v>
      </c>
      <c r="Y128" s="85">
        <v>0</v>
      </c>
      <c r="Z128" s="86"/>
      <c r="AA128" s="86"/>
      <c r="AB128" s="92" t="s">
        <v>686</v>
      </c>
      <c r="AC128" s="92">
        <v>2.5</v>
      </c>
      <c r="AD128" s="92">
        <v>2.5</v>
      </c>
      <c r="AE128" s="111">
        <v>23</v>
      </c>
      <c r="AF128" s="111">
        <v>23</v>
      </c>
      <c r="AG128" s="87"/>
      <c r="AH128" s="192">
        <v>2.5</v>
      </c>
      <c r="AI128" s="192">
        <v>2.5</v>
      </c>
      <c r="AJ128" s="192">
        <v>2.5</v>
      </c>
      <c r="AK128" s="192">
        <v>2.5</v>
      </c>
      <c r="AL128" s="193">
        <v>23</v>
      </c>
      <c r="AM128" s="193">
        <v>23</v>
      </c>
      <c r="AN128" s="193">
        <v>23</v>
      </c>
      <c r="AO128" s="193">
        <v>23</v>
      </c>
      <c r="AP128" s="112"/>
      <c r="AQ128" s="112"/>
      <c r="AR128" s="112"/>
      <c r="AS128" s="112"/>
      <c r="AT128" s="113"/>
      <c r="AU128" s="113"/>
      <c r="AV128" s="113"/>
      <c r="AW128" s="113"/>
      <c r="AX128" s="86"/>
      <c r="AY128" s="111" t="s">
        <v>688</v>
      </c>
      <c r="AZ128" s="26" t="s">
        <v>515</v>
      </c>
      <c r="BA128" s="26" t="s">
        <v>1001</v>
      </c>
      <c r="BB128" s="26"/>
      <c r="BC128" s="26"/>
      <c r="BD128" s="26"/>
      <c r="BE128" s="26"/>
      <c r="BF128" s="26">
        <v>1</v>
      </c>
      <c r="BG128" s="26"/>
      <c r="BH128" s="26"/>
      <c r="BI128" s="26"/>
      <c r="BJ128" s="26"/>
      <c r="BK128" s="26"/>
      <c r="BL128" s="26"/>
      <c r="BM128" s="26"/>
      <c r="BN128" s="26">
        <v>1</v>
      </c>
      <c r="BO128" s="26"/>
      <c r="BP128" s="26"/>
      <c r="BQ128" s="26"/>
      <c r="BR128" s="26"/>
      <c r="BS128" s="26"/>
      <c r="BT128" s="26"/>
      <c r="BU128" s="26"/>
      <c r="BV128" s="26"/>
      <c r="BW128" s="26"/>
      <c r="BX128" s="26"/>
      <c r="BY128" s="26"/>
      <c r="BZ128" s="26" t="s">
        <v>1252</v>
      </c>
      <c r="CA128" s="92"/>
      <c r="CB128" s="92" t="s">
        <v>689</v>
      </c>
      <c r="CC128" s="92" t="s">
        <v>690</v>
      </c>
      <c r="CE128" s="14">
        <v>0</v>
      </c>
      <c r="CF128" s="14">
        <v>1</v>
      </c>
      <c r="CG128" s="14">
        <v>0</v>
      </c>
      <c r="CI128" s="89">
        <v>1</v>
      </c>
      <c r="CJ128" s="88">
        <v>0</v>
      </c>
      <c r="CK128" s="89">
        <v>0</v>
      </c>
      <c r="CL128" s="88">
        <v>0</v>
      </c>
      <c r="CN128" s="89">
        <v>1</v>
      </c>
      <c r="CO128" s="88">
        <v>0</v>
      </c>
      <c r="CP128" s="89">
        <v>0</v>
      </c>
      <c r="CQ128" s="88">
        <v>0</v>
      </c>
    </row>
    <row r="129" spans="1:95" s="14" customFormat="1" ht="55.05" customHeight="1" x14ac:dyDescent="0.3">
      <c r="A129" s="26" t="s">
        <v>341</v>
      </c>
      <c r="B129" s="26" t="s">
        <v>342</v>
      </c>
      <c r="C129" s="70">
        <v>1</v>
      </c>
      <c r="D129" s="26" t="s">
        <v>2</v>
      </c>
      <c r="E129" s="26" t="s">
        <v>1504</v>
      </c>
      <c r="F129" s="26"/>
      <c r="G129" s="26">
        <v>1</v>
      </c>
      <c r="H129" s="26"/>
      <c r="I129" s="26"/>
      <c r="J129" s="85" t="s">
        <v>343</v>
      </c>
      <c r="K129" s="87" t="s">
        <v>504</v>
      </c>
      <c r="L129" s="72">
        <v>1</v>
      </c>
      <c r="M129" s="72">
        <v>0</v>
      </c>
      <c r="N129" s="91">
        <v>0</v>
      </c>
      <c r="O129" s="84" t="s">
        <v>512</v>
      </c>
      <c r="P129" s="84">
        <v>1</v>
      </c>
      <c r="Q129" s="84">
        <v>0</v>
      </c>
      <c r="R129" s="73">
        <v>1</v>
      </c>
      <c r="S129" s="92" t="s">
        <v>644</v>
      </c>
      <c r="T129" s="92" t="s">
        <v>512</v>
      </c>
      <c r="U129" s="92" t="s">
        <v>512</v>
      </c>
      <c r="V129" s="92">
        <v>1</v>
      </c>
      <c r="W129" s="92">
        <v>0</v>
      </c>
      <c r="X129" s="85">
        <v>1</v>
      </c>
      <c r="Y129" s="85">
        <v>0</v>
      </c>
      <c r="Z129" s="86"/>
      <c r="AA129" s="86"/>
      <c r="AB129" s="92" t="s">
        <v>558</v>
      </c>
      <c r="AC129" s="92">
        <v>6</v>
      </c>
      <c r="AD129" s="92">
        <v>6</v>
      </c>
      <c r="AE129" s="111">
        <v>47</v>
      </c>
      <c r="AF129" s="111">
        <v>47</v>
      </c>
      <c r="AG129" s="87"/>
      <c r="AH129" s="192">
        <v>6</v>
      </c>
      <c r="AI129" s="192">
        <v>6</v>
      </c>
      <c r="AJ129" s="192">
        <v>6</v>
      </c>
      <c r="AK129" s="192">
        <v>6</v>
      </c>
      <c r="AL129" s="193">
        <v>47</v>
      </c>
      <c r="AM129" s="193">
        <v>47</v>
      </c>
      <c r="AN129" s="193">
        <v>47</v>
      </c>
      <c r="AO129" s="193">
        <v>47</v>
      </c>
      <c r="AP129" s="112"/>
      <c r="AQ129" s="112"/>
      <c r="AR129" s="112"/>
      <c r="AS129" s="112"/>
      <c r="AT129" s="113"/>
      <c r="AU129" s="113"/>
      <c r="AV129" s="113"/>
      <c r="AW129" s="113"/>
      <c r="AX129" s="86"/>
      <c r="AY129" s="111" t="s">
        <v>1069</v>
      </c>
      <c r="AZ129" s="26" t="s">
        <v>515</v>
      </c>
      <c r="BA129" s="26" t="s">
        <v>1253</v>
      </c>
      <c r="BB129" s="26"/>
      <c r="BC129" s="26"/>
      <c r="BD129" s="26"/>
      <c r="BE129" s="26"/>
      <c r="BF129" s="26"/>
      <c r="BG129" s="26"/>
      <c r="BH129" s="26">
        <v>1</v>
      </c>
      <c r="BI129" s="26"/>
      <c r="BJ129" s="26"/>
      <c r="BK129" s="26"/>
      <c r="BL129" s="26"/>
      <c r="BM129" s="26"/>
      <c r="BN129" s="26"/>
      <c r="BO129" s="26"/>
      <c r="BP129" s="26">
        <v>1</v>
      </c>
      <c r="BQ129" s="26"/>
      <c r="BR129" s="26"/>
      <c r="BS129" s="26"/>
      <c r="BT129" s="26"/>
      <c r="BU129" s="26"/>
      <c r="BV129" s="26"/>
      <c r="BW129" s="26"/>
      <c r="BX129" s="26"/>
      <c r="BY129" s="26"/>
      <c r="BZ129" s="26" t="s">
        <v>1254</v>
      </c>
      <c r="CA129" s="92"/>
      <c r="CB129" s="92" t="s">
        <v>551</v>
      </c>
      <c r="CC129" s="92" t="s">
        <v>551</v>
      </c>
      <c r="CE129" s="14">
        <v>0</v>
      </c>
      <c r="CF129" s="14">
        <v>0</v>
      </c>
      <c r="CG129" s="14">
        <v>1</v>
      </c>
      <c r="CI129" s="89">
        <v>0</v>
      </c>
      <c r="CJ129" s="88">
        <v>1</v>
      </c>
      <c r="CK129" s="89">
        <v>0</v>
      </c>
      <c r="CL129" s="88">
        <v>0</v>
      </c>
      <c r="CN129" s="89">
        <v>0</v>
      </c>
      <c r="CO129" s="88">
        <v>1</v>
      </c>
      <c r="CP129" s="89">
        <v>0</v>
      </c>
      <c r="CQ129" s="88">
        <v>0</v>
      </c>
    </row>
    <row r="130" spans="1:95" s="14" customFormat="1" ht="55.05" customHeight="1" x14ac:dyDescent="0.3">
      <c r="A130" s="26" t="s">
        <v>149</v>
      </c>
      <c r="B130" s="81" t="s">
        <v>150</v>
      </c>
      <c r="C130" s="70">
        <v>1</v>
      </c>
      <c r="D130" s="81" t="s">
        <v>107</v>
      </c>
      <c r="E130" s="26" t="s">
        <v>1504</v>
      </c>
      <c r="F130" s="81"/>
      <c r="G130" s="81">
        <v>1</v>
      </c>
      <c r="H130" s="81"/>
      <c r="I130" s="81"/>
      <c r="J130" s="26" t="s">
        <v>151</v>
      </c>
      <c r="K130" s="82" t="s">
        <v>502</v>
      </c>
      <c r="L130" s="72">
        <v>0</v>
      </c>
      <c r="M130" s="72">
        <v>1</v>
      </c>
      <c r="N130" s="84">
        <v>0</v>
      </c>
      <c r="O130" s="84" t="s">
        <v>512</v>
      </c>
      <c r="P130" s="84">
        <v>1</v>
      </c>
      <c r="Q130" s="84">
        <v>0</v>
      </c>
      <c r="R130" s="73">
        <v>0</v>
      </c>
      <c r="S130" s="92" t="s">
        <v>1440</v>
      </c>
      <c r="T130" s="92" t="s">
        <v>513</v>
      </c>
      <c r="U130" s="92" t="s">
        <v>513</v>
      </c>
      <c r="V130" s="92">
        <v>0</v>
      </c>
      <c r="W130" s="92">
        <v>1</v>
      </c>
      <c r="X130" s="85"/>
      <c r="Y130" s="85"/>
      <c r="Z130" s="86">
        <v>0</v>
      </c>
      <c r="AA130" s="86">
        <v>1</v>
      </c>
      <c r="AB130" s="92" t="s">
        <v>691</v>
      </c>
      <c r="AC130" s="92">
        <v>8</v>
      </c>
      <c r="AD130" s="92">
        <v>8</v>
      </c>
      <c r="AE130" s="111">
        <v>5</v>
      </c>
      <c r="AF130" s="111">
        <v>5</v>
      </c>
      <c r="AG130" s="87"/>
      <c r="AH130" s="192"/>
      <c r="AI130" s="192"/>
      <c r="AJ130" s="192"/>
      <c r="AK130" s="192"/>
      <c r="AL130" s="193"/>
      <c r="AM130" s="193"/>
      <c r="AN130" s="193"/>
      <c r="AO130" s="193"/>
      <c r="AP130" s="112">
        <v>8</v>
      </c>
      <c r="AQ130" s="112">
        <v>8</v>
      </c>
      <c r="AR130" s="112">
        <v>8</v>
      </c>
      <c r="AS130" s="112">
        <v>8</v>
      </c>
      <c r="AT130" s="113">
        <v>5</v>
      </c>
      <c r="AU130" s="113">
        <v>5</v>
      </c>
      <c r="AV130" s="113">
        <v>5</v>
      </c>
      <c r="AW130" s="113">
        <v>5</v>
      </c>
      <c r="AX130" s="86"/>
      <c r="AY130" s="111" t="s">
        <v>1070</v>
      </c>
      <c r="AZ130" s="26" t="s">
        <v>515</v>
      </c>
      <c r="BA130" s="26" t="s">
        <v>1255</v>
      </c>
      <c r="BB130" s="26"/>
      <c r="BC130" s="26"/>
      <c r="BD130" s="26"/>
      <c r="BE130" s="26"/>
      <c r="BF130" s="26">
        <v>1</v>
      </c>
      <c r="BG130" s="26"/>
      <c r="BH130" s="26"/>
      <c r="BI130" s="26"/>
      <c r="BJ130" s="26"/>
      <c r="BK130" s="26"/>
      <c r="BL130" s="26"/>
      <c r="BM130" s="26"/>
      <c r="BN130" s="26"/>
      <c r="BO130" s="26"/>
      <c r="BP130" s="26"/>
      <c r="BQ130" s="26"/>
      <c r="BR130" s="26"/>
      <c r="BS130" s="26"/>
      <c r="BT130" s="26"/>
      <c r="BU130" s="26"/>
      <c r="BV130" s="26">
        <v>1</v>
      </c>
      <c r="BW130" s="26"/>
      <c r="BX130" s="26"/>
      <c r="BY130" s="26"/>
      <c r="BZ130" s="26" t="s">
        <v>1007</v>
      </c>
      <c r="CA130" s="92"/>
      <c r="CB130" s="92" t="s">
        <v>692</v>
      </c>
      <c r="CC130" s="92" t="s">
        <v>693</v>
      </c>
      <c r="CE130" s="14">
        <v>0</v>
      </c>
      <c r="CF130" s="14">
        <v>1</v>
      </c>
      <c r="CG130" s="14">
        <v>0</v>
      </c>
      <c r="CI130" s="89">
        <v>0</v>
      </c>
      <c r="CJ130" s="88">
        <v>0</v>
      </c>
      <c r="CK130" s="89">
        <v>1</v>
      </c>
      <c r="CL130" s="88">
        <v>0</v>
      </c>
      <c r="CN130" s="89">
        <v>0</v>
      </c>
      <c r="CO130" s="88">
        <v>0</v>
      </c>
      <c r="CP130" s="89">
        <v>1</v>
      </c>
      <c r="CQ130" s="88">
        <v>0</v>
      </c>
    </row>
    <row r="131" spans="1:95" s="126" customFormat="1" ht="55.05" customHeight="1" x14ac:dyDescent="0.3">
      <c r="A131" s="114" t="s">
        <v>152</v>
      </c>
      <c r="B131" s="115" t="s">
        <v>153</v>
      </c>
      <c r="C131" s="115">
        <v>1</v>
      </c>
      <c r="D131" s="115" t="s">
        <v>154</v>
      </c>
      <c r="E131" s="26" t="s">
        <v>1504</v>
      </c>
      <c r="F131" s="115"/>
      <c r="G131" s="115">
        <v>1</v>
      </c>
      <c r="H131" s="115"/>
      <c r="I131" s="115"/>
      <c r="J131" s="114" t="s">
        <v>155</v>
      </c>
      <c r="K131" s="116" t="s">
        <v>502</v>
      </c>
      <c r="L131" s="117">
        <v>0</v>
      </c>
      <c r="M131" s="117">
        <v>1</v>
      </c>
      <c r="N131" s="117">
        <v>0</v>
      </c>
      <c r="O131" s="117" t="s">
        <v>512</v>
      </c>
      <c r="P131" s="117">
        <v>1</v>
      </c>
      <c r="Q131" s="117">
        <v>0</v>
      </c>
      <c r="R131" s="118">
        <v>0</v>
      </c>
      <c r="S131" s="119" t="s">
        <v>694</v>
      </c>
      <c r="T131" s="119" t="s">
        <v>548</v>
      </c>
      <c r="U131" s="119" t="s">
        <v>512</v>
      </c>
      <c r="V131" s="119">
        <v>1</v>
      </c>
      <c r="W131" s="119">
        <v>0</v>
      </c>
      <c r="X131" s="120"/>
      <c r="Y131" s="120"/>
      <c r="Z131" s="121">
        <v>1</v>
      </c>
      <c r="AA131" s="121">
        <v>0</v>
      </c>
      <c r="AB131" s="119" t="s">
        <v>695</v>
      </c>
      <c r="AC131" s="119">
        <v>0</v>
      </c>
      <c r="AD131" s="119">
        <v>0</v>
      </c>
      <c r="AE131" s="122">
        <v>10</v>
      </c>
      <c r="AF131" s="122">
        <v>10</v>
      </c>
      <c r="AG131" s="123"/>
      <c r="AH131" s="184"/>
      <c r="AI131" s="184"/>
      <c r="AJ131" s="184"/>
      <c r="AK131" s="184"/>
      <c r="AL131" s="185"/>
      <c r="AM131" s="185"/>
      <c r="AN131" s="185"/>
      <c r="AO131" s="185"/>
      <c r="AP131" s="124">
        <v>0</v>
      </c>
      <c r="AQ131" s="124">
        <v>0</v>
      </c>
      <c r="AR131" s="124">
        <v>0</v>
      </c>
      <c r="AS131" s="124">
        <v>0</v>
      </c>
      <c r="AT131" s="125">
        <v>10</v>
      </c>
      <c r="AU131" s="125">
        <v>10</v>
      </c>
      <c r="AV131" s="125">
        <v>10</v>
      </c>
      <c r="AW131" s="125">
        <v>10</v>
      </c>
      <c r="AX131" s="121"/>
      <c r="AY131" s="122">
        <v>10</v>
      </c>
      <c r="AZ131" s="114" t="s">
        <v>1193</v>
      </c>
      <c r="BA131" s="114" t="s">
        <v>1256</v>
      </c>
      <c r="BB131" s="114"/>
      <c r="BC131" s="114"/>
      <c r="BD131" s="114"/>
      <c r="BE131" s="114"/>
      <c r="BF131" s="114"/>
      <c r="BG131" s="114"/>
      <c r="BH131" s="114"/>
      <c r="BI131" s="114">
        <v>1</v>
      </c>
      <c r="BJ131" s="114"/>
      <c r="BK131" s="114"/>
      <c r="BL131" s="114"/>
      <c r="BM131" s="114"/>
      <c r="BN131" s="114"/>
      <c r="BO131" s="114"/>
      <c r="BP131" s="114"/>
      <c r="BQ131" s="114"/>
      <c r="BR131" s="114"/>
      <c r="BS131" s="114"/>
      <c r="BT131" s="114"/>
      <c r="BU131" s="114"/>
      <c r="BV131" s="114"/>
      <c r="BW131" s="114"/>
      <c r="BX131" s="114"/>
      <c r="BY131" s="114">
        <v>1</v>
      </c>
      <c r="BZ131" s="114" t="s">
        <v>1441</v>
      </c>
      <c r="CA131" s="119" t="s">
        <v>1193</v>
      </c>
      <c r="CB131" s="119" t="s">
        <v>551</v>
      </c>
      <c r="CC131" s="119" t="s">
        <v>551</v>
      </c>
      <c r="CI131" s="127"/>
      <c r="CJ131" s="128"/>
      <c r="CK131" s="127"/>
      <c r="CL131" s="128"/>
      <c r="CN131" s="127"/>
      <c r="CO131" s="128"/>
      <c r="CP131" s="127"/>
      <c r="CQ131" s="128"/>
    </row>
    <row r="132" spans="1:95" s="14" customFormat="1" ht="55.05" customHeight="1" x14ac:dyDescent="0.3">
      <c r="A132" s="26" t="s">
        <v>344</v>
      </c>
      <c r="B132" s="26" t="s">
        <v>345</v>
      </c>
      <c r="C132" s="70">
        <v>1</v>
      </c>
      <c r="D132" s="26" t="s">
        <v>2</v>
      </c>
      <c r="E132" s="26" t="s">
        <v>1504</v>
      </c>
      <c r="F132" s="26"/>
      <c r="G132" s="26">
        <v>1</v>
      </c>
      <c r="H132" s="26"/>
      <c r="I132" s="26"/>
      <c r="J132" s="26" t="s">
        <v>1651</v>
      </c>
      <c r="K132" s="87" t="s">
        <v>504</v>
      </c>
      <c r="L132" s="72">
        <v>1</v>
      </c>
      <c r="M132" s="72">
        <v>0</v>
      </c>
      <c r="N132" s="91">
        <v>0</v>
      </c>
      <c r="O132" s="84" t="s">
        <v>512</v>
      </c>
      <c r="P132" s="84">
        <v>1</v>
      </c>
      <c r="Q132" s="84">
        <v>0</v>
      </c>
      <c r="R132" s="73">
        <v>1</v>
      </c>
      <c r="S132" s="92" t="s">
        <v>1257</v>
      </c>
      <c r="T132" s="92" t="s">
        <v>548</v>
      </c>
      <c r="U132" s="92" t="s">
        <v>512</v>
      </c>
      <c r="V132" s="92">
        <v>1</v>
      </c>
      <c r="W132" s="92">
        <v>0</v>
      </c>
      <c r="X132" s="85">
        <v>1</v>
      </c>
      <c r="Y132" s="85">
        <v>0</v>
      </c>
      <c r="Z132" s="86"/>
      <c r="AA132" s="86"/>
      <c r="AB132" s="92" t="s">
        <v>696</v>
      </c>
      <c r="AC132" s="92">
        <v>8</v>
      </c>
      <c r="AD132" s="92">
        <v>8</v>
      </c>
      <c r="AE132" s="111">
        <v>20</v>
      </c>
      <c r="AF132" s="111">
        <v>20</v>
      </c>
      <c r="AG132" s="87"/>
      <c r="AH132" s="192">
        <v>8</v>
      </c>
      <c r="AI132" s="192">
        <v>8</v>
      </c>
      <c r="AJ132" s="192">
        <v>8</v>
      </c>
      <c r="AK132" s="192">
        <v>8</v>
      </c>
      <c r="AL132" s="193">
        <v>20</v>
      </c>
      <c r="AM132" s="193">
        <v>20</v>
      </c>
      <c r="AN132" s="193">
        <v>20</v>
      </c>
      <c r="AO132" s="193">
        <v>20</v>
      </c>
      <c r="AP132" s="112"/>
      <c r="AQ132" s="112"/>
      <c r="AR132" s="112"/>
      <c r="AS132" s="112"/>
      <c r="AT132" s="113"/>
      <c r="AU132" s="113"/>
      <c r="AV132" s="113"/>
      <c r="AW132" s="113"/>
      <c r="AX132" s="86"/>
      <c r="AY132" s="111">
        <v>20</v>
      </c>
      <c r="AZ132" s="26" t="s">
        <v>515</v>
      </c>
      <c r="BA132" s="26" t="s">
        <v>697</v>
      </c>
      <c r="BB132" s="26"/>
      <c r="BC132" s="26"/>
      <c r="BD132" s="26"/>
      <c r="BE132" s="26"/>
      <c r="BF132" s="26">
        <v>1</v>
      </c>
      <c r="BG132" s="26"/>
      <c r="BH132" s="26"/>
      <c r="BI132" s="26"/>
      <c r="BJ132" s="26"/>
      <c r="BK132" s="26"/>
      <c r="BL132" s="26"/>
      <c r="BM132" s="26"/>
      <c r="BN132" s="26">
        <v>1</v>
      </c>
      <c r="BO132" s="26"/>
      <c r="BP132" s="26"/>
      <c r="BQ132" s="26"/>
      <c r="BR132" s="26"/>
      <c r="BS132" s="26"/>
      <c r="BT132" s="26"/>
      <c r="BU132" s="26"/>
      <c r="BV132" s="26"/>
      <c r="BW132" s="26"/>
      <c r="BX132" s="26"/>
      <c r="BY132" s="26"/>
      <c r="BZ132" s="26" t="s">
        <v>698</v>
      </c>
      <c r="CA132" s="92"/>
      <c r="CB132" s="92" t="s">
        <v>699</v>
      </c>
      <c r="CC132" s="92" t="s">
        <v>700</v>
      </c>
      <c r="CE132" s="14">
        <v>0</v>
      </c>
      <c r="CF132" s="14">
        <v>1</v>
      </c>
      <c r="CG132" s="14">
        <v>0</v>
      </c>
      <c r="CI132" s="89">
        <v>1</v>
      </c>
      <c r="CJ132" s="88">
        <v>0</v>
      </c>
      <c r="CK132" s="89">
        <v>0</v>
      </c>
      <c r="CL132" s="88">
        <v>0</v>
      </c>
      <c r="CN132" s="89">
        <v>1</v>
      </c>
      <c r="CO132" s="88">
        <v>0</v>
      </c>
      <c r="CP132" s="89">
        <v>0</v>
      </c>
      <c r="CQ132" s="88">
        <v>0</v>
      </c>
    </row>
    <row r="133" spans="1:95" s="14" customFormat="1" ht="55.05" customHeight="1" x14ac:dyDescent="0.3">
      <c r="A133" s="26" t="s">
        <v>346</v>
      </c>
      <c r="B133" s="26" t="s">
        <v>347</v>
      </c>
      <c r="C133" s="70">
        <v>1</v>
      </c>
      <c r="D133" s="26" t="s">
        <v>2</v>
      </c>
      <c r="E133" s="26" t="s">
        <v>1504</v>
      </c>
      <c r="F133" s="26"/>
      <c r="G133" s="26">
        <v>1</v>
      </c>
      <c r="H133" s="26"/>
      <c r="I133" s="26"/>
      <c r="J133" s="26" t="s">
        <v>348</v>
      </c>
      <c r="K133" s="87" t="s">
        <v>502</v>
      </c>
      <c r="L133" s="72">
        <v>0</v>
      </c>
      <c r="M133" s="72">
        <v>1</v>
      </c>
      <c r="N133" s="91">
        <v>0</v>
      </c>
      <c r="O133" s="84" t="s">
        <v>512</v>
      </c>
      <c r="P133" s="84">
        <v>1</v>
      </c>
      <c r="Q133" s="84">
        <v>0</v>
      </c>
      <c r="R133" s="73">
        <v>0</v>
      </c>
      <c r="S133" s="92" t="s">
        <v>701</v>
      </c>
      <c r="T133" s="92" t="s">
        <v>548</v>
      </c>
      <c r="U133" s="92" t="s">
        <v>513</v>
      </c>
      <c r="V133" s="92">
        <v>1</v>
      </c>
      <c r="W133" s="92">
        <v>0</v>
      </c>
      <c r="X133" s="85"/>
      <c r="Y133" s="85"/>
      <c r="Z133" s="86">
        <v>1</v>
      </c>
      <c r="AA133" s="86">
        <v>0</v>
      </c>
      <c r="AB133" s="92" t="s">
        <v>702</v>
      </c>
      <c r="AC133" s="92">
        <v>4.5</v>
      </c>
      <c r="AD133" s="92">
        <v>4.5</v>
      </c>
      <c r="AE133" s="111">
        <v>14</v>
      </c>
      <c r="AF133" s="111">
        <v>14</v>
      </c>
      <c r="AG133" s="87"/>
      <c r="AH133" s="192"/>
      <c r="AI133" s="192"/>
      <c r="AJ133" s="192"/>
      <c r="AK133" s="192"/>
      <c r="AL133" s="193"/>
      <c r="AM133" s="193"/>
      <c r="AN133" s="193"/>
      <c r="AO133" s="193"/>
      <c r="AP133" s="112">
        <v>4.5</v>
      </c>
      <c r="AQ133" s="112">
        <v>4.5</v>
      </c>
      <c r="AR133" s="112">
        <v>4.5</v>
      </c>
      <c r="AS133" s="112">
        <v>4.5</v>
      </c>
      <c r="AT133" s="113">
        <v>14</v>
      </c>
      <c r="AU133" s="113">
        <v>14</v>
      </c>
      <c r="AV133" s="113">
        <v>14</v>
      </c>
      <c r="AW133" s="113">
        <v>14</v>
      </c>
      <c r="AX133" s="86"/>
      <c r="AY133" s="111">
        <v>14</v>
      </c>
      <c r="AZ133" s="26" t="s">
        <v>515</v>
      </c>
      <c r="BA133" s="26" t="s">
        <v>1258</v>
      </c>
      <c r="BB133" s="26"/>
      <c r="BC133" s="26"/>
      <c r="BD133" s="26"/>
      <c r="BE133" s="26"/>
      <c r="BF133" s="26">
        <v>1</v>
      </c>
      <c r="BG133" s="26"/>
      <c r="BH133" s="26"/>
      <c r="BI133" s="26"/>
      <c r="BJ133" s="26"/>
      <c r="BK133" s="26"/>
      <c r="BL133" s="26"/>
      <c r="BM133" s="26"/>
      <c r="BN133" s="26"/>
      <c r="BO133" s="26"/>
      <c r="BP133" s="26"/>
      <c r="BQ133" s="26"/>
      <c r="BR133" s="26"/>
      <c r="BS133" s="26"/>
      <c r="BT133" s="26"/>
      <c r="BU133" s="26"/>
      <c r="BV133" s="26">
        <v>1</v>
      </c>
      <c r="BW133" s="26"/>
      <c r="BX133" s="26"/>
      <c r="BY133" s="26"/>
      <c r="BZ133" s="26" t="s">
        <v>1259</v>
      </c>
      <c r="CA133" s="92"/>
      <c r="CB133" s="92" t="s">
        <v>551</v>
      </c>
      <c r="CC133" s="92" t="s">
        <v>551</v>
      </c>
      <c r="CE133" s="14">
        <v>0</v>
      </c>
      <c r="CF133" s="14">
        <v>1</v>
      </c>
      <c r="CG133" s="14">
        <v>0</v>
      </c>
      <c r="CI133" s="89">
        <v>0</v>
      </c>
      <c r="CJ133" s="88">
        <v>0</v>
      </c>
      <c r="CK133" s="89">
        <v>1</v>
      </c>
      <c r="CL133" s="88">
        <v>0</v>
      </c>
      <c r="CN133" s="89">
        <v>0</v>
      </c>
      <c r="CO133" s="88">
        <v>0</v>
      </c>
      <c r="CP133" s="89">
        <v>1</v>
      </c>
      <c r="CQ133" s="88">
        <v>0</v>
      </c>
    </row>
    <row r="134" spans="1:95" s="14" customFormat="1" ht="55.05" customHeight="1" x14ac:dyDescent="0.3">
      <c r="A134" s="26" t="s">
        <v>349</v>
      </c>
      <c r="B134" s="26" t="s">
        <v>350</v>
      </c>
      <c r="C134" s="70">
        <v>1</v>
      </c>
      <c r="D134" s="26" t="s">
        <v>2</v>
      </c>
      <c r="E134" s="26" t="s">
        <v>1504</v>
      </c>
      <c r="F134" s="26"/>
      <c r="G134" s="26">
        <v>1</v>
      </c>
      <c r="H134" s="26"/>
      <c r="I134" s="26"/>
      <c r="J134" s="26" t="s">
        <v>351</v>
      </c>
      <c r="K134" s="87" t="s">
        <v>502</v>
      </c>
      <c r="L134" s="72">
        <v>0</v>
      </c>
      <c r="M134" s="72">
        <v>1</v>
      </c>
      <c r="N134" s="91">
        <v>0</v>
      </c>
      <c r="O134" s="84" t="s">
        <v>512</v>
      </c>
      <c r="P134" s="84">
        <v>1</v>
      </c>
      <c r="Q134" s="84">
        <v>0</v>
      </c>
      <c r="R134" s="73">
        <v>0</v>
      </c>
      <c r="S134" s="92" t="s">
        <v>1260</v>
      </c>
      <c r="T134" s="92" t="s">
        <v>1072</v>
      </c>
      <c r="U134" s="92" t="s">
        <v>513</v>
      </c>
      <c r="V134" s="92">
        <v>1</v>
      </c>
      <c r="W134" s="92">
        <v>0</v>
      </c>
      <c r="X134" s="85"/>
      <c r="Y134" s="85"/>
      <c r="Z134" s="86">
        <v>1</v>
      </c>
      <c r="AA134" s="86">
        <v>0</v>
      </c>
      <c r="AB134" s="92" t="s">
        <v>553</v>
      </c>
      <c r="AC134" s="92">
        <v>3</v>
      </c>
      <c r="AD134" s="92">
        <v>3</v>
      </c>
      <c r="AE134" s="111">
        <v>23</v>
      </c>
      <c r="AF134" s="111">
        <v>23</v>
      </c>
      <c r="AG134" s="87"/>
      <c r="AH134" s="192"/>
      <c r="AI134" s="192"/>
      <c r="AJ134" s="192"/>
      <c r="AK134" s="192"/>
      <c r="AL134" s="193"/>
      <c r="AM134" s="193"/>
      <c r="AN134" s="193"/>
      <c r="AO134" s="193"/>
      <c r="AP134" s="112">
        <v>3</v>
      </c>
      <c r="AQ134" s="112">
        <v>3</v>
      </c>
      <c r="AR134" s="112">
        <v>3</v>
      </c>
      <c r="AS134" s="112">
        <v>3</v>
      </c>
      <c r="AT134" s="113">
        <v>23</v>
      </c>
      <c r="AU134" s="113">
        <v>23</v>
      </c>
      <c r="AV134" s="113">
        <v>23</v>
      </c>
      <c r="AW134" s="113">
        <v>23</v>
      </c>
      <c r="AX134" s="86"/>
      <c r="AY134" s="111" t="s">
        <v>1071</v>
      </c>
      <c r="AZ134" s="26" t="s">
        <v>515</v>
      </c>
      <c r="BA134" s="26" t="s">
        <v>1442</v>
      </c>
      <c r="BB134" s="26"/>
      <c r="BC134" s="26"/>
      <c r="BD134" s="26"/>
      <c r="BE134" s="26"/>
      <c r="BF134" s="26"/>
      <c r="BG134" s="26"/>
      <c r="BH134" s="26">
        <v>1</v>
      </c>
      <c r="BI134" s="26"/>
      <c r="BJ134" s="26"/>
      <c r="BK134" s="26"/>
      <c r="BL134" s="26"/>
      <c r="BM134" s="26"/>
      <c r="BN134" s="26"/>
      <c r="BO134" s="26"/>
      <c r="BP134" s="26"/>
      <c r="BQ134" s="26"/>
      <c r="BR134" s="26"/>
      <c r="BS134" s="26"/>
      <c r="BT134" s="26"/>
      <c r="BU134" s="26"/>
      <c r="BV134" s="26"/>
      <c r="BW134" s="26"/>
      <c r="BX134" s="26">
        <v>1</v>
      </c>
      <c r="BY134" s="26"/>
      <c r="BZ134" s="26" t="s">
        <v>1008</v>
      </c>
      <c r="CA134" s="92"/>
      <c r="CB134" s="92" t="s">
        <v>703</v>
      </c>
      <c r="CC134" s="92" t="s">
        <v>704</v>
      </c>
      <c r="CE134" s="14">
        <v>0</v>
      </c>
      <c r="CF134" s="14">
        <v>1</v>
      </c>
      <c r="CG134" s="14">
        <v>0</v>
      </c>
      <c r="CI134" s="89">
        <v>0</v>
      </c>
      <c r="CJ134" s="88">
        <v>0</v>
      </c>
      <c r="CK134" s="89">
        <v>1</v>
      </c>
      <c r="CL134" s="88">
        <v>0</v>
      </c>
      <c r="CN134" s="89">
        <v>0</v>
      </c>
      <c r="CO134" s="88">
        <v>0</v>
      </c>
      <c r="CP134" s="89">
        <v>1</v>
      </c>
      <c r="CQ134" s="88">
        <v>0</v>
      </c>
    </row>
    <row r="135" spans="1:95" s="14" customFormat="1" ht="55.05" customHeight="1" x14ac:dyDescent="0.3">
      <c r="A135" s="26" t="s">
        <v>352</v>
      </c>
      <c r="B135" s="26" t="s">
        <v>353</v>
      </c>
      <c r="C135" s="70">
        <v>1</v>
      </c>
      <c r="D135" s="26" t="s">
        <v>199</v>
      </c>
      <c r="E135" s="26" t="s">
        <v>1504</v>
      </c>
      <c r="F135" s="26"/>
      <c r="G135" s="26">
        <v>1</v>
      </c>
      <c r="H135" s="26"/>
      <c r="I135" s="26"/>
      <c r="J135" s="26" t="s">
        <v>202</v>
      </c>
      <c r="K135" s="87" t="s">
        <v>503</v>
      </c>
      <c r="L135" s="72">
        <v>0</v>
      </c>
      <c r="M135" s="72">
        <v>1</v>
      </c>
      <c r="N135" s="91">
        <v>1</v>
      </c>
      <c r="O135" s="84" t="s">
        <v>512</v>
      </c>
      <c r="P135" s="84">
        <v>1</v>
      </c>
      <c r="Q135" s="84">
        <v>0</v>
      </c>
      <c r="R135" s="73">
        <v>0</v>
      </c>
      <c r="S135" s="92" t="s">
        <v>1261</v>
      </c>
      <c r="T135" s="92" t="s">
        <v>548</v>
      </c>
      <c r="U135" s="92" t="s">
        <v>513</v>
      </c>
      <c r="V135" s="92">
        <v>1</v>
      </c>
      <c r="W135" s="92">
        <v>0</v>
      </c>
      <c r="X135" s="85"/>
      <c r="Y135" s="85"/>
      <c r="Z135" s="86">
        <v>1</v>
      </c>
      <c r="AA135" s="86">
        <v>0</v>
      </c>
      <c r="AB135" s="92" t="s">
        <v>558</v>
      </c>
      <c r="AC135" s="92">
        <v>6</v>
      </c>
      <c r="AD135" s="92">
        <v>6</v>
      </c>
      <c r="AE135" s="187">
        <v>24</v>
      </c>
      <c r="AF135" s="187">
        <v>24</v>
      </c>
      <c r="AG135" s="87"/>
      <c r="AH135" s="192"/>
      <c r="AI135" s="192"/>
      <c r="AJ135" s="192"/>
      <c r="AK135" s="192"/>
      <c r="AL135" s="189"/>
      <c r="AM135" s="189"/>
      <c r="AN135" s="189"/>
      <c r="AO135" s="189"/>
      <c r="AP135" s="112">
        <v>6</v>
      </c>
      <c r="AQ135" s="112">
        <v>6</v>
      </c>
      <c r="AR135" s="112">
        <v>6</v>
      </c>
      <c r="AS135" s="112">
        <v>6</v>
      </c>
      <c r="AT135" s="191">
        <v>24</v>
      </c>
      <c r="AU135" s="191">
        <v>24</v>
      </c>
      <c r="AV135" s="191">
        <v>24</v>
      </c>
      <c r="AW135" s="191">
        <v>24</v>
      </c>
      <c r="AX135" s="86"/>
      <c r="AY135" s="111">
        <v>24</v>
      </c>
      <c r="AZ135" s="26" t="s">
        <v>515</v>
      </c>
      <c r="BA135" s="26" t="s">
        <v>1262</v>
      </c>
      <c r="BB135" s="26"/>
      <c r="BC135" s="26"/>
      <c r="BD135" s="26"/>
      <c r="BE135" s="26"/>
      <c r="BF135" s="26"/>
      <c r="BG135" s="26">
        <v>1</v>
      </c>
      <c r="BH135" s="26"/>
      <c r="BI135" s="26"/>
      <c r="BJ135" s="26"/>
      <c r="BK135" s="26"/>
      <c r="BL135" s="26"/>
      <c r="BM135" s="26"/>
      <c r="BN135" s="26"/>
      <c r="BO135" s="26"/>
      <c r="BP135" s="26"/>
      <c r="BQ135" s="26"/>
      <c r="BR135" s="26"/>
      <c r="BS135" s="26"/>
      <c r="BT135" s="26"/>
      <c r="BU135" s="26"/>
      <c r="BV135" s="26"/>
      <c r="BW135" s="26">
        <v>1</v>
      </c>
      <c r="BX135" s="26"/>
      <c r="BY135" s="26"/>
      <c r="BZ135" s="26" t="s">
        <v>1443</v>
      </c>
      <c r="CA135" s="92" t="s">
        <v>705</v>
      </c>
      <c r="CB135" s="92" t="s">
        <v>551</v>
      </c>
      <c r="CC135" s="92" t="s">
        <v>551</v>
      </c>
      <c r="CE135" s="14">
        <v>0</v>
      </c>
      <c r="CF135" s="14">
        <v>0</v>
      </c>
      <c r="CG135" s="14">
        <v>1</v>
      </c>
      <c r="CI135" s="89">
        <v>0</v>
      </c>
      <c r="CJ135" s="88">
        <v>0</v>
      </c>
      <c r="CK135" s="89">
        <v>0</v>
      </c>
      <c r="CL135" s="88">
        <v>1</v>
      </c>
      <c r="CN135" s="89">
        <v>0</v>
      </c>
      <c r="CO135" s="88">
        <v>0</v>
      </c>
      <c r="CP135" s="89">
        <v>0</v>
      </c>
      <c r="CQ135" s="88">
        <v>1</v>
      </c>
    </row>
    <row r="136" spans="1:95" s="14" customFormat="1" ht="55.05" customHeight="1" x14ac:dyDescent="0.3">
      <c r="A136" s="156" t="s">
        <v>707</v>
      </c>
      <c r="B136" s="81" t="s">
        <v>708</v>
      </c>
      <c r="C136" s="70">
        <v>1</v>
      </c>
      <c r="D136" s="81" t="s">
        <v>2</v>
      </c>
      <c r="E136" s="26" t="s">
        <v>1504</v>
      </c>
      <c r="F136" s="81"/>
      <c r="G136" s="81">
        <v>1</v>
      </c>
      <c r="H136" s="81"/>
      <c r="I136" s="81"/>
      <c r="J136" s="26" t="s">
        <v>354</v>
      </c>
      <c r="K136" s="87" t="s">
        <v>502</v>
      </c>
      <c r="L136" s="72">
        <v>0</v>
      </c>
      <c r="M136" s="72">
        <v>1</v>
      </c>
      <c r="N136" s="91">
        <v>0</v>
      </c>
      <c r="O136" s="84" t="s">
        <v>512</v>
      </c>
      <c r="P136" s="84">
        <v>1</v>
      </c>
      <c r="Q136" s="84">
        <v>0</v>
      </c>
      <c r="R136" s="73">
        <v>0</v>
      </c>
      <c r="S136" s="92" t="s">
        <v>1263</v>
      </c>
      <c r="T136" s="92" t="s">
        <v>548</v>
      </c>
      <c r="U136" s="92" t="s">
        <v>512</v>
      </c>
      <c r="V136" s="92">
        <v>1</v>
      </c>
      <c r="W136" s="92">
        <v>0</v>
      </c>
      <c r="X136" s="85"/>
      <c r="Y136" s="85"/>
      <c r="Z136" s="86">
        <v>1</v>
      </c>
      <c r="AA136" s="86">
        <v>0</v>
      </c>
      <c r="AB136" s="92" t="s">
        <v>706</v>
      </c>
      <c r="AC136" s="92">
        <v>6.5</v>
      </c>
      <c r="AD136" s="92">
        <v>6.5</v>
      </c>
      <c r="AE136" s="111">
        <v>12</v>
      </c>
      <c r="AF136" s="111">
        <v>12</v>
      </c>
      <c r="AG136" s="87"/>
      <c r="AH136" s="192"/>
      <c r="AI136" s="192"/>
      <c r="AJ136" s="192"/>
      <c r="AK136" s="192"/>
      <c r="AL136" s="193"/>
      <c r="AM136" s="193"/>
      <c r="AN136" s="193"/>
      <c r="AO136" s="193"/>
      <c r="AP136" s="112">
        <v>6.5</v>
      </c>
      <c r="AQ136" s="112">
        <v>6.5</v>
      </c>
      <c r="AR136" s="112">
        <v>6.5</v>
      </c>
      <c r="AS136" s="112">
        <v>6.5</v>
      </c>
      <c r="AT136" s="113">
        <v>12</v>
      </c>
      <c r="AU136" s="113">
        <v>12</v>
      </c>
      <c r="AV136" s="113">
        <v>12</v>
      </c>
      <c r="AW136" s="113">
        <v>12</v>
      </c>
      <c r="AX136" s="86"/>
      <c r="AY136" s="111">
        <v>12</v>
      </c>
      <c r="AZ136" s="26" t="s">
        <v>515</v>
      </c>
      <c r="BA136" s="26" t="s">
        <v>1444</v>
      </c>
      <c r="BB136" s="26"/>
      <c r="BC136" s="26"/>
      <c r="BD136" s="26"/>
      <c r="BE136" s="26"/>
      <c r="BF136" s="26">
        <v>1</v>
      </c>
      <c r="BG136" s="26"/>
      <c r="BH136" s="26"/>
      <c r="BI136" s="26"/>
      <c r="BJ136" s="26"/>
      <c r="BK136" s="26"/>
      <c r="BL136" s="26"/>
      <c r="BM136" s="26"/>
      <c r="BN136" s="26"/>
      <c r="BO136" s="26"/>
      <c r="BP136" s="26"/>
      <c r="BQ136" s="26"/>
      <c r="BR136" s="26"/>
      <c r="BS136" s="26"/>
      <c r="BT136" s="26"/>
      <c r="BU136" s="26"/>
      <c r="BV136" s="26">
        <v>1</v>
      </c>
      <c r="BW136" s="26"/>
      <c r="BX136" s="26"/>
      <c r="BY136" s="26"/>
      <c r="BZ136" s="26" t="s">
        <v>1264</v>
      </c>
      <c r="CA136" s="92"/>
      <c r="CB136" s="92" t="s">
        <v>551</v>
      </c>
      <c r="CC136" s="92" t="s">
        <v>551</v>
      </c>
      <c r="CE136" s="14">
        <v>0</v>
      </c>
      <c r="CF136" s="14">
        <v>1</v>
      </c>
      <c r="CG136" s="14">
        <v>0</v>
      </c>
      <c r="CI136" s="89">
        <v>0</v>
      </c>
      <c r="CJ136" s="88">
        <v>0</v>
      </c>
      <c r="CK136" s="89">
        <v>1</v>
      </c>
      <c r="CL136" s="88">
        <v>0</v>
      </c>
      <c r="CN136" s="89">
        <v>0</v>
      </c>
      <c r="CO136" s="88">
        <v>0</v>
      </c>
      <c r="CP136" s="89">
        <v>1</v>
      </c>
      <c r="CQ136" s="88">
        <v>0</v>
      </c>
    </row>
    <row r="137" spans="1:95" s="14" customFormat="1" ht="55.05" customHeight="1" x14ac:dyDescent="0.3">
      <c r="A137" s="26" t="s">
        <v>355</v>
      </c>
      <c r="B137" s="26" t="s">
        <v>356</v>
      </c>
      <c r="C137" s="70">
        <v>1</v>
      </c>
      <c r="D137" s="26" t="s">
        <v>144</v>
      </c>
      <c r="E137" s="26" t="s">
        <v>1504</v>
      </c>
      <c r="F137" s="26"/>
      <c r="G137" s="26">
        <v>1</v>
      </c>
      <c r="H137" s="26"/>
      <c r="I137" s="26"/>
      <c r="J137" s="26" t="s">
        <v>357</v>
      </c>
      <c r="K137" s="87" t="s">
        <v>502</v>
      </c>
      <c r="L137" s="72">
        <v>0</v>
      </c>
      <c r="M137" s="72">
        <v>1</v>
      </c>
      <c r="N137" s="91">
        <v>0</v>
      </c>
      <c r="O137" s="84" t="s">
        <v>512</v>
      </c>
      <c r="P137" s="84">
        <v>1</v>
      </c>
      <c r="Q137" s="84">
        <v>0</v>
      </c>
      <c r="R137" s="73">
        <v>0</v>
      </c>
      <c r="S137" s="92" t="s">
        <v>1265</v>
      </c>
      <c r="T137" s="92" t="s">
        <v>548</v>
      </c>
      <c r="U137" s="92" t="s">
        <v>546</v>
      </c>
      <c r="V137" s="92">
        <v>1</v>
      </c>
      <c r="W137" s="92">
        <v>0</v>
      </c>
      <c r="X137" s="85"/>
      <c r="Y137" s="85"/>
      <c r="Z137" s="86">
        <v>1</v>
      </c>
      <c r="AA137" s="86">
        <v>0</v>
      </c>
      <c r="AB137" s="92" t="s">
        <v>580</v>
      </c>
      <c r="AC137" s="92">
        <v>2</v>
      </c>
      <c r="AD137" s="92">
        <v>2</v>
      </c>
      <c r="AE137" s="111">
        <v>28</v>
      </c>
      <c r="AF137" s="111">
        <v>28</v>
      </c>
      <c r="AG137" s="87"/>
      <c r="AH137" s="192"/>
      <c r="AI137" s="192"/>
      <c r="AJ137" s="192"/>
      <c r="AK137" s="192"/>
      <c r="AL137" s="193"/>
      <c r="AM137" s="193"/>
      <c r="AN137" s="193"/>
      <c r="AO137" s="193"/>
      <c r="AP137" s="112">
        <v>2</v>
      </c>
      <c r="AQ137" s="112">
        <v>2</v>
      </c>
      <c r="AR137" s="112">
        <v>2</v>
      </c>
      <c r="AS137" s="112">
        <v>2</v>
      </c>
      <c r="AT137" s="113">
        <v>28</v>
      </c>
      <c r="AU137" s="113">
        <v>28</v>
      </c>
      <c r="AV137" s="113">
        <v>28</v>
      </c>
      <c r="AW137" s="113">
        <v>28</v>
      </c>
      <c r="AX137" s="86"/>
      <c r="AY137" s="111">
        <v>28</v>
      </c>
      <c r="AZ137" s="26" t="s">
        <v>515</v>
      </c>
      <c r="BA137" s="26" t="s">
        <v>667</v>
      </c>
      <c r="BB137" s="26"/>
      <c r="BC137" s="26"/>
      <c r="BD137" s="26"/>
      <c r="BE137" s="26"/>
      <c r="BF137" s="26"/>
      <c r="BG137" s="26">
        <v>1</v>
      </c>
      <c r="BH137" s="26"/>
      <c r="BI137" s="26"/>
      <c r="BJ137" s="26"/>
      <c r="BK137" s="26"/>
      <c r="BL137" s="26"/>
      <c r="BM137" s="26"/>
      <c r="BN137" s="26"/>
      <c r="BO137" s="26"/>
      <c r="BP137" s="26"/>
      <c r="BQ137" s="26"/>
      <c r="BR137" s="26"/>
      <c r="BS137" s="26"/>
      <c r="BT137" s="26"/>
      <c r="BU137" s="26"/>
      <c r="BV137" s="26"/>
      <c r="BW137" s="26">
        <v>1</v>
      </c>
      <c r="BX137" s="26"/>
      <c r="BY137" s="26"/>
      <c r="BZ137" s="26" t="s">
        <v>668</v>
      </c>
      <c r="CA137" s="92" t="s">
        <v>669</v>
      </c>
      <c r="CB137" s="92" t="s">
        <v>670</v>
      </c>
      <c r="CC137" s="92" t="s">
        <v>671</v>
      </c>
      <c r="CE137" s="14">
        <v>0</v>
      </c>
      <c r="CF137" s="14">
        <v>0</v>
      </c>
      <c r="CG137" s="14">
        <v>1</v>
      </c>
      <c r="CI137" s="89">
        <v>0</v>
      </c>
      <c r="CJ137" s="88">
        <v>0</v>
      </c>
      <c r="CK137" s="89">
        <v>0</v>
      </c>
      <c r="CL137" s="88">
        <v>1</v>
      </c>
      <c r="CN137" s="89">
        <v>0</v>
      </c>
      <c r="CO137" s="88">
        <v>0</v>
      </c>
      <c r="CP137" s="89">
        <v>0</v>
      </c>
      <c r="CQ137" s="88">
        <v>1</v>
      </c>
    </row>
    <row r="138" spans="1:95" s="14" customFormat="1" ht="55.05" customHeight="1" x14ac:dyDescent="0.3">
      <c r="A138" s="26" t="s">
        <v>358</v>
      </c>
      <c r="B138" s="26" t="s">
        <v>359</v>
      </c>
      <c r="C138" s="70">
        <v>1</v>
      </c>
      <c r="D138" s="26" t="s">
        <v>2</v>
      </c>
      <c r="E138" s="26" t="s">
        <v>1504</v>
      </c>
      <c r="F138" s="26"/>
      <c r="G138" s="26">
        <v>1</v>
      </c>
      <c r="H138" s="26"/>
      <c r="I138" s="26"/>
      <c r="J138" s="26" t="s">
        <v>1652</v>
      </c>
      <c r="K138" s="87" t="s">
        <v>504</v>
      </c>
      <c r="L138" s="72">
        <v>1</v>
      </c>
      <c r="M138" s="72">
        <v>0</v>
      </c>
      <c r="N138" s="91">
        <v>0</v>
      </c>
      <c r="O138" s="84" t="s">
        <v>512</v>
      </c>
      <c r="P138" s="84">
        <v>1</v>
      </c>
      <c r="Q138" s="84">
        <v>0</v>
      </c>
      <c r="R138" s="73">
        <v>1</v>
      </c>
      <c r="S138" s="92" t="s">
        <v>1266</v>
      </c>
      <c r="T138" s="92" t="s">
        <v>548</v>
      </c>
      <c r="U138" s="92" t="s">
        <v>512</v>
      </c>
      <c r="V138" s="92">
        <v>1</v>
      </c>
      <c r="W138" s="92">
        <v>0</v>
      </c>
      <c r="X138" s="85">
        <v>1</v>
      </c>
      <c r="Y138" s="85">
        <v>0</v>
      </c>
      <c r="Z138" s="86"/>
      <c r="AA138" s="86"/>
      <c r="AB138" s="92" t="s">
        <v>696</v>
      </c>
      <c r="AC138" s="92">
        <v>8</v>
      </c>
      <c r="AD138" s="92">
        <v>8</v>
      </c>
      <c r="AE138" s="111">
        <v>13</v>
      </c>
      <c r="AF138" s="111">
        <v>13</v>
      </c>
      <c r="AG138" s="87"/>
      <c r="AH138" s="192">
        <v>8</v>
      </c>
      <c r="AI138" s="192">
        <v>8</v>
      </c>
      <c r="AJ138" s="192">
        <v>8</v>
      </c>
      <c r="AK138" s="192">
        <v>8</v>
      </c>
      <c r="AL138" s="193">
        <v>13</v>
      </c>
      <c r="AM138" s="193">
        <v>13</v>
      </c>
      <c r="AN138" s="193">
        <v>13</v>
      </c>
      <c r="AO138" s="193">
        <v>13</v>
      </c>
      <c r="AP138" s="112"/>
      <c r="AQ138" s="112"/>
      <c r="AR138" s="112"/>
      <c r="AS138" s="112"/>
      <c r="AT138" s="113"/>
      <c r="AU138" s="113"/>
      <c r="AV138" s="113"/>
      <c r="AW138" s="113"/>
      <c r="AX138" s="86"/>
      <c r="AY138" s="111">
        <v>13</v>
      </c>
      <c r="AZ138" s="26" t="s">
        <v>515</v>
      </c>
      <c r="BA138" s="26" t="s">
        <v>712</v>
      </c>
      <c r="BB138" s="26"/>
      <c r="BC138" s="26"/>
      <c r="BD138" s="26"/>
      <c r="BE138" s="26"/>
      <c r="BF138" s="26">
        <v>1</v>
      </c>
      <c r="BG138" s="26"/>
      <c r="BH138" s="26"/>
      <c r="BI138" s="26"/>
      <c r="BJ138" s="26"/>
      <c r="BK138" s="26"/>
      <c r="BL138" s="26"/>
      <c r="BM138" s="26"/>
      <c r="BN138" s="26">
        <v>1</v>
      </c>
      <c r="BO138" s="26"/>
      <c r="BP138" s="26"/>
      <c r="BQ138" s="26"/>
      <c r="BR138" s="26"/>
      <c r="BS138" s="26"/>
      <c r="BT138" s="26"/>
      <c r="BU138" s="26"/>
      <c r="BV138" s="26"/>
      <c r="BW138" s="26"/>
      <c r="BX138" s="26"/>
      <c r="BY138" s="26"/>
      <c r="BZ138" s="26" t="s">
        <v>1267</v>
      </c>
      <c r="CA138" s="92"/>
      <c r="CB138" s="92" t="s">
        <v>699</v>
      </c>
      <c r="CC138" s="92" t="s">
        <v>700</v>
      </c>
      <c r="CE138" s="14">
        <v>0</v>
      </c>
      <c r="CF138" s="14">
        <v>1</v>
      </c>
      <c r="CG138" s="14">
        <v>0</v>
      </c>
      <c r="CI138" s="89">
        <v>1</v>
      </c>
      <c r="CJ138" s="88">
        <v>0</v>
      </c>
      <c r="CK138" s="89">
        <v>0</v>
      </c>
      <c r="CL138" s="88">
        <v>0</v>
      </c>
      <c r="CN138" s="89">
        <v>1</v>
      </c>
      <c r="CO138" s="88">
        <v>0</v>
      </c>
      <c r="CP138" s="89">
        <v>0</v>
      </c>
      <c r="CQ138" s="88">
        <v>0</v>
      </c>
    </row>
    <row r="139" spans="1:95" s="240" customFormat="1" ht="55.05" customHeight="1" x14ac:dyDescent="0.25">
      <c r="A139" s="194" t="s">
        <v>156</v>
      </c>
      <c r="B139" s="115" t="s">
        <v>157</v>
      </c>
      <c r="C139" s="115">
        <v>1</v>
      </c>
      <c r="D139" s="115" t="s">
        <v>72</v>
      </c>
      <c r="E139" s="26" t="s">
        <v>1504</v>
      </c>
      <c r="F139" s="115"/>
      <c r="G139" s="115">
        <v>1</v>
      </c>
      <c r="H139" s="115"/>
      <c r="I139" s="115"/>
      <c r="J139" s="114" t="s">
        <v>1653</v>
      </c>
      <c r="K139" s="116" t="s">
        <v>504</v>
      </c>
      <c r="L139" s="117">
        <v>1</v>
      </c>
      <c r="M139" s="117">
        <v>0</v>
      </c>
      <c r="N139" s="117">
        <v>0</v>
      </c>
      <c r="O139" s="117" t="s">
        <v>512</v>
      </c>
      <c r="P139" s="117">
        <v>1</v>
      </c>
      <c r="Q139" s="117">
        <v>0</v>
      </c>
      <c r="R139" s="118">
        <v>1</v>
      </c>
      <c r="S139" s="119" t="s">
        <v>1445</v>
      </c>
      <c r="T139" s="119" t="s">
        <v>548</v>
      </c>
      <c r="U139" s="119" t="s">
        <v>512</v>
      </c>
      <c r="V139" s="119">
        <v>1</v>
      </c>
      <c r="W139" s="119">
        <v>0</v>
      </c>
      <c r="X139" s="120">
        <v>1</v>
      </c>
      <c r="Y139" s="120">
        <v>0</v>
      </c>
      <c r="Z139" s="121"/>
      <c r="AA139" s="121"/>
      <c r="AB139" s="119" t="s">
        <v>716</v>
      </c>
      <c r="AC139" s="119">
        <v>0</v>
      </c>
      <c r="AD139" s="119">
        <v>0</v>
      </c>
      <c r="AE139" s="122">
        <v>21</v>
      </c>
      <c r="AF139" s="122">
        <v>21</v>
      </c>
      <c r="AG139" s="123"/>
      <c r="AH139" s="184">
        <v>0</v>
      </c>
      <c r="AI139" s="184">
        <v>0</v>
      </c>
      <c r="AJ139" s="184">
        <v>0</v>
      </c>
      <c r="AK139" s="184">
        <v>0</v>
      </c>
      <c r="AL139" s="185">
        <v>21</v>
      </c>
      <c r="AM139" s="185">
        <v>21</v>
      </c>
      <c r="AN139" s="185">
        <v>21</v>
      </c>
      <c r="AO139" s="185">
        <v>21</v>
      </c>
      <c r="AP139" s="124"/>
      <c r="AQ139" s="124"/>
      <c r="AR139" s="124"/>
      <c r="AS139" s="124"/>
      <c r="AT139" s="125"/>
      <c r="AU139" s="125"/>
      <c r="AV139" s="125"/>
      <c r="AW139" s="125"/>
      <c r="AX139" s="121"/>
      <c r="AY139" s="122">
        <v>21</v>
      </c>
      <c r="AZ139" s="114" t="s">
        <v>1193</v>
      </c>
      <c r="BA139" s="114" t="s">
        <v>1039</v>
      </c>
      <c r="BB139" s="114"/>
      <c r="BC139" s="114"/>
      <c r="BD139" s="114"/>
      <c r="BE139" s="114"/>
      <c r="BF139" s="114"/>
      <c r="BG139" s="114"/>
      <c r="BH139" s="114"/>
      <c r="BI139" s="114">
        <v>1</v>
      </c>
      <c r="BJ139" s="114"/>
      <c r="BK139" s="114"/>
      <c r="BL139" s="114"/>
      <c r="BM139" s="114"/>
      <c r="BN139" s="114"/>
      <c r="BO139" s="114"/>
      <c r="BP139" s="114"/>
      <c r="BQ139" s="114">
        <v>1</v>
      </c>
      <c r="BR139" s="114"/>
      <c r="BS139" s="114"/>
      <c r="BT139" s="114"/>
      <c r="BU139" s="114"/>
      <c r="BV139" s="114"/>
      <c r="BW139" s="114"/>
      <c r="BX139" s="114"/>
      <c r="BY139" s="114"/>
      <c r="BZ139" s="114" t="s">
        <v>1446</v>
      </c>
      <c r="CA139" s="119" t="s">
        <v>1193</v>
      </c>
      <c r="CB139" s="119" t="s">
        <v>551</v>
      </c>
      <c r="CC139" s="119" t="s">
        <v>551</v>
      </c>
      <c r="CD139" s="126"/>
      <c r="CE139" s="126"/>
      <c r="CF139" s="126"/>
      <c r="CG139" s="126"/>
      <c r="CH139" s="126"/>
      <c r="CI139" s="127"/>
      <c r="CJ139" s="128"/>
      <c r="CK139" s="127"/>
      <c r="CL139" s="128"/>
      <c r="CN139" s="127"/>
      <c r="CO139" s="128"/>
      <c r="CP139" s="127"/>
      <c r="CQ139" s="128"/>
    </row>
    <row r="140" spans="1:95" s="241" customFormat="1" ht="55.05" customHeight="1" x14ac:dyDescent="0.25">
      <c r="A140" s="156" t="s">
        <v>158</v>
      </c>
      <c r="B140" s="81" t="s">
        <v>159</v>
      </c>
      <c r="C140" s="70">
        <v>1</v>
      </c>
      <c r="D140" s="81" t="s">
        <v>160</v>
      </c>
      <c r="E140" s="26" t="s">
        <v>1504</v>
      </c>
      <c r="F140" s="81"/>
      <c r="G140" s="81">
        <v>1</v>
      </c>
      <c r="H140" s="81"/>
      <c r="I140" s="81"/>
      <c r="J140" s="81" t="s">
        <v>148</v>
      </c>
      <c r="K140" s="82" t="s">
        <v>503</v>
      </c>
      <c r="L140" s="72">
        <v>0</v>
      </c>
      <c r="M140" s="72">
        <v>1</v>
      </c>
      <c r="N140" s="84">
        <v>1</v>
      </c>
      <c r="O140" s="91" t="s">
        <v>512</v>
      </c>
      <c r="P140" s="91">
        <v>0</v>
      </c>
      <c r="Q140" s="91">
        <v>1</v>
      </c>
      <c r="R140" s="73">
        <v>0</v>
      </c>
      <c r="S140" s="92" t="s">
        <v>1447</v>
      </c>
      <c r="T140" s="92" t="s">
        <v>513</v>
      </c>
      <c r="U140" s="92" t="s">
        <v>513</v>
      </c>
      <c r="V140" s="92">
        <v>0</v>
      </c>
      <c r="W140" s="92">
        <v>1</v>
      </c>
      <c r="X140" s="85"/>
      <c r="Y140" s="85"/>
      <c r="Z140" s="86">
        <v>0</v>
      </c>
      <c r="AA140" s="86">
        <v>1</v>
      </c>
      <c r="AB140" s="92" t="s">
        <v>553</v>
      </c>
      <c r="AC140" s="92">
        <v>3</v>
      </c>
      <c r="AD140" s="92">
        <v>3</v>
      </c>
      <c r="AE140" s="111">
        <v>17</v>
      </c>
      <c r="AF140" s="111">
        <v>17</v>
      </c>
      <c r="AG140" s="87"/>
      <c r="AH140" s="192"/>
      <c r="AI140" s="192"/>
      <c r="AJ140" s="192"/>
      <c r="AK140" s="192"/>
      <c r="AL140" s="193"/>
      <c r="AM140" s="193"/>
      <c r="AN140" s="193"/>
      <c r="AO140" s="193"/>
      <c r="AP140" s="112">
        <v>3</v>
      </c>
      <c r="AQ140" s="112">
        <v>3</v>
      </c>
      <c r="AR140" s="112">
        <v>3</v>
      </c>
      <c r="AS140" s="112">
        <v>3</v>
      </c>
      <c r="AT140" s="113">
        <v>17</v>
      </c>
      <c r="AU140" s="113">
        <v>17</v>
      </c>
      <c r="AV140" s="113">
        <v>17</v>
      </c>
      <c r="AW140" s="113">
        <v>17</v>
      </c>
      <c r="AX140" s="86"/>
      <c r="AY140" s="111" t="s">
        <v>1079</v>
      </c>
      <c r="AZ140" s="26" t="s">
        <v>515</v>
      </c>
      <c r="BA140" s="26" t="s">
        <v>713</v>
      </c>
      <c r="BB140" s="26"/>
      <c r="BC140" s="26"/>
      <c r="BD140" s="26"/>
      <c r="BE140" s="26"/>
      <c r="BF140" s="26">
        <v>1</v>
      </c>
      <c r="BG140" s="26"/>
      <c r="BH140" s="26"/>
      <c r="BI140" s="26"/>
      <c r="BJ140" s="26"/>
      <c r="BK140" s="26"/>
      <c r="BL140" s="26"/>
      <c r="BM140" s="26"/>
      <c r="BN140" s="26"/>
      <c r="BO140" s="26"/>
      <c r="BP140" s="26"/>
      <c r="BQ140" s="26"/>
      <c r="BR140" s="26"/>
      <c r="BS140" s="26"/>
      <c r="BT140" s="26"/>
      <c r="BU140" s="26"/>
      <c r="BV140" s="26">
        <v>1</v>
      </c>
      <c r="BW140" s="26"/>
      <c r="BX140" s="26"/>
      <c r="BY140" s="26"/>
      <c r="BZ140" s="26" t="s">
        <v>1448</v>
      </c>
      <c r="CA140" s="92">
        <v>1</v>
      </c>
      <c r="CB140" s="92" t="s">
        <v>715</v>
      </c>
      <c r="CC140" s="92" t="s">
        <v>714</v>
      </c>
      <c r="CD140" s="14"/>
      <c r="CE140" s="14">
        <v>0</v>
      </c>
      <c r="CF140" s="14">
        <v>1</v>
      </c>
      <c r="CG140" s="14">
        <v>0</v>
      </c>
      <c r="CH140" s="14"/>
      <c r="CI140" s="89">
        <v>0</v>
      </c>
      <c r="CJ140" s="88">
        <v>0</v>
      </c>
      <c r="CK140" s="89">
        <v>1</v>
      </c>
      <c r="CL140" s="88">
        <v>0</v>
      </c>
      <c r="CN140" s="89">
        <v>0</v>
      </c>
      <c r="CO140" s="88">
        <v>0</v>
      </c>
      <c r="CP140" s="89">
        <v>1</v>
      </c>
      <c r="CQ140" s="88">
        <v>0</v>
      </c>
    </row>
    <row r="141" spans="1:95" s="241" customFormat="1" ht="55.05" customHeight="1" x14ac:dyDescent="0.25">
      <c r="A141" s="26" t="s">
        <v>360</v>
      </c>
      <c r="B141" s="26" t="s">
        <v>361</v>
      </c>
      <c r="C141" s="70">
        <v>1</v>
      </c>
      <c r="D141" s="26" t="s">
        <v>2</v>
      </c>
      <c r="E141" s="26" t="s">
        <v>1504</v>
      </c>
      <c r="F141" s="26"/>
      <c r="G141" s="26">
        <v>1</v>
      </c>
      <c r="H141" s="26"/>
      <c r="I141" s="26"/>
      <c r="J141" s="26" t="s">
        <v>362</v>
      </c>
      <c r="K141" s="87" t="s">
        <v>502</v>
      </c>
      <c r="L141" s="72">
        <v>0</v>
      </c>
      <c r="M141" s="72">
        <v>1</v>
      </c>
      <c r="N141" s="91">
        <v>0</v>
      </c>
      <c r="O141" s="84" t="s">
        <v>512</v>
      </c>
      <c r="P141" s="84">
        <v>1</v>
      </c>
      <c r="Q141" s="84">
        <v>0</v>
      </c>
      <c r="R141" s="73">
        <v>0</v>
      </c>
      <c r="S141" s="92" t="s">
        <v>1268</v>
      </c>
      <c r="T141" s="92" t="s">
        <v>548</v>
      </c>
      <c r="U141" s="92" t="s">
        <v>512</v>
      </c>
      <c r="V141" s="92">
        <v>1</v>
      </c>
      <c r="W141" s="92">
        <v>0</v>
      </c>
      <c r="X141" s="85"/>
      <c r="Y141" s="85"/>
      <c r="Z141" s="86">
        <v>1</v>
      </c>
      <c r="AA141" s="86">
        <v>0</v>
      </c>
      <c r="AB141" s="92" t="s">
        <v>553</v>
      </c>
      <c r="AC141" s="92">
        <v>3</v>
      </c>
      <c r="AD141" s="92">
        <v>3</v>
      </c>
      <c r="AE141" s="111">
        <v>18</v>
      </c>
      <c r="AF141" s="111">
        <v>18</v>
      </c>
      <c r="AG141" s="87"/>
      <c r="AH141" s="192"/>
      <c r="AI141" s="192"/>
      <c r="AJ141" s="192"/>
      <c r="AK141" s="192"/>
      <c r="AL141" s="193"/>
      <c r="AM141" s="193"/>
      <c r="AN141" s="193"/>
      <c r="AO141" s="193"/>
      <c r="AP141" s="112">
        <v>3</v>
      </c>
      <c r="AQ141" s="112">
        <v>3</v>
      </c>
      <c r="AR141" s="112">
        <v>3</v>
      </c>
      <c r="AS141" s="112">
        <v>3</v>
      </c>
      <c r="AT141" s="113">
        <v>18</v>
      </c>
      <c r="AU141" s="113">
        <v>18</v>
      </c>
      <c r="AV141" s="113">
        <v>18</v>
      </c>
      <c r="AW141" s="113">
        <v>18</v>
      </c>
      <c r="AX141" s="86"/>
      <c r="AY141" s="111">
        <v>18</v>
      </c>
      <c r="AZ141" s="26" t="s">
        <v>515</v>
      </c>
      <c r="BA141" s="26" t="s">
        <v>1600</v>
      </c>
      <c r="BB141" s="26"/>
      <c r="BC141" s="26"/>
      <c r="BD141" s="26"/>
      <c r="BE141" s="26"/>
      <c r="BF141" s="26">
        <v>1</v>
      </c>
      <c r="BG141" s="26"/>
      <c r="BH141" s="26"/>
      <c r="BI141" s="26"/>
      <c r="BJ141" s="26"/>
      <c r="BK141" s="26"/>
      <c r="BL141" s="26"/>
      <c r="BM141" s="26"/>
      <c r="BN141" s="26"/>
      <c r="BO141" s="26"/>
      <c r="BP141" s="26"/>
      <c r="BQ141" s="26"/>
      <c r="BR141" s="26"/>
      <c r="BS141" s="26"/>
      <c r="BT141" s="26"/>
      <c r="BU141" s="26"/>
      <c r="BV141" s="26">
        <v>1</v>
      </c>
      <c r="BW141" s="26"/>
      <c r="BX141" s="26"/>
      <c r="BY141" s="26"/>
      <c r="BZ141" s="26" t="s">
        <v>1269</v>
      </c>
      <c r="CA141" s="92"/>
      <c r="CB141" s="92" t="s">
        <v>551</v>
      </c>
      <c r="CC141" s="92" t="s">
        <v>551</v>
      </c>
      <c r="CD141" s="14"/>
      <c r="CE141" s="14">
        <v>0</v>
      </c>
      <c r="CF141" s="14">
        <v>1</v>
      </c>
      <c r="CG141" s="14">
        <v>0</v>
      </c>
      <c r="CH141" s="14"/>
      <c r="CI141" s="89">
        <v>0</v>
      </c>
      <c r="CJ141" s="88">
        <v>0</v>
      </c>
      <c r="CK141" s="89">
        <v>1</v>
      </c>
      <c r="CL141" s="88">
        <v>0</v>
      </c>
      <c r="CN141" s="89">
        <v>0</v>
      </c>
      <c r="CO141" s="88">
        <v>0</v>
      </c>
      <c r="CP141" s="89">
        <v>1</v>
      </c>
      <c r="CQ141" s="88">
        <v>0</v>
      </c>
    </row>
    <row r="142" spans="1:95" s="241" customFormat="1" ht="55.05" customHeight="1" x14ac:dyDescent="0.25">
      <c r="A142" s="26" t="s">
        <v>363</v>
      </c>
      <c r="B142" s="26" t="s">
        <v>364</v>
      </c>
      <c r="C142" s="70">
        <v>1</v>
      </c>
      <c r="D142" s="26" t="s">
        <v>2</v>
      </c>
      <c r="E142" s="26" t="s">
        <v>1504</v>
      </c>
      <c r="F142" s="26"/>
      <c r="G142" s="26">
        <v>1</v>
      </c>
      <c r="H142" s="26"/>
      <c r="I142" s="26"/>
      <c r="J142" s="26" t="s">
        <v>1654</v>
      </c>
      <c r="K142" s="87" t="s">
        <v>504</v>
      </c>
      <c r="L142" s="72">
        <v>1</v>
      </c>
      <c r="M142" s="72">
        <v>0</v>
      </c>
      <c r="N142" s="91">
        <v>0</v>
      </c>
      <c r="O142" s="84" t="s">
        <v>512</v>
      </c>
      <c r="P142" s="84">
        <v>1</v>
      </c>
      <c r="Q142" s="84">
        <v>0</v>
      </c>
      <c r="R142" s="73">
        <v>1</v>
      </c>
      <c r="S142" s="92" t="s">
        <v>1270</v>
      </c>
      <c r="T142" s="92" t="s">
        <v>512</v>
      </c>
      <c r="U142" s="92" t="s">
        <v>512</v>
      </c>
      <c r="V142" s="92">
        <v>1</v>
      </c>
      <c r="W142" s="92">
        <v>0</v>
      </c>
      <c r="X142" s="85">
        <v>1</v>
      </c>
      <c r="Y142" s="85">
        <v>0</v>
      </c>
      <c r="Z142" s="86"/>
      <c r="AA142" s="86"/>
      <c r="AB142" s="92" t="s">
        <v>550</v>
      </c>
      <c r="AC142" s="92">
        <v>12</v>
      </c>
      <c r="AD142" s="92">
        <v>12</v>
      </c>
      <c r="AE142" s="111">
        <v>75</v>
      </c>
      <c r="AF142" s="111">
        <v>75</v>
      </c>
      <c r="AG142" s="87"/>
      <c r="AH142" s="192">
        <v>12</v>
      </c>
      <c r="AI142" s="192">
        <v>12</v>
      </c>
      <c r="AJ142" s="192">
        <v>12</v>
      </c>
      <c r="AK142" s="192">
        <v>12</v>
      </c>
      <c r="AL142" s="193">
        <v>75</v>
      </c>
      <c r="AM142" s="193">
        <v>75</v>
      </c>
      <c r="AN142" s="193">
        <v>75</v>
      </c>
      <c r="AO142" s="193">
        <v>75</v>
      </c>
      <c r="AP142" s="112"/>
      <c r="AQ142" s="112"/>
      <c r="AR142" s="112"/>
      <c r="AS142" s="112"/>
      <c r="AT142" s="113"/>
      <c r="AU142" s="113"/>
      <c r="AV142" s="113"/>
      <c r="AW142" s="113"/>
      <c r="AX142" s="86"/>
      <c r="AY142" s="111" t="s">
        <v>1080</v>
      </c>
      <c r="AZ142" s="26" t="s">
        <v>515</v>
      </c>
      <c r="BA142" s="26" t="s">
        <v>645</v>
      </c>
      <c r="BB142" s="26"/>
      <c r="BC142" s="26"/>
      <c r="BD142" s="26"/>
      <c r="BE142" s="26"/>
      <c r="BF142" s="26">
        <v>1</v>
      </c>
      <c r="BG142" s="26"/>
      <c r="BH142" s="26"/>
      <c r="BI142" s="26"/>
      <c r="BJ142" s="26"/>
      <c r="BK142" s="26"/>
      <c r="BL142" s="26"/>
      <c r="BM142" s="26"/>
      <c r="BN142" s="26">
        <v>1</v>
      </c>
      <c r="BO142" s="26"/>
      <c r="BP142" s="26"/>
      <c r="BQ142" s="26"/>
      <c r="BR142" s="26"/>
      <c r="BS142" s="26"/>
      <c r="BT142" s="26"/>
      <c r="BU142" s="26"/>
      <c r="BV142" s="26"/>
      <c r="BW142" s="26"/>
      <c r="BX142" s="26"/>
      <c r="BY142" s="26"/>
      <c r="BZ142" s="26" t="s">
        <v>1271</v>
      </c>
      <c r="CA142" s="92"/>
      <c r="CB142" s="92" t="s">
        <v>646</v>
      </c>
      <c r="CC142" s="92" t="s">
        <v>647</v>
      </c>
      <c r="CD142" s="14"/>
      <c r="CE142" s="14">
        <v>0</v>
      </c>
      <c r="CF142" s="14">
        <v>1</v>
      </c>
      <c r="CG142" s="14">
        <v>0</v>
      </c>
      <c r="CH142" s="14"/>
      <c r="CI142" s="89">
        <v>1</v>
      </c>
      <c r="CJ142" s="88">
        <v>0</v>
      </c>
      <c r="CK142" s="89">
        <v>0</v>
      </c>
      <c r="CL142" s="88">
        <v>0</v>
      </c>
      <c r="CN142" s="89">
        <v>1</v>
      </c>
      <c r="CO142" s="88">
        <v>0</v>
      </c>
      <c r="CP142" s="89">
        <v>0</v>
      </c>
      <c r="CQ142" s="88">
        <v>0</v>
      </c>
    </row>
    <row r="143" spans="1:95" s="241" customFormat="1" ht="55.05" customHeight="1" x14ac:dyDescent="0.25">
      <c r="A143" s="26" t="s">
        <v>365</v>
      </c>
      <c r="B143" s="26" t="s">
        <v>366</v>
      </c>
      <c r="C143" s="70">
        <v>1</v>
      </c>
      <c r="D143" s="26" t="s">
        <v>367</v>
      </c>
      <c r="E143" s="26" t="s">
        <v>1504</v>
      </c>
      <c r="F143" s="26"/>
      <c r="G143" s="26">
        <v>1</v>
      </c>
      <c r="H143" s="26"/>
      <c r="I143" s="26"/>
      <c r="J143" s="156" t="s">
        <v>519</v>
      </c>
      <c r="K143" s="87" t="s">
        <v>502</v>
      </c>
      <c r="L143" s="72">
        <v>0</v>
      </c>
      <c r="M143" s="72">
        <v>1</v>
      </c>
      <c r="N143" s="91">
        <v>0</v>
      </c>
      <c r="O143" s="84" t="s">
        <v>512</v>
      </c>
      <c r="P143" s="84">
        <v>1</v>
      </c>
      <c r="Q143" s="84">
        <v>0</v>
      </c>
      <c r="R143" s="73">
        <v>0</v>
      </c>
      <c r="S143" s="92" t="s">
        <v>1449</v>
      </c>
      <c r="T143" s="92" t="s">
        <v>512</v>
      </c>
      <c r="U143" s="92" t="s">
        <v>513</v>
      </c>
      <c r="V143" s="92">
        <v>1</v>
      </c>
      <c r="W143" s="92">
        <v>0</v>
      </c>
      <c r="X143" s="85"/>
      <c r="Y143" s="85"/>
      <c r="Z143" s="86">
        <v>1</v>
      </c>
      <c r="AA143" s="86">
        <v>0</v>
      </c>
      <c r="AB143" s="92" t="s">
        <v>717</v>
      </c>
      <c r="AC143" s="92">
        <v>2</v>
      </c>
      <c r="AD143" s="92">
        <v>2</v>
      </c>
      <c r="AE143" s="111">
        <v>26</v>
      </c>
      <c r="AF143" s="111">
        <v>26</v>
      </c>
      <c r="AG143" s="87"/>
      <c r="AH143" s="192"/>
      <c r="AI143" s="192"/>
      <c r="AJ143" s="192"/>
      <c r="AK143" s="192"/>
      <c r="AL143" s="193"/>
      <c r="AM143" s="193"/>
      <c r="AN143" s="193"/>
      <c r="AO143" s="193"/>
      <c r="AP143" s="112">
        <v>2</v>
      </c>
      <c r="AQ143" s="112">
        <v>2</v>
      </c>
      <c r="AR143" s="112">
        <v>2</v>
      </c>
      <c r="AS143" s="112">
        <v>2</v>
      </c>
      <c r="AT143" s="113">
        <v>26</v>
      </c>
      <c r="AU143" s="113">
        <v>26</v>
      </c>
      <c r="AV143" s="113">
        <v>26</v>
      </c>
      <c r="AW143" s="113">
        <v>26</v>
      </c>
      <c r="AX143" s="86"/>
      <c r="AY143" s="111">
        <v>26</v>
      </c>
      <c r="AZ143" s="26" t="s">
        <v>515</v>
      </c>
      <c r="BA143" s="26" t="s">
        <v>1272</v>
      </c>
      <c r="BB143" s="26"/>
      <c r="BC143" s="26"/>
      <c r="BD143" s="26"/>
      <c r="BE143" s="26"/>
      <c r="BF143" s="26">
        <v>1</v>
      </c>
      <c r="BG143" s="26"/>
      <c r="BH143" s="26"/>
      <c r="BI143" s="26"/>
      <c r="BJ143" s="26"/>
      <c r="BK143" s="26"/>
      <c r="BL143" s="26"/>
      <c r="BM143" s="26"/>
      <c r="BN143" s="26"/>
      <c r="BO143" s="26"/>
      <c r="BP143" s="26"/>
      <c r="BQ143" s="26"/>
      <c r="BR143" s="26"/>
      <c r="BS143" s="26"/>
      <c r="BT143" s="26"/>
      <c r="BU143" s="26"/>
      <c r="BV143" s="26">
        <v>1</v>
      </c>
      <c r="BW143" s="26"/>
      <c r="BX143" s="26"/>
      <c r="BY143" s="26"/>
      <c r="BZ143" s="26" t="s">
        <v>1273</v>
      </c>
      <c r="CA143" s="92"/>
      <c r="CB143" s="92" t="s">
        <v>718</v>
      </c>
      <c r="CC143" s="92" t="s">
        <v>719</v>
      </c>
      <c r="CD143" s="14"/>
      <c r="CE143" s="14">
        <v>0</v>
      </c>
      <c r="CF143" s="14">
        <v>1</v>
      </c>
      <c r="CG143" s="14">
        <v>0</v>
      </c>
      <c r="CH143" s="14"/>
      <c r="CI143" s="89">
        <v>0</v>
      </c>
      <c r="CJ143" s="88">
        <v>0</v>
      </c>
      <c r="CK143" s="89">
        <v>1</v>
      </c>
      <c r="CL143" s="88">
        <v>0</v>
      </c>
      <c r="CN143" s="89">
        <v>0</v>
      </c>
      <c r="CO143" s="88">
        <v>0</v>
      </c>
      <c r="CP143" s="89">
        <v>1</v>
      </c>
      <c r="CQ143" s="88">
        <v>0</v>
      </c>
    </row>
    <row r="144" spans="1:95" s="241" customFormat="1" ht="55.05" customHeight="1" x14ac:dyDescent="0.25">
      <c r="A144" s="26" t="s">
        <v>163</v>
      </c>
      <c r="B144" s="81" t="s">
        <v>164</v>
      </c>
      <c r="C144" s="70">
        <v>1</v>
      </c>
      <c r="D144" s="81" t="s">
        <v>165</v>
      </c>
      <c r="E144" s="26" t="s">
        <v>1504</v>
      </c>
      <c r="F144" s="81"/>
      <c r="G144" s="81">
        <v>1</v>
      </c>
      <c r="H144" s="81"/>
      <c r="I144" s="81"/>
      <c r="J144" s="26" t="s">
        <v>166</v>
      </c>
      <c r="K144" s="82" t="s">
        <v>502</v>
      </c>
      <c r="L144" s="72">
        <v>0</v>
      </c>
      <c r="M144" s="72">
        <v>1</v>
      </c>
      <c r="N144" s="84">
        <v>0</v>
      </c>
      <c r="O144" s="84" t="s">
        <v>512</v>
      </c>
      <c r="P144" s="84">
        <v>1</v>
      </c>
      <c r="Q144" s="84">
        <v>0</v>
      </c>
      <c r="R144" s="73">
        <v>0</v>
      </c>
      <c r="S144" s="92" t="s">
        <v>1450</v>
      </c>
      <c r="T144" s="92" t="s">
        <v>720</v>
      </c>
      <c r="U144" s="92" t="s">
        <v>512</v>
      </c>
      <c r="V144" s="92">
        <v>1</v>
      </c>
      <c r="W144" s="92">
        <v>0</v>
      </c>
      <c r="X144" s="85"/>
      <c r="Y144" s="85"/>
      <c r="Z144" s="86">
        <v>1</v>
      </c>
      <c r="AA144" s="86">
        <v>0</v>
      </c>
      <c r="AB144" s="92" t="s">
        <v>553</v>
      </c>
      <c r="AC144" s="92">
        <v>3</v>
      </c>
      <c r="AD144" s="92">
        <v>3</v>
      </c>
      <c r="AE144" s="111">
        <v>21</v>
      </c>
      <c r="AF144" s="111">
        <v>21</v>
      </c>
      <c r="AG144" s="87"/>
      <c r="AH144" s="192"/>
      <c r="AI144" s="242"/>
      <c r="AJ144" s="192"/>
      <c r="AK144" s="192"/>
      <c r="AL144" s="193"/>
      <c r="AM144" s="193"/>
      <c r="AN144" s="193"/>
      <c r="AO144" s="193"/>
      <c r="AP144" s="112">
        <v>3</v>
      </c>
      <c r="AQ144" s="112">
        <v>3</v>
      </c>
      <c r="AR144" s="112">
        <v>3</v>
      </c>
      <c r="AS144" s="112">
        <v>3</v>
      </c>
      <c r="AT144" s="113">
        <v>21</v>
      </c>
      <c r="AU144" s="113">
        <v>21</v>
      </c>
      <c r="AV144" s="113">
        <v>21</v>
      </c>
      <c r="AW144" s="113">
        <v>21</v>
      </c>
      <c r="AX144" s="86"/>
      <c r="AY144" s="111">
        <v>21</v>
      </c>
      <c r="AZ144" s="26" t="s">
        <v>515</v>
      </c>
      <c r="BA144" s="26" t="s">
        <v>1274</v>
      </c>
      <c r="BB144" s="26"/>
      <c r="BC144" s="26"/>
      <c r="BD144" s="26"/>
      <c r="BE144" s="26"/>
      <c r="BF144" s="26">
        <v>1</v>
      </c>
      <c r="BG144" s="26"/>
      <c r="BH144" s="26"/>
      <c r="BI144" s="26"/>
      <c r="BJ144" s="26"/>
      <c r="BK144" s="26"/>
      <c r="BL144" s="26"/>
      <c r="BM144" s="26"/>
      <c r="BN144" s="26"/>
      <c r="BO144" s="26"/>
      <c r="BP144" s="26"/>
      <c r="BQ144" s="26"/>
      <c r="BR144" s="26"/>
      <c r="BS144" s="26"/>
      <c r="BT144" s="26"/>
      <c r="BU144" s="26"/>
      <c r="BV144" s="26">
        <v>1</v>
      </c>
      <c r="BW144" s="26"/>
      <c r="BX144" s="26"/>
      <c r="BY144" s="26"/>
      <c r="BZ144" s="26" t="s">
        <v>1275</v>
      </c>
      <c r="CA144" s="92"/>
      <c r="CB144" s="92" t="s">
        <v>721</v>
      </c>
      <c r="CC144" s="92" t="s">
        <v>722</v>
      </c>
      <c r="CD144" s="14"/>
      <c r="CE144" s="14">
        <v>0</v>
      </c>
      <c r="CF144" s="14">
        <v>1</v>
      </c>
      <c r="CG144" s="14">
        <v>0</v>
      </c>
      <c r="CH144" s="14"/>
      <c r="CI144" s="89">
        <v>0</v>
      </c>
      <c r="CJ144" s="88">
        <v>0</v>
      </c>
      <c r="CK144" s="89">
        <v>1</v>
      </c>
      <c r="CL144" s="88">
        <v>0</v>
      </c>
      <c r="CN144" s="89">
        <v>0</v>
      </c>
      <c r="CO144" s="88">
        <v>0</v>
      </c>
      <c r="CP144" s="89">
        <v>1</v>
      </c>
      <c r="CQ144" s="88">
        <v>0</v>
      </c>
    </row>
    <row r="145" spans="1:95" s="241" customFormat="1" ht="55.05" customHeight="1" x14ac:dyDescent="0.25">
      <c r="A145" s="26" t="s">
        <v>167</v>
      </c>
      <c r="B145" s="81" t="s">
        <v>168</v>
      </c>
      <c r="C145" s="70">
        <v>1</v>
      </c>
      <c r="D145" s="81" t="s">
        <v>107</v>
      </c>
      <c r="E145" s="26" t="s">
        <v>1504</v>
      </c>
      <c r="F145" s="81"/>
      <c r="G145" s="81">
        <v>1</v>
      </c>
      <c r="H145" s="81"/>
      <c r="I145" s="81"/>
      <c r="J145" s="26" t="s">
        <v>169</v>
      </c>
      <c r="K145" s="82" t="s">
        <v>502</v>
      </c>
      <c r="L145" s="72">
        <v>0</v>
      </c>
      <c r="M145" s="72">
        <v>1</v>
      </c>
      <c r="N145" s="84">
        <v>0</v>
      </c>
      <c r="O145" s="84" t="s">
        <v>512</v>
      </c>
      <c r="P145" s="84">
        <v>1</v>
      </c>
      <c r="Q145" s="84">
        <v>0</v>
      </c>
      <c r="R145" s="73">
        <v>0</v>
      </c>
      <c r="S145" s="92" t="s">
        <v>1276</v>
      </c>
      <c r="T145" s="92" t="s">
        <v>838</v>
      </c>
      <c r="U145" s="92" t="s">
        <v>513</v>
      </c>
      <c r="V145" s="92">
        <v>0</v>
      </c>
      <c r="W145" s="92">
        <v>1</v>
      </c>
      <c r="X145" s="85"/>
      <c r="Y145" s="85"/>
      <c r="Z145" s="86">
        <v>0</v>
      </c>
      <c r="AA145" s="86">
        <v>1</v>
      </c>
      <c r="AB145" s="92" t="s">
        <v>729</v>
      </c>
      <c r="AC145" s="92">
        <v>8</v>
      </c>
      <c r="AD145" s="92">
        <v>8</v>
      </c>
      <c r="AE145" s="111">
        <v>45</v>
      </c>
      <c r="AF145" s="111">
        <v>45</v>
      </c>
      <c r="AG145" s="87"/>
      <c r="AH145" s="192"/>
      <c r="AI145" s="192"/>
      <c r="AJ145" s="192"/>
      <c r="AK145" s="192"/>
      <c r="AL145" s="193"/>
      <c r="AM145" s="193"/>
      <c r="AN145" s="193"/>
      <c r="AO145" s="193"/>
      <c r="AP145" s="112">
        <v>8</v>
      </c>
      <c r="AQ145" s="112">
        <v>8</v>
      </c>
      <c r="AR145" s="112">
        <v>8</v>
      </c>
      <c r="AS145" s="112">
        <v>8</v>
      </c>
      <c r="AT145" s="113">
        <v>45</v>
      </c>
      <c r="AU145" s="113">
        <v>45</v>
      </c>
      <c r="AV145" s="113">
        <v>45</v>
      </c>
      <c r="AW145" s="113">
        <v>45</v>
      </c>
      <c r="AX145" s="86"/>
      <c r="AY145" s="111">
        <v>45</v>
      </c>
      <c r="AZ145" s="26" t="s">
        <v>515</v>
      </c>
      <c r="BA145" s="26" t="s">
        <v>1277</v>
      </c>
      <c r="BB145" s="26"/>
      <c r="BC145" s="26"/>
      <c r="BD145" s="26"/>
      <c r="BE145" s="26"/>
      <c r="BF145" s="26"/>
      <c r="BG145" s="26">
        <v>1</v>
      </c>
      <c r="BH145" s="26"/>
      <c r="BI145" s="26"/>
      <c r="BJ145" s="26"/>
      <c r="BK145" s="26"/>
      <c r="BL145" s="26"/>
      <c r="BM145" s="26"/>
      <c r="BN145" s="26"/>
      <c r="BO145" s="26"/>
      <c r="BP145" s="26"/>
      <c r="BQ145" s="26"/>
      <c r="BR145" s="26"/>
      <c r="BS145" s="26"/>
      <c r="BT145" s="26"/>
      <c r="BU145" s="26"/>
      <c r="BV145" s="26"/>
      <c r="BW145" s="26">
        <v>1</v>
      </c>
      <c r="BX145" s="26"/>
      <c r="BY145" s="26"/>
      <c r="BZ145" s="26" t="s">
        <v>1451</v>
      </c>
      <c r="CA145" s="92"/>
      <c r="CB145" s="92" t="s">
        <v>730</v>
      </c>
      <c r="CC145" s="92" t="s">
        <v>731</v>
      </c>
      <c r="CD145" s="14"/>
      <c r="CE145" s="14">
        <v>0</v>
      </c>
      <c r="CF145" s="14">
        <v>1</v>
      </c>
      <c r="CG145" s="14">
        <v>0</v>
      </c>
      <c r="CH145" s="14"/>
      <c r="CI145" s="89">
        <v>0</v>
      </c>
      <c r="CJ145" s="88">
        <v>0</v>
      </c>
      <c r="CK145" s="89">
        <v>1</v>
      </c>
      <c r="CL145" s="88">
        <v>0</v>
      </c>
      <c r="CN145" s="89">
        <v>0</v>
      </c>
      <c r="CO145" s="88">
        <v>0</v>
      </c>
      <c r="CP145" s="89">
        <v>1</v>
      </c>
      <c r="CQ145" s="88">
        <v>0</v>
      </c>
    </row>
    <row r="146" spans="1:95" s="241" customFormat="1" ht="55.05" customHeight="1" x14ac:dyDescent="0.25">
      <c r="A146" s="156" t="s">
        <v>170</v>
      </c>
      <c r="B146" s="26" t="s">
        <v>171</v>
      </c>
      <c r="C146" s="70">
        <v>1</v>
      </c>
      <c r="D146" s="81" t="s">
        <v>172</v>
      </c>
      <c r="E146" s="26" t="s">
        <v>1504</v>
      </c>
      <c r="F146" s="81"/>
      <c r="G146" s="81">
        <v>1</v>
      </c>
      <c r="H146" s="81"/>
      <c r="I146" s="81"/>
      <c r="J146" s="26" t="s">
        <v>173</v>
      </c>
      <c r="K146" s="82" t="s">
        <v>502</v>
      </c>
      <c r="L146" s="72">
        <v>0</v>
      </c>
      <c r="M146" s="72">
        <v>1</v>
      </c>
      <c r="N146" s="84">
        <v>0</v>
      </c>
      <c r="O146" s="84" t="s">
        <v>512</v>
      </c>
      <c r="P146" s="84">
        <v>1</v>
      </c>
      <c r="Q146" s="84">
        <v>0</v>
      </c>
      <c r="R146" s="73">
        <v>0</v>
      </c>
      <c r="S146" s="92" t="s">
        <v>723</v>
      </c>
      <c r="T146" s="92" t="s">
        <v>548</v>
      </c>
      <c r="U146" s="92" t="s">
        <v>512</v>
      </c>
      <c r="V146" s="92">
        <v>1</v>
      </c>
      <c r="W146" s="92">
        <v>0</v>
      </c>
      <c r="X146" s="85"/>
      <c r="Y146" s="85"/>
      <c r="Z146" s="86">
        <v>1</v>
      </c>
      <c r="AA146" s="86">
        <v>0</v>
      </c>
      <c r="AB146" s="92" t="s">
        <v>724</v>
      </c>
      <c r="AC146" s="92">
        <v>3.5</v>
      </c>
      <c r="AD146" s="92">
        <v>3.5</v>
      </c>
      <c r="AE146" s="111">
        <v>15</v>
      </c>
      <c r="AF146" s="111">
        <v>15</v>
      </c>
      <c r="AG146" s="87"/>
      <c r="AH146" s="192"/>
      <c r="AI146" s="192"/>
      <c r="AJ146" s="192"/>
      <c r="AK146" s="192"/>
      <c r="AL146" s="193"/>
      <c r="AM146" s="193"/>
      <c r="AN146" s="193"/>
      <c r="AO146" s="193"/>
      <c r="AP146" s="112">
        <v>3.5</v>
      </c>
      <c r="AQ146" s="112">
        <v>3.5</v>
      </c>
      <c r="AR146" s="112">
        <v>3.5</v>
      </c>
      <c r="AS146" s="112">
        <v>3.5</v>
      </c>
      <c r="AT146" s="113">
        <v>15</v>
      </c>
      <c r="AU146" s="113">
        <v>15</v>
      </c>
      <c r="AV146" s="113">
        <v>15</v>
      </c>
      <c r="AW146" s="113">
        <v>15</v>
      </c>
      <c r="AX146" s="86"/>
      <c r="AY146" s="111">
        <v>15</v>
      </c>
      <c r="AZ146" s="26" t="s">
        <v>515</v>
      </c>
      <c r="BA146" s="26" t="s">
        <v>725</v>
      </c>
      <c r="BB146" s="26"/>
      <c r="BC146" s="26"/>
      <c r="BD146" s="26"/>
      <c r="BE146" s="26"/>
      <c r="BF146" s="26"/>
      <c r="BG146" s="26">
        <v>1</v>
      </c>
      <c r="BH146" s="26"/>
      <c r="BI146" s="26"/>
      <c r="BJ146" s="26"/>
      <c r="BK146" s="26"/>
      <c r="BL146" s="26"/>
      <c r="BM146" s="26"/>
      <c r="BN146" s="26"/>
      <c r="BO146" s="26"/>
      <c r="BP146" s="26"/>
      <c r="BQ146" s="26"/>
      <c r="BR146" s="26"/>
      <c r="BS146" s="26"/>
      <c r="BT146" s="26"/>
      <c r="BU146" s="26"/>
      <c r="BV146" s="26"/>
      <c r="BW146" s="26">
        <v>1</v>
      </c>
      <c r="BX146" s="26"/>
      <c r="BY146" s="26"/>
      <c r="BZ146" s="26" t="s">
        <v>726</v>
      </c>
      <c r="CA146" s="92"/>
      <c r="CB146" s="92" t="s">
        <v>727</v>
      </c>
      <c r="CC146" s="92" t="s">
        <v>728</v>
      </c>
      <c r="CD146" s="14"/>
      <c r="CE146" s="14">
        <v>0</v>
      </c>
      <c r="CF146" s="14">
        <v>1</v>
      </c>
      <c r="CG146" s="14">
        <v>0</v>
      </c>
      <c r="CH146" s="14"/>
      <c r="CI146" s="89">
        <v>0</v>
      </c>
      <c r="CJ146" s="88">
        <v>0</v>
      </c>
      <c r="CK146" s="89">
        <v>1</v>
      </c>
      <c r="CL146" s="88">
        <v>0</v>
      </c>
      <c r="CN146" s="89">
        <v>0</v>
      </c>
      <c r="CO146" s="88">
        <v>0</v>
      </c>
      <c r="CP146" s="89">
        <v>1</v>
      </c>
      <c r="CQ146" s="88">
        <v>0</v>
      </c>
    </row>
    <row r="147" spans="1:95" s="241" customFormat="1" ht="55.05" customHeight="1" x14ac:dyDescent="0.25">
      <c r="A147" s="26" t="s">
        <v>562</v>
      </c>
      <c r="B147" s="26" t="s">
        <v>563</v>
      </c>
      <c r="C147" s="70">
        <v>1</v>
      </c>
      <c r="D147" s="26" t="s">
        <v>72</v>
      </c>
      <c r="E147" s="26" t="s">
        <v>1504</v>
      </c>
      <c r="F147" s="26"/>
      <c r="G147" s="26">
        <v>1</v>
      </c>
      <c r="H147" s="26"/>
      <c r="I147" s="26"/>
      <c r="J147" s="26" t="s">
        <v>1655</v>
      </c>
      <c r="K147" s="87" t="s">
        <v>504</v>
      </c>
      <c r="L147" s="72">
        <v>1</v>
      </c>
      <c r="M147" s="91">
        <v>0</v>
      </c>
      <c r="N147" s="84" t="s">
        <v>513</v>
      </c>
      <c r="O147" s="84" t="s">
        <v>513</v>
      </c>
      <c r="P147" s="84">
        <v>0</v>
      </c>
      <c r="Q147" s="84">
        <v>1</v>
      </c>
      <c r="R147" s="84">
        <v>0</v>
      </c>
      <c r="S147" s="243" t="s">
        <v>1278</v>
      </c>
      <c r="T147" s="244" t="s">
        <v>513</v>
      </c>
      <c r="U147" s="244" t="s">
        <v>564</v>
      </c>
      <c r="V147" s="245">
        <v>0</v>
      </c>
      <c r="W147" s="245">
        <v>1</v>
      </c>
      <c r="X147" s="246">
        <v>0</v>
      </c>
      <c r="Y147" s="246">
        <v>1</v>
      </c>
      <c r="Z147" s="247"/>
      <c r="AA147" s="247"/>
      <c r="AB147" s="244" t="s">
        <v>565</v>
      </c>
      <c r="AC147" s="248">
        <v>2</v>
      </c>
      <c r="AD147" s="248">
        <v>2</v>
      </c>
      <c r="AE147" s="249">
        <v>56</v>
      </c>
      <c r="AF147" s="249">
        <v>56</v>
      </c>
      <c r="AG147" s="250"/>
      <c r="AH147" s="251">
        <v>2</v>
      </c>
      <c r="AI147" s="251">
        <v>2</v>
      </c>
      <c r="AJ147" s="251">
        <v>2</v>
      </c>
      <c r="AK147" s="251">
        <v>2</v>
      </c>
      <c r="AL147" s="252">
        <v>56</v>
      </c>
      <c r="AM147" s="252">
        <v>56</v>
      </c>
      <c r="AN147" s="252">
        <v>56</v>
      </c>
      <c r="AO147" s="252">
        <v>56</v>
      </c>
      <c r="AP147" s="253"/>
      <c r="AQ147" s="253"/>
      <c r="AR147" s="253"/>
      <c r="AS147" s="253"/>
      <c r="AT147" s="254"/>
      <c r="AU147" s="254"/>
      <c r="AV147" s="254"/>
      <c r="AW147" s="254"/>
      <c r="AX147" s="255"/>
      <c r="AY147" s="249">
        <v>56</v>
      </c>
      <c r="AZ147" s="256" t="s">
        <v>1697</v>
      </c>
      <c r="BA147" s="90" t="s">
        <v>1280</v>
      </c>
      <c r="BB147" s="256"/>
      <c r="BC147" s="257">
        <v>1</v>
      </c>
      <c r="BD147" s="256"/>
      <c r="BE147" s="256"/>
      <c r="BF147" s="256"/>
      <c r="BG147" s="256"/>
      <c r="BH147" s="256"/>
      <c r="BI147" s="256"/>
      <c r="BJ147" s="256"/>
      <c r="BK147" s="256">
        <v>1</v>
      </c>
      <c r="BL147" s="256"/>
      <c r="BM147" s="256"/>
      <c r="BN147" s="256"/>
      <c r="BO147" s="256"/>
      <c r="BP147" s="256"/>
      <c r="BQ147" s="256"/>
      <c r="BR147" s="256"/>
      <c r="BS147" s="256"/>
      <c r="BT147" s="256"/>
      <c r="BU147" s="256"/>
      <c r="BV147" s="256"/>
      <c r="BW147" s="256"/>
      <c r="BX147" s="256"/>
      <c r="BY147" s="256"/>
      <c r="BZ147" s="90" t="s">
        <v>1279</v>
      </c>
      <c r="CA147" s="244"/>
      <c r="CB147" s="244" t="s">
        <v>1452</v>
      </c>
      <c r="CC147" s="243" t="s">
        <v>1453</v>
      </c>
      <c r="CD147" s="14"/>
      <c r="CE147" s="14">
        <v>1</v>
      </c>
      <c r="CF147" s="14">
        <v>0</v>
      </c>
      <c r="CG147" s="14">
        <v>0</v>
      </c>
      <c r="CH147" s="14"/>
      <c r="CI147" s="89">
        <v>1</v>
      </c>
      <c r="CJ147" s="88">
        <v>0</v>
      </c>
      <c r="CK147" s="89">
        <v>0</v>
      </c>
      <c r="CL147" s="88">
        <v>0</v>
      </c>
      <c r="CN147" s="89">
        <v>1</v>
      </c>
      <c r="CO147" s="88">
        <v>0</v>
      </c>
      <c r="CP147" s="89">
        <v>0</v>
      </c>
      <c r="CQ147" s="88">
        <v>0</v>
      </c>
    </row>
    <row r="148" spans="1:95" s="259" customFormat="1" ht="55.05" customHeight="1" x14ac:dyDescent="0.25">
      <c r="A148" s="26" t="s">
        <v>368</v>
      </c>
      <c r="B148" s="26" t="s">
        <v>369</v>
      </c>
      <c r="C148" s="70">
        <v>1</v>
      </c>
      <c r="D148" s="26" t="s">
        <v>2</v>
      </c>
      <c r="E148" s="26" t="s">
        <v>1504</v>
      </c>
      <c r="F148" s="26"/>
      <c r="G148" s="26">
        <v>1</v>
      </c>
      <c r="H148" s="26"/>
      <c r="I148" s="26"/>
      <c r="J148" s="26" t="s">
        <v>1656</v>
      </c>
      <c r="K148" s="87" t="s">
        <v>504</v>
      </c>
      <c r="L148" s="72">
        <v>1</v>
      </c>
      <c r="M148" s="72">
        <v>0</v>
      </c>
      <c r="N148" s="91">
        <v>0</v>
      </c>
      <c r="O148" s="84" t="s">
        <v>512</v>
      </c>
      <c r="P148" s="84">
        <v>1</v>
      </c>
      <c r="Q148" s="84">
        <v>0</v>
      </c>
      <c r="R148" s="72">
        <v>1</v>
      </c>
      <c r="S148" s="26" t="s">
        <v>1281</v>
      </c>
      <c r="T148" s="81" t="s">
        <v>512</v>
      </c>
      <c r="U148" s="26" t="s">
        <v>512</v>
      </c>
      <c r="V148" s="26">
        <v>1</v>
      </c>
      <c r="W148" s="26">
        <v>0</v>
      </c>
      <c r="X148" s="85">
        <v>1</v>
      </c>
      <c r="Y148" s="85">
        <v>0</v>
      </c>
      <c r="Z148" s="86"/>
      <c r="AA148" s="86"/>
      <c r="AB148" s="26" t="s">
        <v>732</v>
      </c>
      <c r="AC148" s="26">
        <v>26</v>
      </c>
      <c r="AD148" s="26">
        <v>26</v>
      </c>
      <c r="AE148" s="258">
        <v>15</v>
      </c>
      <c r="AF148" s="258">
        <v>15</v>
      </c>
      <c r="AG148" s="26"/>
      <c r="AH148" s="192">
        <v>26</v>
      </c>
      <c r="AI148" s="192">
        <v>26</v>
      </c>
      <c r="AJ148" s="192">
        <v>26</v>
      </c>
      <c r="AK148" s="192">
        <v>26</v>
      </c>
      <c r="AL148" s="189">
        <v>15</v>
      </c>
      <c r="AM148" s="189">
        <v>15</v>
      </c>
      <c r="AN148" s="189">
        <v>15</v>
      </c>
      <c r="AO148" s="189">
        <v>15</v>
      </c>
      <c r="AP148" s="112"/>
      <c r="AQ148" s="112"/>
      <c r="AR148" s="112"/>
      <c r="AS148" s="112"/>
      <c r="AT148" s="191"/>
      <c r="AU148" s="191"/>
      <c r="AV148" s="191"/>
      <c r="AW148" s="191"/>
      <c r="AX148" s="86"/>
      <c r="AY148" s="258" t="s">
        <v>1081</v>
      </c>
      <c r="AZ148" s="26" t="s">
        <v>1697</v>
      </c>
      <c r="BA148" s="26" t="s">
        <v>1282</v>
      </c>
      <c r="BB148" s="26"/>
      <c r="BC148" s="26">
        <v>1</v>
      </c>
      <c r="BD148" s="26"/>
      <c r="BE148" s="26"/>
      <c r="BF148" s="26"/>
      <c r="BG148" s="26"/>
      <c r="BH148" s="26"/>
      <c r="BI148" s="26"/>
      <c r="BJ148" s="26"/>
      <c r="BK148" s="26">
        <v>1</v>
      </c>
      <c r="BL148" s="26"/>
      <c r="BM148" s="26"/>
      <c r="BN148" s="26"/>
      <c r="BO148" s="26"/>
      <c r="BP148" s="26"/>
      <c r="BQ148" s="26"/>
      <c r="BR148" s="26"/>
      <c r="BS148" s="26"/>
      <c r="BT148" s="26"/>
      <c r="BU148" s="26"/>
      <c r="BV148" s="26"/>
      <c r="BW148" s="26"/>
      <c r="BX148" s="26"/>
      <c r="BY148" s="26"/>
      <c r="BZ148" s="26" t="s">
        <v>1010</v>
      </c>
      <c r="CA148" s="26" t="s">
        <v>1009</v>
      </c>
      <c r="CB148" s="81" t="s">
        <v>551</v>
      </c>
      <c r="CC148" s="26" t="s">
        <v>551</v>
      </c>
      <c r="CD148" s="81"/>
      <c r="CE148" s="81">
        <v>1</v>
      </c>
      <c r="CF148" s="81">
        <v>0</v>
      </c>
      <c r="CG148" s="81">
        <v>0</v>
      </c>
      <c r="CH148" s="81"/>
      <c r="CI148" s="81">
        <v>1</v>
      </c>
      <c r="CJ148" s="81">
        <v>0</v>
      </c>
      <c r="CK148" s="81">
        <v>0</v>
      </c>
      <c r="CL148" s="81">
        <v>0</v>
      </c>
      <c r="CN148" s="81">
        <v>1</v>
      </c>
      <c r="CO148" s="81">
        <v>0</v>
      </c>
      <c r="CP148" s="81">
        <v>0</v>
      </c>
      <c r="CQ148" s="81">
        <v>0</v>
      </c>
    </row>
    <row r="149" spans="1:95" s="262" customFormat="1" ht="55.05" customHeight="1" x14ac:dyDescent="0.25">
      <c r="A149" s="157" t="s">
        <v>532</v>
      </c>
      <c r="B149" s="158"/>
      <c r="C149" s="158">
        <f>SUM(C104:C148)</f>
        <v>45</v>
      </c>
      <c r="D149" s="158">
        <f t="shared" ref="D149:I149" si="100">SUM(D104:D148)</f>
        <v>0</v>
      </c>
      <c r="E149" s="158"/>
      <c r="F149" s="158">
        <f t="shared" si="100"/>
        <v>0</v>
      </c>
      <c r="G149" s="158">
        <f t="shared" si="100"/>
        <v>41</v>
      </c>
      <c r="H149" s="158">
        <f t="shared" si="100"/>
        <v>1</v>
      </c>
      <c r="I149" s="158">
        <f t="shared" si="100"/>
        <v>3</v>
      </c>
      <c r="J149" s="158"/>
      <c r="K149" s="95" t="s">
        <v>532</v>
      </c>
      <c r="L149" s="260">
        <f>SUM(L104:L148)</f>
        <v>15</v>
      </c>
      <c r="M149" s="260">
        <f t="shared" ref="M149:N149" si="101">SUM(M104:M148)</f>
        <v>30</v>
      </c>
      <c r="N149" s="260">
        <f t="shared" si="101"/>
        <v>7</v>
      </c>
      <c r="O149" s="95" t="s">
        <v>532</v>
      </c>
      <c r="P149" s="95">
        <f>SUM(P104:P148)</f>
        <v>42</v>
      </c>
      <c r="Q149" s="95">
        <f>SUM(Q104:Q148)</f>
        <v>3</v>
      </c>
      <c r="R149" s="95">
        <f>SUM(R104:R148)</f>
        <v>14</v>
      </c>
      <c r="S149" s="159"/>
      <c r="T149" s="163"/>
      <c r="U149" s="163"/>
      <c r="V149" s="163">
        <f>SUM(V104:V148)</f>
        <v>33</v>
      </c>
      <c r="W149" s="163">
        <f t="shared" ref="W149:AA149" si="102">SUM(W104:W148)</f>
        <v>8</v>
      </c>
      <c r="X149" s="163">
        <f t="shared" si="102"/>
        <v>12</v>
      </c>
      <c r="Y149" s="163">
        <f t="shared" si="102"/>
        <v>2</v>
      </c>
      <c r="Z149" s="163">
        <f t="shared" si="102"/>
        <v>21</v>
      </c>
      <c r="AA149" s="163">
        <f t="shared" si="102"/>
        <v>6</v>
      </c>
      <c r="AB149" s="163"/>
      <c r="AC149" s="203"/>
      <c r="AD149" s="203"/>
      <c r="AE149" s="204"/>
      <c r="AF149" s="204"/>
      <c r="AG149" s="204"/>
      <c r="AH149" s="203"/>
      <c r="AI149" s="203"/>
      <c r="AJ149" s="203">
        <f>AVERAGE(AJ104:AJ148)</f>
        <v>7.8214285714285712</v>
      </c>
      <c r="AK149" s="203">
        <f t="shared" ref="AK149" si="103">MEDIAN(AK104:AK148)</f>
        <v>6</v>
      </c>
      <c r="AL149" s="204"/>
      <c r="AM149" s="204"/>
      <c r="AN149" s="204">
        <f>AVERAGE(AN104:AN148)</f>
        <v>36.642857142857146</v>
      </c>
      <c r="AO149" s="204">
        <f t="shared" ref="AO149" si="104">MEDIAN(AO104:AO148)</f>
        <v>44.5</v>
      </c>
      <c r="AP149" s="203"/>
      <c r="AQ149" s="203"/>
      <c r="AR149" s="203">
        <f>AVERAGE(AR104:AR148)</f>
        <v>4.5</v>
      </c>
      <c r="AS149" s="203">
        <f t="shared" ref="AS149" si="105">MEDIAN(AS104:AS148)</f>
        <v>3</v>
      </c>
      <c r="AT149" s="204"/>
      <c r="AU149" s="204"/>
      <c r="AV149" s="204">
        <f>AVERAGE(AV104:AV148)</f>
        <v>30.74074074074074</v>
      </c>
      <c r="AW149" s="204">
        <f t="shared" ref="AW149" si="106">MEDIAN(AW104:AW148)</f>
        <v>24</v>
      </c>
      <c r="AX149" s="204"/>
      <c r="AY149" s="204">
        <f>AVERAGE(AY104:AY148)</f>
        <v>28.74074074074074</v>
      </c>
      <c r="AZ149" s="261"/>
      <c r="BA149" s="261"/>
      <c r="BB149" s="261">
        <v>0</v>
      </c>
      <c r="BC149" s="261">
        <f>SUM(BC104:BC148)</f>
        <v>2</v>
      </c>
      <c r="BD149" s="261">
        <v>0</v>
      </c>
      <c r="BE149" s="261">
        <f>SUM(BE104:BE148)</f>
        <v>1</v>
      </c>
      <c r="BF149" s="261">
        <f>SUM(BF104:BF148)</f>
        <v>20</v>
      </c>
      <c r="BG149" s="261">
        <f>SUM(BG104:BG148)</f>
        <v>7</v>
      </c>
      <c r="BH149" s="261">
        <f t="shared" ref="BH149:BL149" si="107">SUM(BH104:BH148)</f>
        <v>4</v>
      </c>
      <c r="BI149" s="261">
        <f t="shared" si="107"/>
        <v>7</v>
      </c>
      <c r="BJ149" s="261">
        <f t="shared" si="107"/>
        <v>0</v>
      </c>
      <c r="BK149" s="261">
        <f t="shared" si="107"/>
        <v>2</v>
      </c>
      <c r="BL149" s="261">
        <f t="shared" si="107"/>
        <v>0</v>
      </c>
      <c r="BM149" s="261">
        <v>0</v>
      </c>
      <c r="BN149" s="261">
        <f>SUM(BN104:BN148)</f>
        <v>7</v>
      </c>
      <c r="BO149" s="261">
        <f t="shared" ref="BO149:BY149" si="108">SUM(BO104:BO148)</f>
        <v>2</v>
      </c>
      <c r="BP149" s="261">
        <f t="shared" si="108"/>
        <v>1</v>
      </c>
      <c r="BQ149" s="261">
        <f t="shared" si="108"/>
        <v>2</v>
      </c>
      <c r="BR149" s="261">
        <f t="shared" si="108"/>
        <v>0</v>
      </c>
      <c r="BS149" s="261">
        <f t="shared" si="108"/>
        <v>0</v>
      </c>
      <c r="BT149" s="261">
        <f t="shared" si="108"/>
        <v>0</v>
      </c>
      <c r="BU149" s="261">
        <f t="shared" si="108"/>
        <v>1</v>
      </c>
      <c r="BV149" s="261">
        <f t="shared" si="108"/>
        <v>13</v>
      </c>
      <c r="BW149" s="261">
        <f t="shared" si="108"/>
        <v>5</v>
      </c>
      <c r="BX149" s="261">
        <f t="shared" si="108"/>
        <v>3</v>
      </c>
      <c r="BY149" s="261">
        <f t="shared" si="108"/>
        <v>5</v>
      </c>
      <c r="BZ149" s="90"/>
      <c r="CA149" s="159"/>
      <c r="CB149" s="159"/>
      <c r="CC149" s="159"/>
      <c r="CD149" s="163"/>
      <c r="CE149" s="95"/>
      <c r="CF149" s="95"/>
      <c r="CG149" s="95"/>
      <c r="CH149" s="95"/>
      <c r="CI149" s="95">
        <f t="shared" ref="CI149:CL149" si="109">SUM(CI104:CI148)</f>
        <v>9</v>
      </c>
      <c r="CJ149" s="95">
        <f t="shared" si="109"/>
        <v>3</v>
      </c>
      <c r="CK149" s="95">
        <f t="shared" si="109"/>
        <v>18</v>
      </c>
      <c r="CL149" s="95">
        <f t="shared" si="109"/>
        <v>3</v>
      </c>
      <c r="CM149" s="95"/>
      <c r="CN149" s="95"/>
      <c r="CO149" s="95"/>
      <c r="CP149" s="95"/>
      <c r="CQ149" s="95"/>
    </row>
    <row r="150" spans="1:95" s="263" customFormat="1" ht="30" customHeight="1" x14ac:dyDescent="0.25">
      <c r="A150" s="164" t="s">
        <v>528</v>
      </c>
      <c r="B150" s="165"/>
      <c r="C150" s="165"/>
      <c r="D150" s="165"/>
      <c r="E150" s="165"/>
      <c r="F150" s="165"/>
      <c r="G150" s="165"/>
      <c r="H150" s="165"/>
      <c r="I150" s="165"/>
      <c r="J150" s="165"/>
      <c r="K150" s="52"/>
      <c r="L150" s="133"/>
      <c r="M150" s="133"/>
      <c r="N150" s="133"/>
      <c r="O150" s="102"/>
      <c r="P150" s="102"/>
      <c r="Q150" s="102"/>
      <c r="R150" s="102"/>
      <c r="S150" s="48"/>
      <c r="T150" s="49"/>
      <c r="U150" s="49"/>
      <c r="V150" s="49"/>
      <c r="W150" s="49"/>
      <c r="X150" s="50"/>
      <c r="Y150" s="50"/>
      <c r="Z150" s="51"/>
      <c r="AA150" s="51"/>
      <c r="AB150" s="49"/>
      <c r="AC150" s="49"/>
      <c r="AD150" s="49"/>
      <c r="AE150" s="103"/>
      <c r="AF150" s="103"/>
      <c r="AG150" s="52"/>
      <c r="AH150" s="166"/>
      <c r="AI150" s="166"/>
      <c r="AJ150" s="166"/>
      <c r="AK150" s="166"/>
      <c r="AL150" s="167"/>
      <c r="AM150" s="167"/>
      <c r="AN150" s="167"/>
      <c r="AO150" s="167"/>
      <c r="AP150" s="104"/>
      <c r="AQ150" s="104"/>
      <c r="AR150" s="104"/>
      <c r="AS150" s="104"/>
      <c r="AT150" s="105"/>
      <c r="AU150" s="105"/>
      <c r="AV150" s="105"/>
      <c r="AW150" s="105"/>
      <c r="AX150" s="53"/>
      <c r="AY150" s="103"/>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48"/>
      <c r="CB150" s="48"/>
      <c r="CC150" s="48"/>
      <c r="CD150" s="49"/>
      <c r="CE150" s="49"/>
      <c r="CF150" s="49"/>
      <c r="CG150" s="49"/>
      <c r="CH150" s="49"/>
      <c r="CI150" s="55"/>
      <c r="CJ150" s="50"/>
      <c r="CK150" s="55"/>
      <c r="CL150" s="50"/>
      <c r="CN150" s="55"/>
      <c r="CO150" s="50"/>
      <c r="CP150" s="55"/>
      <c r="CQ150" s="50"/>
    </row>
    <row r="151" spans="1:95" s="230" customFormat="1" ht="55.05" customHeight="1" x14ac:dyDescent="0.25">
      <c r="A151" s="209" t="s">
        <v>382</v>
      </c>
      <c r="B151" s="209" t="s">
        <v>383</v>
      </c>
      <c r="C151" s="209">
        <v>1</v>
      </c>
      <c r="D151" s="209" t="s">
        <v>82</v>
      </c>
      <c r="E151" s="209" t="s">
        <v>1500</v>
      </c>
      <c r="F151" s="209"/>
      <c r="G151" s="209"/>
      <c r="H151" s="209"/>
      <c r="I151" s="209">
        <v>1</v>
      </c>
      <c r="J151" s="209" t="s">
        <v>110</v>
      </c>
      <c r="K151" s="218" t="s">
        <v>505</v>
      </c>
      <c r="L151" s="264">
        <v>0</v>
      </c>
      <c r="M151" s="264">
        <v>1</v>
      </c>
      <c r="N151" s="264">
        <v>0</v>
      </c>
      <c r="O151" s="212" t="s">
        <v>512</v>
      </c>
      <c r="P151" s="212">
        <v>1</v>
      </c>
      <c r="Q151" s="212">
        <v>0</v>
      </c>
      <c r="R151" s="213">
        <v>0</v>
      </c>
      <c r="S151" s="214"/>
      <c r="T151" s="214"/>
      <c r="U151" s="214"/>
      <c r="V151" s="214"/>
      <c r="W151" s="214"/>
      <c r="X151" s="215"/>
      <c r="Y151" s="215"/>
      <c r="Z151" s="216"/>
      <c r="AA151" s="216"/>
      <c r="AB151" s="214"/>
      <c r="AC151" s="214"/>
      <c r="AD151" s="214"/>
      <c r="AE151" s="217"/>
      <c r="AF151" s="217"/>
      <c r="AG151" s="218"/>
      <c r="AH151" s="219"/>
      <c r="AI151" s="219"/>
      <c r="AJ151" s="219"/>
      <c r="AK151" s="219"/>
      <c r="AL151" s="220"/>
      <c r="AM151" s="220"/>
      <c r="AN151" s="220"/>
      <c r="AO151" s="220"/>
      <c r="AP151" s="221"/>
      <c r="AQ151" s="221"/>
      <c r="AR151" s="221"/>
      <c r="AS151" s="221"/>
      <c r="AT151" s="222"/>
      <c r="AU151" s="222"/>
      <c r="AV151" s="222"/>
      <c r="AW151" s="222"/>
      <c r="AX151" s="216"/>
      <c r="AY151" s="217"/>
      <c r="AZ151" s="209"/>
      <c r="BA151" s="209"/>
      <c r="BB151" s="209"/>
      <c r="BC151" s="209"/>
      <c r="BD151" s="209"/>
      <c r="BE151" s="209"/>
      <c r="BF151" s="209"/>
      <c r="BG151" s="209"/>
      <c r="BH151" s="209"/>
      <c r="BI151" s="209"/>
      <c r="BJ151" s="209"/>
      <c r="BK151" s="209"/>
      <c r="BL151" s="209"/>
      <c r="BM151" s="209"/>
      <c r="BN151" s="209"/>
      <c r="BO151" s="209"/>
      <c r="BP151" s="209"/>
      <c r="BQ151" s="209"/>
      <c r="BR151" s="209"/>
      <c r="BS151" s="209"/>
      <c r="BT151" s="209"/>
      <c r="BU151" s="209"/>
      <c r="BV151" s="209"/>
      <c r="BW151" s="209"/>
      <c r="BX151" s="209"/>
      <c r="BY151" s="209"/>
      <c r="BZ151" s="209"/>
      <c r="CA151" s="214"/>
      <c r="CB151" s="214"/>
      <c r="CC151" s="214"/>
      <c r="CD151" s="214"/>
      <c r="CE151" s="223"/>
      <c r="CF151" s="223"/>
      <c r="CG151" s="223"/>
      <c r="CH151" s="223"/>
      <c r="CI151" s="224"/>
      <c r="CJ151" s="225"/>
      <c r="CK151" s="224"/>
      <c r="CL151" s="225"/>
      <c r="CN151" s="224"/>
      <c r="CO151" s="225"/>
      <c r="CP151" s="224"/>
      <c r="CQ151" s="225"/>
    </row>
    <row r="152" spans="1:95" s="265" customFormat="1" ht="55.05" customHeight="1" x14ac:dyDescent="0.25">
      <c r="A152" s="56" t="s">
        <v>373</v>
      </c>
      <c r="B152" s="56" t="s">
        <v>374</v>
      </c>
      <c r="C152" s="56">
        <v>1</v>
      </c>
      <c r="D152" s="56" t="s">
        <v>2</v>
      </c>
      <c r="E152" s="56" t="s">
        <v>1499</v>
      </c>
      <c r="F152" s="56">
        <v>1</v>
      </c>
      <c r="G152" s="56"/>
      <c r="H152" s="56"/>
      <c r="I152" s="56"/>
      <c r="J152" s="68" t="s">
        <v>370</v>
      </c>
      <c r="K152" s="65" t="s">
        <v>508</v>
      </c>
      <c r="L152" s="135">
        <v>1</v>
      </c>
      <c r="M152" s="135">
        <v>0</v>
      </c>
      <c r="N152" s="135">
        <v>0</v>
      </c>
      <c r="O152" s="59" t="s">
        <v>512</v>
      </c>
      <c r="P152" s="59">
        <v>1</v>
      </c>
      <c r="Q152" s="59">
        <v>0</v>
      </c>
      <c r="R152" s="60">
        <v>1</v>
      </c>
      <c r="S152" s="61"/>
      <c r="T152" s="62"/>
      <c r="U152" s="62"/>
      <c r="V152" s="62"/>
      <c r="W152" s="62"/>
      <c r="X152" s="63"/>
      <c r="Y152" s="63"/>
      <c r="Z152" s="64"/>
      <c r="AA152" s="64"/>
      <c r="AB152" s="62"/>
      <c r="AC152" s="62"/>
      <c r="AD152" s="62"/>
      <c r="AE152" s="170"/>
      <c r="AF152" s="170"/>
      <c r="AG152" s="65"/>
      <c r="AH152" s="171"/>
      <c r="AI152" s="171"/>
      <c r="AJ152" s="171"/>
      <c r="AK152" s="171"/>
      <c r="AL152" s="172"/>
      <c r="AM152" s="172"/>
      <c r="AN152" s="172"/>
      <c r="AO152" s="172"/>
      <c r="AP152" s="173"/>
      <c r="AQ152" s="173"/>
      <c r="AR152" s="173"/>
      <c r="AS152" s="173"/>
      <c r="AT152" s="174"/>
      <c r="AU152" s="174"/>
      <c r="AV152" s="174"/>
      <c r="AW152" s="174"/>
      <c r="AX152" s="66"/>
      <c r="AY152" s="170"/>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61"/>
      <c r="CB152" s="61"/>
      <c r="CC152" s="61"/>
      <c r="CD152" s="62"/>
      <c r="CE152" s="62"/>
      <c r="CF152" s="62"/>
      <c r="CG152" s="62"/>
      <c r="CH152" s="62"/>
      <c r="CI152" s="67"/>
      <c r="CJ152" s="63"/>
      <c r="CK152" s="67"/>
      <c r="CL152" s="63"/>
      <c r="CN152" s="67"/>
      <c r="CO152" s="63"/>
      <c r="CP152" s="67"/>
      <c r="CQ152" s="63"/>
    </row>
    <row r="153" spans="1:95" s="265" customFormat="1" ht="55.05" customHeight="1" x14ac:dyDescent="0.25">
      <c r="A153" s="56" t="s">
        <v>401</v>
      </c>
      <c r="B153" s="56" t="s">
        <v>402</v>
      </c>
      <c r="C153" s="56">
        <v>1</v>
      </c>
      <c r="D153" s="56" t="s">
        <v>205</v>
      </c>
      <c r="E153" s="56" t="s">
        <v>1499</v>
      </c>
      <c r="F153" s="56">
        <v>1</v>
      </c>
      <c r="G153" s="56"/>
      <c r="H153" s="56"/>
      <c r="I153" s="56"/>
      <c r="J153" s="56" t="s">
        <v>403</v>
      </c>
      <c r="K153" s="65" t="s">
        <v>505</v>
      </c>
      <c r="L153" s="135">
        <v>0</v>
      </c>
      <c r="M153" s="135">
        <v>1</v>
      </c>
      <c r="N153" s="135">
        <v>0</v>
      </c>
      <c r="O153" s="59" t="s">
        <v>512</v>
      </c>
      <c r="P153" s="59">
        <v>1</v>
      </c>
      <c r="Q153" s="59">
        <v>0</v>
      </c>
      <c r="R153" s="60">
        <v>0</v>
      </c>
      <c r="S153" s="61"/>
      <c r="T153" s="62"/>
      <c r="U153" s="62"/>
      <c r="V153" s="62"/>
      <c r="W153" s="62"/>
      <c r="X153" s="63"/>
      <c r="Y153" s="63"/>
      <c r="Z153" s="64"/>
      <c r="AA153" s="64"/>
      <c r="AB153" s="62"/>
      <c r="AC153" s="62"/>
      <c r="AD153" s="62"/>
      <c r="AE153" s="170"/>
      <c r="AF153" s="170"/>
      <c r="AG153" s="65"/>
      <c r="AH153" s="171"/>
      <c r="AI153" s="171"/>
      <c r="AJ153" s="171"/>
      <c r="AK153" s="171"/>
      <c r="AL153" s="172"/>
      <c r="AM153" s="172"/>
      <c r="AN153" s="172"/>
      <c r="AO153" s="172"/>
      <c r="AP153" s="173"/>
      <c r="AQ153" s="173"/>
      <c r="AR153" s="173"/>
      <c r="AS153" s="173"/>
      <c r="AT153" s="174"/>
      <c r="AU153" s="174"/>
      <c r="AV153" s="174"/>
      <c r="AW153" s="174"/>
      <c r="AX153" s="66"/>
      <c r="AY153" s="170"/>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61"/>
      <c r="CB153" s="61"/>
      <c r="CC153" s="61"/>
      <c r="CD153" s="62"/>
      <c r="CE153" s="62"/>
      <c r="CF153" s="62"/>
      <c r="CG153" s="62"/>
      <c r="CH153" s="62"/>
      <c r="CI153" s="67"/>
      <c r="CJ153" s="63"/>
      <c r="CK153" s="67"/>
      <c r="CL153" s="63"/>
      <c r="CN153" s="67"/>
      <c r="CO153" s="63"/>
      <c r="CP153" s="67"/>
      <c r="CQ153" s="63"/>
    </row>
    <row r="154" spans="1:95" s="265" customFormat="1" ht="55.05" customHeight="1" x14ac:dyDescent="0.25">
      <c r="A154" s="56" t="s">
        <v>415</v>
      </c>
      <c r="B154" s="56" t="s">
        <v>416</v>
      </c>
      <c r="C154" s="56">
        <v>1</v>
      </c>
      <c r="D154" s="56" t="s">
        <v>205</v>
      </c>
      <c r="E154" s="56" t="s">
        <v>1499</v>
      </c>
      <c r="F154" s="56">
        <v>1</v>
      </c>
      <c r="G154" s="56"/>
      <c r="H154" s="56"/>
      <c r="I154" s="56"/>
      <c r="J154" s="56" t="s">
        <v>417</v>
      </c>
      <c r="K154" s="65" t="s">
        <v>505</v>
      </c>
      <c r="L154" s="135">
        <v>0</v>
      </c>
      <c r="M154" s="135">
        <v>1</v>
      </c>
      <c r="N154" s="135">
        <v>0</v>
      </c>
      <c r="O154" s="59" t="s">
        <v>512</v>
      </c>
      <c r="P154" s="59">
        <v>1</v>
      </c>
      <c r="Q154" s="59">
        <v>0</v>
      </c>
      <c r="R154" s="60">
        <v>0</v>
      </c>
      <c r="S154" s="61"/>
      <c r="T154" s="62"/>
      <c r="U154" s="62"/>
      <c r="V154" s="62"/>
      <c r="W154" s="62"/>
      <c r="X154" s="63"/>
      <c r="Y154" s="63"/>
      <c r="Z154" s="64"/>
      <c r="AA154" s="64"/>
      <c r="AB154" s="62"/>
      <c r="AC154" s="62"/>
      <c r="AD154" s="62"/>
      <c r="AE154" s="170"/>
      <c r="AF154" s="170"/>
      <c r="AG154" s="65"/>
      <c r="AH154" s="171"/>
      <c r="AI154" s="171"/>
      <c r="AJ154" s="171"/>
      <c r="AK154" s="171"/>
      <c r="AL154" s="172"/>
      <c r="AM154" s="172"/>
      <c r="AN154" s="172"/>
      <c r="AO154" s="172"/>
      <c r="AP154" s="173"/>
      <c r="AQ154" s="173"/>
      <c r="AR154" s="173"/>
      <c r="AS154" s="173"/>
      <c r="AT154" s="174"/>
      <c r="AU154" s="174"/>
      <c r="AV154" s="174"/>
      <c r="AW154" s="174"/>
      <c r="AX154" s="66"/>
      <c r="AY154" s="170"/>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61"/>
      <c r="CB154" s="61"/>
      <c r="CC154" s="61"/>
      <c r="CD154" s="62"/>
      <c r="CE154" s="62"/>
      <c r="CF154" s="62"/>
      <c r="CG154" s="62"/>
      <c r="CH154" s="62"/>
      <c r="CI154" s="67"/>
      <c r="CJ154" s="63"/>
      <c r="CK154" s="67"/>
      <c r="CL154" s="63"/>
      <c r="CN154" s="67"/>
      <c r="CO154" s="63"/>
      <c r="CP154" s="67"/>
      <c r="CQ154" s="63"/>
    </row>
    <row r="155" spans="1:95" s="265" customFormat="1" ht="55.05" customHeight="1" x14ac:dyDescent="0.25">
      <c r="A155" s="56" t="s">
        <v>422</v>
      </c>
      <c r="B155" s="56" t="s">
        <v>423</v>
      </c>
      <c r="C155" s="56">
        <v>1</v>
      </c>
      <c r="D155" s="56" t="s">
        <v>2</v>
      </c>
      <c r="E155" s="56" t="s">
        <v>1499</v>
      </c>
      <c r="F155" s="56">
        <v>1</v>
      </c>
      <c r="G155" s="56"/>
      <c r="H155" s="56"/>
      <c r="I155" s="56"/>
      <c r="J155" s="56" t="s">
        <v>424</v>
      </c>
      <c r="K155" s="65" t="s">
        <v>505</v>
      </c>
      <c r="L155" s="135">
        <v>0</v>
      </c>
      <c r="M155" s="135">
        <v>1</v>
      </c>
      <c r="N155" s="135">
        <v>0</v>
      </c>
      <c r="O155" s="59" t="s">
        <v>513</v>
      </c>
      <c r="P155" s="59">
        <v>0</v>
      </c>
      <c r="Q155" s="59">
        <v>1</v>
      </c>
      <c r="R155" s="60">
        <v>0</v>
      </c>
      <c r="S155" s="61"/>
      <c r="T155" s="62"/>
      <c r="U155" s="62"/>
      <c r="V155" s="62"/>
      <c r="W155" s="62"/>
      <c r="X155" s="63"/>
      <c r="Y155" s="63"/>
      <c r="Z155" s="64"/>
      <c r="AA155" s="64"/>
      <c r="AB155" s="62"/>
      <c r="AC155" s="62"/>
      <c r="AD155" s="62"/>
      <c r="AE155" s="170"/>
      <c r="AF155" s="170"/>
      <c r="AG155" s="65"/>
      <c r="AH155" s="171"/>
      <c r="AI155" s="171"/>
      <c r="AJ155" s="171"/>
      <c r="AK155" s="171"/>
      <c r="AL155" s="172"/>
      <c r="AM155" s="172"/>
      <c r="AN155" s="172"/>
      <c r="AO155" s="172"/>
      <c r="AP155" s="173"/>
      <c r="AQ155" s="173"/>
      <c r="AR155" s="173"/>
      <c r="AS155" s="173"/>
      <c r="AT155" s="174"/>
      <c r="AU155" s="174"/>
      <c r="AV155" s="174"/>
      <c r="AW155" s="174"/>
      <c r="AX155" s="66"/>
      <c r="AY155" s="170"/>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61"/>
      <c r="CB155" s="61"/>
      <c r="CC155" s="61"/>
      <c r="CD155" s="62"/>
      <c r="CE155" s="62"/>
      <c r="CF155" s="62"/>
      <c r="CG155" s="62"/>
      <c r="CH155" s="62"/>
      <c r="CI155" s="67"/>
      <c r="CJ155" s="63"/>
      <c r="CK155" s="67"/>
      <c r="CL155" s="63"/>
      <c r="CN155" s="67"/>
      <c r="CO155" s="63"/>
      <c r="CP155" s="67"/>
      <c r="CQ155" s="63"/>
    </row>
    <row r="156" spans="1:95" s="266" customFormat="1" ht="55.05" customHeight="1" x14ac:dyDescent="0.25">
      <c r="A156" s="69" t="s">
        <v>174</v>
      </c>
      <c r="B156" s="69" t="s">
        <v>175</v>
      </c>
      <c r="C156" s="69">
        <v>1</v>
      </c>
      <c r="D156" s="69" t="s">
        <v>82</v>
      </c>
      <c r="E156" s="26" t="s">
        <v>1504</v>
      </c>
      <c r="F156" s="69"/>
      <c r="G156" s="69">
        <v>1</v>
      </c>
      <c r="H156" s="69"/>
      <c r="I156" s="69"/>
      <c r="J156" s="69" t="s">
        <v>176</v>
      </c>
      <c r="K156" s="78" t="s">
        <v>505</v>
      </c>
      <c r="L156" s="155">
        <v>0</v>
      </c>
      <c r="M156" s="155">
        <v>1</v>
      </c>
      <c r="N156" s="155">
        <v>0</v>
      </c>
      <c r="O156" s="155" t="s">
        <v>512</v>
      </c>
      <c r="P156" s="155">
        <v>1</v>
      </c>
      <c r="Q156" s="155">
        <v>0</v>
      </c>
      <c r="R156" s="73">
        <v>0</v>
      </c>
      <c r="S156" s="74" t="s">
        <v>604</v>
      </c>
      <c r="T156" s="74" t="s">
        <v>548</v>
      </c>
      <c r="U156" s="74" t="s">
        <v>564</v>
      </c>
      <c r="V156" s="74">
        <v>1</v>
      </c>
      <c r="W156" s="74">
        <v>0</v>
      </c>
      <c r="X156" s="107"/>
      <c r="Y156" s="107"/>
      <c r="Z156" s="79">
        <v>1</v>
      </c>
      <c r="AA156" s="79">
        <v>0</v>
      </c>
      <c r="AB156" s="74" t="s">
        <v>605</v>
      </c>
      <c r="AC156" s="74">
        <v>4</v>
      </c>
      <c r="AD156" s="74">
        <v>4</v>
      </c>
      <c r="AE156" s="108">
        <v>50</v>
      </c>
      <c r="AF156" s="108">
        <v>50</v>
      </c>
      <c r="AG156" s="78"/>
      <c r="AH156" s="182"/>
      <c r="AI156" s="182"/>
      <c r="AJ156" s="182"/>
      <c r="AK156" s="182"/>
      <c r="AL156" s="183"/>
      <c r="AM156" s="183"/>
      <c r="AN156" s="183"/>
      <c r="AO156" s="183"/>
      <c r="AP156" s="109">
        <v>4</v>
      </c>
      <c r="AQ156" s="109">
        <v>4</v>
      </c>
      <c r="AR156" s="109">
        <v>4</v>
      </c>
      <c r="AS156" s="109">
        <v>4</v>
      </c>
      <c r="AT156" s="110">
        <v>50</v>
      </c>
      <c r="AU156" s="110">
        <v>50</v>
      </c>
      <c r="AV156" s="110">
        <v>50</v>
      </c>
      <c r="AW156" s="110">
        <v>50</v>
      </c>
      <c r="AX156" s="79"/>
      <c r="AY156" s="233">
        <v>50</v>
      </c>
      <c r="AZ156" s="69" t="s">
        <v>515</v>
      </c>
      <c r="BA156" s="69" t="s">
        <v>1283</v>
      </c>
      <c r="BB156" s="69"/>
      <c r="BC156" s="69"/>
      <c r="BD156" s="69"/>
      <c r="BE156" s="69"/>
      <c r="BF156" s="69"/>
      <c r="BG156" s="69"/>
      <c r="BH156" s="69">
        <v>1</v>
      </c>
      <c r="BI156" s="69"/>
      <c r="BJ156" s="69"/>
      <c r="BK156" s="69"/>
      <c r="BL156" s="69"/>
      <c r="BM156" s="69"/>
      <c r="BN156" s="69"/>
      <c r="BO156" s="69"/>
      <c r="BP156" s="69"/>
      <c r="BQ156" s="69"/>
      <c r="BR156" s="69"/>
      <c r="BS156" s="69"/>
      <c r="BT156" s="69"/>
      <c r="BU156" s="69"/>
      <c r="BV156" s="69"/>
      <c r="BW156" s="69"/>
      <c r="BX156" s="69">
        <v>1</v>
      </c>
      <c r="BY156" s="69"/>
      <c r="BZ156" s="69" t="s">
        <v>982</v>
      </c>
      <c r="CA156" s="74"/>
      <c r="CB156" s="74" t="s">
        <v>606</v>
      </c>
      <c r="CC156" s="74" t="s">
        <v>607</v>
      </c>
      <c r="CD156" s="75"/>
      <c r="CE156" s="75">
        <v>0</v>
      </c>
      <c r="CF156" s="75">
        <v>1</v>
      </c>
      <c r="CG156" s="75">
        <v>0</v>
      </c>
      <c r="CH156" s="75"/>
      <c r="CI156" s="80">
        <v>0</v>
      </c>
      <c r="CJ156" s="76">
        <v>0</v>
      </c>
      <c r="CK156" s="80">
        <v>1</v>
      </c>
      <c r="CL156" s="76">
        <v>0</v>
      </c>
      <c r="CN156" s="80">
        <v>0</v>
      </c>
      <c r="CO156" s="76">
        <v>0</v>
      </c>
      <c r="CP156" s="80">
        <v>1</v>
      </c>
      <c r="CQ156" s="76">
        <v>0</v>
      </c>
    </row>
    <row r="157" spans="1:95" s="266" customFormat="1" ht="55.05" customHeight="1" x14ac:dyDescent="0.25">
      <c r="A157" s="69" t="s">
        <v>761</v>
      </c>
      <c r="B157" s="69" t="s">
        <v>762</v>
      </c>
      <c r="C157" s="69">
        <v>1</v>
      </c>
      <c r="D157" s="69" t="s">
        <v>375</v>
      </c>
      <c r="E157" s="26" t="s">
        <v>1504</v>
      </c>
      <c r="F157" s="69"/>
      <c r="G157" s="69">
        <v>1</v>
      </c>
      <c r="H157" s="69"/>
      <c r="I157" s="69"/>
      <c r="J157" s="69" t="s">
        <v>376</v>
      </c>
      <c r="K157" s="78" t="s">
        <v>505</v>
      </c>
      <c r="L157" s="155">
        <v>0</v>
      </c>
      <c r="M157" s="155">
        <v>1</v>
      </c>
      <c r="N157" s="155">
        <v>0</v>
      </c>
      <c r="O157" s="155" t="s">
        <v>513</v>
      </c>
      <c r="P157" s="155">
        <v>0</v>
      </c>
      <c r="Q157" s="155">
        <v>1</v>
      </c>
      <c r="R157" s="155">
        <v>0</v>
      </c>
      <c r="S157" s="74" t="s">
        <v>1284</v>
      </c>
      <c r="T157" s="74" t="s">
        <v>512</v>
      </c>
      <c r="U157" s="74" t="s">
        <v>512</v>
      </c>
      <c r="V157" s="74">
        <v>1</v>
      </c>
      <c r="W157" s="74">
        <v>0</v>
      </c>
      <c r="X157" s="107"/>
      <c r="Y157" s="107"/>
      <c r="Z157" s="79">
        <v>1</v>
      </c>
      <c r="AA157" s="79">
        <v>0</v>
      </c>
      <c r="AB157" s="74" t="s">
        <v>544</v>
      </c>
      <c r="AC157" s="74">
        <v>8</v>
      </c>
      <c r="AD157" s="74">
        <v>8</v>
      </c>
      <c r="AE157" s="108">
        <v>40</v>
      </c>
      <c r="AF157" s="108">
        <v>40</v>
      </c>
      <c r="AG157" s="78"/>
      <c r="AH157" s="182"/>
      <c r="AI157" s="182"/>
      <c r="AJ157" s="182"/>
      <c r="AK157" s="182"/>
      <c r="AL157" s="183"/>
      <c r="AM157" s="183"/>
      <c r="AN157" s="183"/>
      <c r="AO157" s="183"/>
      <c r="AP157" s="109">
        <v>8</v>
      </c>
      <c r="AQ157" s="109">
        <v>8</v>
      </c>
      <c r="AR157" s="109">
        <v>8</v>
      </c>
      <c r="AS157" s="109">
        <v>8</v>
      </c>
      <c r="AT157" s="110">
        <v>40</v>
      </c>
      <c r="AU157" s="110">
        <v>40</v>
      </c>
      <c r="AV157" s="110">
        <v>40</v>
      </c>
      <c r="AW157" s="110">
        <v>40</v>
      </c>
      <c r="AX157" s="79"/>
      <c r="AY157" s="233">
        <v>40</v>
      </c>
      <c r="AZ157" s="69" t="s">
        <v>515</v>
      </c>
      <c r="BA157" s="69" t="s">
        <v>1615</v>
      </c>
      <c r="BB157" s="69"/>
      <c r="BC157" s="69"/>
      <c r="BD157" s="69"/>
      <c r="BE157" s="69"/>
      <c r="BF157" s="69"/>
      <c r="BG157" s="69">
        <v>1</v>
      </c>
      <c r="BH157" s="69"/>
      <c r="BI157" s="69"/>
      <c r="BJ157" s="69"/>
      <c r="BK157" s="69"/>
      <c r="BL157" s="69"/>
      <c r="BM157" s="69"/>
      <c r="BN157" s="69"/>
      <c r="BO157" s="69"/>
      <c r="BP157" s="69"/>
      <c r="BQ157" s="69"/>
      <c r="BR157" s="69"/>
      <c r="BS157" s="69"/>
      <c r="BT157" s="69"/>
      <c r="BU157" s="69"/>
      <c r="BV157" s="69"/>
      <c r="BW157" s="69">
        <v>1</v>
      </c>
      <c r="BX157" s="69"/>
      <c r="BY157" s="69"/>
      <c r="BZ157" s="69" t="s">
        <v>1614</v>
      </c>
      <c r="CA157" s="74"/>
      <c r="CB157" s="74" t="s">
        <v>763</v>
      </c>
      <c r="CC157" s="74" t="s">
        <v>764</v>
      </c>
      <c r="CD157" s="75"/>
      <c r="CE157" s="75">
        <v>0</v>
      </c>
      <c r="CF157" s="75">
        <v>0</v>
      </c>
      <c r="CG157" s="75">
        <v>1</v>
      </c>
      <c r="CH157" s="75"/>
      <c r="CI157" s="80">
        <v>0</v>
      </c>
      <c r="CJ157" s="76">
        <v>0</v>
      </c>
      <c r="CK157" s="80">
        <v>0</v>
      </c>
      <c r="CL157" s="76">
        <v>1</v>
      </c>
      <c r="CN157" s="80">
        <v>0</v>
      </c>
      <c r="CO157" s="76">
        <v>0</v>
      </c>
      <c r="CP157" s="80">
        <v>0</v>
      </c>
      <c r="CQ157" s="76">
        <v>1</v>
      </c>
    </row>
    <row r="158" spans="1:95" s="241" customFormat="1" ht="55.05" customHeight="1" x14ac:dyDescent="0.25">
      <c r="A158" s="26" t="s">
        <v>371</v>
      </c>
      <c r="B158" s="26" t="s">
        <v>372</v>
      </c>
      <c r="C158" s="69">
        <v>1</v>
      </c>
      <c r="D158" s="26" t="s">
        <v>2</v>
      </c>
      <c r="E158" s="26" t="s">
        <v>1504</v>
      </c>
      <c r="F158" s="26"/>
      <c r="G158" s="26">
        <v>1</v>
      </c>
      <c r="H158" s="26"/>
      <c r="I158" s="26"/>
      <c r="J158" s="26" t="s">
        <v>1657</v>
      </c>
      <c r="K158" s="87" t="s">
        <v>508</v>
      </c>
      <c r="L158" s="155">
        <v>1</v>
      </c>
      <c r="M158" s="155">
        <v>0</v>
      </c>
      <c r="N158" s="91">
        <v>0</v>
      </c>
      <c r="O158" s="84" t="s">
        <v>512</v>
      </c>
      <c r="P158" s="84">
        <v>1</v>
      </c>
      <c r="Q158" s="84">
        <v>0</v>
      </c>
      <c r="R158" s="73">
        <v>1</v>
      </c>
      <c r="S158" s="92" t="s">
        <v>1285</v>
      </c>
      <c r="T158" s="14" t="s">
        <v>548</v>
      </c>
      <c r="U158" s="14" t="s">
        <v>512</v>
      </c>
      <c r="V158" s="14">
        <v>1</v>
      </c>
      <c r="W158" s="14">
        <v>0</v>
      </c>
      <c r="X158" s="88">
        <v>1</v>
      </c>
      <c r="Y158" s="88">
        <v>0</v>
      </c>
      <c r="Z158" s="93"/>
      <c r="AA158" s="93"/>
      <c r="AB158" s="14" t="s">
        <v>558</v>
      </c>
      <c r="AC158" s="14">
        <v>6</v>
      </c>
      <c r="AD158" s="14">
        <v>6</v>
      </c>
      <c r="AE158" s="187">
        <v>25</v>
      </c>
      <c r="AF158" s="187">
        <v>25</v>
      </c>
      <c r="AG158" s="87"/>
      <c r="AH158" s="188">
        <v>6</v>
      </c>
      <c r="AI158" s="188">
        <v>6</v>
      </c>
      <c r="AJ158" s="188">
        <v>6</v>
      </c>
      <c r="AK158" s="188">
        <v>6</v>
      </c>
      <c r="AL158" s="189">
        <v>25</v>
      </c>
      <c r="AM158" s="189">
        <v>25</v>
      </c>
      <c r="AN158" s="189">
        <v>25</v>
      </c>
      <c r="AO158" s="189">
        <v>25</v>
      </c>
      <c r="AP158" s="190"/>
      <c r="AQ158" s="190"/>
      <c r="AR158" s="190"/>
      <c r="AS158" s="190"/>
      <c r="AT158" s="191"/>
      <c r="AU158" s="191"/>
      <c r="AV158" s="191"/>
      <c r="AW158" s="191"/>
      <c r="AX158" s="86"/>
      <c r="AY158" s="187">
        <v>25</v>
      </c>
      <c r="AZ158" s="26" t="s">
        <v>515</v>
      </c>
      <c r="BA158" s="26" t="s">
        <v>1286</v>
      </c>
      <c r="BB158" s="26"/>
      <c r="BC158" s="26"/>
      <c r="BD158" s="26"/>
      <c r="BE158" s="26"/>
      <c r="BF158" s="26">
        <v>1</v>
      </c>
      <c r="BG158" s="26"/>
      <c r="BH158" s="26"/>
      <c r="BI158" s="26"/>
      <c r="BJ158" s="26"/>
      <c r="BK158" s="26"/>
      <c r="BL158" s="26"/>
      <c r="BM158" s="26"/>
      <c r="BN158" s="26">
        <v>1</v>
      </c>
      <c r="BO158" s="26"/>
      <c r="BP158" s="26"/>
      <c r="BQ158" s="26"/>
      <c r="BR158" s="26"/>
      <c r="BS158" s="26"/>
      <c r="BT158" s="26"/>
      <c r="BU158" s="26"/>
      <c r="BV158" s="26"/>
      <c r="BW158" s="26"/>
      <c r="BX158" s="26"/>
      <c r="BY158" s="26"/>
      <c r="BZ158" s="26" t="s">
        <v>1011</v>
      </c>
      <c r="CA158" s="92"/>
      <c r="CB158" s="92" t="s">
        <v>612</v>
      </c>
      <c r="CC158" s="92" t="s">
        <v>1454</v>
      </c>
      <c r="CD158" s="14"/>
      <c r="CE158" s="75">
        <v>0</v>
      </c>
      <c r="CF158" s="75">
        <v>1</v>
      </c>
      <c r="CG158" s="75">
        <v>0</v>
      </c>
      <c r="CH158" s="14"/>
      <c r="CI158" s="89">
        <v>1</v>
      </c>
      <c r="CJ158" s="88">
        <v>0</v>
      </c>
      <c r="CK158" s="89">
        <v>0</v>
      </c>
      <c r="CL158" s="88">
        <v>0</v>
      </c>
      <c r="CN158" s="89">
        <v>1</v>
      </c>
      <c r="CO158" s="88">
        <v>0</v>
      </c>
      <c r="CP158" s="89">
        <v>0</v>
      </c>
      <c r="CQ158" s="88">
        <v>0</v>
      </c>
    </row>
    <row r="159" spans="1:95" s="241" customFormat="1" ht="55.05" customHeight="1" x14ac:dyDescent="0.25">
      <c r="A159" s="26" t="s">
        <v>177</v>
      </c>
      <c r="B159" s="81" t="s">
        <v>178</v>
      </c>
      <c r="C159" s="69">
        <v>1</v>
      </c>
      <c r="D159" s="81" t="s">
        <v>2</v>
      </c>
      <c r="E159" s="26" t="s">
        <v>1504</v>
      </c>
      <c r="F159" s="81"/>
      <c r="G159" s="81">
        <v>1</v>
      </c>
      <c r="H159" s="81"/>
      <c r="I159" s="81"/>
      <c r="J159" s="26" t="s">
        <v>1658</v>
      </c>
      <c r="K159" s="82" t="s">
        <v>508</v>
      </c>
      <c r="L159" s="155">
        <v>1</v>
      </c>
      <c r="M159" s="155">
        <v>0</v>
      </c>
      <c r="N159" s="84">
        <v>0</v>
      </c>
      <c r="O159" s="84" t="s">
        <v>512</v>
      </c>
      <c r="P159" s="84">
        <v>1</v>
      </c>
      <c r="Q159" s="84">
        <v>0</v>
      </c>
      <c r="R159" s="73">
        <v>1</v>
      </c>
      <c r="S159" s="92" t="s">
        <v>737</v>
      </c>
      <c r="T159" s="92" t="s">
        <v>512</v>
      </c>
      <c r="U159" s="92" t="s">
        <v>512</v>
      </c>
      <c r="V159" s="92">
        <v>1</v>
      </c>
      <c r="W159" s="92">
        <v>0</v>
      </c>
      <c r="X159" s="85">
        <v>1</v>
      </c>
      <c r="Y159" s="85">
        <v>0</v>
      </c>
      <c r="Z159" s="86"/>
      <c r="AA159" s="86"/>
      <c r="AB159" s="92" t="s">
        <v>561</v>
      </c>
      <c r="AC159" s="92">
        <v>4</v>
      </c>
      <c r="AD159" s="92">
        <v>4</v>
      </c>
      <c r="AE159" s="111">
        <v>65</v>
      </c>
      <c r="AF159" s="111">
        <v>65</v>
      </c>
      <c r="AG159" s="87"/>
      <c r="AH159" s="192">
        <v>4</v>
      </c>
      <c r="AI159" s="192">
        <v>4</v>
      </c>
      <c r="AJ159" s="192">
        <v>4</v>
      </c>
      <c r="AK159" s="192">
        <v>4</v>
      </c>
      <c r="AL159" s="193">
        <v>65</v>
      </c>
      <c r="AM159" s="193">
        <v>65</v>
      </c>
      <c r="AN159" s="193">
        <v>65</v>
      </c>
      <c r="AO159" s="193">
        <v>65</v>
      </c>
      <c r="AP159" s="112"/>
      <c r="AQ159" s="112"/>
      <c r="AR159" s="112"/>
      <c r="AS159" s="112"/>
      <c r="AT159" s="113"/>
      <c r="AU159" s="113"/>
      <c r="AV159" s="113"/>
      <c r="AW159" s="113"/>
      <c r="AX159" s="86"/>
      <c r="AY159" s="111" t="s">
        <v>1082</v>
      </c>
      <c r="AZ159" s="26" t="s">
        <v>515</v>
      </c>
      <c r="BA159" s="26" t="s">
        <v>1287</v>
      </c>
      <c r="BB159" s="26"/>
      <c r="BC159" s="26"/>
      <c r="BD159" s="26"/>
      <c r="BE159" s="26"/>
      <c r="BF159" s="26"/>
      <c r="BG159" s="26">
        <v>1</v>
      </c>
      <c r="BH159" s="26"/>
      <c r="BI159" s="26"/>
      <c r="BJ159" s="26"/>
      <c r="BK159" s="26"/>
      <c r="BL159" s="26"/>
      <c r="BM159" s="26"/>
      <c r="BN159" s="26"/>
      <c r="BO159" s="26">
        <v>1</v>
      </c>
      <c r="BP159" s="26"/>
      <c r="BQ159" s="26"/>
      <c r="BR159" s="26"/>
      <c r="BS159" s="26"/>
      <c r="BT159" s="26"/>
      <c r="BU159" s="26"/>
      <c r="BV159" s="26"/>
      <c r="BW159" s="26"/>
      <c r="BX159" s="26"/>
      <c r="BY159" s="26"/>
      <c r="BZ159" s="26" t="s">
        <v>1607</v>
      </c>
      <c r="CA159" s="92"/>
      <c r="CB159" s="92" t="s">
        <v>738</v>
      </c>
      <c r="CC159" s="92" t="s">
        <v>739</v>
      </c>
      <c r="CD159" s="92"/>
      <c r="CE159" s="14">
        <v>0</v>
      </c>
      <c r="CF159" s="14">
        <v>1</v>
      </c>
      <c r="CG159" s="14">
        <v>0</v>
      </c>
      <c r="CH159" s="14"/>
      <c r="CI159" s="89">
        <v>1</v>
      </c>
      <c r="CJ159" s="88">
        <v>0</v>
      </c>
      <c r="CK159" s="89">
        <v>0</v>
      </c>
      <c r="CL159" s="88">
        <v>0</v>
      </c>
      <c r="CN159" s="89">
        <v>1</v>
      </c>
      <c r="CO159" s="88">
        <v>0</v>
      </c>
      <c r="CP159" s="89">
        <v>0</v>
      </c>
      <c r="CQ159" s="88">
        <v>0</v>
      </c>
    </row>
    <row r="160" spans="1:95" s="241" customFormat="1" ht="55.05" customHeight="1" x14ac:dyDescent="0.25">
      <c r="A160" s="26" t="s">
        <v>377</v>
      </c>
      <c r="B160" s="26" t="s">
        <v>378</v>
      </c>
      <c r="C160" s="69">
        <v>1</v>
      </c>
      <c r="D160" s="26" t="s">
        <v>379</v>
      </c>
      <c r="E160" s="26" t="s">
        <v>1504</v>
      </c>
      <c r="F160" s="26"/>
      <c r="G160" s="26">
        <v>1</v>
      </c>
      <c r="H160" s="26"/>
      <c r="I160" s="26"/>
      <c r="J160" s="26" t="s">
        <v>148</v>
      </c>
      <c r="K160" s="87" t="s">
        <v>507</v>
      </c>
      <c r="L160" s="155">
        <v>0</v>
      </c>
      <c r="M160" s="155">
        <v>1</v>
      </c>
      <c r="N160" s="91">
        <v>1</v>
      </c>
      <c r="O160" s="84" t="s">
        <v>512</v>
      </c>
      <c r="P160" s="84">
        <v>1</v>
      </c>
      <c r="Q160" s="84">
        <v>0</v>
      </c>
      <c r="R160" s="73">
        <v>0</v>
      </c>
      <c r="S160" s="92" t="s">
        <v>1455</v>
      </c>
      <c r="T160" s="92" t="s">
        <v>548</v>
      </c>
      <c r="U160" s="92" t="s">
        <v>512</v>
      </c>
      <c r="V160" s="92">
        <v>1</v>
      </c>
      <c r="W160" s="92">
        <v>0</v>
      </c>
      <c r="X160" s="85"/>
      <c r="Y160" s="85"/>
      <c r="Z160" s="86">
        <v>1</v>
      </c>
      <c r="AA160" s="86">
        <v>0</v>
      </c>
      <c r="AB160" s="92" t="s">
        <v>561</v>
      </c>
      <c r="AC160" s="92">
        <v>4</v>
      </c>
      <c r="AD160" s="92">
        <v>4</v>
      </c>
      <c r="AE160" s="111">
        <v>28</v>
      </c>
      <c r="AF160" s="111">
        <v>28</v>
      </c>
      <c r="AG160" s="87"/>
      <c r="AH160" s="192"/>
      <c r="AI160" s="192"/>
      <c r="AJ160" s="192"/>
      <c r="AK160" s="192"/>
      <c r="AL160" s="193"/>
      <c r="AM160" s="193"/>
      <c r="AN160" s="193"/>
      <c r="AO160" s="193"/>
      <c r="AP160" s="112">
        <v>4</v>
      </c>
      <c r="AQ160" s="112">
        <v>4</v>
      </c>
      <c r="AR160" s="112">
        <v>4</v>
      </c>
      <c r="AS160" s="112">
        <v>4</v>
      </c>
      <c r="AT160" s="113">
        <v>28</v>
      </c>
      <c r="AU160" s="113">
        <v>28</v>
      </c>
      <c r="AV160" s="113">
        <v>28</v>
      </c>
      <c r="AW160" s="113">
        <v>28</v>
      </c>
      <c r="AX160" s="86"/>
      <c r="AY160" s="111">
        <v>28</v>
      </c>
      <c r="AZ160" s="26" t="s">
        <v>515</v>
      </c>
      <c r="BA160" s="26" t="s">
        <v>740</v>
      </c>
      <c r="BB160" s="26"/>
      <c r="BC160" s="26"/>
      <c r="BD160" s="26"/>
      <c r="BE160" s="26"/>
      <c r="BF160" s="26">
        <v>1</v>
      </c>
      <c r="BG160" s="26"/>
      <c r="BH160" s="26"/>
      <c r="BI160" s="26"/>
      <c r="BJ160" s="26"/>
      <c r="BK160" s="26"/>
      <c r="BL160" s="26"/>
      <c r="BM160" s="26"/>
      <c r="BN160" s="26"/>
      <c r="BO160" s="26"/>
      <c r="BP160" s="26"/>
      <c r="BQ160" s="26"/>
      <c r="BR160" s="26"/>
      <c r="BS160" s="26"/>
      <c r="BT160" s="26"/>
      <c r="BU160" s="26"/>
      <c r="BV160" s="26">
        <v>1</v>
      </c>
      <c r="BW160" s="26"/>
      <c r="BX160" s="26"/>
      <c r="BY160" s="26"/>
      <c r="BZ160" s="26" t="s">
        <v>741</v>
      </c>
      <c r="CA160" s="92"/>
      <c r="CB160" s="92" t="s">
        <v>551</v>
      </c>
      <c r="CC160" s="92" t="s">
        <v>551</v>
      </c>
      <c r="CD160" s="92"/>
      <c r="CE160" s="14">
        <v>0</v>
      </c>
      <c r="CF160" s="14">
        <v>1</v>
      </c>
      <c r="CG160" s="14">
        <v>0</v>
      </c>
      <c r="CH160" s="14"/>
      <c r="CI160" s="89">
        <v>0</v>
      </c>
      <c r="CJ160" s="88">
        <v>0</v>
      </c>
      <c r="CK160" s="89">
        <v>1</v>
      </c>
      <c r="CL160" s="88">
        <v>0</v>
      </c>
      <c r="CN160" s="89">
        <v>0</v>
      </c>
      <c r="CO160" s="88">
        <v>0</v>
      </c>
      <c r="CP160" s="89">
        <v>1</v>
      </c>
      <c r="CQ160" s="88">
        <v>0</v>
      </c>
    </row>
    <row r="161" spans="1:95" s="241" customFormat="1" ht="55.05" customHeight="1" x14ac:dyDescent="0.25">
      <c r="A161" s="26" t="s">
        <v>380</v>
      </c>
      <c r="B161" s="26" t="s">
        <v>381</v>
      </c>
      <c r="C161" s="69">
        <v>1</v>
      </c>
      <c r="D161" s="26" t="s">
        <v>205</v>
      </c>
      <c r="E161" s="26" t="s">
        <v>1504</v>
      </c>
      <c r="F161" s="26"/>
      <c r="G161" s="26">
        <v>1</v>
      </c>
      <c r="H161" s="26"/>
      <c r="I161" s="26"/>
      <c r="J161" s="26" t="s">
        <v>148</v>
      </c>
      <c r="K161" s="87" t="s">
        <v>507</v>
      </c>
      <c r="L161" s="155">
        <v>0</v>
      </c>
      <c r="M161" s="155">
        <v>1</v>
      </c>
      <c r="N161" s="91">
        <v>1</v>
      </c>
      <c r="O161" s="84" t="s">
        <v>512</v>
      </c>
      <c r="P161" s="84">
        <v>1</v>
      </c>
      <c r="Q161" s="84">
        <v>0</v>
      </c>
      <c r="R161" s="73">
        <v>0</v>
      </c>
      <c r="S161" s="92" t="s">
        <v>733</v>
      </c>
      <c r="T161" s="92" t="s">
        <v>513</v>
      </c>
      <c r="U161" s="92" t="s">
        <v>513</v>
      </c>
      <c r="V161" s="92">
        <v>0</v>
      </c>
      <c r="W161" s="92">
        <v>1</v>
      </c>
      <c r="X161" s="85"/>
      <c r="Y161" s="85"/>
      <c r="Z161" s="86">
        <v>0</v>
      </c>
      <c r="AA161" s="86">
        <v>1</v>
      </c>
      <c r="AB161" s="92" t="s">
        <v>561</v>
      </c>
      <c r="AC161" s="92">
        <v>4</v>
      </c>
      <c r="AD161" s="92">
        <v>4</v>
      </c>
      <c r="AE161" s="111">
        <v>110</v>
      </c>
      <c r="AF161" s="111">
        <v>110</v>
      </c>
      <c r="AG161" s="87"/>
      <c r="AH161" s="192"/>
      <c r="AI161" s="192"/>
      <c r="AJ161" s="192"/>
      <c r="AK161" s="192"/>
      <c r="AL161" s="193"/>
      <c r="AM161" s="193"/>
      <c r="AN161" s="193"/>
      <c r="AO161" s="193"/>
      <c r="AP161" s="112">
        <v>4</v>
      </c>
      <c r="AQ161" s="112">
        <v>4</v>
      </c>
      <c r="AR161" s="112">
        <v>4</v>
      </c>
      <c r="AS161" s="112">
        <v>4</v>
      </c>
      <c r="AT161" s="113">
        <v>110</v>
      </c>
      <c r="AU161" s="113">
        <v>110</v>
      </c>
      <c r="AV161" s="113">
        <v>110</v>
      </c>
      <c r="AW161" s="113">
        <v>110</v>
      </c>
      <c r="AX161" s="86"/>
      <c r="AY161" s="111" t="s">
        <v>1083</v>
      </c>
      <c r="AZ161" s="26" t="s">
        <v>515</v>
      </c>
      <c r="BA161" s="26" t="s">
        <v>734</v>
      </c>
      <c r="BB161" s="26"/>
      <c r="BC161" s="26"/>
      <c r="BD161" s="26"/>
      <c r="BE161" s="26"/>
      <c r="BF161" s="26"/>
      <c r="BG161" s="26">
        <v>1</v>
      </c>
      <c r="BH161" s="26"/>
      <c r="BI161" s="26"/>
      <c r="BJ161" s="26"/>
      <c r="BK161" s="26"/>
      <c r="BL161" s="26"/>
      <c r="BM161" s="26"/>
      <c r="BN161" s="26"/>
      <c r="BO161" s="26"/>
      <c r="BP161" s="26"/>
      <c r="BQ161" s="26"/>
      <c r="BR161" s="26"/>
      <c r="BS161" s="26"/>
      <c r="BT161" s="26"/>
      <c r="BU161" s="26"/>
      <c r="BV161" s="26"/>
      <c r="BW161" s="26">
        <v>1</v>
      </c>
      <c r="BX161" s="26"/>
      <c r="BY161" s="26"/>
      <c r="BZ161" s="26" t="s">
        <v>1456</v>
      </c>
      <c r="CA161" s="92"/>
      <c r="CB161" s="92" t="s">
        <v>735</v>
      </c>
      <c r="CC161" s="92" t="s">
        <v>736</v>
      </c>
      <c r="CD161" s="92"/>
      <c r="CE161" s="14">
        <v>0</v>
      </c>
      <c r="CF161" s="14">
        <v>1</v>
      </c>
      <c r="CG161" s="14">
        <v>0</v>
      </c>
      <c r="CH161" s="14"/>
      <c r="CI161" s="89">
        <v>0</v>
      </c>
      <c r="CJ161" s="88">
        <v>0</v>
      </c>
      <c r="CK161" s="89">
        <v>1</v>
      </c>
      <c r="CL161" s="88">
        <v>0</v>
      </c>
      <c r="CN161" s="89">
        <v>0</v>
      </c>
      <c r="CO161" s="88">
        <v>0</v>
      </c>
      <c r="CP161" s="89">
        <v>1</v>
      </c>
      <c r="CQ161" s="88">
        <v>0</v>
      </c>
    </row>
    <row r="162" spans="1:95" s="241" customFormat="1" ht="55.05" customHeight="1" x14ac:dyDescent="0.25">
      <c r="A162" s="26" t="s">
        <v>384</v>
      </c>
      <c r="B162" s="26" t="s">
        <v>385</v>
      </c>
      <c r="C162" s="69">
        <v>1</v>
      </c>
      <c r="D162" s="26" t="s">
        <v>321</v>
      </c>
      <c r="E162" s="26" t="s">
        <v>1504</v>
      </c>
      <c r="F162" s="26"/>
      <c r="G162" s="26">
        <v>1</v>
      </c>
      <c r="H162" s="26"/>
      <c r="I162" s="26"/>
      <c r="J162" s="26" t="s">
        <v>386</v>
      </c>
      <c r="K162" s="87" t="s">
        <v>505</v>
      </c>
      <c r="L162" s="155">
        <v>0</v>
      </c>
      <c r="M162" s="155">
        <v>1</v>
      </c>
      <c r="N162" s="91">
        <v>0</v>
      </c>
      <c r="O162" s="84" t="s">
        <v>512</v>
      </c>
      <c r="P162" s="84">
        <v>1</v>
      </c>
      <c r="Q162" s="84">
        <v>0</v>
      </c>
      <c r="R162" s="73">
        <v>0</v>
      </c>
      <c r="S162" s="92" t="s">
        <v>619</v>
      </c>
      <c r="T162" s="14" t="s">
        <v>548</v>
      </c>
      <c r="U162" s="14" t="s">
        <v>512</v>
      </c>
      <c r="V162" s="14">
        <v>1</v>
      </c>
      <c r="W162" s="14">
        <v>0</v>
      </c>
      <c r="X162" s="88"/>
      <c r="Y162" s="88"/>
      <c r="Z162" s="93">
        <v>1</v>
      </c>
      <c r="AA162" s="93">
        <v>0</v>
      </c>
      <c r="AB162" s="92" t="s">
        <v>544</v>
      </c>
      <c r="AC162" s="92">
        <v>8</v>
      </c>
      <c r="AD162" s="92">
        <v>8</v>
      </c>
      <c r="AE162" s="187">
        <v>18</v>
      </c>
      <c r="AF162" s="187">
        <v>18</v>
      </c>
      <c r="AG162" s="87"/>
      <c r="AH162" s="192"/>
      <c r="AI162" s="192"/>
      <c r="AJ162" s="192"/>
      <c r="AK162" s="192"/>
      <c r="AL162" s="189"/>
      <c r="AM162" s="189"/>
      <c r="AN162" s="189"/>
      <c r="AO162" s="189"/>
      <c r="AP162" s="112">
        <v>8</v>
      </c>
      <c r="AQ162" s="112">
        <v>8</v>
      </c>
      <c r="AR162" s="112">
        <v>8</v>
      </c>
      <c r="AS162" s="112">
        <v>8</v>
      </c>
      <c r="AT162" s="191">
        <v>18</v>
      </c>
      <c r="AU162" s="191">
        <v>18</v>
      </c>
      <c r="AV162" s="191">
        <v>18</v>
      </c>
      <c r="AW162" s="191">
        <v>18</v>
      </c>
      <c r="AX162" s="86"/>
      <c r="AY162" s="111">
        <v>18</v>
      </c>
      <c r="AZ162" s="26" t="s">
        <v>515</v>
      </c>
      <c r="BA162" s="26" t="s">
        <v>742</v>
      </c>
      <c r="BB162" s="26"/>
      <c r="BC162" s="26"/>
      <c r="BD162" s="26"/>
      <c r="BE162" s="26"/>
      <c r="BF162" s="26"/>
      <c r="BG162" s="26">
        <v>1</v>
      </c>
      <c r="BH162" s="26"/>
      <c r="BI162" s="26"/>
      <c r="BJ162" s="26"/>
      <c r="BK162" s="26"/>
      <c r="BL162" s="26"/>
      <c r="BM162" s="26"/>
      <c r="BN162" s="26"/>
      <c r="BO162" s="26"/>
      <c r="BP162" s="26"/>
      <c r="BQ162" s="26"/>
      <c r="BR162" s="26"/>
      <c r="BS162" s="26"/>
      <c r="BT162" s="26"/>
      <c r="BU162" s="26"/>
      <c r="BV162" s="26"/>
      <c r="BW162" s="26">
        <v>1</v>
      </c>
      <c r="BX162" s="26"/>
      <c r="BY162" s="26"/>
      <c r="BZ162" s="26" t="s">
        <v>983</v>
      </c>
      <c r="CA162" s="92"/>
      <c r="CB162" s="92" t="s">
        <v>551</v>
      </c>
      <c r="CC162" s="92" t="s">
        <v>551</v>
      </c>
      <c r="CD162" s="14"/>
      <c r="CE162" s="14">
        <v>0</v>
      </c>
      <c r="CF162" s="14">
        <v>1</v>
      </c>
      <c r="CG162" s="14">
        <v>0</v>
      </c>
      <c r="CH162" s="14"/>
      <c r="CI162" s="89">
        <v>0</v>
      </c>
      <c r="CJ162" s="88">
        <v>0</v>
      </c>
      <c r="CK162" s="89">
        <v>1</v>
      </c>
      <c r="CL162" s="88">
        <v>0</v>
      </c>
      <c r="CN162" s="89">
        <v>0</v>
      </c>
      <c r="CO162" s="88">
        <v>0</v>
      </c>
      <c r="CP162" s="89">
        <v>1</v>
      </c>
      <c r="CQ162" s="88">
        <v>0</v>
      </c>
    </row>
    <row r="163" spans="1:95" s="241" customFormat="1" ht="55.05" customHeight="1" x14ac:dyDescent="0.25">
      <c r="A163" s="26" t="s">
        <v>387</v>
      </c>
      <c r="B163" s="26" t="s">
        <v>388</v>
      </c>
      <c r="C163" s="69">
        <v>1</v>
      </c>
      <c r="D163" s="26" t="s">
        <v>389</v>
      </c>
      <c r="E163" s="26" t="s">
        <v>1504</v>
      </c>
      <c r="F163" s="26"/>
      <c r="G163" s="26">
        <v>1</v>
      </c>
      <c r="H163" s="26"/>
      <c r="I163" s="26"/>
      <c r="J163" s="85" t="s">
        <v>370</v>
      </c>
      <c r="K163" s="87" t="s">
        <v>508</v>
      </c>
      <c r="L163" s="155">
        <v>1</v>
      </c>
      <c r="M163" s="155">
        <v>0</v>
      </c>
      <c r="N163" s="91">
        <v>0</v>
      </c>
      <c r="O163" s="84" t="s">
        <v>512</v>
      </c>
      <c r="P163" s="84">
        <v>1</v>
      </c>
      <c r="Q163" s="84">
        <v>0</v>
      </c>
      <c r="R163" s="73">
        <v>1</v>
      </c>
      <c r="S163" s="92" t="s">
        <v>1288</v>
      </c>
      <c r="T163" s="14" t="s">
        <v>512</v>
      </c>
      <c r="U163" s="14" t="s">
        <v>512</v>
      </c>
      <c r="V163" s="14">
        <v>1</v>
      </c>
      <c r="W163" s="14">
        <v>0</v>
      </c>
      <c r="X163" s="88">
        <v>1</v>
      </c>
      <c r="Y163" s="88">
        <v>0</v>
      </c>
      <c r="Z163" s="93"/>
      <c r="AA163" s="93"/>
      <c r="AB163" s="92" t="s">
        <v>592</v>
      </c>
      <c r="AC163" s="92">
        <v>12</v>
      </c>
      <c r="AD163" s="92">
        <v>12</v>
      </c>
      <c r="AE163" s="187">
        <v>7</v>
      </c>
      <c r="AF163" s="187">
        <v>7</v>
      </c>
      <c r="AG163" s="87"/>
      <c r="AH163" s="192">
        <v>12</v>
      </c>
      <c r="AI163" s="192">
        <v>12</v>
      </c>
      <c r="AJ163" s="192">
        <v>12</v>
      </c>
      <c r="AK163" s="192">
        <v>12</v>
      </c>
      <c r="AL163" s="189">
        <v>7</v>
      </c>
      <c r="AM163" s="189">
        <v>7</v>
      </c>
      <c r="AN163" s="189">
        <v>7</v>
      </c>
      <c r="AO163" s="189">
        <v>7</v>
      </c>
      <c r="AP163" s="112"/>
      <c r="AQ163" s="112"/>
      <c r="AR163" s="112"/>
      <c r="AS163" s="112"/>
      <c r="AT163" s="191"/>
      <c r="AU163" s="191"/>
      <c r="AV163" s="191"/>
      <c r="AW163" s="191"/>
      <c r="AX163" s="86"/>
      <c r="AY163" s="111" t="s">
        <v>1084</v>
      </c>
      <c r="AZ163" s="26" t="s">
        <v>515</v>
      </c>
      <c r="BA163" s="26" t="s">
        <v>1659</v>
      </c>
      <c r="BB163" s="26"/>
      <c r="BC163" s="26"/>
      <c r="BD163" s="26"/>
      <c r="BE163" s="26"/>
      <c r="BF163" s="26"/>
      <c r="BG163" s="26"/>
      <c r="BH163" s="26">
        <v>1</v>
      </c>
      <c r="BI163" s="26"/>
      <c r="BJ163" s="26"/>
      <c r="BK163" s="26"/>
      <c r="BL163" s="26"/>
      <c r="BM163" s="26"/>
      <c r="BN163" s="26"/>
      <c r="BO163" s="26"/>
      <c r="BP163" s="26">
        <v>1</v>
      </c>
      <c r="BQ163" s="26"/>
      <c r="BR163" s="26"/>
      <c r="BS163" s="26"/>
      <c r="BT163" s="26"/>
      <c r="BU163" s="26"/>
      <c r="BV163" s="26"/>
      <c r="BW163" s="26"/>
      <c r="BX163" s="26"/>
      <c r="BY163" s="26"/>
      <c r="BZ163" s="26" t="s">
        <v>1289</v>
      </c>
      <c r="CA163" s="92"/>
      <c r="CB163" s="267" t="s">
        <v>997</v>
      </c>
      <c r="CC163" s="92" t="s">
        <v>1342</v>
      </c>
      <c r="CD163" s="14"/>
      <c r="CE163" s="14">
        <v>0</v>
      </c>
      <c r="CF163" s="14">
        <v>1</v>
      </c>
      <c r="CG163" s="14">
        <v>0</v>
      </c>
      <c r="CH163" s="14"/>
      <c r="CI163" s="89">
        <v>1</v>
      </c>
      <c r="CJ163" s="88">
        <v>0</v>
      </c>
      <c r="CK163" s="89">
        <v>0</v>
      </c>
      <c r="CL163" s="88">
        <v>0</v>
      </c>
      <c r="CN163" s="89">
        <v>1</v>
      </c>
      <c r="CO163" s="88">
        <v>0</v>
      </c>
      <c r="CP163" s="89">
        <v>0</v>
      </c>
      <c r="CQ163" s="88">
        <v>0</v>
      </c>
    </row>
    <row r="164" spans="1:95" s="241" customFormat="1" ht="55.05" customHeight="1" x14ac:dyDescent="0.25">
      <c r="A164" s="26" t="s">
        <v>390</v>
      </c>
      <c r="B164" s="26" t="s">
        <v>391</v>
      </c>
      <c r="C164" s="69">
        <v>1</v>
      </c>
      <c r="D164" s="26" t="s">
        <v>2</v>
      </c>
      <c r="E164" s="26" t="s">
        <v>1504</v>
      </c>
      <c r="F164" s="26"/>
      <c r="G164" s="26">
        <v>1</v>
      </c>
      <c r="H164" s="26"/>
      <c r="I164" s="26"/>
      <c r="J164" s="85" t="s">
        <v>392</v>
      </c>
      <c r="K164" s="87" t="s">
        <v>508</v>
      </c>
      <c r="L164" s="155">
        <v>1</v>
      </c>
      <c r="M164" s="155">
        <v>0</v>
      </c>
      <c r="N164" s="91">
        <v>0</v>
      </c>
      <c r="O164" s="84" t="s">
        <v>512</v>
      </c>
      <c r="P164" s="84">
        <v>1</v>
      </c>
      <c r="Q164" s="84">
        <v>0</v>
      </c>
      <c r="R164" s="73">
        <v>1</v>
      </c>
      <c r="S164" s="92" t="s">
        <v>1290</v>
      </c>
      <c r="T164" s="92" t="s">
        <v>548</v>
      </c>
      <c r="U164" s="92" t="s">
        <v>512</v>
      </c>
      <c r="V164" s="92">
        <v>1</v>
      </c>
      <c r="W164" s="92">
        <v>0</v>
      </c>
      <c r="X164" s="85">
        <v>1</v>
      </c>
      <c r="Y164" s="85">
        <v>0</v>
      </c>
      <c r="Z164" s="86"/>
      <c r="AA164" s="86"/>
      <c r="AB164" s="92" t="s">
        <v>561</v>
      </c>
      <c r="AC164" s="92">
        <v>4</v>
      </c>
      <c r="AD164" s="92">
        <v>4</v>
      </c>
      <c r="AE164" s="111">
        <v>197</v>
      </c>
      <c r="AF164" s="111">
        <v>197</v>
      </c>
      <c r="AG164" s="87"/>
      <c r="AH164" s="192">
        <v>4</v>
      </c>
      <c r="AI164" s="192">
        <v>4</v>
      </c>
      <c r="AJ164" s="192">
        <v>4</v>
      </c>
      <c r="AK164" s="192">
        <v>4</v>
      </c>
      <c r="AL164" s="193">
        <v>197</v>
      </c>
      <c r="AM164" s="193">
        <v>197</v>
      </c>
      <c r="AN164" s="193">
        <v>197</v>
      </c>
      <c r="AO164" s="193">
        <v>197</v>
      </c>
      <c r="AP164" s="112"/>
      <c r="AQ164" s="112"/>
      <c r="AR164" s="112"/>
      <c r="AS164" s="112"/>
      <c r="AT164" s="113"/>
      <c r="AU164" s="113"/>
      <c r="AV164" s="113"/>
      <c r="AW164" s="113"/>
      <c r="AX164" s="86"/>
      <c r="AY164" s="111">
        <v>197</v>
      </c>
      <c r="AZ164" s="26" t="s">
        <v>515</v>
      </c>
      <c r="BA164" s="26" t="s">
        <v>1291</v>
      </c>
      <c r="BB164" s="26"/>
      <c r="BC164" s="26"/>
      <c r="BD164" s="26"/>
      <c r="BE164" s="26"/>
      <c r="BF164" s="26">
        <v>1</v>
      </c>
      <c r="BG164" s="26"/>
      <c r="BH164" s="26"/>
      <c r="BI164" s="26"/>
      <c r="BJ164" s="26"/>
      <c r="BK164" s="26"/>
      <c r="BL164" s="26"/>
      <c r="BM164" s="26"/>
      <c r="BN164" s="26">
        <v>1</v>
      </c>
      <c r="BO164" s="26"/>
      <c r="BP164" s="26"/>
      <c r="BQ164" s="26"/>
      <c r="BR164" s="26"/>
      <c r="BS164" s="26"/>
      <c r="BT164" s="26"/>
      <c r="BU164" s="26"/>
      <c r="BV164" s="26"/>
      <c r="BW164" s="26"/>
      <c r="BX164" s="26"/>
      <c r="BY164" s="26"/>
      <c r="BZ164" s="26" t="s">
        <v>1601</v>
      </c>
      <c r="CA164" s="92"/>
      <c r="CB164" s="92" t="s">
        <v>568</v>
      </c>
      <c r="CC164" s="92" t="s">
        <v>1343</v>
      </c>
      <c r="CD164" s="92"/>
      <c r="CE164" s="14">
        <v>0</v>
      </c>
      <c r="CF164" s="14">
        <v>1</v>
      </c>
      <c r="CG164" s="14">
        <v>0</v>
      </c>
      <c r="CH164" s="14"/>
      <c r="CI164" s="89">
        <v>1</v>
      </c>
      <c r="CJ164" s="88">
        <v>0</v>
      </c>
      <c r="CK164" s="89">
        <v>0</v>
      </c>
      <c r="CL164" s="88">
        <v>0</v>
      </c>
      <c r="CN164" s="89">
        <v>1</v>
      </c>
      <c r="CO164" s="88">
        <v>0</v>
      </c>
      <c r="CP164" s="89">
        <v>0</v>
      </c>
      <c r="CQ164" s="88">
        <v>0</v>
      </c>
    </row>
    <row r="165" spans="1:95" s="241" customFormat="1" ht="55.05" customHeight="1" x14ac:dyDescent="0.25">
      <c r="A165" s="26" t="s">
        <v>393</v>
      </c>
      <c r="B165" s="26" t="s">
        <v>394</v>
      </c>
      <c r="C165" s="69">
        <v>1</v>
      </c>
      <c r="D165" s="26" t="s">
        <v>2</v>
      </c>
      <c r="E165" s="26" t="s">
        <v>1504</v>
      </c>
      <c r="F165" s="26"/>
      <c r="G165" s="26">
        <v>1</v>
      </c>
      <c r="H165" s="26"/>
      <c r="I165" s="26"/>
      <c r="J165" s="26" t="s">
        <v>506</v>
      </c>
      <c r="K165" s="87" t="s">
        <v>505</v>
      </c>
      <c r="L165" s="155">
        <v>0</v>
      </c>
      <c r="M165" s="155">
        <v>1</v>
      </c>
      <c r="N165" s="91">
        <v>0</v>
      </c>
      <c r="O165" s="84" t="s">
        <v>512</v>
      </c>
      <c r="P165" s="84">
        <v>1</v>
      </c>
      <c r="Q165" s="84">
        <v>0</v>
      </c>
      <c r="R165" s="73">
        <v>0</v>
      </c>
      <c r="S165" s="92" t="s">
        <v>616</v>
      </c>
      <c r="T165" s="92" t="s">
        <v>1085</v>
      </c>
      <c r="U165" s="92" t="s">
        <v>1086</v>
      </c>
      <c r="V165" s="92">
        <v>0</v>
      </c>
      <c r="W165" s="92">
        <v>1</v>
      </c>
      <c r="X165" s="85"/>
      <c r="Y165" s="85"/>
      <c r="Z165" s="86">
        <v>0</v>
      </c>
      <c r="AA165" s="86">
        <v>1</v>
      </c>
      <c r="AB165" s="92" t="s">
        <v>558</v>
      </c>
      <c r="AC165" s="92">
        <v>6</v>
      </c>
      <c r="AD165" s="92">
        <v>6</v>
      </c>
      <c r="AE165" s="111">
        <v>153</v>
      </c>
      <c r="AF165" s="111">
        <v>153</v>
      </c>
      <c r="AG165" s="87"/>
      <c r="AH165" s="192"/>
      <c r="AI165" s="192"/>
      <c r="AJ165" s="192"/>
      <c r="AK165" s="192"/>
      <c r="AL165" s="193"/>
      <c r="AM165" s="193"/>
      <c r="AN165" s="193"/>
      <c r="AO165" s="193"/>
      <c r="AP165" s="112">
        <v>6</v>
      </c>
      <c r="AQ165" s="112">
        <v>6</v>
      </c>
      <c r="AR165" s="112">
        <v>6</v>
      </c>
      <c r="AS165" s="112">
        <v>6</v>
      </c>
      <c r="AT165" s="113">
        <v>153</v>
      </c>
      <c r="AU165" s="113">
        <v>153</v>
      </c>
      <c r="AV165" s="113">
        <v>153</v>
      </c>
      <c r="AW165" s="113">
        <v>153</v>
      </c>
      <c r="AX165" s="86"/>
      <c r="AY165" s="111" t="s">
        <v>1087</v>
      </c>
      <c r="AZ165" s="26" t="s">
        <v>515</v>
      </c>
      <c r="BA165" s="26" t="s">
        <v>1292</v>
      </c>
      <c r="BB165" s="26"/>
      <c r="BC165" s="26"/>
      <c r="BD165" s="26"/>
      <c r="BE165" s="26"/>
      <c r="BF165" s="26">
        <v>1</v>
      </c>
      <c r="BG165" s="26"/>
      <c r="BH165" s="26"/>
      <c r="BI165" s="26"/>
      <c r="BJ165" s="26"/>
      <c r="BK165" s="26"/>
      <c r="BL165" s="26"/>
      <c r="BM165" s="26"/>
      <c r="BN165" s="26"/>
      <c r="BO165" s="26"/>
      <c r="BP165" s="26"/>
      <c r="BQ165" s="26"/>
      <c r="BR165" s="26"/>
      <c r="BS165" s="26"/>
      <c r="BT165" s="26"/>
      <c r="BU165" s="26"/>
      <c r="BV165" s="26">
        <v>1</v>
      </c>
      <c r="BW165" s="26"/>
      <c r="BX165" s="26"/>
      <c r="BY165" s="26"/>
      <c r="BZ165" s="26" t="s">
        <v>1293</v>
      </c>
      <c r="CA165" s="92"/>
      <c r="CB165" s="92" t="s">
        <v>573</v>
      </c>
      <c r="CC165" s="92" t="s">
        <v>1344</v>
      </c>
      <c r="CD165" s="14"/>
      <c r="CE165" s="14">
        <v>0</v>
      </c>
      <c r="CF165" s="14">
        <v>1</v>
      </c>
      <c r="CG165" s="14">
        <v>0</v>
      </c>
      <c r="CH165" s="14"/>
      <c r="CI165" s="89">
        <v>0</v>
      </c>
      <c r="CJ165" s="88">
        <v>0</v>
      </c>
      <c r="CK165" s="89">
        <v>1</v>
      </c>
      <c r="CL165" s="88">
        <v>0</v>
      </c>
      <c r="CN165" s="89">
        <v>0</v>
      </c>
      <c r="CO165" s="88">
        <v>0</v>
      </c>
      <c r="CP165" s="89">
        <v>1</v>
      </c>
      <c r="CQ165" s="88">
        <v>0</v>
      </c>
    </row>
    <row r="166" spans="1:95" s="241" customFormat="1" ht="55.05" customHeight="1" x14ac:dyDescent="0.25">
      <c r="A166" s="90" t="s">
        <v>179</v>
      </c>
      <c r="B166" s="26" t="s">
        <v>180</v>
      </c>
      <c r="C166" s="69">
        <v>1</v>
      </c>
      <c r="D166" s="26" t="s">
        <v>2</v>
      </c>
      <c r="E166" s="26" t="s">
        <v>1504</v>
      </c>
      <c r="F166" s="26"/>
      <c r="G166" s="26">
        <v>1</v>
      </c>
      <c r="H166" s="26"/>
      <c r="I166" s="26"/>
      <c r="J166" s="26" t="s">
        <v>1660</v>
      </c>
      <c r="K166" s="87" t="s">
        <v>508</v>
      </c>
      <c r="L166" s="155">
        <v>1</v>
      </c>
      <c r="M166" s="155">
        <v>0</v>
      </c>
      <c r="N166" s="91">
        <v>0</v>
      </c>
      <c r="O166" s="91" t="s">
        <v>513</v>
      </c>
      <c r="P166" s="91">
        <v>0</v>
      </c>
      <c r="Q166" s="91">
        <v>1</v>
      </c>
      <c r="R166" s="155">
        <v>0</v>
      </c>
      <c r="S166" s="92" t="s">
        <v>617</v>
      </c>
      <c r="T166" s="14" t="s">
        <v>548</v>
      </c>
      <c r="U166" s="14" t="s">
        <v>512</v>
      </c>
      <c r="V166" s="14">
        <v>1</v>
      </c>
      <c r="W166" s="14">
        <v>0</v>
      </c>
      <c r="X166" s="88">
        <v>1</v>
      </c>
      <c r="Y166" s="88">
        <v>0</v>
      </c>
      <c r="Z166" s="93"/>
      <c r="AA166" s="93"/>
      <c r="AB166" s="14" t="s">
        <v>569</v>
      </c>
      <c r="AC166" s="14">
        <v>1</v>
      </c>
      <c r="AD166" s="14">
        <v>1</v>
      </c>
      <c r="AE166" s="187">
        <v>10</v>
      </c>
      <c r="AF166" s="187">
        <v>10</v>
      </c>
      <c r="AG166" s="87"/>
      <c r="AH166" s="188">
        <v>1</v>
      </c>
      <c r="AI166" s="188">
        <v>1</v>
      </c>
      <c r="AJ166" s="188">
        <v>1</v>
      </c>
      <c r="AK166" s="188">
        <v>1</v>
      </c>
      <c r="AL166" s="189">
        <v>10</v>
      </c>
      <c r="AM166" s="189">
        <v>10</v>
      </c>
      <c r="AN166" s="189">
        <v>10</v>
      </c>
      <c r="AO166" s="189">
        <v>10</v>
      </c>
      <c r="AP166" s="190"/>
      <c r="AQ166" s="190"/>
      <c r="AR166" s="190"/>
      <c r="AS166" s="190"/>
      <c r="AT166" s="191"/>
      <c r="AU166" s="191"/>
      <c r="AV166" s="191"/>
      <c r="AW166" s="191"/>
      <c r="AX166" s="86"/>
      <c r="AY166" s="187">
        <v>10</v>
      </c>
      <c r="AZ166" s="26" t="s">
        <v>515</v>
      </c>
      <c r="BA166" s="90" t="s">
        <v>571</v>
      </c>
      <c r="BB166" s="90"/>
      <c r="BC166" s="90"/>
      <c r="BD166" s="90"/>
      <c r="BE166" s="90"/>
      <c r="BF166" s="90">
        <v>1</v>
      </c>
      <c r="BG166" s="90"/>
      <c r="BH166" s="90"/>
      <c r="BI166" s="90"/>
      <c r="BJ166" s="90"/>
      <c r="BK166" s="90"/>
      <c r="BL166" s="90"/>
      <c r="BM166" s="90"/>
      <c r="BN166" s="90">
        <v>1</v>
      </c>
      <c r="BO166" s="90"/>
      <c r="BP166" s="90"/>
      <c r="BQ166" s="90"/>
      <c r="BR166" s="90"/>
      <c r="BS166" s="90"/>
      <c r="BT166" s="90"/>
      <c r="BU166" s="90"/>
      <c r="BV166" s="90"/>
      <c r="BW166" s="90"/>
      <c r="BX166" s="90"/>
      <c r="BY166" s="90"/>
      <c r="BZ166" s="90" t="s">
        <v>1294</v>
      </c>
      <c r="CA166" s="92"/>
      <c r="CB166" s="92" t="s">
        <v>570</v>
      </c>
      <c r="CC166" s="92" t="s">
        <v>1345</v>
      </c>
      <c r="CD166" s="14"/>
      <c r="CE166" s="14">
        <v>0</v>
      </c>
      <c r="CF166" s="14">
        <v>1</v>
      </c>
      <c r="CG166" s="14">
        <v>0</v>
      </c>
      <c r="CH166" s="14"/>
      <c r="CI166" s="89">
        <v>1</v>
      </c>
      <c r="CJ166" s="88">
        <v>0</v>
      </c>
      <c r="CK166" s="89">
        <v>0</v>
      </c>
      <c r="CL166" s="88">
        <v>0</v>
      </c>
      <c r="CN166" s="89">
        <v>1</v>
      </c>
      <c r="CO166" s="88">
        <v>0</v>
      </c>
      <c r="CP166" s="89">
        <v>0</v>
      </c>
      <c r="CQ166" s="88">
        <v>0</v>
      </c>
    </row>
    <row r="167" spans="1:95" s="241" customFormat="1" ht="55.05" customHeight="1" x14ac:dyDescent="0.25">
      <c r="A167" s="26" t="s">
        <v>395</v>
      </c>
      <c r="B167" s="26" t="s">
        <v>396</v>
      </c>
      <c r="C167" s="69">
        <v>1</v>
      </c>
      <c r="D167" s="26" t="s">
        <v>321</v>
      </c>
      <c r="E167" s="26" t="s">
        <v>1504</v>
      </c>
      <c r="F167" s="26"/>
      <c r="G167" s="26">
        <v>1</v>
      </c>
      <c r="H167" s="26"/>
      <c r="I167" s="26"/>
      <c r="J167" s="26" t="s">
        <v>397</v>
      </c>
      <c r="K167" s="87" t="s">
        <v>505</v>
      </c>
      <c r="L167" s="155">
        <v>0</v>
      </c>
      <c r="M167" s="155">
        <v>1</v>
      </c>
      <c r="N167" s="91">
        <v>0</v>
      </c>
      <c r="O167" s="84" t="s">
        <v>512</v>
      </c>
      <c r="P167" s="84">
        <v>1</v>
      </c>
      <c r="Q167" s="84">
        <v>0</v>
      </c>
      <c r="R167" s="73">
        <v>0</v>
      </c>
      <c r="S167" s="92" t="s">
        <v>619</v>
      </c>
      <c r="T167" s="14" t="s">
        <v>548</v>
      </c>
      <c r="U167" s="14" t="s">
        <v>512</v>
      </c>
      <c r="V167" s="14">
        <v>1</v>
      </c>
      <c r="W167" s="14">
        <v>0</v>
      </c>
      <c r="X167" s="88"/>
      <c r="Y167" s="88"/>
      <c r="Z167" s="93">
        <v>1</v>
      </c>
      <c r="AA167" s="93">
        <v>0</v>
      </c>
      <c r="AB167" s="14" t="s">
        <v>544</v>
      </c>
      <c r="AC167" s="14">
        <v>8</v>
      </c>
      <c r="AD167" s="14">
        <v>8</v>
      </c>
      <c r="AE167" s="187">
        <v>34</v>
      </c>
      <c r="AF167" s="187">
        <v>34</v>
      </c>
      <c r="AG167" s="87"/>
      <c r="AH167" s="188"/>
      <c r="AI167" s="188"/>
      <c r="AJ167" s="188"/>
      <c r="AK167" s="188"/>
      <c r="AL167" s="189"/>
      <c r="AM167" s="189"/>
      <c r="AN167" s="189"/>
      <c r="AO167" s="189"/>
      <c r="AP167" s="190">
        <v>8</v>
      </c>
      <c r="AQ167" s="190">
        <v>8</v>
      </c>
      <c r="AR167" s="190">
        <v>8</v>
      </c>
      <c r="AS167" s="190">
        <v>8</v>
      </c>
      <c r="AT167" s="191">
        <v>34</v>
      </c>
      <c r="AU167" s="191">
        <v>34</v>
      </c>
      <c r="AV167" s="191">
        <v>34</v>
      </c>
      <c r="AW167" s="191">
        <v>34</v>
      </c>
      <c r="AX167" s="86"/>
      <c r="AY167" s="187">
        <v>34</v>
      </c>
      <c r="AZ167" s="26" t="s">
        <v>515</v>
      </c>
      <c r="BA167" s="26" t="s">
        <v>567</v>
      </c>
      <c r="BB167" s="26"/>
      <c r="BC167" s="26"/>
      <c r="BD167" s="26"/>
      <c r="BE167" s="26"/>
      <c r="BF167" s="26"/>
      <c r="BG167" s="26">
        <v>1</v>
      </c>
      <c r="BH167" s="26"/>
      <c r="BI167" s="26"/>
      <c r="BJ167" s="26"/>
      <c r="BK167" s="26"/>
      <c r="BL167" s="26"/>
      <c r="BM167" s="26"/>
      <c r="BN167" s="26"/>
      <c r="BO167" s="26"/>
      <c r="BP167" s="26"/>
      <c r="BQ167" s="26"/>
      <c r="BR167" s="26"/>
      <c r="BS167" s="26"/>
      <c r="BT167" s="26"/>
      <c r="BU167" s="26"/>
      <c r="BV167" s="26"/>
      <c r="BW167" s="26">
        <v>1</v>
      </c>
      <c r="BX167" s="26"/>
      <c r="BY167" s="26"/>
      <c r="BZ167" s="26" t="s">
        <v>1019</v>
      </c>
      <c r="CA167" s="92"/>
      <c r="CB167" s="92" t="s">
        <v>551</v>
      </c>
      <c r="CC167" s="92" t="s">
        <v>551</v>
      </c>
      <c r="CD167" s="14"/>
      <c r="CE167" s="14">
        <v>0</v>
      </c>
      <c r="CF167" s="14">
        <v>1</v>
      </c>
      <c r="CG167" s="14">
        <v>0</v>
      </c>
      <c r="CH167" s="14"/>
      <c r="CI167" s="89">
        <v>0</v>
      </c>
      <c r="CJ167" s="88">
        <v>0</v>
      </c>
      <c r="CK167" s="89">
        <v>1</v>
      </c>
      <c r="CL167" s="88">
        <v>0</v>
      </c>
      <c r="CN167" s="89">
        <v>0</v>
      </c>
      <c r="CO167" s="88">
        <v>0</v>
      </c>
      <c r="CP167" s="89">
        <v>1</v>
      </c>
      <c r="CQ167" s="88">
        <v>0</v>
      </c>
    </row>
    <row r="168" spans="1:95" s="241" customFormat="1" ht="55.05" customHeight="1" x14ac:dyDescent="0.25">
      <c r="A168" s="26" t="s">
        <v>398</v>
      </c>
      <c r="B168" s="26" t="s">
        <v>399</v>
      </c>
      <c r="C168" s="69">
        <v>1</v>
      </c>
      <c r="D168" s="26" t="s">
        <v>2</v>
      </c>
      <c r="E168" s="26" t="s">
        <v>1504</v>
      </c>
      <c r="F168" s="26"/>
      <c r="G168" s="26">
        <v>1</v>
      </c>
      <c r="H168" s="26"/>
      <c r="I168" s="26"/>
      <c r="J168" s="26" t="s">
        <v>400</v>
      </c>
      <c r="K168" s="87" t="s">
        <v>505</v>
      </c>
      <c r="L168" s="155">
        <v>0</v>
      </c>
      <c r="M168" s="155">
        <v>1</v>
      </c>
      <c r="N168" s="91">
        <v>0</v>
      </c>
      <c r="O168" s="84" t="s">
        <v>512</v>
      </c>
      <c r="P168" s="84">
        <v>1</v>
      </c>
      <c r="Q168" s="84">
        <v>0</v>
      </c>
      <c r="R168" s="73">
        <v>0</v>
      </c>
      <c r="S168" s="92" t="s">
        <v>618</v>
      </c>
      <c r="T168" s="92" t="s">
        <v>548</v>
      </c>
      <c r="U168" s="92" t="s">
        <v>512</v>
      </c>
      <c r="V168" s="92">
        <v>1</v>
      </c>
      <c r="W168" s="92">
        <v>0</v>
      </c>
      <c r="X168" s="85"/>
      <c r="Y168" s="85"/>
      <c r="Z168" s="86">
        <v>1</v>
      </c>
      <c r="AA168" s="86">
        <v>0</v>
      </c>
      <c r="AB168" s="92" t="s">
        <v>561</v>
      </c>
      <c r="AC168" s="92">
        <v>4</v>
      </c>
      <c r="AD168" s="92">
        <v>4</v>
      </c>
      <c r="AE168" s="111">
        <v>12</v>
      </c>
      <c r="AF168" s="111">
        <v>12</v>
      </c>
      <c r="AG168" s="87"/>
      <c r="AH168" s="192"/>
      <c r="AI168" s="192"/>
      <c r="AJ168" s="192"/>
      <c r="AK168" s="192"/>
      <c r="AL168" s="193"/>
      <c r="AM168" s="193"/>
      <c r="AN168" s="193"/>
      <c r="AO168" s="193"/>
      <c r="AP168" s="112">
        <v>4</v>
      </c>
      <c r="AQ168" s="112">
        <v>4</v>
      </c>
      <c r="AR168" s="112">
        <v>4</v>
      </c>
      <c r="AS168" s="112">
        <v>4</v>
      </c>
      <c r="AT168" s="113">
        <v>12</v>
      </c>
      <c r="AU168" s="113">
        <v>12</v>
      </c>
      <c r="AV168" s="113">
        <v>12</v>
      </c>
      <c r="AW168" s="113">
        <v>12</v>
      </c>
      <c r="AX168" s="86"/>
      <c r="AY168" s="111">
        <v>12</v>
      </c>
      <c r="AZ168" s="26" t="s">
        <v>515</v>
      </c>
      <c r="BA168" s="26" t="s">
        <v>566</v>
      </c>
      <c r="BB168" s="26"/>
      <c r="BC168" s="26"/>
      <c r="BD168" s="26"/>
      <c r="BE168" s="26"/>
      <c r="BF168" s="26"/>
      <c r="BG168" s="26">
        <v>1</v>
      </c>
      <c r="BH168" s="26"/>
      <c r="BI168" s="26"/>
      <c r="BJ168" s="26"/>
      <c r="BK168" s="26"/>
      <c r="BL168" s="26"/>
      <c r="BM168" s="26"/>
      <c r="BN168" s="26"/>
      <c r="BO168" s="26"/>
      <c r="BP168" s="26"/>
      <c r="BQ168" s="26"/>
      <c r="BR168" s="26"/>
      <c r="BS168" s="26"/>
      <c r="BT168" s="26"/>
      <c r="BU168" s="26"/>
      <c r="BV168" s="26"/>
      <c r="BW168" s="26">
        <v>1</v>
      </c>
      <c r="BX168" s="26"/>
      <c r="BY168" s="26"/>
      <c r="BZ168" s="26" t="s">
        <v>984</v>
      </c>
      <c r="CA168" s="92"/>
      <c r="CB168" s="92" t="s">
        <v>1346</v>
      </c>
      <c r="CC168" s="92" t="s">
        <v>1602</v>
      </c>
      <c r="CD168" s="14"/>
      <c r="CE168" s="14">
        <v>0</v>
      </c>
      <c r="CF168" s="14">
        <v>0</v>
      </c>
      <c r="CG168" s="14">
        <v>1</v>
      </c>
      <c r="CH168" s="14"/>
      <c r="CI168" s="89">
        <v>0</v>
      </c>
      <c r="CJ168" s="88">
        <v>0</v>
      </c>
      <c r="CK168" s="89">
        <v>0</v>
      </c>
      <c r="CL168" s="88">
        <v>1</v>
      </c>
      <c r="CN168" s="89">
        <v>0</v>
      </c>
      <c r="CO168" s="88">
        <v>0</v>
      </c>
      <c r="CP168" s="89">
        <v>0</v>
      </c>
      <c r="CQ168" s="88">
        <v>1</v>
      </c>
    </row>
    <row r="169" spans="1:95" s="241" customFormat="1" ht="55.05" customHeight="1" x14ac:dyDescent="0.25">
      <c r="A169" s="26" t="s">
        <v>404</v>
      </c>
      <c r="B169" s="26" t="s">
        <v>1613</v>
      </c>
      <c r="C169" s="69">
        <v>1</v>
      </c>
      <c r="D169" s="26" t="s">
        <v>2</v>
      </c>
      <c r="E169" s="26" t="s">
        <v>1504</v>
      </c>
      <c r="F169" s="26"/>
      <c r="G169" s="26">
        <v>1</v>
      </c>
      <c r="H169" s="26"/>
      <c r="I169" s="26"/>
      <c r="J169" s="26" t="s">
        <v>1661</v>
      </c>
      <c r="K169" s="87" t="s">
        <v>508</v>
      </c>
      <c r="L169" s="155">
        <v>1</v>
      </c>
      <c r="M169" s="155">
        <v>0</v>
      </c>
      <c r="N169" s="91">
        <v>0</v>
      </c>
      <c r="O169" s="84" t="s">
        <v>512</v>
      </c>
      <c r="P169" s="84">
        <v>1</v>
      </c>
      <c r="Q169" s="84">
        <v>0</v>
      </c>
      <c r="R169" s="73">
        <v>1</v>
      </c>
      <c r="S169" s="92" t="s">
        <v>1505</v>
      </c>
      <c r="T169" s="14" t="s">
        <v>548</v>
      </c>
      <c r="U169" s="14" t="s">
        <v>512</v>
      </c>
      <c r="V169" s="14">
        <v>1</v>
      </c>
      <c r="W169" s="14">
        <v>0</v>
      </c>
      <c r="X169" s="88">
        <v>1</v>
      </c>
      <c r="Y169" s="88">
        <v>0</v>
      </c>
      <c r="Z169" s="93"/>
      <c r="AA169" s="93"/>
      <c r="AB169" s="14" t="s">
        <v>557</v>
      </c>
      <c r="AC169" s="14">
        <v>4</v>
      </c>
      <c r="AD169" s="14">
        <v>4</v>
      </c>
      <c r="AE169" s="187">
        <v>42</v>
      </c>
      <c r="AF169" s="187">
        <v>42</v>
      </c>
      <c r="AG169" s="87"/>
      <c r="AH169" s="188">
        <v>4</v>
      </c>
      <c r="AI169" s="188">
        <v>4</v>
      </c>
      <c r="AJ169" s="188">
        <v>4</v>
      </c>
      <c r="AK169" s="188">
        <v>4</v>
      </c>
      <c r="AL169" s="189">
        <v>42</v>
      </c>
      <c r="AM169" s="189">
        <v>42</v>
      </c>
      <c r="AN169" s="189">
        <v>42</v>
      </c>
      <c r="AO169" s="189">
        <v>42</v>
      </c>
      <c r="AP169" s="190"/>
      <c r="AQ169" s="190"/>
      <c r="AR169" s="190"/>
      <c r="AS169" s="190"/>
      <c r="AT169" s="191"/>
      <c r="AU169" s="191"/>
      <c r="AV169" s="191"/>
      <c r="AW169" s="191"/>
      <c r="AX169" s="86"/>
      <c r="AY169" s="187">
        <v>42</v>
      </c>
      <c r="AZ169" s="26" t="s">
        <v>515</v>
      </c>
      <c r="BA169" s="26" t="s">
        <v>1295</v>
      </c>
      <c r="BB169" s="26"/>
      <c r="BC169" s="26"/>
      <c r="BD169" s="26"/>
      <c r="BE169" s="26"/>
      <c r="BF169" s="26">
        <v>1</v>
      </c>
      <c r="BG169" s="26"/>
      <c r="BH169" s="26"/>
      <c r="BI169" s="26"/>
      <c r="BJ169" s="26"/>
      <c r="BK169" s="26"/>
      <c r="BL169" s="26"/>
      <c r="BM169" s="26"/>
      <c r="BN169" s="26">
        <v>1</v>
      </c>
      <c r="BO169" s="26"/>
      <c r="BP169" s="26"/>
      <c r="BQ169" s="26"/>
      <c r="BR169" s="26"/>
      <c r="BS169" s="26"/>
      <c r="BT169" s="26"/>
      <c r="BU169" s="26"/>
      <c r="BV169" s="26"/>
      <c r="BW169" s="26"/>
      <c r="BX169" s="26"/>
      <c r="BY169" s="26"/>
      <c r="BZ169" s="26" t="s">
        <v>1457</v>
      </c>
      <c r="CA169" s="92"/>
      <c r="CB169" s="92" t="s">
        <v>551</v>
      </c>
      <c r="CC169" s="92" t="s">
        <v>551</v>
      </c>
      <c r="CD169" s="14"/>
      <c r="CE169" s="14">
        <v>0</v>
      </c>
      <c r="CF169" s="14">
        <v>0</v>
      </c>
      <c r="CG169" s="14">
        <v>1</v>
      </c>
      <c r="CH169" s="14"/>
      <c r="CI169" s="89">
        <v>0</v>
      </c>
      <c r="CJ169" s="88">
        <v>1</v>
      </c>
      <c r="CK169" s="89">
        <v>0</v>
      </c>
      <c r="CL169" s="88">
        <v>0</v>
      </c>
      <c r="CN169" s="89">
        <v>0</v>
      </c>
      <c r="CO169" s="88">
        <v>1</v>
      </c>
      <c r="CP169" s="89">
        <v>0</v>
      </c>
      <c r="CQ169" s="88">
        <v>0</v>
      </c>
    </row>
    <row r="170" spans="1:95" s="241" customFormat="1" ht="55.05" customHeight="1" x14ac:dyDescent="0.25">
      <c r="A170" s="26" t="s">
        <v>405</v>
      </c>
      <c r="B170" s="26" t="s">
        <v>406</v>
      </c>
      <c r="C170" s="69">
        <v>1</v>
      </c>
      <c r="D170" s="26" t="s">
        <v>2</v>
      </c>
      <c r="E170" s="26" t="s">
        <v>1504</v>
      </c>
      <c r="F170" s="26"/>
      <c r="G170" s="26">
        <v>1</v>
      </c>
      <c r="H170" s="26"/>
      <c r="I170" s="26"/>
      <c r="J170" s="85" t="s">
        <v>1662</v>
      </c>
      <c r="K170" s="87" t="s">
        <v>508</v>
      </c>
      <c r="L170" s="155">
        <v>1</v>
      </c>
      <c r="M170" s="155">
        <v>0</v>
      </c>
      <c r="N170" s="91">
        <v>0</v>
      </c>
      <c r="O170" s="84" t="s">
        <v>513</v>
      </c>
      <c r="P170" s="84">
        <v>0</v>
      </c>
      <c r="Q170" s="84">
        <v>1</v>
      </c>
      <c r="R170" s="72">
        <v>0</v>
      </c>
      <c r="S170" s="92" t="s">
        <v>620</v>
      </c>
      <c r="T170" s="92" t="s">
        <v>548</v>
      </c>
      <c r="U170" s="92" t="s">
        <v>512</v>
      </c>
      <c r="V170" s="92">
        <v>1</v>
      </c>
      <c r="W170" s="92">
        <v>0</v>
      </c>
      <c r="X170" s="85">
        <v>1</v>
      </c>
      <c r="Y170" s="85">
        <v>0</v>
      </c>
      <c r="Z170" s="86"/>
      <c r="AA170" s="86"/>
      <c r="AB170" s="92" t="s">
        <v>558</v>
      </c>
      <c r="AC170" s="92">
        <v>6</v>
      </c>
      <c r="AD170" s="92">
        <v>6</v>
      </c>
      <c r="AE170" s="111">
        <v>49</v>
      </c>
      <c r="AF170" s="111">
        <v>49</v>
      </c>
      <c r="AG170" s="87"/>
      <c r="AH170" s="192">
        <v>6</v>
      </c>
      <c r="AI170" s="192">
        <v>6</v>
      </c>
      <c r="AJ170" s="192">
        <v>6</v>
      </c>
      <c r="AK170" s="192">
        <v>6</v>
      </c>
      <c r="AL170" s="193">
        <v>49</v>
      </c>
      <c r="AM170" s="193">
        <v>49</v>
      </c>
      <c r="AN170" s="193">
        <v>49</v>
      </c>
      <c r="AO170" s="193">
        <v>49</v>
      </c>
      <c r="AP170" s="112"/>
      <c r="AQ170" s="112"/>
      <c r="AR170" s="112"/>
      <c r="AS170" s="112"/>
      <c r="AT170" s="113"/>
      <c r="AU170" s="113"/>
      <c r="AV170" s="113"/>
      <c r="AW170" s="113"/>
      <c r="AX170" s="86"/>
      <c r="AY170" s="111">
        <v>49</v>
      </c>
      <c r="AZ170" s="26" t="s">
        <v>515</v>
      </c>
      <c r="BA170" s="26" t="s">
        <v>1296</v>
      </c>
      <c r="BB170" s="26"/>
      <c r="BC170" s="26"/>
      <c r="BD170" s="26"/>
      <c r="BE170" s="26"/>
      <c r="BF170" s="26"/>
      <c r="BG170" s="26">
        <v>1</v>
      </c>
      <c r="BH170" s="26"/>
      <c r="BI170" s="26"/>
      <c r="BJ170" s="26"/>
      <c r="BK170" s="26"/>
      <c r="BL170" s="26"/>
      <c r="BM170" s="26"/>
      <c r="BN170" s="26"/>
      <c r="BO170" s="26">
        <v>1</v>
      </c>
      <c r="BP170" s="26"/>
      <c r="BQ170" s="26"/>
      <c r="BR170" s="26"/>
      <c r="BS170" s="26"/>
      <c r="BT170" s="26"/>
      <c r="BU170" s="26"/>
      <c r="BV170" s="26"/>
      <c r="BW170" s="26"/>
      <c r="BX170" s="26"/>
      <c r="BY170" s="26"/>
      <c r="BZ170" s="26" t="s">
        <v>1297</v>
      </c>
      <c r="CA170" s="92"/>
      <c r="CB170" s="92" t="s">
        <v>1347</v>
      </c>
      <c r="CC170" s="92" t="s">
        <v>1348</v>
      </c>
      <c r="CD170" s="14"/>
      <c r="CE170" s="14">
        <v>0</v>
      </c>
      <c r="CF170" s="14">
        <v>0</v>
      </c>
      <c r="CG170" s="14">
        <v>1</v>
      </c>
      <c r="CH170" s="14"/>
      <c r="CI170" s="89">
        <v>0</v>
      </c>
      <c r="CJ170" s="88">
        <v>1</v>
      </c>
      <c r="CK170" s="89">
        <v>0</v>
      </c>
      <c r="CL170" s="88">
        <v>0</v>
      </c>
      <c r="CN170" s="89">
        <v>0</v>
      </c>
      <c r="CO170" s="88">
        <v>1</v>
      </c>
      <c r="CP170" s="89">
        <v>0</v>
      </c>
      <c r="CQ170" s="88">
        <v>0</v>
      </c>
    </row>
    <row r="171" spans="1:95" s="241" customFormat="1" ht="55.05" customHeight="1" x14ac:dyDescent="0.25">
      <c r="A171" s="26" t="s">
        <v>408</v>
      </c>
      <c r="B171" s="26" t="s">
        <v>409</v>
      </c>
      <c r="C171" s="69">
        <v>1</v>
      </c>
      <c r="D171" s="26" t="s">
        <v>410</v>
      </c>
      <c r="E171" s="26" t="s">
        <v>1504</v>
      </c>
      <c r="F171" s="26"/>
      <c r="G171" s="26">
        <v>1</v>
      </c>
      <c r="H171" s="26"/>
      <c r="I171" s="26"/>
      <c r="J171" s="26" t="s">
        <v>411</v>
      </c>
      <c r="K171" s="87" t="s">
        <v>505</v>
      </c>
      <c r="L171" s="155">
        <v>0</v>
      </c>
      <c r="M171" s="155">
        <v>1</v>
      </c>
      <c r="N171" s="91">
        <v>0</v>
      </c>
      <c r="O171" s="84" t="s">
        <v>512</v>
      </c>
      <c r="P171" s="84">
        <v>1</v>
      </c>
      <c r="Q171" s="84">
        <v>0</v>
      </c>
      <c r="R171" s="73">
        <v>0</v>
      </c>
      <c r="S171" s="92" t="s">
        <v>1298</v>
      </c>
      <c r="T171" s="92" t="s">
        <v>512</v>
      </c>
      <c r="U171" s="92" t="s">
        <v>547</v>
      </c>
      <c r="V171" s="92">
        <v>1</v>
      </c>
      <c r="W171" s="92">
        <v>0</v>
      </c>
      <c r="X171" s="85"/>
      <c r="Y171" s="85"/>
      <c r="Z171" s="86">
        <v>1</v>
      </c>
      <c r="AA171" s="86">
        <v>0</v>
      </c>
      <c r="AB171" s="92" t="s">
        <v>559</v>
      </c>
      <c r="AC171" s="92">
        <v>2</v>
      </c>
      <c r="AD171" s="92">
        <v>2</v>
      </c>
      <c r="AE171" s="111">
        <v>12</v>
      </c>
      <c r="AF171" s="111">
        <v>12</v>
      </c>
      <c r="AG171" s="87"/>
      <c r="AH171" s="192"/>
      <c r="AI171" s="192"/>
      <c r="AJ171" s="192"/>
      <c r="AK171" s="192"/>
      <c r="AL171" s="193"/>
      <c r="AM171" s="193"/>
      <c r="AN171" s="193"/>
      <c r="AO171" s="193"/>
      <c r="AP171" s="112">
        <v>2</v>
      </c>
      <c r="AQ171" s="112">
        <v>2</v>
      </c>
      <c r="AR171" s="112">
        <v>2</v>
      </c>
      <c r="AS171" s="112">
        <v>2</v>
      </c>
      <c r="AT171" s="113">
        <v>12</v>
      </c>
      <c r="AU171" s="113">
        <v>12</v>
      </c>
      <c r="AV171" s="113">
        <v>12</v>
      </c>
      <c r="AW171" s="113">
        <v>12</v>
      </c>
      <c r="AX171" s="86"/>
      <c r="AY171" s="111" t="s">
        <v>1088</v>
      </c>
      <c r="AZ171" s="26" t="s">
        <v>515</v>
      </c>
      <c r="BA171" s="26" t="s">
        <v>1299</v>
      </c>
      <c r="BB171" s="26"/>
      <c r="BC171" s="26"/>
      <c r="BD171" s="26"/>
      <c r="BE171" s="26"/>
      <c r="BF171" s="26">
        <v>1</v>
      </c>
      <c r="BG171" s="26"/>
      <c r="BH171" s="26"/>
      <c r="BI171" s="26"/>
      <c r="BJ171" s="26"/>
      <c r="BK171" s="26"/>
      <c r="BL171" s="26"/>
      <c r="BM171" s="26"/>
      <c r="BN171" s="26"/>
      <c r="BO171" s="26"/>
      <c r="BP171" s="26"/>
      <c r="BQ171" s="26"/>
      <c r="BR171" s="26"/>
      <c r="BS171" s="26"/>
      <c r="BT171" s="26"/>
      <c r="BU171" s="26"/>
      <c r="BV171" s="26">
        <v>1</v>
      </c>
      <c r="BW171" s="26"/>
      <c r="BX171" s="26"/>
      <c r="BY171" s="26"/>
      <c r="BZ171" s="26" t="s">
        <v>985</v>
      </c>
      <c r="CA171" s="92"/>
      <c r="CB171" s="92" t="s">
        <v>1458</v>
      </c>
      <c r="CC171" s="92" t="s">
        <v>1459</v>
      </c>
      <c r="CD171" s="14"/>
      <c r="CE171" s="14">
        <v>0</v>
      </c>
      <c r="CF171" s="14">
        <v>1</v>
      </c>
      <c r="CG171" s="14">
        <v>0</v>
      </c>
      <c r="CH171" s="14"/>
      <c r="CI171" s="89">
        <v>0</v>
      </c>
      <c r="CJ171" s="88">
        <v>0</v>
      </c>
      <c r="CK171" s="89">
        <v>1</v>
      </c>
      <c r="CL171" s="88">
        <v>0</v>
      </c>
      <c r="CN171" s="89">
        <v>0</v>
      </c>
      <c r="CO171" s="88">
        <v>0</v>
      </c>
      <c r="CP171" s="89">
        <v>1</v>
      </c>
      <c r="CQ171" s="88">
        <v>0</v>
      </c>
    </row>
    <row r="172" spans="1:95" s="241" customFormat="1" ht="55.05" customHeight="1" x14ac:dyDescent="0.25">
      <c r="A172" s="26" t="s">
        <v>613</v>
      </c>
      <c r="B172" s="26" t="s">
        <v>412</v>
      </c>
      <c r="C172" s="69">
        <v>1</v>
      </c>
      <c r="D172" s="26" t="s">
        <v>2</v>
      </c>
      <c r="E172" s="26" t="s">
        <v>1504</v>
      </c>
      <c r="F172" s="26"/>
      <c r="G172" s="26">
        <v>1</v>
      </c>
      <c r="H172" s="26"/>
      <c r="I172" s="26"/>
      <c r="J172" s="26" t="s">
        <v>1663</v>
      </c>
      <c r="K172" s="87" t="s">
        <v>508</v>
      </c>
      <c r="L172" s="155">
        <v>1</v>
      </c>
      <c r="M172" s="155">
        <v>0</v>
      </c>
      <c r="N172" s="91">
        <v>0</v>
      </c>
      <c r="O172" s="84" t="s">
        <v>512</v>
      </c>
      <c r="P172" s="84">
        <v>1</v>
      </c>
      <c r="Q172" s="84">
        <v>0</v>
      </c>
      <c r="R172" s="73">
        <v>1</v>
      </c>
      <c r="S172" s="92" t="s">
        <v>614</v>
      </c>
      <c r="T172" s="14" t="s">
        <v>548</v>
      </c>
      <c r="U172" s="14" t="s">
        <v>512</v>
      </c>
      <c r="V172" s="14">
        <v>1</v>
      </c>
      <c r="W172" s="14">
        <v>0</v>
      </c>
      <c r="X172" s="88">
        <v>1</v>
      </c>
      <c r="Y172" s="88">
        <v>0</v>
      </c>
      <c r="Z172" s="93"/>
      <c r="AA172" s="93"/>
      <c r="AB172" s="14" t="s">
        <v>555</v>
      </c>
      <c r="AC172" s="14">
        <v>5</v>
      </c>
      <c r="AD172" s="14">
        <v>5</v>
      </c>
      <c r="AE172" s="187">
        <v>33</v>
      </c>
      <c r="AF172" s="187">
        <v>33</v>
      </c>
      <c r="AG172" s="87"/>
      <c r="AH172" s="188">
        <v>5</v>
      </c>
      <c r="AI172" s="188">
        <v>5</v>
      </c>
      <c r="AJ172" s="188">
        <v>5</v>
      </c>
      <c r="AK172" s="188">
        <v>5</v>
      </c>
      <c r="AL172" s="189">
        <v>33</v>
      </c>
      <c r="AM172" s="189">
        <v>33</v>
      </c>
      <c r="AN172" s="189">
        <v>33</v>
      </c>
      <c r="AO172" s="189">
        <v>33</v>
      </c>
      <c r="AP172" s="190"/>
      <c r="AQ172" s="190"/>
      <c r="AR172" s="190"/>
      <c r="AS172" s="190"/>
      <c r="AT172" s="191"/>
      <c r="AU172" s="191"/>
      <c r="AV172" s="191"/>
      <c r="AW172" s="191"/>
      <c r="AX172" s="86"/>
      <c r="AY172" s="187">
        <v>33</v>
      </c>
      <c r="AZ172" s="26" t="s">
        <v>515</v>
      </c>
      <c r="BA172" s="26" t="s">
        <v>1300</v>
      </c>
      <c r="BB172" s="26"/>
      <c r="BC172" s="26"/>
      <c r="BD172" s="26"/>
      <c r="BE172" s="26"/>
      <c r="BF172" s="26"/>
      <c r="BG172" s="26">
        <v>1</v>
      </c>
      <c r="BH172" s="26"/>
      <c r="BI172" s="26"/>
      <c r="BJ172" s="26"/>
      <c r="BK172" s="26"/>
      <c r="BL172" s="26"/>
      <c r="BM172" s="26"/>
      <c r="BN172" s="26"/>
      <c r="BO172" s="26">
        <v>1</v>
      </c>
      <c r="BP172" s="26"/>
      <c r="BQ172" s="26"/>
      <c r="BR172" s="26"/>
      <c r="BS172" s="26"/>
      <c r="BT172" s="26"/>
      <c r="BU172" s="26"/>
      <c r="BV172" s="26"/>
      <c r="BW172" s="26"/>
      <c r="BX172" s="26"/>
      <c r="BY172" s="26"/>
      <c r="BZ172" s="26" t="s">
        <v>1301</v>
      </c>
      <c r="CA172" s="92"/>
      <c r="CB172" s="92" t="s">
        <v>556</v>
      </c>
      <c r="CC172" s="92" t="s">
        <v>615</v>
      </c>
      <c r="CD172" s="14"/>
      <c r="CE172" s="14">
        <v>0</v>
      </c>
      <c r="CF172" s="14">
        <v>0</v>
      </c>
      <c r="CG172" s="14">
        <v>1</v>
      </c>
      <c r="CH172" s="14"/>
      <c r="CI172" s="89">
        <v>0</v>
      </c>
      <c r="CJ172" s="88">
        <v>1</v>
      </c>
      <c r="CK172" s="89">
        <v>0</v>
      </c>
      <c r="CL172" s="88">
        <v>0</v>
      </c>
      <c r="CN172" s="89">
        <v>0</v>
      </c>
      <c r="CO172" s="88">
        <v>1</v>
      </c>
      <c r="CP172" s="89">
        <v>0</v>
      </c>
      <c r="CQ172" s="88">
        <v>0</v>
      </c>
    </row>
    <row r="173" spans="1:95" s="241" customFormat="1" ht="55.05" customHeight="1" x14ac:dyDescent="0.25">
      <c r="A173" s="26" t="s">
        <v>967</v>
      </c>
      <c r="B173" s="26" t="s">
        <v>1064</v>
      </c>
      <c r="C173" s="69">
        <v>1</v>
      </c>
      <c r="D173" s="26" t="s">
        <v>2</v>
      </c>
      <c r="E173" s="26" t="s">
        <v>1504</v>
      </c>
      <c r="F173" s="26"/>
      <c r="G173" s="26">
        <v>1</v>
      </c>
      <c r="H173" s="26"/>
      <c r="I173" s="26"/>
      <c r="J173" s="26" t="s">
        <v>1664</v>
      </c>
      <c r="K173" s="87" t="s">
        <v>508</v>
      </c>
      <c r="L173" s="155">
        <v>1</v>
      </c>
      <c r="M173" s="155">
        <v>0</v>
      </c>
      <c r="N173" s="91">
        <v>0</v>
      </c>
      <c r="O173" s="84" t="s">
        <v>512</v>
      </c>
      <c r="P173" s="84">
        <v>1</v>
      </c>
      <c r="Q173" s="84">
        <v>0</v>
      </c>
      <c r="R173" s="73">
        <v>1</v>
      </c>
      <c r="S173" s="92" t="s">
        <v>1302</v>
      </c>
      <c r="T173" s="14" t="s">
        <v>548</v>
      </c>
      <c r="U173" s="14" t="s">
        <v>512</v>
      </c>
      <c r="V173" s="14">
        <v>1</v>
      </c>
      <c r="W173" s="14">
        <v>0</v>
      </c>
      <c r="X173" s="88">
        <v>1</v>
      </c>
      <c r="Y173" s="88">
        <v>0</v>
      </c>
      <c r="Z173" s="93"/>
      <c r="AA173" s="93"/>
      <c r="AB173" s="14" t="s">
        <v>557</v>
      </c>
      <c r="AC173" s="14">
        <v>4</v>
      </c>
      <c r="AD173" s="14">
        <v>4</v>
      </c>
      <c r="AE173" s="187">
        <v>91</v>
      </c>
      <c r="AF173" s="187">
        <v>91</v>
      </c>
      <c r="AG173" s="87"/>
      <c r="AH173" s="188">
        <v>4</v>
      </c>
      <c r="AI173" s="188">
        <v>4</v>
      </c>
      <c r="AJ173" s="188">
        <v>4</v>
      </c>
      <c r="AK173" s="188">
        <v>4</v>
      </c>
      <c r="AL173" s="189">
        <v>91</v>
      </c>
      <c r="AM173" s="189">
        <v>91</v>
      </c>
      <c r="AN173" s="189">
        <v>91</v>
      </c>
      <c r="AO173" s="189">
        <v>91</v>
      </c>
      <c r="AP173" s="190"/>
      <c r="AQ173" s="190"/>
      <c r="AR173" s="190"/>
      <c r="AS173" s="190"/>
      <c r="AT173" s="191"/>
      <c r="AU173" s="191"/>
      <c r="AV173" s="191"/>
      <c r="AW173" s="191"/>
      <c r="AX173" s="86"/>
      <c r="AY173" s="187">
        <v>91</v>
      </c>
      <c r="AZ173" s="26" t="s">
        <v>515</v>
      </c>
      <c r="BA173" s="26" t="s">
        <v>1303</v>
      </c>
      <c r="BB173" s="26"/>
      <c r="BC173" s="26"/>
      <c r="BD173" s="26"/>
      <c r="BE173" s="26"/>
      <c r="BF173" s="26"/>
      <c r="BG173" s="26"/>
      <c r="BH173" s="26">
        <v>1</v>
      </c>
      <c r="BI173" s="26"/>
      <c r="BJ173" s="26"/>
      <c r="BK173" s="26"/>
      <c r="BL173" s="26"/>
      <c r="BM173" s="26"/>
      <c r="BN173" s="26"/>
      <c r="BO173" s="26"/>
      <c r="BP173" s="26">
        <v>1</v>
      </c>
      <c r="BQ173" s="26"/>
      <c r="BR173" s="26"/>
      <c r="BS173" s="26"/>
      <c r="BT173" s="26"/>
      <c r="BU173" s="26"/>
      <c r="BV173" s="26"/>
      <c r="BW173" s="26"/>
      <c r="BX173" s="26"/>
      <c r="BY173" s="26"/>
      <c r="BZ173" s="90" t="s">
        <v>1304</v>
      </c>
      <c r="CA173" s="92"/>
      <c r="CB173" s="92" t="s">
        <v>1349</v>
      </c>
      <c r="CC173" s="92" t="s">
        <v>1350</v>
      </c>
      <c r="CD173" s="14"/>
      <c r="CE173" s="14">
        <v>0</v>
      </c>
      <c r="CF173" s="14">
        <v>1</v>
      </c>
      <c r="CG173" s="14">
        <v>0</v>
      </c>
      <c r="CH173" s="14"/>
      <c r="CI173" s="89">
        <v>1</v>
      </c>
      <c r="CJ173" s="88">
        <v>0</v>
      </c>
      <c r="CK173" s="89">
        <v>0</v>
      </c>
      <c r="CL173" s="88">
        <v>0</v>
      </c>
      <c r="CN173" s="89">
        <v>1</v>
      </c>
      <c r="CO173" s="88">
        <v>0</v>
      </c>
      <c r="CP173" s="89">
        <v>0</v>
      </c>
      <c r="CQ173" s="88">
        <v>0</v>
      </c>
    </row>
    <row r="174" spans="1:95" s="241" customFormat="1" ht="55.05" customHeight="1" x14ac:dyDescent="0.25">
      <c r="A174" s="26" t="s">
        <v>413</v>
      </c>
      <c r="B174" s="26" t="s">
        <v>414</v>
      </c>
      <c r="C174" s="69">
        <v>1</v>
      </c>
      <c r="D174" s="26" t="s">
        <v>2</v>
      </c>
      <c r="E174" s="26" t="s">
        <v>1504</v>
      </c>
      <c r="F174" s="26"/>
      <c r="G174" s="26">
        <v>1</v>
      </c>
      <c r="H174" s="26"/>
      <c r="I174" s="26"/>
      <c r="J174" s="26" t="s">
        <v>1665</v>
      </c>
      <c r="K174" s="87" t="s">
        <v>508</v>
      </c>
      <c r="L174" s="155">
        <v>1</v>
      </c>
      <c r="M174" s="155">
        <v>0</v>
      </c>
      <c r="N174" s="91">
        <v>0</v>
      </c>
      <c r="O174" s="84" t="s">
        <v>513</v>
      </c>
      <c r="P174" s="84">
        <v>0</v>
      </c>
      <c r="Q174" s="84">
        <v>1</v>
      </c>
      <c r="R174" s="72">
        <v>0</v>
      </c>
      <c r="S174" s="92" t="s">
        <v>996</v>
      </c>
      <c r="T174" s="14" t="s">
        <v>1460</v>
      </c>
      <c r="U174" s="14" t="s">
        <v>547</v>
      </c>
      <c r="V174" s="14">
        <v>1</v>
      </c>
      <c r="W174" s="14">
        <v>0</v>
      </c>
      <c r="X174" s="88">
        <v>1</v>
      </c>
      <c r="Y174" s="88">
        <v>0</v>
      </c>
      <c r="Z174" s="93"/>
      <c r="AA174" s="93"/>
      <c r="AB174" s="14" t="s">
        <v>550</v>
      </c>
      <c r="AC174" s="14">
        <v>12</v>
      </c>
      <c r="AD174" s="14">
        <v>12</v>
      </c>
      <c r="AE174" s="187">
        <v>13</v>
      </c>
      <c r="AF174" s="187">
        <v>13</v>
      </c>
      <c r="AG174" s="87"/>
      <c r="AH174" s="188">
        <v>12</v>
      </c>
      <c r="AI174" s="188">
        <v>12</v>
      </c>
      <c r="AJ174" s="188">
        <v>12</v>
      </c>
      <c r="AK174" s="188">
        <v>12</v>
      </c>
      <c r="AL174" s="189">
        <v>13</v>
      </c>
      <c r="AM174" s="189">
        <v>13</v>
      </c>
      <c r="AN174" s="189">
        <v>13</v>
      </c>
      <c r="AO174" s="189">
        <v>13</v>
      </c>
      <c r="AP174" s="190"/>
      <c r="AQ174" s="190"/>
      <c r="AR174" s="190"/>
      <c r="AS174" s="190"/>
      <c r="AT174" s="191"/>
      <c r="AU174" s="191"/>
      <c r="AV174" s="191"/>
      <c r="AW174" s="191"/>
      <c r="AX174" s="86"/>
      <c r="AY174" s="187" t="s">
        <v>1089</v>
      </c>
      <c r="AZ174" s="26" t="s">
        <v>515</v>
      </c>
      <c r="BA174" s="26" t="s">
        <v>1305</v>
      </c>
      <c r="BB174" s="26"/>
      <c r="BC174" s="26"/>
      <c r="BD174" s="26"/>
      <c r="BE174" s="26"/>
      <c r="BF174" s="26"/>
      <c r="BG174" s="26"/>
      <c r="BH174" s="26">
        <v>1</v>
      </c>
      <c r="BI174" s="26"/>
      <c r="BJ174" s="26"/>
      <c r="BK174" s="26"/>
      <c r="BL174" s="26"/>
      <c r="BM174" s="26"/>
      <c r="BN174" s="26"/>
      <c r="BO174" s="26"/>
      <c r="BP174" s="26">
        <v>1</v>
      </c>
      <c r="BQ174" s="26"/>
      <c r="BR174" s="26"/>
      <c r="BS174" s="26"/>
      <c r="BT174" s="26"/>
      <c r="BU174" s="26"/>
      <c r="BV174" s="26"/>
      <c r="BW174" s="26"/>
      <c r="BX174" s="26"/>
      <c r="BY174" s="26"/>
      <c r="BZ174" s="26" t="s">
        <v>986</v>
      </c>
      <c r="CA174" s="92"/>
      <c r="CB174" s="92" t="s">
        <v>554</v>
      </c>
      <c r="CC174" s="92" t="s">
        <v>1351</v>
      </c>
      <c r="CD174" s="14"/>
      <c r="CE174" s="14">
        <v>0</v>
      </c>
      <c r="CF174" s="14">
        <v>0</v>
      </c>
      <c r="CG174" s="14">
        <v>1</v>
      </c>
      <c r="CH174" s="14"/>
      <c r="CI174" s="89">
        <v>0</v>
      </c>
      <c r="CJ174" s="88">
        <v>1</v>
      </c>
      <c r="CK174" s="89">
        <v>0</v>
      </c>
      <c r="CL174" s="88">
        <v>0</v>
      </c>
      <c r="CN174" s="89">
        <v>0</v>
      </c>
      <c r="CO174" s="88">
        <v>1</v>
      </c>
      <c r="CP174" s="89">
        <v>0</v>
      </c>
      <c r="CQ174" s="88">
        <v>0</v>
      </c>
    </row>
    <row r="175" spans="1:95" s="241" customFormat="1" ht="55.05" customHeight="1" x14ac:dyDescent="0.25">
      <c r="A175" s="26" t="s">
        <v>418</v>
      </c>
      <c r="B175" s="26" t="s">
        <v>419</v>
      </c>
      <c r="C175" s="69">
        <v>1</v>
      </c>
      <c r="D175" s="81" t="s">
        <v>420</v>
      </c>
      <c r="E175" s="26" t="s">
        <v>1504</v>
      </c>
      <c r="F175" s="26"/>
      <c r="G175" s="26">
        <v>1</v>
      </c>
      <c r="H175" s="26"/>
      <c r="I175" s="26"/>
      <c r="J175" s="85" t="s">
        <v>621</v>
      </c>
      <c r="K175" s="87" t="s">
        <v>508</v>
      </c>
      <c r="L175" s="155">
        <v>1</v>
      </c>
      <c r="M175" s="155">
        <v>0</v>
      </c>
      <c r="N175" s="91">
        <v>0</v>
      </c>
      <c r="O175" s="84" t="s">
        <v>512</v>
      </c>
      <c r="P175" s="84">
        <v>1</v>
      </c>
      <c r="Q175" s="84">
        <v>0</v>
      </c>
      <c r="R175" s="73">
        <v>1</v>
      </c>
      <c r="S175" s="92" t="s">
        <v>1306</v>
      </c>
      <c r="T175" s="92" t="s">
        <v>548</v>
      </c>
      <c r="U175" s="92" t="s">
        <v>512</v>
      </c>
      <c r="V175" s="92">
        <v>1</v>
      </c>
      <c r="W175" s="92">
        <v>0</v>
      </c>
      <c r="X175" s="85">
        <v>1</v>
      </c>
      <c r="Y175" s="85">
        <v>0</v>
      </c>
      <c r="Z175" s="86"/>
      <c r="AA175" s="86"/>
      <c r="AB175" s="92" t="s">
        <v>553</v>
      </c>
      <c r="AC175" s="92">
        <v>3</v>
      </c>
      <c r="AD175" s="92">
        <v>3</v>
      </c>
      <c r="AE175" s="111">
        <v>23</v>
      </c>
      <c r="AF175" s="111">
        <v>23</v>
      </c>
      <c r="AG175" s="87"/>
      <c r="AH175" s="192">
        <v>3</v>
      </c>
      <c r="AI175" s="192">
        <v>3</v>
      </c>
      <c r="AJ175" s="192">
        <v>3</v>
      </c>
      <c r="AK175" s="192">
        <v>3</v>
      </c>
      <c r="AL175" s="193">
        <v>23</v>
      </c>
      <c r="AM175" s="193">
        <v>23</v>
      </c>
      <c r="AN175" s="193">
        <v>23</v>
      </c>
      <c r="AO175" s="193">
        <v>23</v>
      </c>
      <c r="AP175" s="112"/>
      <c r="AQ175" s="112"/>
      <c r="AR175" s="112"/>
      <c r="AS175" s="112"/>
      <c r="AT175" s="113"/>
      <c r="AU175" s="113"/>
      <c r="AV175" s="113"/>
      <c r="AW175" s="113"/>
      <c r="AX175" s="86"/>
      <c r="AY175" s="111">
        <v>23</v>
      </c>
      <c r="AZ175" s="26" t="s">
        <v>515</v>
      </c>
      <c r="BA175" s="26" t="s">
        <v>1461</v>
      </c>
      <c r="BB175" s="26"/>
      <c r="BC175" s="26"/>
      <c r="BD175" s="26"/>
      <c r="BE175" s="26"/>
      <c r="BF175" s="26"/>
      <c r="BG175" s="26">
        <v>1</v>
      </c>
      <c r="BH175" s="26"/>
      <c r="BI175" s="26"/>
      <c r="BJ175" s="26"/>
      <c r="BK175" s="26"/>
      <c r="BL175" s="26"/>
      <c r="BM175" s="26"/>
      <c r="BN175" s="26"/>
      <c r="BO175" s="26">
        <v>1</v>
      </c>
      <c r="BP175" s="26"/>
      <c r="BQ175" s="26"/>
      <c r="BR175" s="26"/>
      <c r="BS175" s="26"/>
      <c r="BT175" s="26"/>
      <c r="BU175" s="26"/>
      <c r="BV175" s="26"/>
      <c r="BW175" s="26"/>
      <c r="BX175" s="26"/>
      <c r="BY175" s="26"/>
      <c r="BZ175" s="26" t="s">
        <v>1609</v>
      </c>
      <c r="CA175" s="92" t="s">
        <v>1307</v>
      </c>
      <c r="CB175" s="92" t="s">
        <v>622</v>
      </c>
      <c r="CC175" s="92" t="s">
        <v>1352</v>
      </c>
      <c r="CD175" s="92"/>
      <c r="CE175" s="14">
        <v>0</v>
      </c>
      <c r="CF175" s="14">
        <v>0</v>
      </c>
      <c r="CG175" s="14">
        <v>1</v>
      </c>
      <c r="CH175" s="14"/>
      <c r="CI175" s="89">
        <v>0</v>
      </c>
      <c r="CJ175" s="88">
        <v>1</v>
      </c>
      <c r="CK175" s="89">
        <v>0</v>
      </c>
      <c r="CL175" s="88">
        <v>0</v>
      </c>
      <c r="CN175" s="89">
        <v>0</v>
      </c>
      <c r="CO175" s="88">
        <v>1</v>
      </c>
      <c r="CP175" s="89">
        <v>0</v>
      </c>
      <c r="CQ175" s="88">
        <v>0</v>
      </c>
    </row>
    <row r="176" spans="1:95" s="241" customFormat="1" ht="55.05" customHeight="1" x14ac:dyDescent="0.25">
      <c r="A176" s="26" t="s">
        <v>425</v>
      </c>
      <c r="B176" s="26" t="s">
        <v>426</v>
      </c>
      <c r="C176" s="69">
        <v>1</v>
      </c>
      <c r="D176" s="26" t="s">
        <v>213</v>
      </c>
      <c r="E176" s="26" t="s">
        <v>1504</v>
      </c>
      <c r="F176" s="26"/>
      <c r="G176" s="26">
        <v>1</v>
      </c>
      <c r="H176" s="26"/>
      <c r="I176" s="26"/>
      <c r="J176" s="26" t="s">
        <v>1666</v>
      </c>
      <c r="K176" s="87" t="s">
        <v>508</v>
      </c>
      <c r="L176" s="155">
        <v>1</v>
      </c>
      <c r="M176" s="155">
        <v>0</v>
      </c>
      <c r="N176" s="91">
        <v>0</v>
      </c>
      <c r="O176" s="84" t="s">
        <v>512</v>
      </c>
      <c r="P176" s="84">
        <v>1</v>
      </c>
      <c r="Q176" s="84">
        <v>0</v>
      </c>
      <c r="R176" s="73">
        <v>1</v>
      </c>
      <c r="S176" s="92" t="s">
        <v>1308</v>
      </c>
      <c r="T176" s="92" t="s">
        <v>512</v>
      </c>
      <c r="U176" s="92" t="s">
        <v>512</v>
      </c>
      <c r="V176" s="92">
        <v>1</v>
      </c>
      <c r="W176" s="92">
        <v>0</v>
      </c>
      <c r="X176" s="85">
        <v>1</v>
      </c>
      <c r="Y176" s="85">
        <v>0</v>
      </c>
      <c r="Z176" s="86"/>
      <c r="AA176" s="86"/>
      <c r="AB176" s="92" t="s">
        <v>550</v>
      </c>
      <c r="AC176" s="92">
        <v>12</v>
      </c>
      <c r="AD176" s="92">
        <v>12</v>
      </c>
      <c r="AE176" s="111">
        <v>24</v>
      </c>
      <c r="AF176" s="111">
        <v>24</v>
      </c>
      <c r="AG176" s="87"/>
      <c r="AH176" s="192">
        <v>12</v>
      </c>
      <c r="AI176" s="192">
        <v>12</v>
      </c>
      <c r="AJ176" s="192">
        <v>12</v>
      </c>
      <c r="AK176" s="192">
        <v>12</v>
      </c>
      <c r="AL176" s="193">
        <v>24</v>
      </c>
      <c r="AM176" s="193">
        <v>24</v>
      </c>
      <c r="AN176" s="193">
        <v>24</v>
      </c>
      <c r="AO176" s="193">
        <v>24</v>
      </c>
      <c r="AP176" s="112"/>
      <c r="AQ176" s="112"/>
      <c r="AR176" s="112"/>
      <c r="AS176" s="112"/>
      <c r="AT176" s="113"/>
      <c r="AU176" s="113"/>
      <c r="AV176" s="113"/>
      <c r="AW176" s="113"/>
      <c r="AX176" s="86"/>
      <c r="AY176" s="111" t="s">
        <v>1090</v>
      </c>
      <c r="AZ176" s="26" t="s">
        <v>1697</v>
      </c>
      <c r="BA176" s="26" t="s">
        <v>624</v>
      </c>
      <c r="BB176" s="26"/>
      <c r="BC176" s="26">
        <v>1</v>
      </c>
      <c r="BD176" s="26"/>
      <c r="BE176" s="26"/>
      <c r="BF176" s="26"/>
      <c r="BG176" s="26"/>
      <c r="BH176" s="26"/>
      <c r="BI176" s="26"/>
      <c r="BJ176" s="26"/>
      <c r="BK176" s="26">
        <v>1</v>
      </c>
      <c r="BL176" s="26"/>
      <c r="BM176" s="26"/>
      <c r="BN176" s="26"/>
      <c r="BO176" s="26"/>
      <c r="BP176" s="26"/>
      <c r="BQ176" s="26"/>
      <c r="BR176" s="26"/>
      <c r="BS176" s="26"/>
      <c r="BT176" s="26"/>
      <c r="BU176" s="26"/>
      <c r="BV176" s="26"/>
      <c r="BW176" s="26"/>
      <c r="BX176" s="26"/>
      <c r="BY176" s="26"/>
      <c r="BZ176" s="26" t="s">
        <v>987</v>
      </c>
      <c r="CA176" s="26" t="s">
        <v>972</v>
      </c>
      <c r="CB176" s="92" t="s">
        <v>552</v>
      </c>
      <c r="CC176" s="92" t="s">
        <v>551</v>
      </c>
      <c r="CD176" s="14"/>
      <c r="CE176" s="14">
        <v>1</v>
      </c>
      <c r="CF176" s="14">
        <v>0</v>
      </c>
      <c r="CG176" s="14">
        <v>0</v>
      </c>
      <c r="CH176" s="14"/>
      <c r="CI176" s="89">
        <v>1</v>
      </c>
      <c r="CJ176" s="88">
        <v>0</v>
      </c>
      <c r="CK176" s="89">
        <v>0</v>
      </c>
      <c r="CL176" s="88">
        <v>0</v>
      </c>
      <c r="CM176" s="14"/>
      <c r="CN176" s="89">
        <v>1</v>
      </c>
      <c r="CO176" s="88">
        <v>0</v>
      </c>
      <c r="CP176" s="89">
        <v>0</v>
      </c>
      <c r="CQ176" s="88">
        <v>0</v>
      </c>
    </row>
    <row r="177" spans="1:95" s="241" customFormat="1" ht="55.05" customHeight="1" x14ac:dyDescent="0.25">
      <c r="A177" s="26" t="s">
        <v>427</v>
      </c>
      <c r="B177" s="26" t="s">
        <v>428</v>
      </c>
      <c r="C177" s="69">
        <v>1</v>
      </c>
      <c r="D177" s="26" t="s">
        <v>185</v>
      </c>
      <c r="E177" s="26" t="s">
        <v>1504</v>
      </c>
      <c r="F177" s="26"/>
      <c r="G177" s="26">
        <v>1</v>
      </c>
      <c r="H177" s="26"/>
      <c r="I177" s="26"/>
      <c r="J177" s="26" t="s">
        <v>429</v>
      </c>
      <c r="K177" s="87" t="s">
        <v>505</v>
      </c>
      <c r="L177" s="155">
        <v>0</v>
      </c>
      <c r="M177" s="155">
        <v>1</v>
      </c>
      <c r="N177" s="91">
        <v>0</v>
      </c>
      <c r="O177" s="84" t="s">
        <v>512</v>
      </c>
      <c r="P177" s="84">
        <v>1</v>
      </c>
      <c r="Q177" s="84">
        <v>0</v>
      </c>
      <c r="R177" s="72">
        <v>0</v>
      </c>
      <c r="S177" s="92" t="s">
        <v>1309</v>
      </c>
      <c r="T177" s="92" t="s">
        <v>513</v>
      </c>
      <c r="U177" s="92" t="s">
        <v>513</v>
      </c>
      <c r="V177" s="92">
        <v>0</v>
      </c>
      <c r="W177" s="92">
        <v>1</v>
      </c>
      <c r="X177" s="85"/>
      <c r="Y177" s="85"/>
      <c r="Z177" s="86">
        <v>0</v>
      </c>
      <c r="AA177" s="86">
        <v>1</v>
      </c>
      <c r="AB177" s="92" t="s">
        <v>550</v>
      </c>
      <c r="AC177" s="92">
        <v>12</v>
      </c>
      <c r="AD177" s="92">
        <v>12</v>
      </c>
      <c r="AE177" s="111">
        <v>46</v>
      </c>
      <c r="AF177" s="111">
        <v>46</v>
      </c>
      <c r="AG177" s="87"/>
      <c r="AH177" s="192"/>
      <c r="AI177" s="192"/>
      <c r="AJ177" s="192"/>
      <c r="AK177" s="192"/>
      <c r="AL177" s="193"/>
      <c r="AM177" s="193"/>
      <c r="AN177" s="193"/>
      <c r="AO177" s="193"/>
      <c r="AP177" s="112">
        <v>12</v>
      </c>
      <c r="AQ177" s="112">
        <v>12</v>
      </c>
      <c r="AR177" s="112">
        <v>12</v>
      </c>
      <c r="AS177" s="112">
        <v>12</v>
      </c>
      <c r="AT177" s="113">
        <v>46</v>
      </c>
      <c r="AU177" s="113">
        <v>46</v>
      </c>
      <c r="AV177" s="113">
        <v>46</v>
      </c>
      <c r="AW177" s="113">
        <v>46</v>
      </c>
      <c r="AX177" s="86"/>
      <c r="AY177" s="111" t="s">
        <v>1091</v>
      </c>
      <c r="AZ177" s="26" t="s">
        <v>1697</v>
      </c>
      <c r="BA177" s="26" t="s">
        <v>989</v>
      </c>
      <c r="BB177" s="26"/>
      <c r="BC177" s="26">
        <v>1</v>
      </c>
      <c r="BD177" s="26"/>
      <c r="BE177" s="26"/>
      <c r="BF177" s="26"/>
      <c r="BG177" s="26"/>
      <c r="BH177" s="26"/>
      <c r="BI177" s="26"/>
      <c r="BJ177" s="26"/>
      <c r="BK177" s="26"/>
      <c r="BL177" s="26"/>
      <c r="BM177" s="26"/>
      <c r="BN177" s="26"/>
      <c r="BO177" s="26"/>
      <c r="BP177" s="26"/>
      <c r="BQ177" s="26"/>
      <c r="BR177" s="26"/>
      <c r="BS177" s="26">
        <v>1</v>
      </c>
      <c r="BT177" s="26"/>
      <c r="BU177" s="26"/>
      <c r="BV177" s="26"/>
      <c r="BW177" s="26"/>
      <c r="BX177" s="26"/>
      <c r="BY177" s="26"/>
      <c r="BZ177" s="26" t="s">
        <v>988</v>
      </c>
      <c r="CA177" s="92"/>
      <c r="CB177" s="92" t="s">
        <v>551</v>
      </c>
      <c r="CC177" s="92" t="s">
        <v>551</v>
      </c>
      <c r="CD177" s="14"/>
      <c r="CE177" s="14">
        <v>1</v>
      </c>
      <c r="CF177" s="14">
        <v>0</v>
      </c>
      <c r="CG177" s="14">
        <v>0</v>
      </c>
      <c r="CH177" s="14"/>
      <c r="CI177" s="89">
        <v>0</v>
      </c>
      <c r="CJ177" s="88">
        <v>0</v>
      </c>
      <c r="CK177" s="89">
        <v>1</v>
      </c>
      <c r="CL177" s="88">
        <v>0</v>
      </c>
      <c r="CM177" s="14"/>
      <c r="CN177" s="89">
        <v>0</v>
      </c>
      <c r="CO177" s="88">
        <v>0</v>
      </c>
      <c r="CP177" s="89">
        <v>1</v>
      </c>
      <c r="CQ177" s="88">
        <v>0</v>
      </c>
    </row>
    <row r="178" spans="1:95" s="241" customFormat="1" ht="55.05" customHeight="1" x14ac:dyDescent="0.25">
      <c r="A178" s="26" t="s">
        <v>430</v>
      </c>
      <c r="B178" s="26" t="s">
        <v>431</v>
      </c>
      <c r="C178" s="69">
        <v>1</v>
      </c>
      <c r="D178" s="26" t="s">
        <v>2</v>
      </c>
      <c r="E178" s="26" t="s">
        <v>1504</v>
      </c>
      <c r="F178" s="26"/>
      <c r="G178" s="26">
        <v>1</v>
      </c>
      <c r="H178" s="26"/>
      <c r="I178" s="26"/>
      <c r="J178" s="85" t="s">
        <v>370</v>
      </c>
      <c r="K178" s="87" t="s">
        <v>508</v>
      </c>
      <c r="L178" s="155">
        <v>1</v>
      </c>
      <c r="M178" s="155">
        <v>0</v>
      </c>
      <c r="N178" s="91">
        <v>0</v>
      </c>
      <c r="O178" s="84" t="s">
        <v>512</v>
      </c>
      <c r="P178" s="84">
        <v>1</v>
      </c>
      <c r="Q178" s="84">
        <v>0</v>
      </c>
      <c r="R178" s="73">
        <v>1</v>
      </c>
      <c r="S178" s="92" t="s">
        <v>1462</v>
      </c>
      <c r="T178" s="92" t="s">
        <v>512</v>
      </c>
      <c r="U178" s="92" t="s">
        <v>512</v>
      </c>
      <c r="V178" s="92">
        <v>1</v>
      </c>
      <c r="W178" s="92">
        <v>0</v>
      </c>
      <c r="X178" s="85">
        <v>1</v>
      </c>
      <c r="Y178" s="85">
        <v>0</v>
      </c>
      <c r="Z178" s="86"/>
      <c r="AA178" s="86"/>
      <c r="AB178" s="92" t="s">
        <v>550</v>
      </c>
      <c r="AC178" s="92">
        <v>12</v>
      </c>
      <c r="AD178" s="92">
        <v>12</v>
      </c>
      <c r="AE178" s="111">
        <v>15</v>
      </c>
      <c r="AF178" s="111">
        <v>15</v>
      </c>
      <c r="AG178" s="87"/>
      <c r="AH178" s="192">
        <v>12</v>
      </c>
      <c r="AI178" s="192">
        <v>12</v>
      </c>
      <c r="AJ178" s="192">
        <v>12</v>
      </c>
      <c r="AK178" s="192">
        <v>12</v>
      </c>
      <c r="AL178" s="193">
        <v>15</v>
      </c>
      <c r="AM178" s="193">
        <v>15</v>
      </c>
      <c r="AN178" s="193">
        <v>15</v>
      </c>
      <c r="AO178" s="193">
        <v>15</v>
      </c>
      <c r="AP178" s="112"/>
      <c r="AQ178" s="112"/>
      <c r="AR178" s="112"/>
      <c r="AS178" s="112"/>
      <c r="AT178" s="113"/>
      <c r="AU178" s="113"/>
      <c r="AV178" s="113"/>
      <c r="AW178" s="113"/>
      <c r="AX178" s="86"/>
      <c r="AY178" s="111" t="s">
        <v>1092</v>
      </c>
      <c r="AZ178" s="26" t="s">
        <v>515</v>
      </c>
      <c r="BA178" s="26" t="s">
        <v>1610</v>
      </c>
      <c r="BB178" s="26"/>
      <c r="BC178" s="26"/>
      <c r="BD178" s="26"/>
      <c r="BE178" s="26"/>
      <c r="BF178" s="26"/>
      <c r="BG178" s="26">
        <v>1</v>
      </c>
      <c r="BH178" s="26"/>
      <c r="BI178" s="26"/>
      <c r="BJ178" s="26"/>
      <c r="BK178" s="26"/>
      <c r="BL178" s="26"/>
      <c r="BM178" s="26"/>
      <c r="BN178" s="26"/>
      <c r="BO178" s="26">
        <v>1</v>
      </c>
      <c r="BP178" s="26"/>
      <c r="BQ178" s="26"/>
      <c r="BR178" s="26"/>
      <c r="BS178" s="26"/>
      <c r="BT178" s="26"/>
      <c r="BU178" s="26"/>
      <c r="BV178" s="26"/>
      <c r="BW178" s="26"/>
      <c r="BX178" s="26"/>
      <c r="BY178" s="26"/>
      <c r="BZ178" s="26" t="s">
        <v>1310</v>
      </c>
      <c r="CA178" s="92"/>
      <c r="CB178" s="92" t="s">
        <v>551</v>
      </c>
      <c r="CC178" s="92" t="s">
        <v>551</v>
      </c>
      <c r="CD178" s="14"/>
      <c r="CE178" s="14">
        <v>0</v>
      </c>
      <c r="CF178" s="14">
        <v>0</v>
      </c>
      <c r="CG178" s="14">
        <v>1</v>
      </c>
      <c r="CH178" s="14"/>
      <c r="CI178" s="89">
        <v>0</v>
      </c>
      <c r="CJ178" s="88">
        <v>1</v>
      </c>
      <c r="CK178" s="89">
        <v>0</v>
      </c>
      <c r="CL178" s="88">
        <v>0</v>
      </c>
      <c r="CM178" s="14"/>
      <c r="CN178" s="89">
        <v>0</v>
      </c>
      <c r="CO178" s="88">
        <v>1</v>
      </c>
      <c r="CP178" s="89">
        <v>0</v>
      </c>
      <c r="CQ178" s="88">
        <v>0</v>
      </c>
    </row>
    <row r="179" spans="1:95" s="241" customFormat="1" ht="55.05" customHeight="1" x14ac:dyDescent="0.25">
      <c r="A179" s="26" t="s">
        <v>432</v>
      </c>
      <c r="B179" s="26" t="s">
        <v>433</v>
      </c>
      <c r="C179" s="69">
        <v>1</v>
      </c>
      <c r="D179" s="26" t="s">
        <v>123</v>
      </c>
      <c r="E179" s="26" t="s">
        <v>1504</v>
      </c>
      <c r="F179" s="26"/>
      <c r="G179" s="26">
        <v>1</v>
      </c>
      <c r="H179" s="26"/>
      <c r="I179" s="26"/>
      <c r="J179" s="26" t="s">
        <v>434</v>
      </c>
      <c r="K179" s="87" t="s">
        <v>505</v>
      </c>
      <c r="L179" s="155">
        <v>0</v>
      </c>
      <c r="M179" s="155">
        <v>1</v>
      </c>
      <c r="N179" s="91">
        <v>0</v>
      </c>
      <c r="O179" s="84" t="s">
        <v>513</v>
      </c>
      <c r="P179" s="84">
        <v>0</v>
      </c>
      <c r="Q179" s="84">
        <v>1</v>
      </c>
      <c r="R179" s="72">
        <v>0</v>
      </c>
      <c r="S179" s="92" t="s">
        <v>625</v>
      </c>
      <c r="T179" s="92" t="s">
        <v>548</v>
      </c>
      <c r="U179" s="92" t="s">
        <v>547</v>
      </c>
      <c r="V179" s="92">
        <v>1</v>
      </c>
      <c r="W179" s="92">
        <v>0</v>
      </c>
      <c r="X179" s="85"/>
      <c r="Y179" s="85"/>
      <c r="Z179" s="86">
        <v>1</v>
      </c>
      <c r="AA179" s="86">
        <v>0</v>
      </c>
      <c r="AB179" s="92" t="s">
        <v>549</v>
      </c>
      <c r="AC179" s="92">
        <v>4</v>
      </c>
      <c r="AD179" s="92">
        <v>4</v>
      </c>
      <c r="AE179" s="111">
        <v>19</v>
      </c>
      <c r="AF179" s="111">
        <v>19</v>
      </c>
      <c r="AG179" s="87"/>
      <c r="AH179" s="192"/>
      <c r="AI179" s="192"/>
      <c r="AJ179" s="192"/>
      <c r="AK179" s="192"/>
      <c r="AL179" s="193"/>
      <c r="AM179" s="193"/>
      <c r="AN179" s="193"/>
      <c r="AO179" s="193"/>
      <c r="AP179" s="112">
        <v>4</v>
      </c>
      <c r="AQ179" s="112">
        <v>4</v>
      </c>
      <c r="AR179" s="112">
        <v>4</v>
      </c>
      <c r="AS179" s="112">
        <v>4</v>
      </c>
      <c r="AT179" s="113">
        <v>19</v>
      </c>
      <c r="AU179" s="113">
        <v>19</v>
      </c>
      <c r="AV179" s="113">
        <v>19</v>
      </c>
      <c r="AW179" s="113">
        <v>19</v>
      </c>
      <c r="AX179" s="86"/>
      <c r="AY179" s="111">
        <v>19</v>
      </c>
      <c r="AZ179" s="26" t="s">
        <v>1697</v>
      </c>
      <c r="BA179" s="26" t="s">
        <v>626</v>
      </c>
      <c r="BB179" s="26"/>
      <c r="BC179" s="26">
        <v>1</v>
      </c>
      <c r="BD179" s="26"/>
      <c r="BE179" s="26"/>
      <c r="BF179" s="26"/>
      <c r="BG179" s="26"/>
      <c r="BH179" s="26"/>
      <c r="BI179" s="26"/>
      <c r="BJ179" s="26"/>
      <c r="BK179" s="26"/>
      <c r="BL179" s="26"/>
      <c r="BM179" s="26"/>
      <c r="BN179" s="26"/>
      <c r="BO179" s="26"/>
      <c r="BP179" s="26"/>
      <c r="BQ179" s="26"/>
      <c r="BR179" s="26"/>
      <c r="BS179" s="26">
        <v>1</v>
      </c>
      <c r="BT179" s="26"/>
      <c r="BU179" s="26"/>
      <c r="BV179" s="26"/>
      <c r="BW179" s="26"/>
      <c r="BX179" s="26"/>
      <c r="BY179" s="26"/>
      <c r="BZ179" s="26" t="s">
        <v>990</v>
      </c>
      <c r="CA179" s="92"/>
      <c r="CB179" s="92" t="s">
        <v>1353</v>
      </c>
      <c r="CC179" s="92" t="s">
        <v>1354</v>
      </c>
      <c r="CD179" s="14"/>
      <c r="CE179" s="14">
        <v>1</v>
      </c>
      <c r="CF179" s="14">
        <v>0</v>
      </c>
      <c r="CG179" s="14">
        <v>0</v>
      </c>
      <c r="CH179" s="14"/>
      <c r="CI179" s="89">
        <v>0</v>
      </c>
      <c r="CJ179" s="88">
        <v>0</v>
      </c>
      <c r="CK179" s="89">
        <v>1</v>
      </c>
      <c r="CL179" s="88">
        <v>0</v>
      </c>
      <c r="CM179" s="14"/>
      <c r="CN179" s="89">
        <v>0</v>
      </c>
      <c r="CO179" s="88">
        <v>0</v>
      </c>
      <c r="CP179" s="89">
        <v>1</v>
      </c>
      <c r="CQ179" s="88">
        <v>0</v>
      </c>
    </row>
    <row r="180" spans="1:95" s="241" customFormat="1" ht="55.05" customHeight="1" x14ac:dyDescent="0.25">
      <c r="A180" s="26" t="s">
        <v>435</v>
      </c>
      <c r="B180" s="26" t="s">
        <v>436</v>
      </c>
      <c r="C180" s="69">
        <v>1</v>
      </c>
      <c r="D180" s="26" t="s">
        <v>160</v>
      </c>
      <c r="E180" s="26" t="s">
        <v>1504</v>
      </c>
      <c r="F180" s="26"/>
      <c r="G180" s="26">
        <v>1</v>
      </c>
      <c r="H180" s="26"/>
      <c r="I180" s="26"/>
      <c r="J180" s="26" t="s">
        <v>437</v>
      </c>
      <c r="K180" s="87" t="s">
        <v>505</v>
      </c>
      <c r="L180" s="155">
        <v>0</v>
      </c>
      <c r="M180" s="155">
        <v>1</v>
      </c>
      <c r="N180" s="91">
        <v>0</v>
      </c>
      <c r="O180" s="84" t="s">
        <v>512</v>
      </c>
      <c r="P180" s="84">
        <v>1</v>
      </c>
      <c r="Q180" s="84">
        <v>0</v>
      </c>
      <c r="R180" s="73">
        <v>0</v>
      </c>
      <c r="S180" s="92" t="s">
        <v>1311</v>
      </c>
      <c r="T180" s="92" t="s">
        <v>548</v>
      </c>
      <c r="U180" s="92" t="s">
        <v>513</v>
      </c>
      <c r="V180" s="92">
        <v>1</v>
      </c>
      <c r="W180" s="92">
        <v>0</v>
      </c>
      <c r="X180" s="85"/>
      <c r="Y180" s="85"/>
      <c r="Z180" s="86">
        <v>1</v>
      </c>
      <c r="AA180" s="86">
        <v>0</v>
      </c>
      <c r="AB180" s="92" t="s">
        <v>1058</v>
      </c>
      <c r="AC180" s="92">
        <v>3</v>
      </c>
      <c r="AD180" s="92">
        <v>3</v>
      </c>
      <c r="AE180" s="111">
        <v>17</v>
      </c>
      <c r="AF180" s="111">
        <v>17</v>
      </c>
      <c r="AG180" s="87"/>
      <c r="AH180" s="192"/>
      <c r="AI180" s="192"/>
      <c r="AJ180" s="192"/>
      <c r="AK180" s="192"/>
      <c r="AL180" s="193"/>
      <c r="AM180" s="193"/>
      <c r="AN180" s="193"/>
      <c r="AO180" s="193"/>
      <c r="AP180" s="112">
        <v>3</v>
      </c>
      <c r="AQ180" s="112">
        <v>3</v>
      </c>
      <c r="AR180" s="112">
        <v>3</v>
      </c>
      <c r="AS180" s="112">
        <v>3</v>
      </c>
      <c r="AT180" s="113">
        <v>17</v>
      </c>
      <c r="AU180" s="113">
        <v>17</v>
      </c>
      <c r="AV180" s="113">
        <v>17</v>
      </c>
      <c r="AW180" s="113">
        <v>17</v>
      </c>
      <c r="AX180" s="86"/>
      <c r="AY180" s="111">
        <v>17</v>
      </c>
      <c r="AZ180" s="26" t="s">
        <v>515</v>
      </c>
      <c r="BA180" s="26" t="s">
        <v>1463</v>
      </c>
      <c r="BB180" s="26"/>
      <c r="BC180" s="26"/>
      <c r="BD180" s="26"/>
      <c r="BE180" s="26"/>
      <c r="BF180" s="26">
        <v>1</v>
      </c>
      <c r="BG180" s="26"/>
      <c r="BH180" s="26"/>
      <c r="BI180" s="26"/>
      <c r="BJ180" s="26"/>
      <c r="BK180" s="26"/>
      <c r="BL180" s="26"/>
      <c r="BM180" s="26"/>
      <c r="BN180" s="26"/>
      <c r="BO180" s="26"/>
      <c r="BP180" s="26"/>
      <c r="BQ180" s="26"/>
      <c r="BR180" s="26"/>
      <c r="BS180" s="26"/>
      <c r="BT180" s="26"/>
      <c r="BU180" s="26"/>
      <c r="BV180" s="26">
        <v>1</v>
      </c>
      <c r="BW180" s="26"/>
      <c r="BX180" s="26"/>
      <c r="BY180" s="26"/>
      <c r="BZ180" s="26" t="s">
        <v>1312</v>
      </c>
      <c r="CA180" s="92"/>
      <c r="CB180" s="92" t="s">
        <v>1464</v>
      </c>
      <c r="CC180" s="92" t="s">
        <v>1355</v>
      </c>
      <c r="CD180" s="92"/>
      <c r="CE180" s="14">
        <v>0</v>
      </c>
      <c r="CF180" s="14">
        <v>1</v>
      </c>
      <c r="CG180" s="14">
        <v>0</v>
      </c>
      <c r="CH180" s="14"/>
      <c r="CI180" s="89">
        <v>0</v>
      </c>
      <c r="CJ180" s="88">
        <v>0</v>
      </c>
      <c r="CK180" s="89">
        <v>1</v>
      </c>
      <c r="CL180" s="88">
        <v>0</v>
      </c>
      <c r="CM180" s="14"/>
      <c r="CN180" s="89">
        <v>0</v>
      </c>
      <c r="CO180" s="88">
        <v>0</v>
      </c>
      <c r="CP180" s="89">
        <v>1</v>
      </c>
      <c r="CQ180" s="88">
        <v>0</v>
      </c>
    </row>
    <row r="181" spans="1:95" s="241" customFormat="1" ht="55.05" customHeight="1" x14ac:dyDescent="0.25">
      <c r="A181" s="26" t="s">
        <v>438</v>
      </c>
      <c r="B181" s="26" t="s">
        <v>439</v>
      </c>
      <c r="C181" s="69">
        <v>1</v>
      </c>
      <c r="D181" s="26" t="s">
        <v>2</v>
      </c>
      <c r="E181" s="26" t="s">
        <v>1504</v>
      </c>
      <c r="F181" s="26"/>
      <c r="G181" s="26">
        <v>1</v>
      </c>
      <c r="H181" s="26"/>
      <c r="I181" s="26"/>
      <c r="J181" s="85" t="s">
        <v>421</v>
      </c>
      <c r="K181" s="87" t="s">
        <v>508</v>
      </c>
      <c r="L181" s="155">
        <v>1</v>
      </c>
      <c r="M181" s="155">
        <v>0</v>
      </c>
      <c r="N181" s="91">
        <v>0</v>
      </c>
      <c r="O181" s="84" t="s">
        <v>513</v>
      </c>
      <c r="P181" s="84">
        <v>0</v>
      </c>
      <c r="Q181" s="84">
        <v>1</v>
      </c>
      <c r="R181" s="72">
        <v>0</v>
      </c>
      <c r="S181" s="92" t="s">
        <v>1313</v>
      </c>
      <c r="T181" s="92" t="s">
        <v>512</v>
      </c>
      <c r="U181" s="92" t="s">
        <v>512</v>
      </c>
      <c r="V181" s="92">
        <v>1</v>
      </c>
      <c r="W181" s="92">
        <v>0</v>
      </c>
      <c r="X181" s="85">
        <v>1</v>
      </c>
      <c r="Y181" s="85">
        <v>0</v>
      </c>
      <c r="Z181" s="86"/>
      <c r="AA181" s="86"/>
      <c r="AB181" s="92" t="s">
        <v>544</v>
      </c>
      <c r="AC181" s="92">
        <v>8</v>
      </c>
      <c r="AD181" s="92">
        <v>8</v>
      </c>
      <c r="AE181" s="111">
        <v>77</v>
      </c>
      <c r="AF181" s="111">
        <v>77</v>
      </c>
      <c r="AG181" s="87"/>
      <c r="AH181" s="192">
        <v>8</v>
      </c>
      <c r="AI181" s="192">
        <v>8</v>
      </c>
      <c r="AJ181" s="192">
        <v>8</v>
      </c>
      <c r="AK181" s="192">
        <v>8</v>
      </c>
      <c r="AL181" s="193">
        <v>77</v>
      </c>
      <c r="AM181" s="193">
        <v>77</v>
      </c>
      <c r="AN181" s="193">
        <v>77</v>
      </c>
      <c r="AO181" s="193">
        <v>77</v>
      </c>
      <c r="AP181" s="112"/>
      <c r="AQ181" s="112"/>
      <c r="AR181" s="112"/>
      <c r="AS181" s="112"/>
      <c r="AT181" s="113"/>
      <c r="AU181" s="113"/>
      <c r="AV181" s="113"/>
      <c r="AW181" s="113"/>
      <c r="AX181" s="86"/>
      <c r="AY181" s="111" t="s">
        <v>1093</v>
      </c>
      <c r="AZ181" s="26" t="s">
        <v>515</v>
      </c>
      <c r="BA181" s="26" t="s">
        <v>1465</v>
      </c>
      <c r="BB181" s="26"/>
      <c r="BC181" s="26"/>
      <c r="BD181" s="26"/>
      <c r="BE181" s="26"/>
      <c r="BF181" s="26"/>
      <c r="BG181" s="26">
        <v>1</v>
      </c>
      <c r="BH181" s="26"/>
      <c r="BI181" s="26"/>
      <c r="BJ181" s="26"/>
      <c r="BK181" s="26"/>
      <c r="BL181" s="26"/>
      <c r="BM181" s="26"/>
      <c r="BN181" s="26"/>
      <c r="BO181" s="26">
        <v>1</v>
      </c>
      <c r="BP181" s="26"/>
      <c r="BQ181" s="26"/>
      <c r="BR181" s="26"/>
      <c r="BS181" s="26"/>
      <c r="BT181" s="26"/>
      <c r="BU181" s="26"/>
      <c r="BV181" s="26"/>
      <c r="BW181" s="26"/>
      <c r="BX181" s="26"/>
      <c r="BY181" s="26"/>
      <c r="BZ181" s="26" t="s">
        <v>991</v>
      </c>
      <c r="CA181" s="92"/>
      <c r="CB181" s="92" t="s">
        <v>545</v>
      </c>
      <c r="CC181" s="92" t="s">
        <v>1466</v>
      </c>
      <c r="CD181" s="92"/>
      <c r="CE181" s="14">
        <v>0</v>
      </c>
      <c r="CF181" s="14">
        <v>0</v>
      </c>
      <c r="CG181" s="14">
        <v>1</v>
      </c>
      <c r="CH181" s="14"/>
      <c r="CI181" s="89">
        <v>0</v>
      </c>
      <c r="CJ181" s="88">
        <v>1</v>
      </c>
      <c r="CK181" s="89">
        <v>0</v>
      </c>
      <c r="CL181" s="88">
        <v>0</v>
      </c>
      <c r="CM181" s="14"/>
      <c r="CN181" s="89">
        <v>0</v>
      </c>
      <c r="CO181" s="88">
        <v>1</v>
      </c>
      <c r="CP181" s="89">
        <v>0</v>
      </c>
      <c r="CQ181" s="88">
        <v>0</v>
      </c>
    </row>
    <row r="182" spans="1:95" s="241" customFormat="1" ht="55.05" customHeight="1" x14ac:dyDescent="0.25">
      <c r="A182" s="26" t="s">
        <v>440</v>
      </c>
      <c r="B182" s="26" t="s">
        <v>441</v>
      </c>
      <c r="C182" s="69">
        <v>1</v>
      </c>
      <c r="D182" s="26" t="s">
        <v>2</v>
      </c>
      <c r="E182" s="26" t="s">
        <v>1504</v>
      </c>
      <c r="F182" s="26"/>
      <c r="G182" s="26">
        <v>1</v>
      </c>
      <c r="H182" s="26"/>
      <c r="I182" s="26"/>
      <c r="J182" s="26" t="s">
        <v>1667</v>
      </c>
      <c r="K182" s="87" t="s">
        <v>508</v>
      </c>
      <c r="L182" s="155">
        <v>1</v>
      </c>
      <c r="M182" s="155">
        <v>0</v>
      </c>
      <c r="N182" s="91">
        <v>0</v>
      </c>
      <c r="O182" s="84" t="s">
        <v>513</v>
      </c>
      <c r="P182" s="84">
        <v>0</v>
      </c>
      <c r="Q182" s="84">
        <v>1</v>
      </c>
      <c r="R182" s="72">
        <v>0</v>
      </c>
      <c r="S182" s="92" t="s">
        <v>1314</v>
      </c>
      <c r="T182" s="92" t="s">
        <v>513</v>
      </c>
      <c r="U182" s="92" t="s">
        <v>513</v>
      </c>
      <c r="V182" s="92">
        <v>0</v>
      </c>
      <c r="W182" s="92">
        <v>1</v>
      </c>
      <c r="X182" s="85">
        <v>0</v>
      </c>
      <c r="Y182" s="85">
        <v>1</v>
      </c>
      <c r="Z182" s="86"/>
      <c r="AA182" s="86"/>
      <c r="AB182" s="92" t="s">
        <v>543</v>
      </c>
      <c r="AC182" s="92">
        <v>5</v>
      </c>
      <c r="AD182" s="92">
        <v>5</v>
      </c>
      <c r="AE182" s="111">
        <v>52</v>
      </c>
      <c r="AF182" s="111">
        <v>52</v>
      </c>
      <c r="AG182" s="87"/>
      <c r="AH182" s="192">
        <v>5</v>
      </c>
      <c r="AI182" s="192">
        <v>5</v>
      </c>
      <c r="AJ182" s="192">
        <v>5</v>
      </c>
      <c r="AK182" s="192">
        <v>5</v>
      </c>
      <c r="AL182" s="193">
        <v>52</v>
      </c>
      <c r="AM182" s="193">
        <v>52</v>
      </c>
      <c r="AN182" s="193">
        <v>52</v>
      </c>
      <c r="AO182" s="193">
        <v>52</v>
      </c>
      <c r="AP182" s="112"/>
      <c r="AQ182" s="112"/>
      <c r="AR182" s="112"/>
      <c r="AS182" s="112"/>
      <c r="AT182" s="113"/>
      <c r="AU182" s="113"/>
      <c r="AV182" s="113"/>
      <c r="AW182" s="113"/>
      <c r="AX182" s="86"/>
      <c r="AY182" s="111">
        <v>52</v>
      </c>
      <c r="AZ182" s="26" t="s">
        <v>515</v>
      </c>
      <c r="BA182" s="26" t="s">
        <v>627</v>
      </c>
      <c r="BB182" s="26"/>
      <c r="BC182" s="26"/>
      <c r="BD182" s="26"/>
      <c r="BE182" s="26"/>
      <c r="BF182" s="26">
        <v>1</v>
      </c>
      <c r="BG182" s="26"/>
      <c r="BH182" s="26"/>
      <c r="BI182" s="26"/>
      <c r="BJ182" s="26"/>
      <c r="BK182" s="26"/>
      <c r="BL182" s="26"/>
      <c r="BM182" s="26"/>
      <c r="BN182" s="26">
        <v>1</v>
      </c>
      <c r="BO182" s="26"/>
      <c r="BP182" s="26"/>
      <c r="BQ182" s="26"/>
      <c r="BR182" s="26"/>
      <c r="BS182" s="26"/>
      <c r="BT182" s="26"/>
      <c r="BU182" s="26"/>
      <c r="BV182" s="26"/>
      <c r="BW182" s="26"/>
      <c r="BX182" s="26"/>
      <c r="BY182" s="26"/>
      <c r="BZ182" s="26" t="s">
        <v>1467</v>
      </c>
      <c r="CA182" s="92" t="s">
        <v>1315</v>
      </c>
      <c r="CB182" s="92" t="s">
        <v>628</v>
      </c>
      <c r="CC182" s="92" t="s">
        <v>1356</v>
      </c>
      <c r="CD182" s="92"/>
      <c r="CE182" s="14">
        <v>0</v>
      </c>
      <c r="CF182" s="14">
        <v>0</v>
      </c>
      <c r="CG182" s="14">
        <v>1</v>
      </c>
      <c r="CH182" s="14"/>
      <c r="CI182" s="89">
        <v>0</v>
      </c>
      <c r="CJ182" s="88">
        <v>1</v>
      </c>
      <c r="CK182" s="89">
        <v>0</v>
      </c>
      <c r="CL182" s="88">
        <v>0</v>
      </c>
      <c r="CM182" s="14"/>
      <c r="CN182" s="89">
        <v>0</v>
      </c>
      <c r="CO182" s="88">
        <v>1</v>
      </c>
      <c r="CP182" s="89">
        <v>0</v>
      </c>
      <c r="CQ182" s="88">
        <v>0</v>
      </c>
    </row>
    <row r="183" spans="1:95" s="241" customFormat="1" ht="55.05" customHeight="1" x14ac:dyDescent="0.25">
      <c r="A183" s="26" t="s">
        <v>442</v>
      </c>
      <c r="B183" s="26" t="s">
        <v>443</v>
      </c>
      <c r="C183" s="69">
        <v>1</v>
      </c>
      <c r="D183" s="26" t="s">
        <v>2</v>
      </c>
      <c r="E183" s="26" t="s">
        <v>1504</v>
      </c>
      <c r="F183" s="26"/>
      <c r="G183" s="26">
        <v>1</v>
      </c>
      <c r="H183" s="26"/>
      <c r="I183" s="26"/>
      <c r="J183" s="85" t="s">
        <v>421</v>
      </c>
      <c r="K183" s="87" t="s">
        <v>508</v>
      </c>
      <c r="L183" s="155">
        <v>1</v>
      </c>
      <c r="M183" s="155">
        <v>0</v>
      </c>
      <c r="N183" s="91">
        <v>0</v>
      </c>
      <c r="O183" s="84" t="s">
        <v>512</v>
      </c>
      <c r="P183" s="84">
        <v>1</v>
      </c>
      <c r="Q183" s="84">
        <v>0</v>
      </c>
      <c r="R183" s="72">
        <v>1</v>
      </c>
      <c r="S183" s="92" t="s">
        <v>1316</v>
      </c>
      <c r="T183" s="92" t="s">
        <v>512</v>
      </c>
      <c r="U183" s="92" t="s">
        <v>512</v>
      </c>
      <c r="V183" s="92">
        <v>1</v>
      </c>
      <c r="W183" s="92">
        <v>0</v>
      </c>
      <c r="X183" s="85">
        <v>1</v>
      </c>
      <c r="Y183" s="85">
        <v>0</v>
      </c>
      <c r="Z183" s="86"/>
      <c r="AA183" s="86"/>
      <c r="AB183" s="92" t="s">
        <v>544</v>
      </c>
      <c r="AC183" s="92">
        <v>8</v>
      </c>
      <c r="AD183" s="92">
        <v>8</v>
      </c>
      <c r="AE183" s="111">
        <v>5</v>
      </c>
      <c r="AF183" s="111">
        <v>5</v>
      </c>
      <c r="AG183" s="87"/>
      <c r="AH183" s="192">
        <v>8</v>
      </c>
      <c r="AI183" s="192">
        <v>8</v>
      </c>
      <c r="AJ183" s="192">
        <v>8</v>
      </c>
      <c r="AK183" s="192">
        <v>8</v>
      </c>
      <c r="AL183" s="193">
        <v>5</v>
      </c>
      <c r="AM183" s="193">
        <v>5</v>
      </c>
      <c r="AN183" s="193">
        <v>5</v>
      </c>
      <c r="AO183" s="193">
        <v>5</v>
      </c>
      <c r="AP183" s="112"/>
      <c r="AQ183" s="112"/>
      <c r="AR183" s="112"/>
      <c r="AS183" s="112"/>
      <c r="AT183" s="113"/>
      <c r="AU183" s="113"/>
      <c r="AV183" s="113"/>
      <c r="AW183" s="113"/>
      <c r="AX183" s="86"/>
      <c r="AY183" s="111" t="s">
        <v>1094</v>
      </c>
      <c r="AZ183" s="26" t="s">
        <v>629</v>
      </c>
      <c r="BA183" s="26" t="s">
        <v>1468</v>
      </c>
      <c r="BB183" s="26"/>
      <c r="BC183" s="26"/>
      <c r="BD183" s="26"/>
      <c r="BE183" s="26"/>
      <c r="BF183" s="26"/>
      <c r="BG183" s="26"/>
      <c r="BH183" s="26"/>
      <c r="BI183" s="26">
        <v>1</v>
      </c>
      <c r="BJ183" s="26"/>
      <c r="BK183" s="26"/>
      <c r="BL183" s="26"/>
      <c r="BM183" s="26"/>
      <c r="BN183" s="26"/>
      <c r="BO183" s="26"/>
      <c r="BP183" s="26"/>
      <c r="BQ183" s="26">
        <v>1</v>
      </c>
      <c r="BR183" s="26"/>
      <c r="BS183" s="26"/>
      <c r="BT183" s="26"/>
      <c r="BU183" s="26"/>
      <c r="BV183" s="26"/>
      <c r="BW183" s="26"/>
      <c r="BX183" s="26"/>
      <c r="BY183" s="26"/>
      <c r="BZ183" s="26" t="s">
        <v>1469</v>
      </c>
      <c r="CA183" s="69" t="s">
        <v>1002</v>
      </c>
      <c r="CB183" s="92" t="s">
        <v>577</v>
      </c>
      <c r="CC183" s="92" t="s">
        <v>1357</v>
      </c>
      <c r="CD183" s="92"/>
      <c r="CE183" s="14"/>
      <c r="CF183" s="14"/>
      <c r="CG183" s="14"/>
      <c r="CH183" s="14"/>
      <c r="CI183" s="89"/>
      <c r="CJ183" s="88"/>
      <c r="CK183" s="89"/>
      <c r="CL183" s="88"/>
      <c r="CM183" s="14"/>
      <c r="CN183" s="89"/>
      <c r="CO183" s="88"/>
      <c r="CP183" s="89"/>
      <c r="CQ183" s="88"/>
    </row>
    <row r="184" spans="1:95" s="262" customFormat="1" ht="55.05" customHeight="1" x14ac:dyDescent="0.25">
      <c r="A184" s="157" t="s">
        <v>533</v>
      </c>
      <c r="B184" s="158"/>
      <c r="C184" s="158">
        <f>SUM(C151:C183)</f>
        <v>33</v>
      </c>
      <c r="D184" s="158">
        <f t="shared" ref="D184:I184" si="110">SUM(D151:D183)</f>
        <v>0</v>
      </c>
      <c r="E184" s="158"/>
      <c r="F184" s="158">
        <f t="shared" si="110"/>
        <v>4</v>
      </c>
      <c r="G184" s="158">
        <f t="shared" si="110"/>
        <v>28</v>
      </c>
      <c r="H184" s="158">
        <f t="shared" si="110"/>
        <v>0</v>
      </c>
      <c r="I184" s="158">
        <f t="shared" si="110"/>
        <v>1</v>
      </c>
      <c r="J184" s="158"/>
      <c r="K184" s="95" t="s">
        <v>533</v>
      </c>
      <c r="L184" s="13">
        <f>SUM(L151:L183)</f>
        <v>17</v>
      </c>
      <c r="M184" s="13">
        <f t="shared" ref="M184:N184" si="111">SUM(M151:M183)</f>
        <v>16</v>
      </c>
      <c r="N184" s="13">
        <f t="shared" si="111"/>
        <v>2</v>
      </c>
      <c r="O184" s="95" t="s">
        <v>533</v>
      </c>
      <c r="P184" s="95">
        <f>SUM(P151:P183)</f>
        <v>25</v>
      </c>
      <c r="Q184" s="95">
        <f t="shared" ref="Q184:R184" si="112">SUM(Q151:Q183)</f>
        <v>8</v>
      </c>
      <c r="R184" s="95">
        <f t="shared" si="112"/>
        <v>12</v>
      </c>
      <c r="S184" s="159"/>
      <c r="T184" s="159"/>
      <c r="U184" s="159"/>
      <c r="V184" s="159">
        <f>SUM(V151:V183)</f>
        <v>24</v>
      </c>
      <c r="W184" s="159">
        <f>SUM(W151:W183)</f>
        <v>4</v>
      </c>
      <c r="X184" s="159">
        <f t="shared" ref="X184:AA184" si="113">SUM(X151:X183)</f>
        <v>15</v>
      </c>
      <c r="Y184" s="159">
        <f t="shared" si="113"/>
        <v>1</v>
      </c>
      <c r="Z184" s="159">
        <f t="shared" si="113"/>
        <v>9</v>
      </c>
      <c r="AA184" s="159">
        <f t="shared" si="113"/>
        <v>3</v>
      </c>
      <c r="AB184" s="159"/>
      <c r="AC184" s="160"/>
      <c r="AD184" s="160"/>
      <c r="AE184" s="161"/>
      <c r="AF184" s="161"/>
      <c r="AG184" s="161"/>
      <c r="AH184" s="160"/>
      <c r="AI184" s="160"/>
      <c r="AJ184" s="205">
        <f>AVERAGE(AJ151:AJ183)</f>
        <v>6.625</v>
      </c>
      <c r="AK184" s="205">
        <f>MEDIAN(AK151:AK183)</f>
        <v>5.5</v>
      </c>
      <c r="AL184" s="206"/>
      <c r="AM184" s="206"/>
      <c r="AN184" s="206">
        <f>AVERAGE(AN151:AN183)</f>
        <v>45.5</v>
      </c>
      <c r="AO184" s="206">
        <f t="shared" ref="AO184:AS184" si="114">MEDIAN(AO151:AO183)</f>
        <v>29</v>
      </c>
      <c r="AP184" s="205"/>
      <c r="AQ184" s="205"/>
      <c r="AR184" s="205">
        <f>AVERAGE(AR151:AR183)</f>
        <v>5.583333333333333</v>
      </c>
      <c r="AS184" s="205">
        <f t="shared" si="114"/>
        <v>4</v>
      </c>
      <c r="AT184" s="206"/>
      <c r="AU184" s="206"/>
      <c r="AV184" s="206">
        <f>AVERAGE(AV151:AV183)</f>
        <v>44.916666666666664</v>
      </c>
      <c r="AW184" s="206">
        <f t="shared" ref="AW184" si="115">MEDIAN(AW151:AW183)</f>
        <v>31</v>
      </c>
      <c r="AX184" s="206"/>
      <c r="AY184" s="206">
        <f>AVERAGE(AY151:AY183)</f>
        <v>43.529411764705884</v>
      </c>
      <c r="AZ184" s="208"/>
      <c r="BA184" s="208"/>
      <c r="BB184" s="208">
        <f>SUM(BB151:BB183)</f>
        <v>0</v>
      </c>
      <c r="BC184" s="208">
        <f t="shared" ref="BC184:BM184" si="116">SUM(BC151:BC183)</f>
        <v>3</v>
      </c>
      <c r="BD184" s="208">
        <f t="shared" si="116"/>
        <v>0</v>
      </c>
      <c r="BE184" s="208">
        <f t="shared" si="116"/>
        <v>0</v>
      </c>
      <c r="BF184" s="208">
        <f t="shared" si="116"/>
        <v>9</v>
      </c>
      <c r="BG184" s="208">
        <f t="shared" si="116"/>
        <v>11</v>
      </c>
      <c r="BH184" s="208">
        <f t="shared" si="116"/>
        <v>4</v>
      </c>
      <c r="BI184" s="208">
        <f t="shared" si="116"/>
        <v>1</v>
      </c>
      <c r="BJ184" s="208">
        <f t="shared" si="116"/>
        <v>0</v>
      </c>
      <c r="BK184" s="208">
        <f t="shared" si="116"/>
        <v>1</v>
      </c>
      <c r="BL184" s="208">
        <f t="shared" si="116"/>
        <v>0</v>
      </c>
      <c r="BM184" s="208">
        <f t="shared" si="116"/>
        <v>0</v>
      </c>
      <c r="BN184" s="208">
        <f t="shared" ref="BN184" si="117">SUM(BN151:BN183)</f>
        <v>5</v>
      </c>
      <c r="BO184" s="208">
        <f t="shared" ref="BO184" si="118">SUM(BO151:BO183)</f>
        <v>6</v>
      </c>
      <c r="BP184" s="208">
        <f t="shared" ref="BP184" si="119">SUM(BP151:BP183)</f>
        <v>3</v>
      </c>
      <c r="BQ184" s="208">
        <f t="shared" ref="BQ184" si="120">SUM(BQ151:BQ183)</f>
        <v>1</v>
      </c>
      <c r="BR184" s="208">
        <f t="shared" ref="BR184" si="121">SUM(BR151:BR183)</f>
        <v>0</v>
      </c>
      <c r="BS184" s="208">
        <f t="shared" ref="BS184" si="122">SUM(BS151:BS183)</f>
        <v>2</v>
      </c>
      <c r="BT184" s="208">
        <f t="shared" ref="BT184" si="123">SUM(BT151:BT183)</f>
        <v>0</v>
      </c>
      <c r="BU184" s="208">
        <f t="shared" ref="BU184" si="124">SUM(BU151:BU183)</f>
        <v>0</v>
      </c>
      <c r="BV184" s="208">
        <f t="shared" ref="BV184" si="125">SUM(BV151:BV183)</f>
        <v>4</v>
      </c>
      <c r="BW184" s="208">
        <f t="shared" ref="BW184" si="126">SUM(BW151:BW183)</f>
        <v>5</v>
      </c>
      <c r="BX184" s="208">
        <f t="shared" ref="BX184" si="127">SUM(BX151:BX183)</f>
        <v>1</v>
      </c>
      <c r="BY184" s="208">
        <f t="shared" ref="BY184" si="128">SUM(BY151:BY183)</f>
        <v>0</v>
      </c>
      <c r="BZ184" s="90"/>
      <c r="CA184" s="159"/>
      <c r="CB184" s="159"/>
      <c r="CC184" s="159"/>
      <c r="CD184" s="159"/>
      <c r="CE184" s="95"/>
      <c r="CF184" s="95"/>
      <c r="CG184" s="95"/>
      <c r="CH184" s="95"/>
      <c r="CI184" s="95">
        <f t="shared" ref="CI184:CL184" si="129">SUM(CI151:CI183)</f>
        <v>7</v>
      </c>
      <c r="CJ184" s="95">
        <f t="shared" si="129"/>
        <v>8</v>
      </c>
      <c r="CK184" s="95">
        <f t="shared" si="129"/>
        <v>10</v>
      </c>
      <c r="CL184" s="95">
        <f t="shared" si="129"/>
        <v>2</v>
      </c>
      <c r="CM184" s="95"/>
      <c r="CN184" s="95"/>
      <c r="CO184" s="95"/>
      <c r="CP184" s="95"/>
      <c r="CQ184" s="95"/>
    </row>
    <row r="185" spans="1:95" s="263" customFormat="1" ht="30" customHeight="1" x14ac:dyDescent="0.25">
      <c r="A185" s="164" t="s">
        <v>529</v>
      </c>
      <c r="B185" s="165"/>
      <c r="C185" s="165"/>
      <c r="D185" s="165"/>
      <c r="E185" s="165"/>
      <c r="F185" s="165"/>
      <c r="G185" s="165"/>
      <c r="H185" s="165"/>
      <c r="I185" s="165"/>
      <c r="J185" s="165"/>
      <c r="K185" s="52"/>
      <c r="L185" s="133"/>
      <c r="M185" s="133"/>
      <c r="N185" s="133"/>
      <c r="O185" s="102"/>
      <c r="P185" s="102"/>
      <c r="Q185" s="102"/>
      <c r="R185" s="102"/>
      <c r="S185" s="48"/>
      <c r="T185" s="49"/>
      <c r="U185" s="49"/>
      <c r="V185" s="49"/>
      <c r="W185" s="49"/>
      <c r="X185" s="50"/>
      <c r="Y185" s="50"/>
      <c r="Z185" s="51"/>
      <c r="AA185" s="51"/>
      <c r="AB185" s="49"/>
      <c r="AC185" s="49"/>
      <c r="AD185" s="49"/>
      <c r="AE185" s="103"/>
      <c r="AF185" s="103"/>
      <c r="AG185" s="52"/>
      <c r="AH185" s="166"/>
      <c r="AI185" s="166"/>
      <c r="AJ185" s="166"/>
      <c r="AK185" s="166"/>
      <c r="AL185" s="167"/>
      <c r="AM185" s="167"/>
      <c r="AN185" s="167"/>
      <c r="AO185" s="167"/>
      <c r="AP185" s="104"/>
      <c r="AQ185" s="104"/>
      <c r="AR185" s="104"/>
      <c r="AS185" s="104"/>
      <c r="AT185" s="105"/>
      <c r="AU185" s="105"/>
      <c r="AV185" s="105"/>
      <c r="AW185" s="105"/>
      <c r="AX185" s="53"/>
      <c r="AY185" s="103"/>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48"/>
      <c r="CB185" s="48"/>
      <c r="CC185" s="48"/>
      <c r="CD185" s="49"/>
      <c r="CE185" s="49"/>
      <c r="CF185" s="49"/>
      <c r="CG185" s="49"/>
      <c r="CH185" s="49"/>
      <c r="CI185" s="55"/>
      <c r="CJ185" s="50"/>
      <c r="CK185" s="55"/>
      <c r="CL185" s="50"/>
      <c r="CN185" s="55"/>
      <c r="CO185" s="50"/>
      <c r="CP185" s="55"/>
      <c r="CQ185" s="50"/>
    </row>
    <row r="186" spans="1:95" s="285" customFormat="1" ht="55.05" customHeight="1" x14ac:dyDescent="0.25">
      <c r="A186" s="268" t="s">
        <v>1034</v>
      </c>
      <c r="B186" s="268" t="s">
        <v>1035</v>
      </c>
      <c r="C186" s="269">
        <v>1</v>
      </c>
      <c r="D186" s="268" t="s">
        <v>2</v>
      </c>
      <c r="E186" s="268" t="s">
        <v>1501</v>
      </c>
      <c r="F186" s="268"/>
      <c r="G186" s="268"/>
      <c r="H186" s="268"/>
      <c r="I186" s="268">
        <v>1</v>
      </c>
      <c r="J186" s="268" t="s">
        <v>1036</v>
      </c>
      <c r="K186" s="270" t="s">
        <v>509</v>
      </c>
      <c r="L186" s="271">
        <v>0</v>
      </c>
      <c r="M186" s="271">
        <v>1</v>
      </c>
      <c r="N186" s="271">
        <v>0</v>
      </c>
      <c r="O186" s="272" t="s">
        <v>512</v>
      </c>
      <c r="P186" s="272">
        <v>1</v>
      </c>
      <c r="Q186" s="272">
        <v>0</v>
      </c>
      <c r="R186" s="273">
        <v>0</v>
      </c>
      <c r="S186" s="274"/>
      <c r="T186" s="275"/>
      <c r="U186" s="275"/>
      <c r="V186" s="275"/>
      <c r="W186" s="275"/>
      <c r="X186" s="276"/>
      <c r="Y186" s="276"/>
      <c r="Z186" s="277"/>
      <c r="AA186" s="277"/>
      <c r="AB186" s="275"/>
      <c r="AC186" s="275"/>
      <c r="AD186" s="275"/>
      <c r="AE186" s="278"/>
      <c r="AF186" s="278"/>
      <c r="AG186" s="270"/>
      <c r="AH186" s="279"/>
      <c r="AI186" s="279"/>
      <c r="AJ186" s="279"/>
      <c r="AK186" s="279"/>
      <c r="AL186" s="280"/>
      <c r="AM186" s="280"/>
      <c r="AN186" s="280"/>
      <c r="AO186" s="280"/>
      <c r="AP186" s="281"/>
      <c r="AQ186" s="281"/>
      <c r="AR186" s="281"/>
      <c r="AS186" s="281"/>
      <c r="AT186" s="282"/>
      <c r="AU186" s="282"/>
      <c r="AV186" s="282"/>
      <c r="AW186" s="282"/>
      <c r="AX186" s="283"/>
      <c r="AY186" s="278"/>
      <c r="AZ186" s="268"/>
      <c r="BA186" s="268"/>
      <c r="BB186" s="268"/>
      <c r="BC186" s="268"/>
      <c r="BD186" s="268"/>
      <c r="BE186" s="268"/>
      <c r="BF186" s="268"/>
      <c r="BG186" s="268"/>
      <c r="BH186" s="268"/>
      <c r="BI186" s="268"/>
      <c r="BJ186" s="268"/>
      <c r="BK186" s="268"/>
      <c r="BL186" s="268"/>
      <c r="BM186" s="268"/>
      <c r="BN186" s="268"/>
      <c r="BO186" s="268"/>
      <c r="BP186" s="268"/>
      <c r="BQ186" s="268"/>
      <c r="BR186" s="268"/>
      <c r="BS186" s="268"/>
      <c r="BT186" s="268"/>
      <c r="BU186" s="268"/>
      <c r="BV186" s="268"/>
      <c r="BW186" s="268"/>
      <c r="BX186" s="268"/>
      <c r="BY186" s="268"/>
      <c r="BZ186" s="268"/>
      <c r="CA186" s="274"/>
      <c r="CB186" s="274"/>
      <c r="CC186" s="274"/>
      <c r="CD186" s="275"/>
      <c r="CE186" s="275"/>
      <c r="CF186" s="275"/>
      <c r="CG186" s="275"/>
      <c r="CH186" s="275"/>
      <c r="CI186" s="284"/>
      <c r="CJ186" s="276"/>
      <c r="CK186" s="284"/>
      <c r="CL186" s="276"/>
      <c r="CN186" s="284"/>
      <c r="CO186" s="276"/>
      <c r="CP186" s="284"/>
      <c r="CQ186" s="276"/>
    </row>
    <row r="187" spans="1:95" s="230" customFormat="1" ht="55.05" customHeight="1" x14ac:dyDescent="0.25">
      <c r="A187" s="209" t="s">
        <v>186</v>
      </c>
      <c r="B187" s="210" t="s">
        <v>187</v>
      </c>
      <c r="C187" s="210">
        <v>1</v>
      </c>
      <c r="D187" s="210" t="s">
        <v>2</v>
      </c>
      <c r="E187" s="210" t="s">
        <v>1502</v>
      </c>
      <c r="F187" s="210"/>
      <c r="G187" s="210"/>
      <c r="H187" s="210"/>
      <c r="I187" s="210">
        <v>1</v>
      </c>
      <c r="J187" s="209" t="s">
        <v>1668</v>
      </c>
      <c r="K187" s="211" t="s">
        <v>511</v>
      </c>
      <c r="L187" s="264">
        <v>1</v>
      </c>
      <c r="M187" s="264">
        <v>0</v>
      </c>
      <c r="N187" s="212">
        <v>0</v>
      </c>
      <c r="O187" s="264" t="s">
        <v>513</v>
      </c>
      <c r="P187" s="264">
        <v>0</v>
      </c>
      <c r="Q187" s="264">
        <v>1</v>
      </c>
      <c r="R187" s="213">
        <v>0</v>
      </c>
      <c r="S187" s="214"/>
      <c r="T187" s="223"/>
      <c r="U187" s="223"/>
      <c r="V187" s="223"/>
      <c r="W187" s="223"/>
      <c r="X187" s="225"/>
      <c r="Y187" s="225"/>
      <c r="Z187" s="226"/>
      <c r="AA187" s="226"/>
      <c r="AB187" s="223"/>
      <c r="AC187" s="223"/>
      <c r="AD187" s="223"/>
      <c r="AE187" s="229"/>
      <c r="AF187" s="229"/>
      <c r="AG187" s="218"/>
      <c r="AH187" s="227"/>
      <c r="AI187" s="227"/>
      <c r="AJ187" s="227"/>
      <c r="AK187" s="227"/>
      <c r="AL187" s="286"/>
      <c r="AM187" s="286"/>
      <c r="AN187" s="286"/>
      <c r="AO187" s="286"/>
      <c r="AP187" s="228"/>
      <c r="AQ187" s="228"/>
      <c r="AR187" s="228"/>
      <c r="AS187" s="228"/>
      <c r="AT187" s="287"/>
      <c r="AU187" s="287"/>
      <c r="AV187" s="287"/>
      <c r="AW187" s="287"/>
      <c r="AX187" s="216"/>
      <c r="AY187" s="229"/>
      <c r="AZ187" s="209"/>
      <c r="BA187" s="209"/>
      <c r="BB187" s="209"/>
      <c r="BC187" s="209"/>
      <c r="BD187" s="209"/>
      <c r="BE187" s="209"/>
      <c r="BF187" s="209"/>
      <c r="BG187" s="209"/>
      <c r="BH187" s="209"/>
      <c r="BI187" s="209"/>
      <c r="BJ187" s="209"/>
      <c r="BK187" s="209"/>
      <c r="BL187" s="209"/>
      <c r="BM187" s="209"/>
      <c r="BN187" s="209"/>
      <c r="BO187" s="209"/>
      <c r="BP187" s="209"/>
      <c r="BQ187" s="209"/>
      <c r="BR187" s="209"/>
      <c r="BS187" s="209"/>
      <c r="BT187" s="209"/>
      <c r="BU187" s="209"/>
      <c r="BV187" s="209"/>
      <c r="BW187" s="209"/>
      <c r="BX187" s="209"/>
      <c r="BY187" s="209"/>
      <c r="BZ187" s="209"/>
      <c r="CA187" s="214"/>
      <c r="CB187" s="214"/>
      <c r="CC187" s="214"/>
      <c r="CD187" s="223"/>
      <c r="CE187" s="223"/>
      <c r="CF187" s="223"/>
      <c r="CG187" s="223"/>
      <c r="CH187" s="223"/>
      <c r="CI187" s="224"/>
      <c r="CJ187" s="225"/>
      <c r="CK187" s="224"/>
      <c r="CL187" s="225"/>
      <c r="CN187" s="224"/>
      <c r="CO187" s="225"/>
      <c r="CP187" s="224"/>
      <c r="CQ187" s="225"/>
    </row>
    <row r="188" spans="1:95" s="285" customFormat="1" ht="55.05" customHeight="1" x14ac:dyDescent="0.25">
      <c r="A188" s="268" t="s">
        <v>1050</v>
      </c>
      <c r="B188" s="268" t="s">
        <v>1051</v>
      </c>
      <c r="C188" s="269">
        <v>1</v>
      </c>
      <c r="D188" s="268" t="s">
        <v>2</v>
      </c>
      <c r="E188" s="268" t="s">
        <v>1500</v>
      </c>
      <c r="F188" s="268"/>
      <c r="G188" s="268"/>
      <c r="H188" s="268"/>
      <c r="I188" s="268">
        <v>1</v>
      </c>
      <c r="J188" s="268" t="s">
        <v>1669</v>
      </c>
      <c r="K188" s="270" t="s">
        <v>511</v>
      </c>
      <c r="L188" s="271">
        <v>1</v>
      </c>
      <c r="M188" s="271">
        <v>0</v>
      </c>
      <c r="N188" s="271">
        <v>0</v>
      </c>
      <c r="O188" s="272">
        <v>1</v>
      </c>
      <c r="P188" s="272">
        <v>1</v>
      </c>
      <c r="Q188" s="272">
        <v>0</v>
      </c>
      <c r="R188" s="273">
        <v>1</v>
      </c>
      <c r="S188" s="274"/>
      <c r="T188" s="275"/>
      <c r="U188" s="275"/>
      <c r="V188" s="275"/>
      <c r="W188" s="275"/>
      <c r="X188" s="276"/>
      <c r="Y188" s="276"/>
      <c r="Z188" s="277"/>
      <c r="AA188" s="277"/>
      <c r="AB188" s="275"/>
      <c r="AC188" s="275"/>
      <c r="AD188" s="275"/>
      <c r="AE188" s="280"/>
      <c r="AF188" s="280"/>
      <c r="AG188" s="270"/>
      <c r="AH188" s="279"/>
      <c r="AI188" s="279"/>
      <c r="AJ188" s="279"/>
      <c r="AK188" s="279"/>
      <c r="AL188" s="280"/>
      <c r="AM188" s="280"/>
      <c r="AN188" s="280"/>
      <c r="AO188" s="280"/>
      <c r="AP188" s="281"/>
      <c r="AQ188" s="281"/>
      <c r="AR188" s="281"/>
      <c r="AS188" s="281"/>
      <c r="AT188" s="282"/>
      <c r="AU188" s="282"/>
      <c r="AV188" s="282"/>
      <c r="AW188" s="282"/>
      <c r="AX188" s="283"/>
      <c r="AY188" s="278"/>
      <c r="AZ188" s="268"/>
      <c r="BA188" s="268"/>
      <c r="BB188" s="268"/>
      <c r="BC188" s="268"/>
      <c r="BD188" s="268"/>
      <c r="BE188" s="268"/>
      <c r="BF188" s="268"/>
      <c r="BG188" s="268"/>
      <c r="BH188" s="268"/>
      <c r="BI188" s="268"/>
      <c r="BJ188" s="268"/>
      <c r="BK188" s="268"/>
      <c r="BL188" s="268"/>
      <c r="BM188" s="268"/>
      <c r="BN188" s="268"/>
      <c r="BO188" s="268"/>
      <c r="BP188" s="268"/>
      <c r="BQ188" s="268"/>
      <c r="BR188" s="268"/>
      <c r="BS188" s="268"/>
      <c r="BT188" s="268"/>
      <c r="BU188" s="268"/>
      <c r="BV188" s="268"/>
      <c r="BW188" s="268"/>
      <c r="BX188" s="268"/>
      <c r="BY188" s="268"/>
      <c r="BZ188" s="268"/>
      <c r="CA188" s="274"/>
      <c r="CB188" s="274"/>
      <c r="CC188" s="274"/>
      <c r="CD188" s="275"/>
      <c r="CE188" s="275"/>
      <c r="CF188" s="275"/>
      <c r="CG188" s="275"/>
      <c r="CH188" s="275"/>
      <c r="CI188" s="284"/>
      <c r="CJ188" s="276"/>
      <c r="CK188" s="284"/>
      <c r="CL188" s="276"/>
      <c r="CN188" s="284"/>
      <c r="CO188" s="276"/>
      <c r="CP188" s="284"/>
      <c r="CQ188" s="276"/>
    </row>
    <row r="189" spans="1:95" s="285" customFormat="1" ht="55.05" customHeight="1" x14ac:dyDescent="0.25">
      <c r="A189" s="288" t="s">
        <v>1516</v>
      </c>
      <c r="B189" s="268" t="s">
        <v>1530</v>
      </c>
      <c r="C189" s="269">
        <v>1</v>
      </c>
      <c r="D189" s="268"/>
      <c r="E189" s="268" t="s">
        <v>1537</v>
      </c>
      <c r="F189" s="268"/>
      <c r="G189" s="268"/>
      <c r="H189" s="268"/>
      <c r="I189" s="268">
        <v>1</v>
      </c>
      <c r="J189" s="289" t="s">
        <v>1670</v>
      </c>
      <c r="K189" s="270" t="s">
        <v>1540</v>
      </c>
      <c r="L189" s="271">
        <v>0</v>
      </c>
      <c r="M189" s="271">
        <v>1</v>
      </c>
      <c r="N189" s="271">
        <v>0</v>
      </c>
      <c r="O189" s="272" t="s">
        <v>512</v>
      </c>
      <c r="P189" s="272">
        <v>1</v>
      </c>
      <c r="Q189" s="272">
        <v>0</v>
      </c>
      <c r="R189" s="273">
        <v>0</v>
      </c>
      <c r="S189" s="274"/>
      <c r="T189" s="290"/>
      <c r="U189" s="275"/>
      <c r="V189" s="275"/>
      <c r="W189" s="275"/>
      <c r="X189" s="276"/>
      <c r="Y189" s="276"/>
      <c r="Z189" s="277"/>
      <c r="AA189" s="277"/>
      <c r="AB189" s="275"/>
      <c r="AC189" s="275"/>
      <c r="AD189" s="275"/>
      <c r="AE189" s="291"/>
      <c r="AF189" s="291"/>
      <c r="AG189" s="270"/>
      <c r="AH189" s="279"/>
      <c r="AI189" s="279"/>
      <c r="AJ189" s="279"/>
      <c r="AK189" s="279"/>
      <c r="AL189" s="292"/>
      <c r="AM189" s="292"/>
      <c r="AN189" s="292"/>
      <c r="AO189" s="292"/>
      <c r="AP189" s="281"/>
      <c r="AQ189" s="281"/>
      <c r="AR189" s="281"/>
      <c r="AS189" s="281"/>
      <c r="AT189" s="293"/>
      <c r="AU189" s="293"/>
      <c r="AV189" s="293"/>
      <c r="AW189" s="293"/>
      <c r="AX189" s="283"/>
      <c r="AY189" s="278"/>
      <c r="AZ189" s="268"/>
      <c r="BA189" s="268"/>
      <c r="BB189" s="268"/>
      <c r="BC189" s="268"/>
      <c r="BD189" s="268"/>
      <c r="BE189" s="268"/>
      <c r="BF189" s="268"/>
      <c r="BG189" s="268"/>
      <c r="BH189" s="268"/>
      <c r="BI189" s="268"/>
      <c r="BJ189" s="268"/>
      <c r="BK189" s="268"/>
      <c r="BL189" s="268"/>
      <c r="BM189" s="268"/>
      <c r="BN189" s="268"/>
      <c r="BO189" s="268"/>
      <c r="BP189" s="268"/>
      <c r="BQ189" s="268"/>
      <c r="BR189" s="268"/>
      <c r="BS189" s="268"/>
      <c r="BT189" s="268"/>
      <c r="BU189" s="268"/>
      <c r="BV189" s="268"/>
      <c r="BW189" s="268"/>
      <c r="BX189" s="268"/>
      <c r="BY189" s="268"/>
      <c r="BZ189" s="268"/>
      <c r="CA189" s="294"/>
      <c r="CB189" s="274"/>
      <c r="CC189" s="274"/>
      <c r="CD189" s="275"/>
      <c r="CE189" s="275"/>
      <c r="CF189" s="275"/>
      <c r="CG189" s="275"/>
      <c r="CH189" s="275"/>
      <c r="CI189" s="284"/>
      <c r="CJ189" s="276"/>
      <c r="CK189" s="284"/>
      <c r="CL189" s="276"/>
      <c r="CN189" s="284"/>
      <c r="CO189" s="276"/>
      <c r="CP189" s="284"/>
      <c r="CQ189" s="276"/>
    </row>
    <row r="190" spans="1:95" s="285" customFormat="1" ht="55.05" customHeight="1" x14ac:dyDescent="0.25">
      <c r="A190" s="288" t="s">
        <v>1507</v>
      </c>
      <c r="B190" s="268" t="s">
        <v>1521</v>
      </c>
      <c r="C190" s="269">
        <v>1</v>
      </c>
      <c r="D190" s="268"/>
      <c r="E190" s="268" t="s">
        <v>1537</v>
      </c>
      <c r="F190" s="268"/>
      <c r="G190" s="268"/>
      <c r="H190" s="268"/>
      <c r="I190" s="268">
        <v>1</v>
      </c>
      <c r="J190" s="289" t="s">
        <v>1538</v>
      </c>
      <c r="K190" s="270" t="s">
        <v>1535</v>
      </c>
      <c r="L190" s="271">
        <v>1</v>
      </c>
      <c r="M190" s="271">
        <v>0</v>
      </c>
      <c r="N190" s="271">
        <v>0</v>
      </c>
      <c r="O190" s="272" t="s">
        <v>512</v>
      </c>
      <c r="P190" s="272">
        <v>1</v>
      </c>
      <c r="Q190" s="272">
        <v>0</v>
      </c>
      <c r="R190" s="273">
        <v>1</v>
      </c>
      <c r="S190" s="274"/>
      <c r="T190" s="290"/>
      <c r="U190" s="275"/>
      <c r="V190" s="275"/>
      <c r="W190" s="275"/>
      <c r="X190" s="276"/>
      <c r="Y190" s="276"/>
      <c r="Z190" s="277"/>
      <c r="AA190" s="277"/>
      <c r="AB190" s="275"/>
      <c r="AC190" s="275"/>
      <c r="AD190" s="275"/>
      <c r="AE190" s="291"/>
      <c r="AF190" s="291"/>
      <c r="AG190" s="270"/>
      <c r="AH190" s="279"/>
      <c r="AI190" s="279"/>
      <c r="AJ190" s="279"/>
      <c r="AK190" s="279"/>
      <c r="AL190" s="292"/>
      <c r="AM190" s="292"/>
      <c r="AN190" s="292"/>
      <c r="AO190" s="292"/>
      <c r="AP190" s="281"/>
      <c r="AQ190" s="281"/>
      <c r="AR190" s="281"/>
      <c r="AS190" s="281"/>
      <c r="AT190" s="293"/>
      <c r="AU190" s="293"/>
      <c r="AV190" s="293"/>
      <c r="AW190" s="293"/>
      <c r="AX190" s="283"/>
      <c r="AY190" s="278"/>
      <c r="AZ190" s="268"/>
      <c r="BA190" s="268"/>
      <c r="BB190" s="268"/>
      <c r="BC190" s="268"/>
      <c r="BD190" s="268"/>
      <c r="BE190" s="268"/>
      <c r="BF190" s="268"/>
      <c r="BG190" s="268"/>
      <c r="BH190" s="268"/>
      <c r="BI190" s="268"/>
      <c r="BJ190" s="268"/>
      <c r="BK190" s="268"/>
      <c r="BL190" s="268"/>
      <c r="BM190" s="268"/>
      <c r="BN190" s="268"/>
      <c r="BO190" s="268"/>
      <c r="BP190" s="268"/>
      <c r="BQ190" s="268"/>
      <c r="BR190" s="268"/>
      <c r="BS190" s="268"/>
      <c r="BT190" s="268"/>
      <c r="BU190" s="268"/>
      <c r="BV190" s="268"/>
      <c r="BW190" s="268"/>
      <c r="BX190" s="268"/>
      <c r="BY190" s="268"/>
      <c r="BZ190" s="268"/>
      <c r="CA190" s="294"/>
      <c r="CB190" s="274"/>
      <c r="CC190" s="274"/>
      <c r="CD190" s="275"/>
      <c r="CE190" s="275"/>
      <c r="CF190" s="275"/>
      <c r="CG190" s="275"/>
      <c r="CH190" s="275"/>
      <c r="CI190" s="284"/>
      <c r="CJ190" s="276"/>
      <c r="CK190" s="284"/>
      <c r="CL190" s="276"/>
      <c r="CN190" s="284"/>
      <c r="CO190" s="276"/>
      <c r="CP190" s="284"/>
      <c r="CQ190" s="276"/>
    </row>
    <row r="191" spans="1:95" s="265" customFormat="1" ht="55.05" customHeight="1" x14ac:dyDescent="0.25">
      <c r="A191" s="56" t="s">
        <v>446</v>
      </c>
      <c r="B191" s="56" t="s">
        <v>447</v>
      </c>
      <c r="C191" s="57">
        <v>1</v>
      </c>
      <c r="D191" s="56" t="s">
        <v>2</v>
      </c>
      <c r="E191" s="56" t="s">
        <v>1499</v>
      </c>
      <c r="F191" s="56">
        <v>1</v>
      </c>
      <c r="G191" s="56"/>
      <c r="H191" s="56"/>
      <c r="I191" s="56"/>
      <c r="J191" s="56" t="s">
        <v>448</v>
      </c>
      <c r="K191" s="65" t="s">
        <v>509</v>
      </c>
      <c r="L191" s="135">
        <v>0</v>
      </c>
      <c r="M191" s="135">
        <v>1</v>
      </c>
      <c r="N191" s="135">
        <v>0</v>
      </c>
      <c r="O191" s="59" t="s">
        <v>513</v>
      </c>
      <c r="P191" s="59">
        <v>0</v>
      </c>
      <c r="Q191" s="59">
        <v>1</v>
      </c>
      <c r="R191" s="60">
        <v>0</v>
      </c>
      <c r="S191" s="61"/>
      <c r="T191" s="61"/>
      <c r="U191" s="61"/>
      <c r="V191" s="61"/>
      <c r="W191" s="61"/>
      <c r="X191" s="68"/>
      <c r="Y191" s="68"/>
      <c r="Z191" s="66"/>
      <c r="AA191" s="66"/>
      <c r="AB191" s="61"/>
      <c r="AC191" s="61"/>
      <c r="AD191" s="61"/>
      <c r="AE191" s="136"/>
      <c r="AF191" s="136"/>
      <c r="AG191" s="65"/>
      <c r="AH191" s="168"/>
      <c r="AI191" s="168"/>
      <c r="AJ191" s="168"/>
      <c r="AK191" s="168"/>
      <c r="AL191" s="169"/>
      <c r="AM191" s="169"/>
      <c r="AN191" s="169"/>
      <c r="AO191" s="169"/>
      <c r="AP191" s="137"/>
      <c r="AQ191" s="137"/>
      <c r="AR191" s="137"/>
      <c r="AS191" s="137"/>
      <c r="AT191" s="138"/>
      <c r="AU191" s="138"/>
      <c r="AV191" s="138"/>
      <c r="AW191" s="138"/>
      <c r="AX191" s="66"/>
      <c r="AY191" s="13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61"/>
      <c r="CB191" s="61"/>
      <c r="CC191" s="61"/>
      <c r="CD191" s="61"/>
      <c r="CE191" s="62"/>
      <c r="CF191" s="62"/>
      <c r="CG191" s="62"/>
      <c r="CH191" s="62"/>
      <c r="CI191" s="67"/>
      <c r="CJ191" s="63"/>
      <c r="CK191" s="67"/>
      <c r="CL191" s="63"/>
      <c r="CN191" s="67"/>
      <c r="CO191" s="63"/>
      <c r="CP191" s="67"/>
      <c r="CQ191" s="63"/>
    </row>
    <row r="192" spans="1:95" s="265" customFormat="1" ht="55.05" customHeight="1" x14ac:dyDescent="0.25">
      <c r="A192" s="56" t="s">
        <v>454</v>
      </c>
      <c r="B192" s="56" t="s">
        <v>455</v>
      </c>
      <c r="C192" s="57">
        <v>1</v>
      </c>
      <c r="D192" s="56" t="s">
        <v>2</v>
      </c>
      <c r="E192" s="56" t="s">
        <v>1499</v>
      </c>
      <c r="F192" s="56">
        <v>1</v>
      </c>
      <c r="G192" s="56"/>
      <c r="H192" s="56"/>
      <c r="I192" s="56"/>
      <c r="J192" s="56" t="s">
        <v>1671</v>
      </c>
      <c r="K192" s="65" t="s">
        <v>511</v>
      </c>
      <c r="L192" s="135">
        <v>1</v>
      </c>
      <c r="M192" s="135">
        <v>0</v>
      </c>
      <c r="N192" s="135">
        <v>0</v>
      </c>
      <c r="O192" s="59" t="s">
        <v>513</v>
      </c>
      <c r="P192" s="59">
        <v>0</v>
      </c>
      <c r="Q192" s="59">
        <v>1</v>
      </c>
      <c r="R192" s="60">
        <v>0</v>
      </c>
      <c r="S192" s="61"/>
      <c r="T192" s="62"/>
      <c r="U192" s="62"/>
      <c r="V192" s="62"/>
      <c r="W192" s="62"/>
      <c r="X192" s="63"/>
      <c r="Y192" s="63"/>
      <c r="Z192" s="64"/>
      <c r="AA192" s="64"/>
      <c r="AB192" s="62"/>
      <c r="AC192" s="62"/>
      <c r="AD192" s="62"/>
      <c r="AE192" s="170"/>
      <c r="AF192" s="170"/>
      <c r="AG192" s="65"/>
      <c r="AH192" s="171"/>
      <c r="AI192" s="171"/>
      <c r="AJ192" s="171"/>
      <c r="AK192" s="171"/>
      <c r="AL192" s="172"/>
      <c r="AM192" s="172"/>
      <c r="AN192" s="172"/>
      <c r="AO192" s="172"/>
      <c r="AP192" s="173"/>
      <c r="AQ192" s="173"/>
      <c r="AR192" s="173"/>
      <c r="AS192" s="173"/>
      <c r="AT192" s="174"/>
      <c r="AU192" s="174"/>
      <c r="AV192" s="174"/>
      <c r="AW192" s="174"/>
      <c r="AX192" s="66"/>
      <c r="AY192" s="170"/>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61"/>
      <c r="CB192" s="61"/>
      <c r="CC192" s="61"/>
      <c r="CD192" s="62"/>
      <c r="CE192" s="62"/>
      <c r="CF192" s="62"/>
      <c r="CG192" s="62"/>
      <c r="CH192" s="62"/>
      <c r="CI192" s="67"/>
      <c r="CJ192" s="63"/>
      <c r="CK192" s="67"/>
      <c r="CL192" s="63"/>
      <c r="CN192" s="67"/>
      <c r="CO192" s="63"/>
      <c r="CP192" s="67"/>
      <c r="CQ192" s="63"/>
    </row>
    <row r="193" spans="1:95" s="265" customFormat="1" ht="55.05" customHeight="1" x14ac:dyDescent="0.25">
      <c r="A193" s="56" t="s">
        <v>456</v>
      </c>
      <c r="B193" s="56" t="s">
        <v>457</v>
      </c>
      <c r="C193" s="57">
        <v>1</v>
      </c>
      <c r="D193" s="56" t="s">
        <v>458</v>
      </c>
      <c r="E193" s="56" t="s">
        <v>1499</v>
      </c>
      <c r="F193" s="56">
        <v>1</v>
      </c>
      <c r="G193" s="56"/>
      <c r="H193" s="56"/>
      <c r="I193" s="56"/>
      <c r="J193" s="56" t="s">
        <v>459</v>
      </c>
      <c r="K193" s="65" t="s">
        <v>509</v>
      </c>
      <c r="L193" s="135">
        <v>0</v>
      </c>
      <c r="M193" s="135">
        <v>1</v>
      </c>
      <c r="N193" s="135">
        <v>0</v>
      </c>
      <c r="O193" s="135" t="s">
        <v>513</v>
      </c>
      <c r="P193" s="135">
        <v>0</v>
      </c>
      <c r="Q193" s="135">
        <v>1</v>
      </c>
      <c r="R193" s="60">
        <v>0</v>
      </c>
      <c r="S193" s="61"/>
      <c r="T193" s="62"/>
      <c r="U193" s="62"/>
      <c r="V193" s="62"/>
      <c r="W193" s="62"/>
      <c r="X193" s="63"/>
      <c r="Y193" s="63"/>
      <c r="Z193" s="64"/>
      <c r="AA193" s="64"/>
      <c r="AB193" s="62"/>
      <c r="AC193" s="62"/>
      <c r="AD193" s="62"/>
      <c r="AE193" s="170"/>
      <c r="AF193" s="170"/>
      <c r="AG193" s="65"/>
      <c r="AH193" s="171"/>
      <c r="AI193" s="171"/>
      <c r="AJ193" s="171"/>
      <c r="AK193" s="171"/>
      <c r="AL193" s="172"/>
      <c r="AM193" s="172"/>
      <c r="AN193" s="172"/>
      <c r="AO193" s="172"/>
      <c r="AP193" s="173"/>
      <c r="AQ193" s="173"/>
      <c r="AR193" s="173"/>
      <c r="AS193" s="173"/>
      <c r="AT193" s="174"/>
      <c r="AU193" s="174"/>
      <c r="AV193" s="174"/>
      <c r="AW193" s="174"/>
      <c r="AX193" s="66"/>
      <c r="AY193" s="170"/>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61"/>
      <c r="CB193" s="61"/>
      <c r="CC193" s="61"/>
      <c r="CD193" s="62"/>
      <c r="CE193" s="62"/>
      <c r="CF193" s="62"/>
      <c r="CG193" s="62"/>
      <c r="CH193" s="62"/>
      <c r="CI193" s="67"/>
      <c r="CJ193" s="63"/>
      <c r="CK193" s="67"/>
      <c r="CL193" s="63"/>
      <c r="CN193" s="67"/>
      <c r="CO193" s="63"/>
      <c r="CP193" s="67"/>
      <c r="CQ193" s="63"/>
    </row>
    <row r="194" spans="1:95" s="265" customFormat="1" ht="55.05" customHeight="1" x14ac:dyDescent="0.25">
      <c r="A194" s="56" t="s">
        <v>460</v>
      </c>
      <c r="B194" s="56" t="s">
        <v>461</v>
      </c>
      <c r="C194" s="57">
        <v>1</v>
      </c>
      <c r="D194" s="56" t="s">
        <v>144</v>
      </c>
      <c r="E194" s="56" t="s">
        <v>1499</v>
      </c>
      <c r="F194" s="56">
        <v>1</v>
      </c>
      <c r="G194" s="56"/>
      <c r="H194" s="56"/>
      <c r="I194" s="56"/>
      <c r="J194" s="56" t="s">
        <v>462</v>
      </c>
      <c r="K194" s="65" t="s">
        <v>509</v>
      </c>
      <c r="L194" s="135">
        <v>0</v>
      </c>
      <c r="M194" s="135">
        <v>1</v>
      </c>
      <c r="N194" s="135">
        <v>0</v>
      </c>
      <c r="O194" s="135" t="s">
        <v>513</v>
      </c>
      <c r="P194" s="135">
        <v>0</v>
      </c>
      <c r="Q194" s="135">
        <v>1</v>
      </c>
      <c r="R194" s="60">
        <v>0</v>
      </c>
      <c r="S194" s="61"/>
      <c r="T194" s="62"/>
      <c r="U194" s="62"/>
      <c r="V194" s="62"/>
      <c r="W194" s="62"/>
      <c r="X194" s="63"/>
      <c r="Y194" s="63"/>
      <c r="Z194" s="64"/>
      <c r="AA194" s="64"/>
      <c r="AB194" s="62"/>
      <c r="AC194" s="62"/>
      <c r="AD194" s="62"/>
      <c r="AE194" s="170"/>
      <c r="AF194" s="170"/>
      <c r="AG194" s="65"/>
      <c r="AH194" s="171"/>
      <c r="AI194" s="171"/>
      <c r="AJ194" s="171"/>
      <c r="AK194" s="171"/>
      <c r="AL194" s="172"/>
      <c r="AM194" s="172"/>
      <c r="AN194" s="172"/>
      <c r="AO194" s="172"/>
      <c r="AP194" s="173"/>
      <c r="AQ194" s="173"/>
      <c r="AR194" s="173"/>
      <c r="AS194" s="173"/>
      <c r="AT194" s="174"/>
      <c r="AU194" s="174"/>
      <c r="AV194" s="174"/>
      <c r="AW194" s="174"/>
      <c r="AX194" s="66"/>
      <c r="AY194" s="170"/>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61"/>
      <c r="CB194" s="61"/>
      <c r="CC194" s="61"/>
      <c r="CD194" s="62"/>
      <c r="CE194" s="62"/>
      <c r="CF194" s="62"/>
      <c r="CG194" s="62"/>
      <c r="CH194" s="62"/>
      <c r="CI194" s="67"/>
      <c r="CJ194" s="63"/>
      <c r="CK194" s="67"/>
      <c r="CL194" s="63"/>
      <c r="CN194" s="67"/>
      <c r="CO194" s="63"/>
      <c r="CP194" s="67"/>
      <c r="CQ194" s="63"/>
    </row>
    <row r="195" spans="1:95" s="265" customFormat="1" ht="55.05" customHeight="1" x14ac:dyDescent="0.25">
      <c r="A195" s="56" t="s">
        <v>486</v>
      </c>
      <c r="B195" s="56" t="s">
        <v>487</v>
      </c>
      <c r="C195" s="57">
        <v>1</v>
      </c>
      <c r="D195" s="56" t="s">
        <v>107</v>
      </c>
      <c r="E195" s="56" t="s">
        <v>1499</v>
      </c>
      <c r="F195" s="56">
        <v>1</v>
      </c>
      <c r="G195" s="56"/>
      <c r="H195" s="56"/>
      <c r="I195" s="56"/>
      <c r="J195" s="56" t="s">
        <v>488</v>
      </c>
      <c r="K195" s="65" t="s">
        <v>509</v>
      </c>
      <c r="L195" s="135">
        <v>0</v>
      </c>
      <c r="M195" s="135">
        <v>1</v>
      </c>
      <c r="N195" s="135">
        <v>0</v>
      </c>
      <c r="O195" s="135" t="s">
        <v>513</v>
      </c>
      <c r="P195" s="135">
        <v>0</v>
      </c>
      <c r="Q195" s="135">
        <v>1</v>
      </c>
      <c r="R195" s="60">
        <v>0</v>
      </c>
      <c r="S195" s="61"/>
      <c r="T195" s="295"/>
      <c r="U195" s="295"/>
      <c r="V195" s="295"/>
      <c r="W195" s="295"/>
      <c r="X195" s="296"/>
      <c r="Y195" s="296"/>
      <c r="Z195" s="297"/>
      <c r="AA195" s="297"/>
      <c r="AB195" s="295"/>
      <c r="AC195" s="295"/>
      <c r="AD195" s="295"/>
      <c r="AE195" s="298"/>
      <c r="AF195" s="298"/>
      <c r="AG195" s="65"/>
      <c r="AH195" s="299"/>
      <c r="AI195" s="299"/>
      <c r="AJ195" s="299"/>
      <c r="AK195" s="299"/>
      <c r="AL195" s="298"/>
      <c r="AM195" s="298"/>
      <c r="AN195" s="298"/>
      <c r="AO195" s="298"/>
      <c r="AP195" s="300"/>
      <c r="AQ195" s="300"/>
      <c r="AR195" s="300"/>
      <c r="AS195" s="300"/>
      <c r="AT195" s="301"/>
      <c r="AU195" s="301"/>
      <c r="AV195" s="301"/>
      <c r="AW195" s="301"/>
      <c r="AX195" s="66"/>
      <c r="AY195" s="170"/>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61"/>
      <c r="CB195" s="61"/>
      <c r="CC195" s="61"/>
      <c r="CD195" s="62"/>
      <c r="CE195" s="62"/>
      <c r="CF195" s="62"/>
      <c r="CG195" s="62"/>
      <c r="CH195" s="62"/>
      <c r="CI195" s="67"/>
      <c r="CJ195" s="63"/>
      <c r="CK195" s="67"/>
      <c r="CL195" s="63"/>
      <c r="CN195" s="67"/>
      <c r="CO195" s="63"/>
      <c r="CP195" s="67"/>
      <c r="CQ195" s="63"/>
    </row>
    <row r="196" spans="1:95" s="265" customFormat="1" ht="55.05" customHeight="1" x14ac:dyDescent="0.25">
      <c r="A196" s="56" t="s">
        <v>489</v>
      </c>
      <c r="B196" s="56" t="s">
        <v>490</v>
      </c>
      <c r="C196" s="57">
        <v>1</v>
      </c>
      <c r="D196" s="56" t="s">
        <v>2</v>
      </c>
      <c r="E196" s="56" t="s">
        <v>1499</v>
      </c>
      <c r="F196" s="56">
        <v>1</v>
      </c>
      <c r="G196" s="56"/>
      <c r="H196" s="56"/>
      <c r="I196" s="56"/>
      <c r="J196" s="56" t="s">
        <v>1672</v>
      </c>
      <c r="K196" s="65" t="s">
        <v>511</v>
      </c>
      <c r="L196" s="135">
        <v>1</v>
      </c>
      <c r="M196" s="135">
        <v>0</v>
      </c>
      <c r="N196" s="135">
        <v>0</v>
      </c>
      <c r="O196" s="59" t="s">
        <v>513</v>
      </c>
      <c r="P196" s="59">
        <v>0</v>
      </c>
      <c r="Q196" s="59">
        <v>1</v>
      </c>
      <c r="R196" s="60">
        <v>0</v>
      </c>
      <c r="S196" s="61"/>
      <c r="T196" s="62"/>
      <c r="U196" s="62"/>
      <c r="V196" s="62"/>
      <c r="W196" s="62"/>
      <c r="X196" s="63"/>
      <c r="Y196" s="63"/>
      <c r="Z196" s="64"/>
      <c r="AA196" s="64"/>
      <c r="AB196" s="62"/>
      <c r="AC196" s="62"/>
      <c r="AD196" s="62"/>
      <c r="AE196" s="172"/>
      <c r="AF196" s="172"/>
      <c r="AG196" s="65"/>
      <c r="AH196" s="171"/>
      <c r="AI196" s="171"/>
      <c r="AJ196" s="171"/>
      <c r="AK196" s="171"/>
      <c r="AL196" s="172"/>
      <c r="AM196" s="172"/>
      <c r="AN196" s="172"/>
      <c r="AO196" s="172"/>
      <c r="AP196" s="173"/>
      <c r="AQ196" s="173"/>
      <c r="AR196" s="173"/>
      <c r="AS196" s="173"/>
      <c r="AT196" s="174"/>
      <c r="AU196" s="174"/>
      <c r="AV196" s="174"/>
      <c r="AW196" s="174"/>
      <c r="AX196" s="66"/>
      <c r="AY196" s="170"/>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61"/>
      <c r="CB196" s="61"/>
      <c r="CC196" s="61"/>
      <c r="CD196" s="62"/>
      <c r="CE196" s="62"/>
      <c r="CF196" s="62"/>
      <c r="CG196" s="62"/>
      <c r="CH196" s="62"/>
      <c r="CI196" s="67"/>
      <c r="CJ196" s="63"/>
      <c r="CK196" s="67"/>
      <c r="CL196" s="63"/>
      <c r="CN196" s="67"/>
      <c r="CO196" s="63"/>
      <c r="CP196" s="67"/>
      <c r="CQ196" s="63"/>
    </row>
    <row r="197" spans="1:95" s="323" customFormat="1" ht="55.05" customHeight="1" x14ac:dyDescent="0.25">
      <c r="A197" s="302" t="s">
        <v>1514</v>
      </c>
      <c r="B197" s="303" t="s">
        <v>1528</v>
      </c>
      <c r="C197" s="304">
        <v>1</v>
      </c>
      <c r="D197" s="303"/>
      <c r="E197" s="303" t="s">
        <v>1544</v>
      </c>
      <c r="F197" s="303">
        <v>1</v>
      </c>
      <c r="G197" s="303"/>
      <c r="H197" s="303"/>
      <c r="I197" s="303"/>
      <c r="J197" s="303" t="s">
        <v>1545</v>
      </c>
      <c r="K197" s="305" t="s">
        <v>1540</v>
      </c>
      <c r="L197" s="306">
        <v>0</v>
      </c>
      <c r="M197" s="306">
        <v>1</v>
      </c>
      <c r="N197" s="306">
        <v>0</v>
      </c>
      <c r="O197" s="307" t="s">
        <v>512</v>
      </c>
      <c r="P197" s="307">
        <v>1</v>
      </c>
      <c r="Q197" s="307">
        <v>0</v>
      </c>
      <c r="R197" s="308">
        <v>0</v>
      </c>
      <c r="S197" s="309"/>
      <c r="T197" s="310"/>
      <c r="U197" s="311"/>
      <c r="V197" s="311"/>
      <c r="W197" s="311"/>
      <c r="X197" s="312"/>
      <c r="Y197" s="312"/>
      <c r="Z197" s="313"/>
      <c r="AA197" s="313"/>
      <c r="AB197" s="311"/>
      <c r="AC197" s="311"/>
      <c r="AD197" s="311"/>
      <c r="AE197" s="314"/>
      <c r="AF197" s="314"/>
      <c r="AG197" s="305"/>
      <c r="AH197" s="315"/>
      <c r="AI197" s="315"/>
      <c r="AJ197" s="315"/>
      <c r="AK197" s="315"/>
      <c r="AL197" s="316"/>
      <c r="AM197" s="316"/>
      <c r="AN197" s="316"/>
      <c r="AO197" s="316"/>
      <c r="AP197" s="317"/>
      <c r="AQ197" s="317"/>
      <c r="AR197" s="317"/>
      <c r="AS197" s="317"/>
      <c r="AT197" s="318"/>
      <c r="AU197" s="318"/>
      <c r="AV197" s="318"/>
      <c r="AW197" s="318"/>
      <c r="AX197" s="319"/>
      <c r="AY197" s="320"/>
      <c r="AZ197" s="303"/>
      <c r="BA197" s="303"/>
      <c r="BB197" s="303"/>
      <c r="BC197" s="303"/>
      <c r="BD197" s="303"/>
      <c r="BE197" s="303"/>
      <c r="BF197" s="303"/>
      <c r="BG197" s="303"/>
      <c r="BH197" s="303"/>
      <c r="BI197" s="303"/>
      <c r="BJ197" s="303"/>
      <c r="BK197" s="303"/>
      <c r="BL197" s="303"/>
      <c r="BM197" s="303"/>
      <c r="BN197" s="303"/>
      <c r="BO197" s="303"/>
      <c r="BP197" s="303"/>
      <c r="BQ197" s="303"/>
      <c r="BR197" s="303"/>
      <c r="BS197" s="303"/>
      <c r="BT197" s="303"/>
      <c r="BU197" s="303"/>
      <c r="BV197" s="303"/>
      <c r="BW197" s="303"/>
      <c r="BX197" s="303"/>
      <c r="BY197" s="303"/>
      <c r="BZ197" s="303"/>
      <c r="CA197" s="321"/>
      <c r="CB197" s="309"/>
      <c r="CC197" s="309"/>
      <c r="CD197" s="311"/>
      <c r="CE197" s="311"/>
      <c r="CF197" s="311"/>
      <c r="CG197" s="311"/>
      <c r="CH197" s="311"/>
      <c r="CI197" s="322"/>
      <c r="CJ197" s="312"/>
      <c r="CK197" s="322"/>
      <c r="CL197" s="312"/>
      <c r="CN197" s="322"/>
      <c r="CO197" s="312"/>
      <c r="CP197" s="322"/>
      <c r="CQ197" s="312"/>
    </row>
    <row r="198" spans="1:95" s="323" customFormat="1" ht="55.05" customHeight="1" x14ac:dyDescent="0.25">
      <c r="A198" s="302" t="s">
        <v>1519</v>
      </c>
      <c r="B198" s="303" t="s">
        <v>1533</v>
      </c>
      <c r="C198" s="304">
        <v>1</v>
      </c>
      <c r="D198" s="303"/>
      <c r="E198" s="303" t="s">
        <v>1544</v>
      </c>
      <c r="F198" s="303">
        <v>1</v>
      </c>
      <c r="G198" s="303"/>
      <c r="H198" s="303"/>
      <c r="I198" s="303"/>
      <c r="J198" s="303" t="s">
        <v>1547</v>
      </c>
      <c r="K198" s="305" t="s">
        <v>1540</v>
      </c>
      <c r="L198" s="306">
        <v>0</v>
      </c>
      <c r="M198" s="306">
        <v>1</v>
      </c>
      <c r="N198" s="306">
        <v>0</v>
      </c>
      <c r="O198" s="307" t="s">
        <v>513</v>
      </c>
      <c r="P198" s="307">
        <v>0</v>
      </c>
      <c r="Q198" s="307">
        <v>1</v>
      </c>
      <c r="R198" s="308">
        <v>0</v>
      </c>
      <c r="S198" s="309"/>
      <c r="T198" s="310"/>
      <c r="U198" s="311"/>
      <c r="V198" s="311"/>
      <c r="W198" s="311"/>
      <c r="X198" s="312"/>
      <c r="Y198" s="312"/>
      <c r="Z198" s="313"/>
      <c r="AA198" s="313"/>
      <c r="AB198" s="311"/>
      <c r="AC198" s="311"/>
      <c r="AD198" s="311"/>
      <c r="AE198" s="314"/>
      <c r="AF198" s="314"/>
      <c r="AG198" s="305"/>
      <c r="AH198" s="315"/>
      <c r="AI198" s="315"/>
      <c r="AJ198" s="315"/>
      <c r="AK198" s="315"/>
      <c r="AL198" s="316"/>
      <c r="AM198" s="316"/>
      <c r="AN198" s="316"/>
      <c r="AO198" s="316"/>
      <c r="AP198" s="317"/>
      <c r="AQ198" s="317"/>
      <c r="AR198" s="317"/>
      <c r="AS198" s="317"/>
      <c r="AT198" s="318"/>
      <c r="AU198" s="318"/>
      <c r="AV198" s="318"/>
      <c r="AW198" s="318"/>
      <c r="AX198" s="319"/>
      <c r="AY198" s="320"/>
      <c r="AZ198" s="303"/>
      <c r="BA198" s="303"/>
      <c r="BB198" s="303"/>
      <c r="BC198" s="303"/>
      <c r="BD198" s="303"/>
      <c r="BE198" s="303"/>
      <c r="BF198" s="303"/>
      <c r="BG198" s="303"/>
      <c r="BH198" s="303"/>
      <c r="BI198" s="303"/>
      <c r="BJ198" s="303"/>
      <c r="BK198" s="303"/>
      <c r="BL198" s="303"/>
      <c r="BM198" s="303"/>
      <c r="BN198" s="303"/>
      <c r="BO198" s="303"/>
      <c r="BP198" s="303"/>
      <c r="BQ198" s="303"/>
      <c r="BR198" s="303"/>
      <c r="BS198" s="303"/>
      <c r="BT198" s="303"/>
      <c r="BU198" s="303"/>
      <c r="BV198" s="303"/>
      <c r="BW198" s="303"/>
      <c r="BX198" s="303"/>
      <c r="BY198" s="303"/>
      <c r="BZ198" s="303"/>
      <c r="CA198" s="321"/>
      <c r="CB198" s="309"/>
      <c r="CC198" s="309"/>
      <c r="CD198" s="311"/>
      <c r="CE198" s="311"/>
      <c r="CF198" s="311"/>
      <c r="CG198" s="311"/>
      <c r="CH198" s="311"/>
      <c r="CI198" s="322"/>
      <c r="CJ198" s="312"/>
      <c r="CK198" s="322"/>
      <c r="CL198" s="312"/>
      <c r="CN198" s="322"/>
      <c r="CO198" s="312"/>
      <c r="CP198" s="322"/>
      <c r="CQ198" s="312"/>
    </row>
    <row r="199" spans="1:95" s="323" customFormat="1" ht="55.05" customHeight="1" x14ac:dyDescent="0.25">
      <c r="A199" s="302" t="s">
        <v>1517</v>
      </c>
      <c r="B199" s="303" t="s">
        <v>1531</v>
      </c>
      <c r="C199" s="304">
        <v>1</v>
      </c>
      <c r="D199" s="303"/>
      <c r="E199" s="303" t="s">
        <v>1544</v>
      </c>
      <c r="F199" s="303">
        <v>1</v>
      </c>
      <c r="G199" s="303"/>
      <c r="H199" s="303"/>
      <c r="I199" s="303"/>
      <c r="J199" s="303" t="s">
        <v>1595</v>
      </c>
      <c r="K199" s="305" t="s">
        <v>1540</v>
      </c>
      <c r="L199" s="306">
        <v>0</v>
      </c>
      <c r="M199" s="306">
        <v>1</v>
      </c>
      <c r="N199" s="306">
        <v>1</v>
      </c>
      <c r="O199" s="307"/>
      <c r="P199" s="307">
        <v>1</v>
      </c>
      <c r="Q199" s="307">
        <v>0</v>
      </c>
      <c r="R199" s="308"/>
      <c r="S199" s="309"/>
      <c r="T199" s="310"/>
      <c r="U199" s="311"/>
      <c r="V199" s="311"/>
      <c r="W199" s="311"/>
      <c r="X199" s="312"/>
      <c r="Y199" s="312"/>
      <c r="Z199" s="313"/>
      <c r="AA199" s="313"/>
      <c r="AB199" s="311"/>
      <c r="AC199" s="311"/>
      <c r="AD199" s="311"/>
      <c r="AE199" s="314"/>
      <c r="AF199" s="314"/>
      <c r="AG199" s="305"/>
      <c r="AH199" s="315"/>
      <c r="AI199" s="315"/>
      <c r="AJ199" s="315"/>
      <c r="AK199" s="315"/>
      <c r="AL199" s="316"/>
      <c r="AM199" s="316"/>
      <c r="AN199" s="316"/>
      <c r="AO199" s="316"/>
      <c r="AP199" s="317"/>
      <c r="AQ199" s="317"/>
      <c r="AR199" s="317"/>
      <c r="AS199" s="317"/>
      <c r="AT199" s="318"/>
      <c r="AU199" s="318"/>
      <c r="AV199" s="318"/>
      <c r="AW199" s="318"/>
      <c r="AX199" s="319"/>
      <c r="AY199" s="320"/>
      <c r="AZ199" s="303"/>
      <c r="BA199" s="303"/>
      <c r="BB199" s="303"/>
      <c r="BC199" s="303"/>
      <c r="BD199" s="303"/>
      <c r="BE199" s="303"/>
      <c r="BF199" s="303"/>
      <c r="BG199" s="303"/>
      <c r="BH199" s="303"/>
      <c r="BI199" s="303"/>
      <c r="BJ199" s="303"/>
      <c r="BK199" s="303"/>
      <c r="BL199" s="303"/>
      <c r="BM199" s="303"/>
      <c r="BN199" s="303"/>
      <c r="BO199" s="303"/>
      <c r="BP199" s="303"/>
      <c r="BQ199" s="303"/>
      <c r="BR199" s="303"/>
      <c r="BS199" s="303"/>
      <c r="BT199" s="303"/>
      <c r="BU199" s="303"/>
      <c r="BV199" s="303"/>
      <c r="BW199" s="303"/>
      <c r="BX199" s="303"/>
      <c r="BY199" s="303"/>
      <c r="BZ199" s="303"/>
      <c r="CA199" s="321"/>
      <c r="CB199" s="309"/>
      <c r="CC199" s="309"/>
      <c r="CD199" s="311"/>
      <c r="CE199" s="311"/>
      <c r="CF199" s="311"/>
      <c r="CG199" s="311"/>
      <c r="CH199" s="311"/>
      <c r="CI199" s="322"/>
      <c r="CJ199" s="312"/>
      <c r="CK199" s="322"/>
      <c r="CL199" s="312"/>
      <c r="CN199" s="322"/>
      <c r="CO199" s="312"/>
      <c r="CP199" s="322"/>
      <c r="CQ199" s="312"/>
    </row>
    <row r="200" spans="1:95" s="323" customFormat="1" ht="55.05" customHeight="1" x14ac:dyDescent="0.25">
      <c r="A200" s="302" t="s">
        <v>1518</v>
      </c>
      <c r="B200" s="303" t="s">
        <v>1532</v>
      </c>
      <c r="C200" s="304">
        <v>1</v>
      </c>
      <c r="D200" s="303"/>
      <c r="E200" s="303" t="s">
        <v>1544</v>
      </c>
      <c r="F200" s="303">
        <v>1</v>
      </c>
      <c r="G200" s="303"/>
      <c r="H200" s="303"/>
      <c r="I200" s="303"/>
      <c r="J200" s="303" t="s">
        <v>1546</v>
      </c>
      <c r="K200" s="305" t="s">
        <v>1540</v>
      </c>
      <c r="L200" s="306">
        <v>0</v>
      </c>
      <c r="M200" s="306">
        <v>1</v>
      </c>
      <c r="N200" s="306">
        <v>0</v>
      </c>
      <c r="O200" s="307" t="s">
        <v>512</v>
      </c>
      <c r="P200" s="307">
        <v>1</v>
      </c>
      <c r="Q200" s="307">
        <v>0</v>
      </c>
      <c r="R200" s="308">
        <v>0</v>
      </c>
      <c r="S200" s="309"/>
      <c r="T200" s="310"/>
      <c r="U200" s="311"/>
      <c r="V200" s="311"/>
      <c r="W200" s="311"/>
      <c r="X200" s="312"/>
      <c r="Y200" s="312"/>
      <c r="Z200" s="313"/>
      <c r="AA200" s="313"/>
      <c r="AB200" s="311"/>
      <c r="AC200" s="311"/>
      <c r="AD200" s="311"/>
      <c r="AE200" s="314"/>
      <c r="AF200" s="314"/>
      <c r="AG200" s="305"/>
      <c r="AH200" s="315"/>
      <c r="AI200" s="315"/>
      <c r="AJ200" s="315"/>
      <c r="AK200" s="315"/>
      <c r="AL200" s="316"/>
      <c r="AM200" s="316"/>
      <c r="AN200" s="316"/>
      <c r="AO200" s="316"/>
      <c r="AP200" s="317"/>
      <c r="AQ200" s="317"/>
      <c r="AR200" s="317"/>
      <c r="AS200" s="317"/>
      <c r="AT200" s="318"/>
      <c r="AU200" s="318"/>
      <c r="AV200" s="318"/>
      <c r="AW200" s="318"/>
      <c r="AX200" s="319"/>
      <c r="AY200" s="320"/>
      <c r="AZ200" s="303"/>
      <c r="BA200" s="303"/>
      <c r="BB200" s="303"/>
      <c r="BC200" s="303"/>
      <c r="BD200" s="303"/>
      <c r="BE200" s="303"/>
      <c r="BF200" s="303"/>
      <c r="BG200" s="303"/>
      <c r="BH200" s="303"/>
      <c r="BI200" s="303"/>
      <c r="BJ200" s="303"/>
      <c r="BK200" s="303"/>
      <c r="BL200" s="303"/>
      <c r="BM200" s="303"/>
      <c r="BN200" s="303"/>
      <c r="BO200" s="303"/>
      <c r="BP200" s="303"/>
      <c r="BQ200" s="303"/>
      <c r="BR200" s="303"/>
      <c r="BS200" s="303"/>
      <c r="BT200" s="303"/>
      <c r="BU200" s="303"/>
      <c r="BV200" s="303"/>
      <c r="BW200" s="303"/>
      <c r="BX200" s="303"/>
      <c r="BY200" s="303"/>
      <c r="BZ200" s="303"/>
      <c r="CA200" s="321"/>
      <c r="CB200" s="309"/>
      <c r="CC200" s="309"/>
      <c r="CD200" s="311"/>
      <c r="CE200" s="311"/>
      <c r="CF200" s="311"/>
      <c r="CG200" s="311"/>
      <c r="CH200" s="311"/>
      <c r="CI200" s="322"/>
      <c r="CJ200" s="312"/>
      <c r="CK200" s="322"/>
      <c r="CL200" s="312"/>
      <c r="CN200" s="322"/>
      <c r="CO200" s="312"/>
      <c r="CP200" s="322"/>
      <c r="CQ200" s="312"/>
    </row>
    <row r="201" spans="1:95" s="241" customFormat="1" ht="55.05" customHeight="1" x14ac:dyDescent="0.25">
      <c r="A201" s="90" t="s">
        <v>181</v>
      </c>
      <c r="B201" s="81" t="s">
        <v>182</v>
      </c>
      <c r="C201" s="81">
        <v>1</v>
      </c>
      <c r="D201" s="81" t="s">
        <v>2</v>
      </c>
      <c r="E201" s="26" t="s">
        <v>1504</v>
      </c>
      <c r="F201" s="81"/>
      <c r="G201" s="81">
        <v>1</v>
      </c>
      <c r="H201" s="81"/>
      <c r="I201" s="81"/>
      <c r="J201" s="81" t="s">
        <v>1673</v>
      </c>
      <c r="K201" s="82" t="s">
        <v>511</v>
      </c>
      <c r="L201" s="155">
        <v>1</v>
      </c>
      <c r="M201" s="155">
        <v>0</v>
      </c>
      <c r="N201" s="84">
        <v>0</v>
      </c>
      <c r="O201" s="91" t="s">
        <v>512</v>
      </c>
      <c r="P201" s="91">
        <v>1</v>
      </c>
      <c r="Q201" s="91">
        <v>0</v>
      </c>
      <c r="R201" s="73">
        <v>1</v>
      </c>
      <c r="S201" s="92" t="s">
        <v>630</v>
      </c>
      <c r="T201" s="92" t="s">
        <v>512</v>
      </c>
      <c r="U201" s="92" t="s">
        <v>547</v>
      </c>
      <c r="V201" s="92">
        <v>1</v>
      </c>
      <c r="W201" s="92">
        <v>0</v>
      </c>
      <c r="X201" s="85">
        <v>1</v>
      </c>
      <c r="Y201" s="85">
        <v>0</v>
      </c>
      <c r="Z201" s="86"/>
      <c r="AA201" s="86"/>
      <c r="AB201" s="92" t="s">
        <v>550</v>
      </c>
      <c r="AC201" s="92">
        <v>12</v>
      </c>
      <c r="AD201" s="92">
        <v>12</v>
      </c>
      <c r="AE201" s="111">
        <v>22</v>
      </c>
      <c r="AF201" s="111">
        <v>22</v>
      </c>
      <c r="AG201" s="87"/>
      <c r="AH201" s="192">
        <v>12</v>
      </c>
      <c r="AI201" s="192">
        <v>12</v>
      </c>
      <c r="AJ201" s="192">
        <v>12</v>
      </c>
      <c r="AK201" s="192">
        <v>12</v>
      </c>
      <c r="AL201" s="193">
        <v>22</v>
      </c>
      <c r="AM201" s="193">
        <v>22</v>
      </c>
      <c r="AN201" s="193">
        <v>22</v>
      </c>
      <c r="AO201" s="193">
        <v>22</v>
      </c>
      <c r="AP201" s="112"/>
      <c r="AQ201" s="112"/>
      <c r="AR201" s="112"/>
      <c r="AS201" s="112"/>
      <c r="AT201" s="113"/>
      <c r="AU201" s="113"/>
      <c r="AV201" s="113"/>
      <c r="AW201" s="113"/>
      <c r="AX201" s="86"/>
      <c r="AY201" s="111" t="s">
        <v>1095</v>
      </c>
      <c r="AZ201" s="26" t="s">
        <v>575</v>
      </c>
      <c r="BA201" s="36" t="s">
        <v>973</v>
      </c>
      <c r="BB201" s="324"/>
      <c r="BC201" s="324"/>
      <c r="BD201" s="324"/>
      <c r="BE201" s="324"/>
      <c r="BF201" s="324"/>
      <c r="BG201" s="324"/>
      <c r="BH201" s="324"/>
      <c r="BI201" s="324">
        <v>1</v>
      </c>
      <c r="BJ201" s="324"/>
      <c r="BK201" s="324"/>
      <c r="BL201" s="324"/>
      <c r="BM201" s="324"/>
      <c r="BN201" s="324"/>
      <c r="BO201" s="324"/>
      <c r="BP201" s="324"/>
      <c r="BQ201" s="324">
        <v>1</v>
      </c>
      <c r="BR201" s="324"/>
      <c r="BS201" s="324"/>
      <c r="BT201" s="324"/>
      <c r="BU201" s="324"/>
      <c r="BV201" s="324"/>
      <c r="BW201" s="324"/>
      <c r="BX201" s="324"/>
      <c r="BY201" s="324"/>
      <c r="BZ201" s="26" t="s">
        <v>974</v>
      </c>
      <c r="CA201" s="92"/>
      <c r="CB201" s="92" t="s">
        <v>576</v>
      </c>
      <c r="CC201" s="92" t="s">
        <v>1053</v>
      </c>
      <c r="CD201" s="92"/>
      <c r="CE201" s="14"/>
      <c r="CF201" s="14"/>
      <c r="CG201" s="14"/>
      <c r="CH201" s="14"/>
      <c r="CI201" s="89"/>
      <c r="CJ201" s="88"/>
      <c r="CK201" s="89"/>
      <c r="CL201" s="88"/>
      <c r="CN201" s="89"/>
      <c r="CO201" s="88"/>
      <c r="CP201" s="89"/>
      <c r="CQ201" s="88"/>
    </row>
    <row r="202" spans="1:95" s="241" customFormat="1" ht="55.05" customHeight="1" x14ac:dyDescent="0.25">
      <c r="A202" s="26" t="s">
        <v>444</v>
      </c>
      <c r="B202" s="26" t="s">
        <v>445</v>
      </c>
      <c r="C202" s="81">
        <v>1</v>
      </c>
      <c r="D202" s="26" t="s">
        <v>2</v>
      </c>
      <c r="E202" s="26" t="s">
        <v>1504</v>
      </c>
      <c r="F202" s="26"/>
      <c r="G202" s="26">
        <v>1</v>
      </c>
      <c r="H202" s="26"/>
      <c r="I202" s="26"/>
      <c r="J202" s="26" t="s">
        <v>1674</v>
      </c>
      <c r="K202" s="87" t="s">
        <v>511</v>
      </c>
      <c r="L202" s="155">
        <v>1</v>
      </c>
      <c r="M202" s="155">
        <v>0</v>
      </c>
      <c r="N202" s="91">
        <v>0</v>
      </c>
      <c r="O202" s="91" t="s">
        <v>513</v>
      </c>
      <c r="P202" s="91">
        <v>0</v>
      </c>
      <c r="Q202" s="91">
        <v>1</v>
      </c>
      <c r="R202" s="155">
        <v>0</v>
      </c>
      <c r="S202" s="92" t="s">
        <v>1112</v>
      </c>
      <c r="T202" s="92" t="s">
        <v>548</v>
      </c>
      <c r="U202" s="92" t="s">
        <v>512</v>
      </c>
      <c r="V202" s="92">
        <v>1</v>
      </c>
      <c r="W202" s="92">
        <v>0</v>
      </c>
      <c r="X202" s="85">
        <v>1</v>
      </c>
      <c r="Y202" s="85">
        <v>0</v>
      </c>
      <c r="Z202" s="86"/>
      <c r="AA202" s="86"/>
      <c r="AB202" s="92" t="s">
        <v>558</v>
      </c>
      <c r="AC202" s="92">
        <v>6</v>
      </c>
      <c r="AD202" s="92">
        <v>6</v>
      </c>
      <c r="AE202" s="111">
        <v>36</v>
      </c>
      <c r="AF202" s="111">
        <v>36</v>
      </c>
      <c r="AG202" s="87"/>
      <c r="AH202" s="192">
        <v>6</v>
      </c>
      <c r="AI202" s="192">
        <v>6</v>
      </c>
      <c r="AJ202" s="192">
        <v>6</v>
      </c>
      <c r="AK202" s="192">
        <v>6</v>
      </c>
      <c r="AL202" s="193">
        <v>36</v>
      </c>
      <c r="AM202" s="193">
        <v>36</v>
      </c>
      <c r="AN202" s="193">
        <v>36</v>
      </c>
      <c r="AO202" s="193">
        <v>36</v>
      </c>
      <c r="AP202" s="112"/>
      <c r="AQ202" s="112"/>
      <c r="AR202" s="112"/>
      <c r="AS202" s="112"/>
      <c r="AT202" s="113"/>
      <c r="AU202" s="113"/>
      <c r="AV202" s="113"/>
      <c r="AW202" s="113"/>
      <c r="AX202" s="86"/>
      <c r="AY202" s="111">
        <v>36</v>
      </c>
      <c r="AZ202" s="26" t="s">
        <v>515</v>
      </c>
      <c r="BA202" s="26" t="s">
        <v>1470</v>
      </c>
      <c r="BB202" s="26"/>
      <c r="BC202" s="26"/>
      <c r="BD202" s="26"/>
      <c r="BE202" s="26"/>
      <c r="BF202" s="26">
        <v>1</v>
      </c>
      <c r="BG202" s="26"/>
      <c r="BH202" s="26"/>
      <c r="BI202" s="26"/>
      <c r="BJ202" s="26"/>
      <c r="BK202" s="26"/>
      <c r="BL202" s="26"/>
      <c r="BM202" s="26"/>
      <c r="BN202" s="26">
        <v>1</v>
      </c>
      <c r="BO202" s="26"/>
      <c r="BP202" s="26"/>
      <c r="BQ202" s="26"/>
      <c r="BR202" s="26"/>
      <c r="BS202" s="26"/>
      <c r="BT202" s="26"/>
      <c r="BU202" s="26"/>
      <c r="BV202" s="26"/>
      <c r="BW202" s="26"/>
      <c r="BX202" s="26"/>
      <c r="BY202" s="26"/>
      <c r="BZ202" s="26" t="s">
        <v>1020</v>
      </c>
      <c r="CA202" s="92"/>
      <c r="CB202" s="92" t="s">
        <v>1471</v>
      </c>
      <c r="CC202" s="92" t="s">
        <v>1472</v>
      </c>
      <c r="CD202" s="92"/>
      <c r="CE202" s="14">
        <v>0</v>
      </c>
      <c r="CF202" s="14">
        <v>0</v>
      </c>
      <c r="CG202" s="14">
        <v>1</v>
      </c>
      <c r="CH202" s="14"/>
      <c r="CI202" s="89">
        <v>0</v>
      </c>
      <c r="CJ202" s="88">
        <v>1</v>
      </c>
      <c r="CK202" s="89">
        <v>0</v>
      </c>
      <c r="CL202" s="88">
        <v>0</v>
      </c>
      <c r="CN202" s="89">
        <v>0</v>
      </c>
      <c r="CO202" s="88">
        <v>1</v>
      </c>
      <c r="CP202" s="89">
        <v>0</v>
      </c>
      <c r="CQ202" s="88">
        <v>0</v>
      </c>
    </row>
    <row r="203" spans="1:95" s="241" customFormat="1" ht="55.05" customHeight="1" x14ac:dyDescent="0.25">
      <c r="A203" s="26" t="s">
        <v>449</v>
      </c>
      <c r="B203" s="26" t="s">
        <v>450</v>
      </c>
      <c r="C203" s="81">
        <v>1</v>
      </c>
      <c r="D203" s="26" t="s">
        <v>451</v>
      </c>
      <c r="E203" s="26" t="s">
        <v>1504</v>
      </c>
      <c r="F203" s="26"/>
      <c r="G203" s="26">
        <v>1</v>
      </c>
      <c r="H203" s="26"/>
      <c r="I203" s="26"/>
      <c r="J203" s="26" t="s">
        <v>148</v>
      </c>
      <c r="K203" s="87" t="s">
        <v>510</v>
      </c>
      <c r="L203" s="91">
        <v>0</v>
      </c>
      <c r="M203" s="91">
        <v>1</v>
      </c>
      <c r="N203" s="91">
        <v>1</v>
      </c>
      <c r="O203" s="91" t="s">
        <v>512</v>
      </c>
      <c r="P203" s="91">
        <v>1</v>
      </c>
      <c r="Q203" s="91">
        <v>0</v>
      </c>
      <c r="R203" s="73">
        <v>0</v>
      </c>
      <c r="S203" s="92" t="s">
        <v>1597</v>
      </c>
      <c r="T203" s="92" t="s">
        <v>512</v>
      </c>
      <c r="U203" s="92" t="s">
        <v>512</v>
      </c>
      <c r="V203" s="92">
        <v>1</v>
      </c>
      <c r="W203" s="92">
        <v>0</v>
      </c>
      <c r="X203" s="85"/>
      <c r="Y203" s="85"/>
      <c r="Z203" s="86">
        <v>1</v>
      </c>
      <c r="AA203" s="86">
        <v>0</v>
      </c>
      <c r="AB203" s="92" t="s">
        <v>580</v>
      </c>
      <c r="AC203" s="92">
        <v>2</v>
      </c>
      <c r="AD203" s="92">
        <v>2</v>
      </c>
      <c r="AE203" s="111">
        <v>25</v>
      </c>
      <c r="AF203" s="111">
        <v>25</v>
      </c>
      <c r="AG203" s="87"/>
      <c r="AH203" s="192"/>
      <c r="AI203" s="192"/>
      <c r="AJ203" s="192"/>
      <c r="AK203" s="192"/>
      <c r="AL203" s="193"/>
      <c r="AM203" s="193"/>
      <c r="AN203" s="193"/>
      <c r="AO203" s="193"/>
      <c r="AP203" s="112">
        <v>2</v>
      </c>
      <c r="AQ203" s="112">
        <v>2</v>
      </c>
      <c r="AR203" s="112">
        <v>2</v>
      </c>
      <c r="AS203" s="112">
        <v>2</v>
      </c>
      <c r="AT203" s="113">
        <v>25</v>
      </c>
      <c r="AU203" s="113">
        <v>25</v>
      </c>
      <c r="AV203" s="113">
        <v>25</v>
      </c>
      <c r="AW203" s="113">
        <v>25</v>
      </c>
      <c r="AX203" s="86"/>
      <c r="AY203" s="111" t="s">
        <v>1096</v>
      </c>
      <c r="AZ203" s="26" t="s">
        <v>575</v>
      </c>
      <c r="BA203" s="26" t="s">
        <v>975</v>
      </c>
      <c r="BB203" s="26"/>
      <c r="BC203" s="26"/>
      <c r="BD203" s="26"/>
      <c r="BE203" s="26"/>
      <c r="BF203" s="26"/>
      <c r="BG203" s="26"/>
      <c r="BH203" s="26"/>
      <c r="BI203" s="26">
        <v>1</v>
      </c>
      <c r="BJ203" s="26"/>
      <c r="BK203" s="26"/>
      <c r="BL203" s="26"/>
      <c r="BM203" s="26"/>
      <c r="BN203" s="26"/>
      <c r="BO203" s="26"/>
      <c r="BP203" s="26"/>
      <c r="BQ203" s="26"/>
      <c r="BR203" s="26"/>
      <c r="BS203" s="26"/>
      <c r="BT203" s="26"/>
      <c r="BU203" s="26"/>
      <c r="BV203" s="26"/>
      <c r="BW203" s="26"/>
      <c r="BX203" s="26"/>
      <c r="BY203" s="26">
        <v>1</v>
      </c>
      <c r="BZ203" s="26" t="s">
        <v>1021</v>
      </c>
      <c r="CA203" s="92"/>
      <c r="CB203" s="92" t="s">
        <v>581</v>
      </c>
      <c r="CC203" s="92" t="s">
        <v>1358</v>
      </c>
      <c r="CD203" s="92"/>
      <c r="CE203" s="14"/>
      <c r="CF203" s="14"/>
      <c r="CG203" s="14"/>
      <c r="CH203" s="14"/>
      <c r="CI203" s="89"/>
      <c r="CJ203" s="88"/>
      <c r="CK203" s="89"/>
      <c r="CL203" s="88"/>
      <c r="CN203" s="89"/>
      <c r="CO203" s="88"/>
      <c r="CP203" s="89"/>
      <c r="CQ203" s="88"/>
    </row>
    <row r="204" spans="1:95" s="241" customFormat="1" ht="55.05" customHeight="1" x14ac:dyDescent="0.25">
      <c r="A204" s="26" t="s">
        <v>452</v>
      </c>
      <c r="B204" s="26" t="s">
        <v>453</v>
      </c>
      <c r="C204" s="81">
        <v>1</v>
      </c>
      <c r="D204" s="26" t="s">
        <v>211</v>
      </c>
      <c r="E204" s="26" t="s">
        <v>1504</v>
      </c>
      <c r="F204" s="26"/>
      <c r="G204" s="26">
        <v>1</v>
      </c>
      <c r="H204" s="26"/>
      <c r="I204" s="26"/>
      <c r="J204" s="26" t="s">
        <v>1675</v>
      </c>
      <c r="K204" s="87" t="s">
        <v>511</v>
      </c>
      <c r="L204" s="155">
        <v>1</v>
      </c>
      <c r="M204" s="155">
        <v>0</v>
      </c>
      <c r="N204" s="91">
        <v>0</v>
      </c>
      <c r="O204" s="91" t="s">
        <v>512</v>
      </c>
      <c r="P204" s="91">
        <v>1</v>
      </c>
      <c r="Q204" s="91">
        <v>0</v>
      </c>
      <c r="R204" s="73">
        <v>1</v>
      </c>
      <c r="S204" s="92" t="s">
        <v>1317</v>
      </c>
      <c r="T204" s="92" t="s">
        <v>512</v>
      </c>
      <c r="U204" s="92" t="s">
        <v>512</v>
      </c>
      <c r="V204" s="92">
        <v>1</v>
      </c>
      <c r="W204" s="92">
        <v>0</v>
      </c>
      <c r="X204" s="85">
        <v>1</v>
      </c>
      <c r="Y204" s="85">
        <v>0</v>
      </c>
      <c r="Z204" s="86"/>
      <c r="AA204" s="86"/>
      <c r="AB204" s="92" t="s">
        <v>550</v>
      </c>
      <c r="AC204" s="92">
        <v>12</v>
      </c>
      <c r="AD204" s="92">
        <v>12</v>
      </c>
      <c r="AE204" s="111">
        <v>31</v>
      </c>
      <c r="AF204" s="111">
        <v>31</v>
      </c>
      <c r="AG204" s="87"/>
      <c r="AH204" s="192">
        <v>12</v>
      </c>
      <c r="AI204" s="192">
        <v>12</v>
      </c>
      <c r="AJ204" s="192">
        <v>12</v>
      </c>
      <c r="AK204" s="192">
        <v>12</v>
      </c>
      <c r="AL204" s="193">
        <v>31</v>
      </c>
      <c r="AM204" s="193">
        <v>31</v>
      </c>
      <c r="AN204" s="193">
        <v>31</v>
      </c>
      <c r="AO204" s="193">
        <v>31</v>
      </c>
      <c r="AP204" s="112"/>
      <c r="AQ204" s="112"/>
      <c r="AR204" s="112"/>
      <c r="AS204" s="112"/>
      <c r="AT204" s="113"/>
      <c r="AU204" s="113"/>
      <c r="AV204" s="113"/>
      <c r="AW204" s="113"/>
      <c r="AX204" s="86"/>
      <c r="AY204" s="111" t="s">
        <v>1097</v>
      </c>
      <c r="AZ204" s="26" t="s">
        <v>515</v>
      </c>
      <c r="BA204" s="90" t="s">
        <v>1318</v>
      </c>
      <c r="BB204" s="90"/>
      <c r="BC204" s="90"/>
      <c r="BD204" s="90"/>
      <c r="BE204" s="90"/>
      <c r="BF204" s="90"/>
      <c r="BG204" s="90">
        <v>1</v>
      </c>
      <c r="BH204" s="90"/>
      <c r="BI204" s="90"/>
      <c r="BJ204" s="90"/>
      <c r="BK204" s="90"/>
      <c r="BL204" s="90"/>
      <c r="BM204" s="90"/>
      <c r="BN204" s="90"/>
      <c r="BO204" s="90">
        <v>1</v>
      </c>
      <c r="BP204" s="90"/>
      <c r="BQ204" s="90"/>
      <c r="BR204" s="90"/>
      <c r="BS204" s="90"/>
      <c r="BT204" s="90"/>
      <c r="BU204" s="90"/>
      <c r="BV204" s="90"/>
      <c r="BW204" s="90"/>
      <c r="BX204" s="90"/>
      <c r="BY204" s="90"/>
      <c r="BZ204" s="26" t="s">
        <v>976</v>
      </c>
      <c r="CA204" s="92"/>
      <c r="CB204" s="92" t="s">
        <v>551</v>
      </c>
      <c r="CC204" s="92" t="s">
        <v>551</v>
      </c>
      <c r="CD204" s="92"/>
      <c r="CE204" s="14">
        <v>0</v>
      </c>
      <c r="CF204" s="14">
        <v>0</v>
      </c>
      <c r="CG204" s="14">
        <v>1</v>
      </c>
      <c r="CH204" s="14"/>
      <c r="CI204" s="89">
        <v>0</v>
      </c>
      <c r="CJ204" s="88">
        <v>1</v>
      </c>
      <c r="CK204" s="89">
        <v>0</v>
      </c>
      <c r="CL204" s="88">
        <v>0</v>
      </c>
      <c r="CN204" s="89">
        <v>0</v>
      </c>
      <c r="CO204" s="88">
        <v>1</v>
      </c>
      <c r="CP204" s="89">
        <v>0</v>
      </c>
      <c r="CQ204" s="88">
        <v>0</v>
      </c>
    </row>
    <row r="205" spans="1:95" s="241" customFormat="1" ht="55.05" customHeight="1" x14ac:dyDescent="0.25">
      <c r="A205" s="26" t="s">
        <v>183</v>
      </c>
      <c r="B205" s="26" t="s">
        <v>184</v>
      </c>
      <c r="C205" s="81">
        <v>1</v>
      </c>
      <c r="D205" s="81" t="s">
        <v>185</v>
      </c>
      <c r="E205" s="26" t="s">
        <v>1504</v>
      </c>
      <c r="F205" s="81"/>
      <c r="G205" s="81">
        <v>1</v>
      </c>
      <c r="H205" s="81"/>
      <c r="I205" s="81"/>
      <c r="J205" s="81" t="s">
        <v>148</v>
      </c>
      <c r="K205" s="82" t="s">
        <v>510</v>
      </c>
      <c r="L205" s="91">
        <v>0</v>
      </c>
      <c r="M205" s="91">
        <v>1</v>
      </c>
      <c r="N205" s="84">
        <v>1</v>
      </c>
      <c r="O205" s="84" t="s">
        <v>512</v>
      </c>
      <c r="P205" s="84">
        <v>1</v>
      </c>
      <c r="Q205" s="84">
        <v>0</v>
      </c>
      <c r="R205" s="73">
        <v>0</v>
      </c>
      <c r="S205" s="92" t="s">
        <v>1319</v>
      </c>
      <c r="T205" s="92" t="s">
        <v>513</v>
      </c>
      <c r="U205" s="92" t="s">
        <v>513</v>
      </c>
      <c r="V205" s="92">
        <v>0</v>
      </c>
      <c r="W205" s="92">
        <v>1</v>
      </c>
      <c r="X205" s="85"/>
      <c r="Y205" s="85"/>
      <c r="Z205" s="86">
        <v>0</v>
      </c>
      <c r="AA205" s="86">
        <v>1</v>
      </c>
      <c r="AB205" s="92" t="s">
        <v>550</v>
      </c>
      <c r="AC205" s="92">
        <v>12</v>
      </c>
      <c r="AD205" s="92">
        <v>12</v>
      </c>
      <c r="AE205" s="111">
        <v>57</v>
      </c>
      <c r="AF205" s="111">
        <v>57</v>
      </c>
      <c r="AG205" s="87"/>
      <c r="AH205" s="192"/>
      <c r="AI205" s="192"/>
      <c r="AJ205" s="192"/>
      <c r="AK205" s="192"/>
      <c r="AL205" s="193"/>
      <c r="AM205" s="193"/>
      <c r="AN205" s="193"/>
      <c r="AO205" s="193"/>
      <c r="AP205" s="112">
        <v>12</v>
      </c>
      <c r="AQ205" s="112">
        <v>12</v>
      </c>
      <c r="AR205" s="112">
        <v>12</v>
      </c>
      <c r="AS205" s="112">
        <v>12</v>
      </c>
      <c r="AT205" s="113">
        <v>57</v>
      </c>
      <c r="AU205" s="113">
        <v>57</v>
      </c>
      <c r="AV205" s="113">
        <v>57</v>
      </c>
      <c r="AW205" s="113">
        <v>57</v>
      </c>
      <c r="AX205" s="86"/>
      <c r="AY205" s="111" t="s">
        <v>1098</v>
      </c>
      <c r="AZ205" s="26" t="s">
        <v>1697</v>
      </c>
      <c r="BA205" s="26" t="s">
        <v>596</v>
      </c>
      <c r="BB205" s="26"/>
      <c r="BC205" s="26">
        <v>1</v>
      </c>
      <c r="BD205" s="26"/>
      <c r="BE205" s="26"/>
      <c r="BF205" s="26"/>
      <c r="BG205" s="26"/>
      <c r="BH205" s="26"/>
      <c r="BI205" s="26"/>
      <c r="BJ205" s="26"/>
      <c r="BK205" s="26"/>
      <c r="BL205" s="26"/>
      <c r="BM205" s="26"/>
      <c r="BN205" s="26"/>
      <c r="BO205" s="26"/>
      <c r="BP205" s="26"/>
      <c r="BQ205" s="26"/>
      <c r="BR205" s="26"/>
      <c r="BS205" s="26">
        <v>1</v>
      </c>
      <c r="BT205" s="26"/>
      <c r="BU205" s="26"/>
      <c r="BV205" s="26"/>
      <c r="BW205" s="26"/>
      <c r="BX205" s="26"/>
      <c r="BY205" s="26"/>
      <c r="BZ205" s="26" t="s">
        <v>1022</v>
      </c>
      <c r="CA205" s="92" t="s">
        <v>597</v>
      </c>
      <c r="CB205" s="92" t="s">
        <v>551</v>
      </c>
      <c r="CC205" s="92" t="s">
        <v>551</v>
      </c>
      <c r="CD205" s="14"/>
      <c r="CE205" s="14">
        <v>1</v>
      </c>
      <c r="CF205" s="14">
        <v>0</v>
      </c>
      <c r="CG205" s="14">
        <v>0</v>
      </c>
      <c r="CH205" s="14"/>
      <c r="CI205" s="89">
        <v>0</v>
      </c>
      <c r="CJ205" s="88">
        <v>0</v>
      </c>
      <c r="CK205" s="89">
        <v>1</v>
      </c>
      <c r="CL205" s="88">
        <v>0</v>
      </c>
      <c r="CN205" s="89">
        <v>0</v>
      </c>
      <c r="CO205" s="88">
        <v>0</v>
      </c>
      <c r="CP205" s="89">
        <v>1</v>
      </c>
      <c r="CQ205" s="88">
        <v>0</v>
      </c>
    </row>
    <row r="206" spans="1:95" s="241" customFormat="1" ht="55.05" customHeight="1" x14ac:dyDescent="0.25">
      <c r="A206" s="26" t="s">
        <v>463</v>
      </c>
      <c r="B206" s="26" t="s">
        <v>464</v>
      </c>
      <c r="C206" s="81">
        <v>1</v>
      </c>
      <c r="D206" s="26" t="s">
        <v>82</v>
      </c>
      <c r="E206" s="26" t="s">
        <v>1504</v>
      </c>
      <c r="F206" s="26"/>
      <c r="G206" s="26">
        <v>1</v>
      </c>
      <c r="H206" s="26"/>
      <c r="I206" s="26"/>
      <c r="J206" s="26" t="s">
        <v>465</v>
      </c>
      <c r="K206" s="87" t="s">
        <v>509</v>
      </c>
      <c r="L206" s="91">
        <v>0</v>
      </c>
      <c r="M206" s="91">
        <v>1</v>
      </c>
      <c r="N206" s="91">
        <v>0</v>
      </c>
      <c r="O206" s="91" t="s">
        <v>512</v>
      </c>
      <c r="P206" s="91">
        <v>1</v>
      </c>
      <c r="Q206" s="91">
        <v>0</v>
      </c>
      <c r="R206" s="73">
        <v>0</v>
      </c>
      <c r="S206" s="92" t="s">
        <v>1320</v>
      </c>
      <c r="T206" s="92" t="s">
        <v>512</v>
      </c>
      <c r="U206" s="92" t="s">
        <v>512</v>
      </c>
      <c r="V206" s="92">
        <v>1</v>
      </c>
      <c r="W206" s="92">
        <v>0</v>
      </c>
      <c r="X206" s="85"/>
      <c r="Y206" s="85"/>
      <c r="Z206" s="86">
        <v>1</v>
      </c>
      <c r="AA206" s="86">
        <v>0</v>
      </c>
      <c r="AB206" s="92" t="s">
        <v>550</v>
      </c>
      <c r="AC206" s="92">
        <v>12</v>
      </c>
      <c r="AD206" s="92">
        <v>12</v>
      </c>
      <c r="AE206" s="111">
        <v>77</v>
      </c>
      <c r="AF206" s="111">
        <v>77</v>
      </c>
      <c r="AG206" s="87"/>
      <c r="AH206" s="192"/>
      <c r="AI206" s="192"/>
      <c r="AJ206" s="192"/>
      <c r="AK206" s="192"/>
      <c r="AL206" s="193"/>
      <c r="AM206" s="193"/>
      <c r="AN206" s="193"/>
      <c r="AO206" s="193"/>
      <c r="AP206" s="112">
        <v>12</v>
      </c>
      <c r="AQ206" s="112">
        <v>12</v>
      </c>
      <c r="AR206" s="112">
        <v>12</v>
      </c>
      <c r="AS206" s="112">
        <v>12</v>
      </c>
      <c r="AT206" s="113">
        <v>77</v>
      </c>
      <c r="AU206" s="113">
        <v>77</v>
      </c>
      <c r="AV206" s="113">
        <v>77</v>
      </c>
      <c r="AW206" s="113">
        <v>77</v>
      </c>
      <c r="AX206" s="86"/>
      <c r="AY206" s="111" t="s">
        <v>1099</v>
      </c>
      <c r="AZ206" s="26" t="s">
        <v>574</v>
      </c>
      <c r="BA206" s="26" t="s">
        <v>1473</v>
      </c>
      <c r="BB206" s="26"/>
      <c r="BC206" s="26"/>
      <c r="BD206" s="26"/>
      <c r="BE206" s="26">
        <v>1</v>
      </c>
      <c r="BF206" s="26"/>
      <c r="BG206" s="26"/>
      <c r="BH206" s="26"/>
      <c r="BI206" s="26"/>
      <c r="BJ206" s="26"/>
      <c r="BK206" s="26"/>
      <c r="BL206" s="26"/>
      <c r="BM206" s="26"/>
      <c r="BN206" s="26"/>
      <c r="BO206" s="26"/>
      <c r="BP206" s="26"/>
      <c r="BQ206" s="26"/>
      <c r="BR206" s="26"/>
      <c r="BS206" s="26"/>
      <c r="BT206" s="26"/>
      <c r="BU206" s="26">
        <v>1</v>
      </c>
      <c r="BV206" s="26"/>
      <c r="BW206" s="26"/>
      <c r="BX206" s="26"/>
      <c r="BY206" s="26"/>
      <c r="BZ206" s="26" t="s">
        <v>1321</v>
      </c>
      <c r="CA206" s="92"/>
      <c r="CB206" s="92" t="s">
        <v>1359</v>
      </c>
      <c r="CC206" s="92" t="s">
        <v>1360</v>
      </c>
      <c r="CD206" s="92"/>
      <c r="CE206" s="14"/>
      <c r="CF206" s="14"/>
      <c r="CG206" s="14"/>
      <c r="CH206" s="14"/>
      <c r="CI206" s="89"/>
      <c r="CJ206" s="88"/>
      <c r="CK206" s="89"/>
      <c r="CL206" s="88"/>
      <c r="CN206" s="89"/>
      <c r="CO206" s="88"/>
      <c r="CP206" s="89"/>
      <c r="CQ206" s="88"/>
    </row>
    <row r="207" spans="1:95" s="241" customFormat="1" ht="55.05" customHeight="1" x14ac:dyDescent="0.25">
      <c r="A207" s="26" t="s">
        <v>594</v>
      </c>
      <c r="B207" s="26" t="s">
        <v>1611</v>
      </c>
      <c r="C207" s="81">
        <v>1</v>
      </c>
      <c r="D207" s="26" t="s">
        <v>466</v>
      </c>
      <c r="E207" s="26" t="s">
        <v>1504</v>
      </c>
      <c r="F207" s="26"/>
      <c r="G207" s="26">
        <v>1</v>
      </c>
      <c r="H207" s="26"/>
      <c r="I207" s="26"/>
      <c r="J207" s="26" t="s">
        <v>1676</v>
      </c>
      <c r="K207" s="87" t="s">
        <v>511</v>
      </c>
      <c r="L207" s="155">
        <v>1</v>
      </c>
      <c r="M207" s="155">
        <v>0</v>
      </c>
      <c r="N207" s="91">
        <v>0</v>
      </c>
      <c r="O207" s="84" t="s">
        <v>512</v>
      </c>
      <c r="P207" s="84">
        <v>1</v>
      </c>
      <c r="Q207" s="84">
        <v>0</v>
      </c>
      <c r="R207" s="73">
        <v>1</v>
      </c>
      <c r="S207" s="92" t="s">
        <v>1322</v>
      </c>
      <c r="T207" s="92" t="s">
        <v>512</v>
      </c>
      <c r="U207" s="92" t="s">
        <v>512</v>
      </c>
      <c r="V207" s="92">
        <v>1</v>
      </c>
      <c r="W207" s="92">
        <v>0</v>
      </c>
      <c r="X207" s="85">
        <v>1</v>
      </c>
      <c r="Y207" s="85">
        <v>0</v>
      </c>
      <c r="Z207" s="86"/>
      <c r="AA207" s="86"/>
      <c r="AB207" s="92" t="s">
        <v>595</v>
      </c>
      <c r="AC207" s="92">
        <v>12</v>
      </c>
      <c r="AD207" s="92">
        <v>12</v>
      </c>
      <c r="AE207" s="111">
        <v>20</v>
      </c>
      <c r="AF207" s="111">
        <v>20</v>
      </c>
      <c r="AG207" s="87"/>
      <c r="AH207" s="192">
        <v>12</v>
      </c>
      <c r="AI207" s="192">
        <v>12</v>
      </c>
      <c r="AJ207" s="192">
        <v>12</v>
      </c>
      <c r="AK207" s="192">
        <v>12</v>
      </c>
      <c r="AL207" s="193">
        <v>20</v>
      </c>
      <c r="AM207" s="193">
        <v>20</v>
      </c>
      <c r="AN207" s="193">
        <v>20</v>
      </c>
      <c r="AO207" s="193">
        <v>20</v>
      </c>
      <c r="AP207" s="112"/>
      <c r="AQ207" s="112"/>
      <c r="AR207" s="112"/>
      <c r="AS207" s="112"/>
      <c r="AT207" s="113"/>
      <c r="AU207" s="113"/>
      <c r="AV207" s="113"/>
      <c r="AW207" s="113"/>
      <c r="AX207" s="86"/>
      <c r="AY207" s="111" t="s">
        <v>1100</v>
      </c>
      <c r="AZ207" s="26" t="s">
        <v>515</v>
      </c>
      <c r="BA207" s="26" t="s">
        <v>1474</v>
      </c>
      <c r="BB207" s="26"/>
      <c r="BC207" s="26"/>
      <c r="BD207" s="26"/>
      <c r="BE207" s="26"/>
      <c r="BF207" s="26"/>
      <c r="BG207" s="26">
        <v>1</v>
      </c>
      <c r="BH207" s="26"/>
      <c r="BI207" s="26"/>
      <c r="BJ207" s="26"/>
      <c r="BK207" s="26"/>
      <c r="BL207" s="26"/>
      <c r="BM207" s="26"/>
      <c r="BN207" s="26"/>
      <c r="BO207" s="26">
        <v>1</v>
      </c>
      <c r="BP207" s="26"/>
      <c r="BQ207" s="26"/>
      <c r="BR207" s="26"/>
      <c r="BS207" s="26"/>
      <c r="BT207" s="26"/>
      <c r="BU207" s="26"/>
      <c r="BV207" s="26"/>
      <c r="BW207" s="26"/>
      <c r="BX207" s="26"/>
      <c r="BY207" s="26"/>
      <c r="BZ207" s="26" t="s">
        <v>977</v>
      </c>
      <c r="CA207" s="92"/>
      <c r="CB207" s="92" t="s">
        <v>551</v>
      </c>
      <c r="CC207" s="92" t="s">
        <v>551</v>
      </c>
      <c r="CD207" s="92"/>
      <c r="CE207" s="14">
        <v>0</v>
      </c>
      <c r="CF207" s="14">
        <v>0</v>
      </c>
      <c r="CG207" s="14">
        <v>1</v>
      </c>
      <c r="CH207" s="14"/>
      <c r="CI207" s="89">
        <v>0</v>
      </c>
      <c r="CJ207" s="88">
        <v>1</v>
      </c>
      <c r="CK207" s="89">
        <v>0</v>
      </c>
      <c r="CL207" s="88">
        <v>0</v>
      </c>
      <c r="CN207" s="89">
        <v>0</v>
      </c>
      <c r="CO207" s="88">
        <v>1</v>
      </c>
      <c r="CP207" s="89">
        <v>0</v>
      </c>
      <c r="CQ207" s="88">
        <v>0</v>
      </c>
    </row>
    <row r="208" spans="1:95" s="241" customFormat="1" ht="55.05" customHeight="1" x14ac:dyDescent="0.25">
      <c r="A208" s="26" t="s">
        <v>1102</v>
      </c>
      <c r="B208" s="26" t="s">
        <v>467</v>
      </c>
      <c r="C208" s="81">
        <v>1</v>
      </c>
      <c r="D208" s="26" t="s">
        <v>2</v>
      </c>
      <c r="E208" s="26" t="s">
        <v>1504</v>
      </c>
      <c r="F208" s="26"/>
      <c r="G208" s="26">
        <v>1</v>
      </c>
      <c r="H208" s="26"/>
      <c r="I208" s="26"/>
      <c r="J208" s="85" t="s">
        <v>468</v>
      </c>
      <c r="K208" s="87" t="s">
        <v>511</v>
      </c>
      <c r="L208" s="155">
        <v>1</v>
      </c>
      <c r="M208" s="155">
        <v>0</v>
      </c>
      <c r="N208" s="91">
        <v>0</v>
      </c>
      <c r="O208" s="84" t="s">
        <v>512</v>
      </c>
      <c r="P208" s="84">
        <v>1</v>
      </c>
      <c r="Q208" s="84">
        <v>0</v>
      </c>
      <c r="R208" s="73">
        <v>1</v>
      </c>
      <c r="S208" s="92" t="s">
        <v>1323</v>
      </c>
      <c r="T208" s="14" t="s">
        <v>512</v>
      </c>
      <c r="U208" s="14" t="s">
        <v>512</v>
      </c>
      <c r="V208" s="14">
        <v>1</v>
      </c>
      <c r="W208" s="14">
        <v>0</v>
      </c>
      <c r="X208" s="88">
        <v>1</v>
      </c>
      <c r="Y208" s="88">
        <v>0</v>
      </c>
      <c r="Z208" s="93"/>
      <c r="AA208" s="93"/>
      <c r="AB208" s="14" t="s">
        <v>587</v>
      </c>
      <c r="AC208" s="14">
        <v>14</v>
      </c>
      <c r="AD208" s="14">
        <v>14</v>
      </c>
      <c r="AE208" s="187">
        <v>27</v>
      </c>
      <c r="AF208" s="187">
        <v>27</v>
      </c>
      <c r="AG208" s="87"/>
      <c r="AH208" s="188">
        <v>14</v>
      </c>
      <c r="AI208" s="188">
        <v>14</v>
      </c>
      <c r="AJ208" s="188">
        <v>14</v>
      </c>
      <c r="AK208" s="188">
        <v>14</v>
      </c>
      <c r="AL208" s="189">
        <v>27</v>
      </c>
      <c r="AM208" s="189">
        <v>27</v>
      </c>
      <c r="AN208" s="189">
        <v>27</v>
      </c>
      <c r="AO208" s="189">
        <v>27</v>
      </c>
      <c r="AP208" s="190"/>
      <c r="AQ208" s="190"/>
      <c r="AR208" s="190"/>
      <c r="AS208" s="190"/>
      <c r="AT208" s="191"/>
      <c r="AU208" s="191"/>
      <c r="AV208" s="191"/>
      <c r="AW208" s="191"/>
      <c r="AX208" s="86"/>
      <c r="AY208" s="187" t="s">
        <v>1101</v>
      </c>
      <c r="AZ208" s="26" t="s">
        <v>515</v>
      </c>
      <c r="BA208" s="26" t="s">
        <v>1324</v>
      </c>
      <c r="BB208" s="26"/>
      <c r="BC208" s="26"/>
      <c r="BD208" s="26"/>
      <c r="BE208" s="26"/>
      <c r="BF208" s="26"/>
      <c r="BG208" s="26">
        <v>1</v>
      </c>
      <c r="BH208" s="26"/>
      <c r="BI208" s="26"/>
      <c r="BJ208" s="26"/>
      <c r="BK208" s="26"/>
      <c r="BL208" s="26"/>
      <c r="BM208" s="26"/>
      <c r="BN208" s="26"/>
      <c r="BO208" s="26">
        <v>1</v>
      </c>
      <c r="BP208" s="26"/>
      <c r="BQ208" s="26"/>
      <c r="BR208" s="26"/>
      <c r="BS208" s="26"/>
      <c r="BT208" s="26"/>
      <c r="BU208" s="26"/>
      <c r="BV208" s="26"/>
      <c r="BW208" s="26"/>
      <c r="BX208" s="26"/>
      <c r="BY208" s="26"/>
      <c r="BZ208" s="26" t="s">
        <v>978</v>
      </c>
      <c r="CA208" s="92"/>
      <c r="CB208" s="92" t="s">
        <v>551</v>
      </c>
      <c r="CC208" s="92" t="s">
        <v>551</v>
      </c>
      <c r="CD208" s="14"/>
      <c r="CE208" s="14">
        <v>0</v>
      </c>
      <c r="CF208" s="14">
        <v>0</v>
      </c>
      <c r="CG208" s="14">
        <v>1</v>
      </c>
      <c r="CH208" s="14"/>
      <c r="CI208" s="89">
        <v>0</v>
      </c>
      <c r="CJ208" s="88">
        <v>1</v>
      </c>
      <c r="CK208" s="89">
        <v>0</v>
      </c>
      <c r="CL208" s="88">
        <v>0</v>
      </c>
      <c r="CN208" s="89">
        <v>0</v>
      </c>
      <c r="CO208" s="88">
        <v>1</v>
      </c>
      <c r="CP208" s="89">
        <v>0</v>
      </c>
      <c r="CQ208" s="88">
        <v>0</v>
      </c>
    </row>
    <row r="209" spans="1:95" s="241" customFormat="1" ht="55.05" customHeight="1" x14ac:dyDescent="0.25">
      <c r="A209" s="26" t="s">
        <v>469</v>
      </c>
      <c r="B209" s="26" t="s">
        <v>470</v>
      </c>
      <c r="C209" s="81">
        <v>1</v>
      </c>
      <c r="D209" s="26" t="s">
        <v>82</v>
      </c>
      <c r="E209" s="26" t="s">
        <v>1504</v>
      </c>
      <c r="F209" s="26"/>
      <c r="G209" s="26">
        <v>1</v>
      </c>
      <c r="H209" s="26"/>
      <c r="I209" s="26"/>
      <c r="J209" s="26" t="s">
        <v>1677</v>
      </c>
      <c r="K209" s="87" t="s">
        <v>509</v>
      </c>
      <c r="L209" s="91">
        <v>1</v>
      </c>
      <c r="M209" s="91">
        <v>0</v>
      </c>
      <c r="N209" s="91">
        <v>0</v>
      </c>
      <c r="O209" s="84" t="s">
        <v>513</v>
      </c>
      <c r="P209" s="84">
        <v>0</v>
      </c>
      <c r="Q209" s="84">
        <v>1</v>
      </c>
      <c r="R209" s="72">
        <v>0</v>
      </c>
      <c r="S209" s="92" t="s">
        <v>599</v>
      </c>
      <c r="T209" s="92" t="s">
        <v>512</v>
      </c>
      <c r="U209" s="92" t="s">
        <v>512</v>
      </c>
      <c r="V209" s="92">
        <v>1</v>
      </c>
      <c r="W209" s="92">
        <v>0</v>
      </c>
      <c r="X209" s="85">
        <v>1</v>
      </c>
      <c r="Y209" s="85">
        <v>0</v>
      </c>
      <c r="Z209" s="86"/>
      <c r="AA209" s="86"/>
      <c r="AB209" s="92" t="s">
        <v>558</v>
      </c>
      <c r="AC209" s="92">
        <v>6</v>
      </c>
      <c r="AD209" s="92">
        <v>6</v>
      </c>
      <c r="AE209" s="111">
        <v>70</v>
      </c>
      <c r="AF209" s="111">
        <v>70</v>
      </c>
      <c r="AG209" s="87"/>
      <c r="AH209" s="112">
        <v>6</v>
      </c>
      <c r="AI209" s="112">
        <v>6</v>
      </c>
      <c r="AJ209" s="112">
        <v>6</v>
      </c>
      <c r="AK209" s="112">
        <v>6</v>
      </c>
      <c r="AL209" s="113">
        <v>70</v>
      </c>
      <c r="AM209" s="113">
        <v>70</v>
      </c>
      <c r="AN209" s="113">
        <v>70</v>
      </c>
      <c r="AO209" s="113">
        <v>70</v>
      </c>
      <c r="AP209" s="325"/>
      <c r="AQ209" s="325"/>
      <c r="AR209" s="325"/>
      <c r="AS209" s="325"/>
      <c r="AT209" s="326"/>
      <c r="AU209" s="326"/>
      <c r="AV209" s="326"/>
      <c r="AW209" s="326"/>
      <c r="AX209" s="86"/>
      <c r="AY209" s="111" t="s">
        <v>1103</v>
      </c>
      <c r="AZ209" s="26" t="s">
        <v>515</v>
      </c>
      <c r="BA209" s="26" t="s">
        <v>1325</v>
      </c>
      <c r="BB209" s="26"/>
      <c r="BC209" s="26"/>
      <c r="BD209" s="26"/>
      <c r="BE209" s="26"/>
      <c r="BF209" s="26"/>
      <c r="BG209" s="26">
        <v>1</v>
      </c>
      <c r="BH209" s="26"/>
      <c r="BI209" s="26"/>
      <c r="BJ209" s="26"/>
      <c r="BK209" s="26"/>
      <c r="BL209" s="26"/>
      <c r="BM209" s="26"/>
      <c r="BN209" s="26"/>
      <c r="BO209" s="26">
        <v>1</v>
      </c>
      <c r="BP209" s="26"/>
      <c r="BQ209" s="26"/>
      <c r="BR209" s="26"/>
      <c r="BS209" s="26"/>
      <c r="BT209" s="26"/>
      <c r="BU209" s="26"/>
      <c r="BV209" s="26"/>
      <c r="BW209" s="26"/>
      <c r="BX209" s="26"/>
      <c r="BY209" s="26"/>
      <c r="BZ209" s="26" t="s">
        <v>1326</v>
      </c>
      <c r="CA209" s="92"/>
      <c r="CB209" s="92" t="s">
        <v>1475</v>
      </c>
      <c r="CC209" s="92" t="s">
        <v>1361</v>
      </c>
      <c r="CD209" s="14"/>
      <c r="CE209" s="14">
        <v>0</v>
      </c>
      <c r="CF209" s="14">
        <v>0</v>
      </c>
      <c r="CG209" s="14">
        <v>1</v>
      </c>
      <c r="CH209" s="14"/>
      <c r="CI209" s="89">
        <v>0</v>
      </c>
      <c r="CJ209" s="88">
        <v>1</v>
      </c>
      <c r="CK209" s="89">
        <v>0</v>
      </c>
      <c r="CL209" s="88">
        <v>0</v>
      </c>
      <c r="CN209" s="89">
        <v>0</v>
      </c>
      <c r="CO209" s="88">
        <v>1</v>
      </c>
      <c r="CP209" s="89">
        <v>0</v>
      </c>
      <c r="CQ209" s="88">
        <v>0</v>
      </c>
    </row>
    <row r="210" spans="1:95" s="241" customFormat="1" ht="55.05" customHeight="1" x14ac:dyDescent="0.25">
      <c r="A210" s="26" t="s">
        <v>471</v>
      </c>
      <c r="B210" s="26" t="s">
        <v>472</v>
      </c>
      <c r="C210" s="81">
        <v>1</v>
      </c>
      <c r="D210" s="26" t="s">
        <v>2</v>
      </c>
      <c r="E210" s="26" t="s">
        <v>1504</v>
      </c>
      <c r="F210" s="26"/>
      <c r="G210" s="26">
        <v>1</v>
      </c>
      <c r="H210" s="26"/>
      <c r="I210" s="26"/>
      <c r="J210" s="26" t="s">
        <v>1678</v>
      </c>
      <c r="K210" s="87" t="s">
        <v>511</v>
      </c>
      <c r="L210" s="91">
        <v>1</v>
      </c>
      <c r="M210" s="91">
        <v>0</v>
      </c>
      <c r="N210" s="91">
        <v>0</v>
      </c>
      <c r="O210" s="91" t="s">
        <v>513</v>
      </c>
      <c r="P210" s="91">
        <v>0</v>
      </c>
      <c r="Q210" s="91">
        <v>1</v>
      </c>
      <c r="R210" s="155">
        <v>0</v>
      </c>
      <c r="S210" s="92" t="s">
        <v>1327</v>
      </c>
      <c r="T210" s="14" t="s">
        <v>548</v>
      </c>
      <c r="U210" s="14" t="s">
        <v>512</v>
      </c>
      <c r="V210" s="14">
        <v>1</v>
      </c>
      <c r="W210" s="14">
        <v>0</v>
      </c>
      <c r="X210" s="88">
        <v>1</v>
      </c>
      <c r="Y210" s="88">
        <v>0</v>
      </c>
      <c r="Z210" s="93"/>
      <c r="AA210" s="93"/>
      <c r="AB210" s="14" t="s">
        <v>544</v>
      </c>
      <c r="AC210" s="14">
        <v>8</v>
      </c>
      <c r="AD210" s="14">
        <v>8</v>
      </c>
      <c r="AE210" s="187">
        <v>20</v>
      </c>
      <c r="AF210" s="187">
        <v>20</v>
      </c>
      <c r="AG210" s="87"/>
      <c r="AH210" s="188">
        <v>8</v>
      </c>
      <c r="AI210" s="188">
        <v>8</v>
      </c>
      <c r="AJ210" s="188">
        <v>8</v>
      </c>
      <c r="AK210" s="188">
        <v>8</v>
      </c>
      <c r="AL210" s="189">
        <v>20</v>
      </c>
      <c r="AM210" s="189">
        <v>20</v>
      </c>
      <c r="AN210" s="189">
        <v>20</v>
      </c>
      <c r="AO210" s="189">
        <v>20</v>
      </c>
      <c r="AP210" s="190"/>
      <c r="AQ210" s="190"/>
      <c r="AR210" s="190"/>
      <c r="AS210" s="190"/>
      <c r="AT210" s="191"/>
      <c r="AU210" s="191"/>
      <c r="AV210" s="191"/>
      <c r="AW210" s="191"/>
      <c r="AX210" s="86"/>
      <c r="AY210" s="187">
        <v>20</v>
      </c>
      <c r="AZ210" s="26" t="s">
        <v>515</v>
      </c>
      <c r="BA210" s="26" t="s">
        <v>1328</v>
      </c>
      <c r="BB210" s="26"/>
      <c r="BC210" s="26"/>
      <c r="BD210" s="26"/>
      <c r="BE210" s="26"/>
      <c r="BF210" s="26"/>
      <c r="BG210" s="26">
        <v>1</v>
      </c>
      <c r="BH210" s="26"/>
      <c r="BI210" s="26"/>
      <c r="BJ210" s="26"/>
      <c r="BK210" s="26"/>
      <c r="BL210" s="26"/>
      <c r="BM210" s="26"/>
      <c r="BN210" s="26"/>
      <c r="BO210" s="26">
        <v>1</v>
      </c>
      <c r="BP210" s="26"/>
      <c r="BQ210" s="26"/>
      <c r="BR210" s="26"/>
      <c r="BS210" s="26"/>
      <c r="BT210" s="26"/>
      <c r="BU210" s="26"/>
      <c r="BV210" s="26"/>
      <c r="BW210" s="26"/>
      <c r="BX210" s="26"/>
      <c r="BY210" s="26"/>
      <c r="BZ210" s="26" t="s">
        <v>1329</v>
      </c>
      <c r="CA210" s="92"/>
      <c r="CB210" s="92" t="s">
        <v>588</v>
      </c>
      <c r="CC210" s="92" t="s">
        <v>589</v>
      </c>
      <c r="CD210" s="14"/>
      <c r="CE210" s="14">
        <v>0</v>
      </c>
      <c r="CF210" s="14">
        <v>1</v>
      </c>
      <c r="CG210" s="14">
        <v>0</v>
      </c>
      <c r="CH210" s="14"/>
      <c r="CI210" s="89">
        <v>1</v>
      </c>
      <c r="CJ210" s="88">
        <v>0</v>
      </c>
      <c r="CK210" s="89">
        <v>0</v>
      </c>
      <c r="CL210" s="88">
        <v>0</v>
      </c>
      <c r="CN210" s="89">
        <v>1</v>
      </c>
      <c r="CO210" s="88">
        <v>0</v>
      </c>
      <c r="CP210" s="89">
        <v>0</v>
      </c>
      <c r="CQ210" s="88">
        <v>0</v>
      </c>
    </row>
    <row r="211" spans="1:95" s="241" customFormat="1" ht="55.05" customHeight="1" x14ac:dyDescent="0.25">
      <c r="A211" s="26" t="s">
        <v>473</v>
      </c>
      <c r="B211" s="26" t="s">
        <v>1616</v>
      </c>
      <c r="C211" s="81">
        <v>1</v>
      </c>
      <c r="D211" s="26" t="s">
        <v>82</v>
      </c>
      <c r="E211" s="26" t="s">
        <v>1504</v>
      </c>
      <c r="F211" s="26"/>
      <c r="G211" s="26">
        <v>1</v>
      </c>
      <c r="H211" s="26"/>
      <c r="I211" s="26"/>
      <c r="J211" s="26" t="s">
        <v>1679</v>
      </c>
      <c r="K211" s="87" t="s">
        <v>542</v>
      </c>
      <c r="L211" s="91">
        <v>1</v>
      </c>
      <c r="M211" s="91">
        <v>0</v>
      </c>
      <c r="N211" s="91">
        <v>0</v>
      </c>
      <c r="O211" s="84" t="s">
        <v>512</v>
      </c>
      <c r="P211" s="84">
        <v>1</v>
      </c>
      <c r="Q211" s="84">
        <v>0</v>
      </c>
      <c r="R211" s="72">
        <v>1</v>
      </c>
      <c r="S211" s="92" t="s">
        <v>1330</v>
      </c>
      <c r="T211" s="14" t="s">
        <v>512</v>
      </c>
      <c r="U211" s="14" t="s">
        <v>512</v>
      </c>
      <c r="V211" s="14">
        <v>1</v>
      </c>
      <c r="W211" s="14">
        <v>0</v>
      </c>
      <c r="X211" s="88">
        <v>1</v>
      </c>
      <c r="Y211" s="88">
        <v>0</v>
      </c>
      <c r="Z211" s="93"/>
      <c r="AA211" s="93"/>
      <c r="AB211" s="14" t="s">
        <v>590</v>
      </c>
      <c r="AC211" s="14">
        <v>52</v>
      </c>
      <c r="AD211" s="14">
        <v>52</v>
      </c>
      <c r="AE211" s="187">
        <v>45</v>
      </c>
      <c r="AF211" s="187">
        <v>45</v>
      </c>
      <c r="AG211" s="87"/>
      <c r="AH211" s="188">
        <v>52</v>
      </c>
      <c r="AI211" s="188">
        <v>52</v>
      </c>
      <c r="AJ211" s="188">
        <v>52</v>
      </c>
      <c r="AK211" s="188">
        <v>52</v>
      </c>
      <c r="AL211" s="189">
        <v>45</v>
      </c>
      <c r="AM211" s="189">
        <v>45</v>
      </c>
      <c r="AN211" s="189">
        <v>45</v>
      </c>
      <c r="AO211" s="189">
        <v>45</v>
      </c>
      <c r="AP211" s="190"/>
      <c r="AQ211" s="190"/>
      <c r="AR211" s="190"/>
      <c r="AS211" s="190"/>
      <c r="AT211" s="191"/>
      <c r="AU211" s="191"/>
      <c r="AV211" s="191"/>
      <c r="AW211" s="191"/>
      <c r="AX211" s="86"/>
      <c r="AY211" s="111" t="s">
        <v>1104</v>
      </c>
      <c r="AZ211" s="26" t="s">
        <v>515</v>
      </c>
      <c r="BA211" s="26" t="s">
        <v>1331</v>
      </c>
      <c r="BB211" s="26"/>
      <c r="BC211" s="26"/>
      <c r="BD211" s="26"/>
      <c r="BE211" s="26"/>
      <c r="BF211" s="26"/>
      <c r="BG211" s="26">
        <v>1</v>
      </c>
      <c r="BH211" s="26"/>
      <c r="BI211" s="26"/>
      <c r="BJ211" s="26"/>
      <c r="BK211" s="26"/>
      <c r="BL211" s="26"/>
      <c r="BM211" s="26"/>
      <c r="BN211" s="26"/>
      <c r="BO211" s="26">
        <v>1</v>
      </c>
      <c r="BP211" s="26"/>
      <c r="BQ211" s="26"/>
      <c r="BR211" s="26"/>
      <c r="BS211" s="26"/>
      <c r="BT211" s="26"/>
      <c r="BU211" s="26"/>
      <c r="BV211" s="26"/>
      <c r="BW211" s="26"/>
      <c r="BX211" s="26"/>
      <c r="BY211" s="26"/>
      <c r="BZ211" s="26" t="s">
        <v>1025</v>
      </c>
      <c r="CA211" s="92"/>
      <c r="CB211" s="92" t="s">
        <v>591</v>
      </c>
      <c r="CC211" s="92" t="s">
        <v>1476</v>
      </c>
      <c r="CD211" s="14"/>
      <c r="CE211" s="14">
        <v>0</v>
      </c>
      <c r="CF211" s="14">
        <v>0</v>
      </c>
      <c r="CG211" s="14">
        <v>1</v>
      </c>
      <c r="CH211" s="14"/>
      <c r="CI211" s="89">
        <v>0</v>
      </c>
      <c r="CJ211" s="88">
        <v>1</v>
      </c>
      <c r="CK211" s="89">
        <v>0</v>
      </c>
      <c r="CL211" s="88">
        <v>0</v>
      </c>
      <c r="CM211" s="14"/>
      <c r="CN211" s="89">
        <v>0</v>
      </c>
      <c r="CO211" s="88">
        <v>1</v>
      </c>
      <c r="CP211" s="89">
        <v>0</v>
      </c>
      <c r="CQ211" s="88">
        <v>0</v>
      </c>
    </row>
    <row r="212" spans="1:95" s="241" customFormat="1" ht="55.05" customHeight="1" x14ac:dyDescent="0.25">
      <c r="A212" s="26" t="s">
        <v>582</v>
      </c>
      <c r="B212" s="26" t="s">
        <v>583</v>
      </c>
      <c r="C212" s="81">
        <v>1</v>
      </c>
      <c r="D212" s="26" t="s">
        <v>2</v>
      </c>
      <c r="E212" s="26" t="s">
        <v>1504</v>
      </c>
      <c r="F212" s="26"/>
      <c r="G212" s="26">
        <v>1</v>
      </c>
      <c r="H212" s="26"/>
      <c r="I212" s="26"/>
      <c r="J212" s="85" t="s">
        <v>407</v>
      </c>
      <c r="K212" s="87" t="s">
        <v>511</v>
      </c>
      <c r="L212" s="91">
        <v>1</v>
      </c>
      <c r="M212" s="91">
        <v>0</v>
      </c>
      <c r="N212" s="91">
        <v>0</v>
      </c>
      <c r="O212" s="91" t="s">
        <v>513</v>
      </c>
      <c r="P212" s="91">
        <v>0</v>
      </c>
      <c r="Q212" s="91">
        <v>1</v>
      </c>
      <c r="R212" s="155">
        <v>0</v>
      </c>
      <c r="S212" s="92" t="s">
        <v>1332</v>
      </c>
      <c r="T212" s="14" t="s">
        <v>548</v>
      </c>
      <c r="U212" s="14" t="s">
        <v>512</v>
      </c>
      <c r="V212" s="14">
        <v>1</v>
      </c>
      <c r="W212" s="14">
        <v>0</v>
      </c>
      <c r="X212" s="88">
        <v>1</v>
      </c>
      <c r="Y212" s="88">
        <v>0</v>
      </c>
      <c r="Z212" s="93"/>
      <c r="AA212" s="93"/>
      <c r="AB212" s="14" t="s">
        <v>558</v>
      </c>
      <c r="AC212" s="14">
        <v>6</v>
      </c>
      <c r="AD212" s="14">
        <v>6</v>
      </c>
      <c r="AE212" s="187">
        <v>30</v>
      </c>
      <c r="AF212" s="187">
        <v>30</v>
      </c>
      <c r="AG212" s="87"/>
      <c r="AH212" s="188">
        <v>6</v>
      </c>
      <c r="AI212" s="188">
        <v>6</v>
      </c>
      <c r="AJ212" s="188">
        <v>6</v>
      </c>
      <c r="AK212" s="188">
        <v>6</v>
      </c>
      <c r="AL212" s="189">
        <v>30</v>
      </c>
      <c r="AM212" s="189">
        <v>30</v>
      </c>
      <c r="AN212" s="189">
        <v>30</v>
      </c>
      <c r="AO212" s="189">
        <v>30</v>
      </c>
      <c r="AP212" s="190"/>
      <c r="AQ212" s="190"/>
      <c r="AR212" s="190"/>
      <c r="AS212" s="190"/>
      <c r="AT212" s="191"/>
      <c r="AU212" s="191"/>
      <c r="AV212" s="191"/>
      <c r="AW212" s="191"/>
      <c r="AX212" s="86"/>
      <c r="AY212" s="187">
        <v>30</v>
      </c>
      <c r="AZ212" s="26" t="s">
        <v>515</v>
      </c>
      <c r="BA212" s="26" t="s">
        <v>1333</v>
      </c>
      <c r="BB212" s="26"/>
      <c r="BC212" s="26"/>
      <c r="BD212" s="26"/>
      <c r="BE212" s="26"/>
      <c r="BF212" s="26"/>
      <c r="BG212" s="26">
        <v>1</v>
      </c>
      <c r="BH212" s="26"/>
      <c r="BI212" s="26"/>
      <c r="BJ212" s="26"/>
      <c r="BK212" s="26"/>
      <c r="BL212" s="26"/>
      <c r="BM212" s="26"/>
      <c r="BN212" s="26"/>
      <c r="BO212" s="26">
        <v>1</v>
      </c>
      <c r="BP212" s="26"/>
      <c r="BQ212" s="26"/>
      <c r="BR212" s="26"/>
      <c r="BS212" s="26"/>
      <c r="BT212" s="26"/>
      <c r="BU212" s="26"/>
      <c r="BV212" s="26"/>
      <c r="BW212" s="26"/>
      <c r="BX212" s="26"/>
      <c r="BY212" s="26"/>
      <c r="BZ212" s="26" t="s">
        <v>1334</v>
      </c>
      <c r="CA212" s="92"/>
      <c r="CB212" s="92" t="s">
        <v>1471</v>
      </c>
      <c r="CC212" s="92" t="s">
        <v>1362</v>
      </c>
      <c r="CD212" s="14"/>
      <c r="CE212" s="14">
        <v>0</v>
      </c>
      <c r="CF212" s="14">
        <v>0</v>
      </c>
      <c r="CG212" s="14">
        <v>1</v>
      </c>
      <c r="CH212" s="14"/>
      <c r="CI212" s="89">
        <v>0</v>
      </c>
      <c r="CJ212" s="88">
        <v>1</v>
      </c>
      <c r="CK212" s="89">
        <v>0</v>
      </c>
      <c r="CL212" s="88">
        <v>0</v>
      </c>
      <c r="CM212" s="14"/>
      <c r="CN212" s="89">
        <v>0</v>
      </c>
      <c r="CO212" s="88">
        <v>1</v>
      </c>
      <c r="CP212" s="89">
        <v>0</v>
      </c>
      <c r="CQ212" s="88">
        <v>0</v>
      </c>
    </row>
    <row r="213" spans="1:95" s="241" customFormat="1" ht="55.05" customHeight="1" x14ac:dyDescent="0.25">
      <c r="A213" s="26" t="s">
        <v>474</v>
      </c>
      <c r="B213" s="26" t="s">
        <v>1612</v>
      </c>
      <c r="C213" s="81">
        <v>1</v>
      </c>
      <c r="D213" s="26" t="s">
        <v>70</v>
      </c>
      <c r="E213" s="26" t="s">
        <v>1504</v>
      </c>
      <c r="F213" s="26"/>
      <c r="G213" s="26">
        <v>1</v>
      </c>
      <c r="H213" s="26"/>
      <c r="I213" s="26"/>
      <c r="J213" s="26" t="s">
        <v>1680</v>
      </c>
      <c r="K213" s="87" t="s">
        <v>511</v>
      </c>
      <c r="L213" s="91">
        <v>1</v>
      </c>
      <c r="M213" s="91">
        <v>0</v>
      </c>
      <c r="N213" s="91">
        <v>0</v>
      </c>
      <c r="O213" s="91" t="s">
        <v>513</v>
      </c>
      <c r="P213" s="91">
        <v>0</v>
      </c>
      <c r="Q213" s="91">
        <v>1</v>
      </c>
      <c r="R213" s="155">
        <v>0</v>
      </c>
      <c r="S213" s="92" t="s">
        <v>1113</v>
      </c>
      <c r="T213" s="14" t="s">
        <v>548</v>
      </c>
      <c r="U213" s="14" t="s">
        <v>512</v>
      </c>
      <c r="V213" s="14">
        <v>1</v>
      </c>
      <c r="W213" s="14">
        <v>0</v>
      </c>
      <c r="X213" s="88">
        <v>1</v>
      </c>
      <c r="Y213" s="88">
        <v>0</v>
      </c>
      <c r="Z213" s="93"/>
      <c r="AA213" s="93"/>
      <c r="AB213" s="14" t="s">
        <v>586</v>
      </c>
      <c r="AC213" s="14">
        <v>5</v>
      </c>
      <c r="AD213" s="14">
        <v>5</v>
      </c>
      <c r="AE213" s="187">
        <v>29</v>
      </c>
      <c r="AF213" s="187">
        <v>29</v>
      </c>
      <c r="AG213" s="87"/>
      <c r="AH213" s="188">
        <v>5</v>
      </c>
      <c r="AI213" s="188">
        <v>5</v>
      </c>
      <c r="AJ213" s="188">
        <v>5</v>
      </c>
      <c r="AK213" s="188">
        <v>5</v>
      </c>
      <c r="AL213" s="189">
        <v>29</v>
      </c>
      <c r="AM213" s="189">
        <v>29</v>
      </c>
      <c r="AN213" s="189">
        <v>29</v>
      </c>
      <c r="AO213" s="189">
        <v>29</v>
      </c>
      <c r="AP213" s="190"/>
      <c r="AQ213" s="190"/>
      <c r="AR213" s="190"/>
      <c r="AS213" s="190"/>
      <c r="AT213" s="191"/>
      <c r="AU213" s="191"/>
      <c r="AV213" s="191"/>
      <c r="AW213" s="191"/>
      <c r="AX213" s="86"/>
      <c r="AY213" s="187">
        <v>29</v>
      </c>
      <c r="AZ213" s="26" t="s">
        <v>515</v>
      </c>
      <c r="BA213" s="26" t="s">
        <v>1477</v>
      </c>
      <c r="BB213" s="26"/>
      <c r="BC213" s="26"/>
      <c r="BD213" s="26"/>
      <c r="BE213" s="26"/>
      <c r="BF213" s="26"/>
      <c r="BG213" s="26">
        <v>1</v>
      </c>
      <c r="BH213" s="26"/>
      <c r="BI213" s="26"/>
      <c r="BJ213" s="26"/>
      <c r="BK213" s="26"/>
      <c r="BL213" s="26"/>
      <c r="BM213" s="26"/>
      <c r="BN213" s="26"/>
      <c r="BO213" s="26">
        <v>1</v>
      </c>
      <c r="BP213" s="26"/>
      <c r="BQ213" s="26"/>
      <c r="BR213" s="26"/>
      <c r="BS213" s="26"/>
      <c r="BT213" s="26"/>
      <c r="BU213" s="26"/>
      <c r="BV213" s="26"/>
      <c r="BW213" s="26"/>
      <c r="BX213" s="26"/>
      <c r="BY213" s="26"/>
      <c r="BZ213" s="26" t="s">
        <v>1335</v>
      </c>
      <c r="CA213" s="92"/>
      <c r="CB213" s="92" t="s">
        <v>1478</v>
      </c>
      <c r="CC213" s="92" t="s">
        <v>1608</v>
      </c>
      <c r="CD213" s="14"/>
      <c r="CE213" s="14">
        <v>0</v>
      </c>
      <c r="CF213" s="14">
        <v>0</v>
      </c>
      <c r="CG213" s="14">
        <v>1</v>
      </c>
      <c r="CH213" s="14"/>
      <c r="CI213" s="89">
        <v>0</v>
      </c>
      <c r="CJ213" s="88">
        <v>1</v>
      </c>
      <c r="CK213" s="89">
        <v>0</v>
      </c>
      <c r="CL213" s="88">
        <v>0</v>
      </c>
      <c r="CM213" s="14"/>
      <c r="CN213" s="89">
        <v>0</v>
      </c>
      <c r="CO213" s="88">
        <v>1</v>
      </c>
      <c r="CP213" s="89">
        <v>0</v>
      </c>
      <c r="CQ213" s="88">
        <v>0</v>
      </c>
    </row>
    <row r="214" spans="1:95" s="241" customFormat="1" ht="55.05" customHeight="1" x14ac:dyDescent="0.25">
      <c r="A214" s="26" t="s">
        <v>475</v>
      </c>
      <c r="B214" s="26" t="s">
        <v>476</v>
      </c>
      <c r="C214" s="81">
        <v>1</v>
      </c>
      <c r="D214" s="26" t="s">
        <v>2</v>
      </c>
      <c r="E214" s="26" t="s">
        <v>1504</v>
      </c>
      <c r="F214" s="26"/>
      <c r="G214" s="26">
        <v>1</v>
      </c>
      <c r="H214" s="26"/>
      <c r="I214" s="26"/>
      <c r="J214" s="26" t="s">
        <v>1681</v>
      </c>
      <c r="K214" s="87" t="s">
        <v>511</v>
      </c>
      <c r="L214" s="91">
        <v>1</v>
      </c>
      <c r="M214" s="91">
        <v>0</v>
      </c>
      <c r="N214" s="91">
        <v>0</v>
      </c>
      <c r="O214" s="84" t="s">
        <v>512</v>
      </c>
      <c r="P214" s="84">
        <v>1</v>
      </c>
      <c r="Q214" s="84">
        <v>0</v>
      </c>
      <c r="R214" s="73">
        <v>1</v>
      </c>
      <c r="S214" s="92" t="s">
        <v>1336</v>
      </c>
      <c r="T214" s="14" t="s">
        <v>512</v>
      </c>
      <c r="U214" s="14" t="s">
        <v>512</v>
      </c>
      <c r="V214" s="14">
        <v>1</v>
      </c>
      <c r="W214" s="14">
        <v>0</v>
      </c>
      <c r="X214" s="88">
        <v>1</v>
      </c>
      <c r="Y214" s="88">
        <v>0</v>
      </c>
      <c r="Z214" s="93"/>
      <c r="AA214" s="93"/>
      <c r="AB214" s="14" t="s">
        <v>550</v>
      </c>
      <c r="AC214" s="14">
        <v>12</v>
      </c>
      <c r="AD214" s="14">
        <v>12</v>
      </c>
      <c r="AE214" s="187">
        <v>11</v>
      </c>
      <c r="AF214" s="187">
        <v>11</v>
      </c>
      <c r="AG214" s="87"/>
      <c r="AH214" s="188">
        <v>12</v>
      </c>
      <c r="AI214" s="188">
        <v>12</v>
      </c>
      <c r="AJ214" s="188">
        <v>12</v>
      </c>
      <c r="AK214" s="188">
        <v>12</v>
      </c>
      <c r="AL214" s="189">
        <v>11</v>
      </c>
      <c r="AM214" s="189">
        <v>11</v>
      </c>
      <c r="AN214" s="189">
        <v>11</v>
      </c>
      <c r="AO214" s="189">
        <v>11</v>
      </c>
      <c r="AP214" s="190"/>
      <c r="AQ214" s="190"/>
      <c r="AR214" s="190"/>
      <c r="AS214" s="190"/>
      <c r="AT214" s="191"/>
      <c r="AU214" s="191"/>
      <c r="AV214" s="191"/>
      <c r="AW214" s="191"/>
      <c r="AX214" s="86"/>
      <c r="AY214" s="187" t="s">
        <v>1105</v>
      </c>
      <c r="AZ214" s="26" t="s">
        <v>1697</v>
      </c>
      <c r="BA214" s="26" t="s">
        <v>1337</v>
      </c>
      <c r="BB214" s="26"/>
      <c r="BC214" s="26">
        <v>1</v>
      </c>
      <c r="BD214" s="26"/>
      <c r="BE214" s="26"/>
      <c r="BF214" s="26"/>
      <c r="BG214" s="26"/>
      <c r="BH214" s="26"/>
      <c r="BI214" s="26"/>
      <c r="BJ214" s="26"/>
      <c r="BK214" s="26">
        <v>1</v>
      </c>
      <c r="BL214" s="26"/>
      <c r="BM214" s="26"/>
      <c r="BN214" s="26"/>
      <c r="BO214" s="26"/>
      <c r="BP214" s="26"/>
      <c r="BQ214" s="26"/>
      <c r="BR214" s="26"/>
      <c r="BS214" s="26"/>
      <c r="BT214" s="26"/>
      <c r="BU214" s="26"/>
      <c r="BV214" s="26"/>
      <c r="BW214" s="26"/>
      <c r="BX214" s="26"/>
      <c r="BY214" s="26"/>
      <c r="BZ214" s="26" t="s">
        <v>979</v>
      </c>
      <c r="CA214" s="92"/>
      <c r="CB214" s="92" t="s">
        <v>551</v>
      </c>
      <c r="CC214" s="92" t="s">
        <v>551</v>
      </c>
      <c r="CD214" s="14"/>
      <c r="CE214" s="14">
        <v>1</v>
      </c>
      <c r="CF214" s="14">
        <v>0</v>
      </c>
      <c r="CG214" s="14">
        <v>0</v>
      </c>
      <c r="CH214" s="14"/>
      <c r="CI214" s="89">
        <v>1</v>
      </c>
      <c r="CJ214" s="88">
        <v>0</v>
      </c>
      <c r="CK214" s="89">
        <v>0</v>
      </c>
      <c r="CL214" s="88">
        <v>0</v>
      </c>
      <c r="CM214" s="14"/>
      <c r="CN214" s="89">
        <v>1</v>
      </c>
      <c r="CO214" s="88">
        <v>0</v>
      </c>
      <c r="CP214" s="89">
        <v>0</v>
      </c>
      <c r="CQ214" s="88">
        <v>0</v>
      </c>
    </row>
    <row r="215" spans="1:95" s="241" customFormat="1" ht="55.05" customHeight="1" x14ac:dyDescent="0.25">
      <c r="A215" s="26" t="s">
        <v>477</v>
      </c>
      <c r="B215" s="26" t="s">
        <v>478</v>
      </c>
      <c r="C215" s="81">
        <v>1</v>
      </c>
      <c r="D215" s="26" t="s">
        <v>211</v>
      </c>
      <c r="E215" s="26" t="s">
        <v>1504</v>
      </c>
      <c r="F215" s="26"/>
      <c r="G215" s="26">
        <v>1</v>
      </c>
      <c r="H215" s="26"/>
      <c r="I215" s="26"/>
      <c r="J215" s="26" t="s">
        <v>1682</v>
      </c>
      <c r="K215" s="87" t="s">
        <v>511</v>
      </c>
      <c r="L215" s="91">
        <v>1</v>
      </c>
      <c r="M215" s="91">
        <v>0</v>
      </c>
      <c r="N215" s="91">
        <v>0</v>
      </c>
      <c r="O215" s="91" t="s">
        <v>512</v>
      </c>
      <c r="P215" s="91">
        <v>1</v>
      </c>
      <c r="Q215" s="91">
        <v>0</v>
      </c>
      <c r="R215" s="73">
        <v>1</v>
      </c>
      <c r="S215" s="92" t="s">
        <v>1106</v>
      </c>
      <c r="T215" s="92" t="s">
        <v>1107</v>
      </c>
      <c r="U215" s="14" t="s">
        <v>512</v>
      </c>
      <c r="V215" s="14">
        <v>1</v>
      </c>
      <c r="W215" s="14">
        <v>0</v>
      </c>
      <c r="X215" s="88">
        <v>1</v>
      </c>
      <c r="Y215" s="88">
        <v>0</v>
      </c>
      <c r="Z215" s="93"/>
      <c r="AA215" s="93"/>
      <c r="AB215" s="14" t="s">
        <v>592</v>
      </c>
      <c r="AC215" s="14">
        <v>12</v>
      </c>
      <c r="AD215" s="14">
        <v>12</v>
      </c>
      <c r="AE215" s="187">
        <v>60</v>
      </c>
      <c r="AF215" s="187">
        <v>60</v>
      </c>
      <c r="AG215" s="87"/>
      <c r="AH215" s="188">
        <v>12</v>
      </c>
      <c r="AI215" s="188">
        <v>12</v>
      </c>
      <c r="AJ215" s="188">
        <v>12</v>
      </c>
      <c r="AK215" s="188">
        <v>12</v>
      </c>
      <c r="AL215" s="189">
        <v>60</v>
      </c>
      <c r="AM215" s="189">
        <v>60</v>
      </c>
      <c r="AN215" s="189">
        <v>60</v>
      </c>
      <c r="AO215" s="189">
        <v>60</v>
      </c>
      <c r="AP215" s="190"/>
      <c r="AQ215" s="190"/>
      <c r="AR215" s="190"/>
      <c r="AS215" s="190"/>
      <c r="AT215" s="191"/>
      <c r="AU215" s="191"/>
      <c r="AV215" s="191"/>
      <c r="AW215" s="191"/>
      <c r="AX215" s="86"/>
      <c r="AY215" s="187" t="s">
        <v>1108</v>
      </c>
      <c r="AZ215" s="26" t="s">
        <v>1697</v>
      </c>
      <c r="BA215" s="26" t="s">
        <v>1338</v>
      </c>
      <c r="BB215" s="26"/>
      <c r="BC215" s="26">
        <v>1</v>
      </c>
      <c r="BD215" s="26"/>
      <c r="BE215" s="26"/>
      <c r="BF215" s="26"/>
      <c r="BG215" s="26"/>
      <c r="BH215" s="26"/>
      <c r="BI215" s="26"/>
      <c r="BJ215" s="26"/>
      <c r="BK215" s="26">
        <v>1</v>
      </c>
      <c r="BL215" s="26"/>
      <c r="BM215" s="26"/>
      <c r="BN215" s="26"/>
      <c r="BO215" s="26"/>
      <c r="BP215" s="26"/>
      <c r="BQ215" s="26"/>
      <c r="BR215" s="26"/>
      <c r="BS215" s="26"/>
      <c r="BT215" s="26"/>
      <c r="BU215" s="26"/>
      <c r="BV215" s="26"/>
      <c r="BW215" s="26"/>
      <c r="BX215" s="26"/>
      <c r="BY215" s="26"/>
      <c r="BZ215" s="26" t="s">
        <v>992</v>
      </c>
      <c r="CA215" s="92" t="s">
        <v>593</v>
      </c>
      <c r="CB215" s="92" t="s">
        <v>551</v>
      </c>
      <c r="CC215" s="92" t="s">
        <v>551</v>
      </c>
      <c r="CD215" s="14"/>
      <c r="CE215" s="14">
        <v>1</v>
      </c>
      <c r="CF215" s="14">
        <v>0</v>
      </c>
      <c r="CG215" s="14">
        <v>0</v>
      </c>
      <c r="CH215" s="14"/>
      <c r="CI215" s="89">
        <v>1</v>
      </c>
      <c r="CJ215" s="88">
        <v>0</v>
      </c>
      <c r="CK215" s="89">
        <v>0</v>
      </c>
      <c r="CL215" s="88">
        <v>0</v>
      </c>
      <c r="CM215" s="14"/>
      <c r="CN215" s="89">
        <v>1</v>
      </c>
      <c r="CO215" s="88">
        <v>0</v>
      </c>
      <c r="CP215" s="89">
        <v>0</v>
      </c>
      <c r="CQ215" s="88">
        <v>0</v>
      </c>
    </row>
    <row r="216" spans="1:95" s="330" customFormat="1" ht="55.05" customHeight="1" x14ac:dyDescent="0.25">
      <c r="A216" s="114" t="s">
        <v>479</v>
      </c>
      <c r="B216" s="114" t="s">
        <v>480</v>
      </c>
      <c r="C216" s="115">
        <v>1</v>
      </c>
      <c r="D216" s="114" t="s">
        <v>154</v>
      </c>
      <c r="E216" s="26" t="s">
        <v>1504</v>
      </c>
      <c r="F216" s="114"/>
      <c r="G216" s="114">
        <v>1</v>
      </c>
      <c r="H216" s="114"/>
      <c r="I216" s="114"/>
      <c r="J216" s="114" t="s">
        <v>481</v>
      </c>
      <c r="K216" s="123" t="s">
        <v>509</v>
      </c>
      <c r="L216" s="195">
        <v>0</v>
      </c>
      <c r="M216" s="195">
        <v>1</v>
      </c>
      <c r="N216" s="195">
        <v>0</v>
      </c>
      <c r="O216" s="117" t="s">
        <v>513</v>
      </c>
      <c r="P216" s="117">
        <v>0</v>
      </c>
      <c r="Q216" s="117">
        <v>1</v>
      </c>
      <c r="R216" s="117">
        <v>0</v>
      </c>
      <c r="S216" s="114" t="s">
        <v>1109</v>
      </c>
      <c r="T216" s="115" t="s">
        <v>548</v>
      </c>
      <c r="U216" s="115" t="s">
        <v>512</v>
      </c>
      <c r="V216" s="115">
        <v>1</v>
      </c>
      <c r="W216" s="115">
        <v>0</v>
      </c>
      <c r="X216" s="128"/>
      <c r="Y216" s="128"/>
      <c r="Z216" s="196">
        <v>1</v>
      </c>
      <c r="AA216" s="196">
        <v>0</v>
      </c>
      <c r="AB216" s="115" t="s">
        <v>1483</v>
      </c>
      <c r="AC216" s="115">
        <v>0</v>
      </c>
      <c r="AD216" s="115">
        <v>0</v>
      </c>
      <c r="AE216" s="327">
        <v>30</v>
      </c>
      <c r="AF216" s="327">
        <v>30</v>
      </c>
      <c r="AG216" s="123"/>
      <c r="AH216" s="198"/>
      <c r="AI216" s="198"/>
      <c r="AJ216" s="198"/>
      <c r="AK216" s="198"/>
      <c r="AL216" s="328"/>
      <c r="AM216" s="328"/>
      <c r="AN216" s="328"/>
      <c r="AO216" s="328"/>
      <c r="AP216" s="200">
        <v>0</v>
      </c>
      <c r="AQ216" s="200">
        <v>0</v>
      </c>
      <c r="AR216" s="200">
        <v>0</v>
      </c>
      <c r="AS216" s="200">
        <v>0</v>
      </c>
      <c r="AT216" s="329">
        <v>30</v>
      </c>
      <c r="AU216" s="329">
        <v>30</v>
      </c>
      <c r="AV216" s="329">
        <v>30</v>
      </c>
      <c r="AW216" s="329">
        <v>30</v>
      </c>
      <c r="AX216" s="121"/>
      <c r="AY216" s="197">
        <v>30</v>
      </c>
      <c r="AZ216" s="114" t="s">
        <v>1484</v>
      </c>
      <c r="BA216" s="114" t="s">
        <v>584</v>
      </c>
      <c r="BB216" s="114"/>
      <c r="BC216" s="114"/>
      <c r="BD216" s="114"/>
      <c r="BE216" s="114"/>
      <c r="BF216" s="114"/>
      <c r="BG216" s="114"/>
      <c r="BH216" s="114"/>
      <c r="BI216" s="114">
        <v>1</v>
      </c>
      <c r="BJ216" s="114"/>
      <c r="BK216" s="114"/>
      <c r="BL216" s="114"/>
      <c r="BM216" s="114"/>
      <c r="BN216" s="114"/>
      <c r="BO216" s="114"/>
      <c r="BP216" s="114"/>
      <c r="BQ216" s="114"/>
      <c r="BR216" s="114"/>
      <c r="BS216" s="114"/>
      <c r="BT216" s="114"/>
      <c r="BU216" s="114"/>
      <c r="BV216" s="114"/>
      <c r="BW216" s="114"/>
      <c r="BX216" s="114"/>
      <c r="BY216" s="114">
        <v>1</v>
      </c>
      <c r="BZ216" s="114" t="s">
        <v>1339</v>
      </c>
      <c r="CA216" s="114" t="s">
        <v>1193</v>
      </c>
      <c r="CB216" s="114" t="s">
        <v>1363</v>
      </c>
      <c r="CC216" s="114" t="s">
        <v>585</v>
      </c>
      <c r="CD216" s="115"/>
      <c r="CE216" s="115"/>
      <c r="CF216" s="115"/>
      <c r="CG216" s="115"/>
      <c r="CH216" s="115"/>
      <c r="CI216" s="127"/>
      <c r="CJ216" s="128"/>
      <c r="CK216" s="127"/>
      <c r="CL216" s="128"/>
      <c r="CN216" s="127"/>
      <c r="CO216" s="128"/>
      <c r="CP216" s="127"/>
      <c r="CQ216" s="128"/>
    </row>
    <row r="217" spans="1:95" s="241" customFormat="1" ht="55.05" customHeight="1" x14ac:dyDescent="0.25">
      <c r="A217" s="26" t="s">
        <v>482</v>
      </c>
      <c r="B217" s="26" t="s">
        <v>483</v>
      </c>
      <c r="C217" s="81">
        <v>1</v>
      </c>
      <c r="D217" s="26" t="s">
        <v>2</v>
      </c>
      <c r="E217" s="26" t="s">
        <v>1504</v>
      </c>
      <c r="F217" s="26"/>
      <c r="G217" s="26">
        <v>1</v>
      </c>
      <c r="H217" s="26"/>
      <c r="I217" s="26"/>
      <c r="J217" s="26" t="s">
        <v>1479</v>
      </c>
      <c r="K217" s="87" t="s">
        <v>509</v>
      </c>
      <c r="L217" s="91">
        <v>0</v>
      </c>
      <c r="M217" s="91">
        <v>1</v>
      </c>
      <c r="N217" s="91">
        <v>0</v>
      </c>
      <c r="O217" s="91" t="s">
        <v>512</v>
      </c>
      <c r="P217" s="91">
        <v>1</v>
      </c>
      <c r="Q217" s="91">
        <v>0</v>
      </c>
      <c r="R217" s="73">
        <v>0</v>
      </c>
      <c r="S217" s="92" t="s">
        <v>1340</v>
      </c>
      <c r="T217" s="14" t="s">
        <v>512</v>
      </c>
      <c r="U217" s="14" t="s">
        <v>512</v>
      </c>
      <c r="V217" s="14">
        <v>1</v>
      </c>
      <c r="W217" s="14">
        <v>0</v>
      </c>
      <c r="X217" s="88"/>
      <c r="Y217" s="88"/>
      <c r="Z217" s="93">
        <v>1</v>
      </c>
      <c r="AA217" s="93">
        <v>0</v>
      </c>
      <c r="AB217" s="14" t="s">
        <v>561</v>
      </c>
      <c r="AC217" s="14">
        <v>4</v>
      </c>
      <c r="AD217" s="14">
        <v>4</v>
      </c>
      <c r="AE217" s="258">
        <v>50</v>
      </c>
      <c r="AF217" s="258">
        <v>50</v>
      </c>
      <c r="AG217" s="87"/>
      <c r="AH217" s="188"/>
      <c r="AI217" s="188"/>
      <c r="AJ217" s="188"/>
      <c r="AK217" s="188"/>
      <c r="AL217" s="189"/>
      <c r="AM217" s="189"/>
      <c r="AN217" s="189"/>
      <c r="AO217" s="189"/>
      <c r="AP217" s="190">
        <v>4</v>
      </c>
      <c r="AQ217" s="190">
        <v>4</v>
      </c>
      <c r="AR217" s="190">
        <v>4</v>
      </c>
      <c r="AS217" s="190">
        <v>4</v>
      </c>
      <c r="AT217" s="191">
        <v>50</v>
      </c>
      <c r="AU217" s="191">
        <v>50</v>
      </c>
      <c r="AV217" s="191">
        <v>50</v>
      </c>
      <c r="AW217" s="191">
        <v>50</v>
      </c>
      <c r="AX217" s="86"/>
      <c r="AY217" s="187">
        <v>50</v>
      </c>
      <c r="AZ217" s="26" t="s">
        <v>515</v>
      </c>
      <c r="BA217" s="26" t="s">
        <v>993</v>
      </c>
      <c r="BB217" s="26"/>
      <c r="BC217" s="26"/>
      <c r="BD217" s="26"/>
      <c r="BE217" s="26"/>
      <c r="BF217" s="26">
        <v>1</v>
      </c>
      <c r="BG217" s="26"/>
      <c r="BH217" s="26"/>
      <c r="BI217" s="26"/>
      <c r="BJ217" s="26"/>
      <c r="BK217" s="26"/>
      <c r="BL217" s="26"/>
      <c r="BM217" s="26"/>
      <c r="BN217" s="26"/>
      <c r="BO217" s="26"/>
      <c r="BP217" s="26"/>
      <c r="BQ217" s="26"/>
      <c r="BR217" s="26"/>
      <c r="BS217" s="26"/>
      <c r="BT217" s="26"/>
      <c r="BU217" s="26"/>
      <c r="BV217" s="26">
        <v>1</v>
      </c>
      <c r="BW217" s="26"/>
      <c r="BX217" s="26"/>
      <c r="BY217" s="26"/>
      <c r="BZ217" s="26" t="s">
        <v>994</v>
      </c>
      <c r="CA217" s="331"/>
      <c r="CB217" s="92" t="s">
        <v>551</v>
      </c>
      <c r="CC217" s="92" t="s">
        <v>551</v>
      </c>
      <c r="CD217" s="14"/>
      <c r="CE217" s="14">
        <v>0</v>
      </c>
      <c r="CF217" s="14">
        <v>0</v>
      </c>
      <c r="CG217" s="14">
        <v>1</v>
      </c>
      <c r="CH217" s="14"/>
      <c r="CI217" s="89">
        <v>0</v>
      </c>
      <c r="CJ217" s="88">
        <v>0</v>
      </c>
      <c r="CK217" s="89">
        <v>0</v>
      </c>
      <c r="CL217" s="88">
        <v>1</v>
      </c>
      <c r="CN217" s="89">
        <v>0</v>
      </c>
      <c r="CO217" s="88">
        <v>0</v>
      </c>
      <c r="CP217" s="89">
        <v>0</v>
      </c>
      <c r="CQ217" s="88">
        <v>1</v>
      </c>
    </row>
    <row r="218" spans="1:95" s="241" customFormat="1" ht="55.05" customHeight="1" x14ac:dyDescent="0.25">
      <c r="A218" s="26" t="s">
        <v>484</v>
      </c>
      <c r="B218" s="26" t="s">
        <v>485</v>
      </c>
      <c r="C218" s="81">
        <v>1</v>
      </c>
      <c r="D218" s="26" t="s">
        <v>82</v>
      </c>
      <c r="E218" s="26" t="s">
        <v>1504</v>
      </c>
      <c r="F218" s="26"/>
      <c r="G218" s="26">
        <v>1</v>
      </c>
      <c r="H218" s="26"/>
      <c r="I218" s="26"/>
      <c r="J218" s="85" t="s">
        <v>1023</v>
      </c>
      <c r="K218" s="87" t="s">
        <v>511</v>
      </c>
      <c r="L218" s="91">
        <v>1</v>
      </c>
      <c r="M218" s="91">
        <v>0</v>
      </c>
      <c r="N218" s="91">
        <v>0</v>
      </c>
      <c r="O218" s="84" t="s">
        <v>512</v>
      </c>
      <c r="P218" s="84">
        <v>1</v>
      </c>
      <c r="Q218" s="84">
        <v>0</v>
      </c>
      <c r="R218" s="73">
        <v>1</v>
      </c>
      <c r="S218" s="92" t="s">
        <v>1341</v>
      </c>
      <c r="T218" s="129" t="s">
        <v>512</v>
      </c>
      <c r="U218" s="14" t="s">
        <v>512</v>
      </c>
      <c r="V218" s="14">
        <v>1</v>
      </c>
      <c r="W218" s="14">
        <v>0</v>
      </c>
      <c r="X218" s="88">
        <v>1</v>
      </c>
      <c r="Y218" s="88">
        <v>0</v>
      </c>
      <c r="Z218" s="93"/>
      <c r="AA218" s="93"/>
      <c r="AB218" s="14" t="s">
        <v>550</v>
      </c>
      <c r="AC218" s="14">
        <v>12</v>
      </c>
      <c r="AD218" s="14">
        <v>12</v>
      </c>
      <c r="AE218" s="332">
        <v>46</v>
      </c>
      <c r="AF218" s="332">
        <v>46</v>
      </c>
      <c r="AG218" s="87"/>
      <c r="AH218" s="188">
        <v>12</v>
      </c>
      <c r="AI218" s="188">
        <v>12</v>
      </c>
      <c r="AJ218" s="188">
        <v>12</v>
      </c>
      <c r="AK218" s="188">
        <v>12</v>
      </c>
      <c r="AL218" s="333">
        <v>46</v>
      </c>
      <c r="AM218" s="333">
        <v>46</v>
      </c>
      <c r="AN218" s="333">
        <v>46</v>
      </c>
      <c r="AO218" s="333">
        <v>46</v>
      </c>
      <c r="AP218" s="190"/>
      <c r="AQ218" s="190"/>
      <c r="AR218" s="190"/>
      <c r="AS218" s="190"/>
      <c r="AT218" s="334"/>
      <c r="AU218" s="334"/>
      <c r="AV218" s="334"/>
      <c r="AW218" s="334"/>
      <c r="AX218" s="86"/>
      <c r="AY218" s="187">
        <v>46</v>
      </c>
      <c r="AZ218" s="26" t="s">
        <v>515</v>
      </c>
      <c r="BA218" s="26" t="s">
        <v>995</v>
      </c>
      <c r="BB218" s="26"/>
      <c r="BC218" s="26"/>
      <c r="BD218" s="26"/>
      <c r="BE218" s="26"/>
      <c r="BF218" s="26">
        <v>1</v>
      </c>
      <c r="BG218" s="26"/>
      <c r="BH218" s="26"/>
      <c r="BI218" s="26"/>
      <c r="BJ218" s="26"/>
      <c r="BK218" s="26"/>
      <c r="BL218" s="26"/>
      <c r="BM218" s="26"/>
      <c r="BN218" s="26">
        <v>1</v>
      </c>
      <c r="BO218" s="26"/>
      <c r="BP218" s="26"/>
      <c r="BQ218" s="26"/>
      <c r="BR218" s="26"/>
      <c r="BS218" s="26"/>
      <c r="BT218" s="26"/>
      <c r="BU218" s="26"/>
      <c r="BV218" s="26"/>
      <c r="BW218" s="26"/>
      <c r="BX218" s="26"/>
      <c r="BY218" s="26"/>
      <c r="BZ218" s="26" t="s">
        <v>1024</v>
      </c>
      <c r="CA218" s="331"/>
      <c r="CB218" s="92" t="s">
        <v>598</v>
      </c>
      <c r="CC218" s="92" t="s">
        <v>1480</v>
      </c>
      <c r="CD218" s="14"/>
      <c r="CE218" s="14">
        <v>0</v>
      </c>
      <c r="CF218" s="14">
        <v>1</v>
      </c>
      <c r="CG218" s="14">
        <v>0</v>
      </c>
      <c r="CH218" s="14"/>
      <c r="CI218" s="89">
        <v>1</v>
      </c>
      <c r="CJ218" s="88">
        <v>0</v>
      </c>
      <c r="CK218" s="89">
        <v>0</v>
      </c>
      <c r="CL218" s="88">
        <v>0</v>
      </c>
      <c r="CN218" s="89">
        <v>1</v>
      </c>
      <c r="CO218" s="88">
        <v>0</v>
      </c>
      <c r="CP218" s="89">
        <v>0</v>
      </c>
      <c r="CQ218" s="88">
        <v>0</v>
      </c>
    </row>
    <row r="219" spans="1:95" s="241" customFormat="1" ht="55.05" customHeight="1" x14ac:dyDescent="0.25">
      <c r="A219" s="156" t="s">
        <v>1510</v>
      </c>
      <c r="B219" s="26" t="s">
        <v>1524</v>
      </c>
      <c r="C219" s="81">
        <v>1</v>
      </c>
      <c r="D219" s="26"/>
      <c r="E219" s="26" t="s">
        <v>1504</v>
      </c>
      <c r="F219" s="26"/>
      <c r="G219" s="26">
        <v>1</v>
      </c>
      <c r="H219" s="26"/>
      <c r="I219" s="26"/>
      <c r="J219" s="85" t="s">
        <v>1542</v>
      </c>
      <c r="K219" s="87" t="s">
        <v>1535</v>
      </c>
      <c r="L219" s="91">
        <v>1</v>
      </c>
      <c r="M219" s="91">
        <v>0</v>
      </c>
      <c r="N219" s="91">
        <v>0</v>
      </c>
      <c r="O219" s="84" t="s">
        <v>512</v>
      </c>
      <c r="P219" s="84">
        <v>1</v>
      </c>
      <c r="Q219" s="84">
        <v>0</v>
      </c>
      <c r="R219" s="73">
        <v>1</v>
      </c>
      <c r="S219" s="92" t="s">
        <v>1567</v>
      </c>
      <c r="T219" s="26" t="s">
        <v>1572</v>
      </c>
      <c r="U219" s="14" t="s">
        <v>513</v>
      </c>
      <c r="V219" s="14">
        <v>0</v>
      </c>
      <c r="W219" s="14">
        <v>1</v>
      </c>
      <c r="X219" s="88">
        <v>0</v>
      </c>
      <c r="Y219" s="88">
        <v>1</v>
      </c>
      <c r="Z219" s="93"/>
      <c r="AA219" s="93"/>
      <c r="AB219" s="14" t="s">
        <v>561</v>
      </c>
      <c r="AC219" s="14">
        <v>4</v>
      </c>
      <c r="AD219" s="14">
        <v>4</v>
      </c>
      <c r="AE219" s="258">
        <v>14</v>
      </c>
      <c r="AF219" s="258">
        <v>14</v>
      </c>
      <c r="AG219" s="87"/>
      <c r="AH219" s="188">
        <v>4</v>
      </c>
      <c r="AI219" s="188">
        <v>4</v>
      </c>
      <c r="AJ219" s="188">
        <v>4</v>
      </c>
      <c r="AK219" s="188">
        <v>4</v>
      </c>
      <c r="AL219" s="333">
        <v>14</v>
      </c>
      <c r="AM219" s="333">
        <v>14</v>
      </c>
      <c r="AN219" s="333">
        <v>14</v>
      </c>
      <c r="AO219" s="333">
        <v>14</v>
      </c>
      <c r="AP219" s="190"/>
      <c r="AQ219" s="190"/>
      <c r="AR219" s="190"/>
      <c r="AS219" s="190"/>
      <c r="AT219" s="334"/>
      <c r="AU219" s="334"/>
      <c r="AV219" s="334"/>
      <c r="AW219" s="334"/>
      <c r="AX219" s="86"/>
      <c r="AY219" s="187">
        <v>14</v>
      </c>
      <c r="AZ219" s="26" t="s">
        <v>1697</v>
      </c>
      <c r="BA219" s="26" t="s">
        <v>1568</v>
      </c>
      <c r="BB219" s="26"/>
      <c r="BC219" s="26">
        <v>1</v>
      </c>
      <c r="BD219" s="26"/>
      <c r="BE219" s="26"/>
      <c r="BF219" s="26"/>
      <c r="BG219" s="26"/>
      <c r="BH219" s="26"/>
      <c r="BI219" s="26"/>
      <c r="BJ219" s="26"/>
      <c r="BK219" s="26">
        <v>1</v>
      </c>
      <c r="BL219" s="26"/>
      <c r="BM219" s="26"/>
      <c r="BN219" s="26"/>
      <c r="BO219" s="26"/>
      <c r="BP219" s="26"/>
      <c r="BQ219" s="26"/>
      <c r="BR219" s="26"/>
      <c r="BS219" s="26"/>
      <c r="BT219" s="26"/>
      <c r="BU219" s="26"/>
      <c r="BV219" s="26"/>
      <c r="BW219" s="26"/>
      <c r="BX219" s="26"/>
      <c r="BY219" s="26"/>
      <c r="BZ219" s="26" t="s">
        <v>1570</v>
      </c>
      <c r="CA219" s="92" t="s">
        <v>1569</v>
      </c>
      <c r="CB219" s="92"/>
      <c r="CC219" s="92"/>
      <c r="CD219" s="14"/>
      <c r="CE219" s="14">
        <v>1</v>
      </c>
      <c r="CF219" s="14"/>
      <c r="CG219" s="14"/>
      <c r="CH219" s="14"/>
      <c r="CI219" s="89">
        <v>1</v>
      </c>
      <c r="CJ219" s="88"/>
      <c r="CK219" s="89"/>
      <c r="CL219" s="88"/>
      <c r="CN219" s="89">
        <v>1</v>
      </c>
      <c r="CO219" s="88"/>
      <c r="CP219" s="89"/>
      <c r="CQ219" s="88"/>
    </row>
    <row r="220" spans="1:95" s="241" customFormat="1" ht="55.05" customHeight="1" x14ac:dyDescent="0.25">
      <c r="A220" s="156" t="s">
        <v>1683</v>
      </c>
      <c r="B220" s="26" t="s">
        <v>1520</v>
      </c>
      <c r="C220" s="81">
        <v>1</v>
      </c>
      <c r="D220" s="26"/>
      <c r="E220" s="26" t="s">
        <v>1534</v>
      </c>
      <c r="F220" s="26"/>
      <c r="G220" s="26">
        <v>1</v>
      </c>
      <c r="H220" s="26"/>
      <c r="I220" s="26"/>
      <c r="J220" s="85" t="s">
        <v>1684</v>
      </c>
      <c r="K220" s="87" t="s">
        <v>1535</v>
      </c>
      <c r="L220" s="91">
        <v>1</v>
      </c>
      <c r="M220" s="91">
        <v>0</v>
      </c>
      <c r="N220" s="91">
        <v>0</v>
      </c>
      <c r="O220" s="84" t="s">
        <v>512</v>
      </c>
      <c r="P220" s="84">
        <v>1</v>
      </c>
      <c r="Q220" s="84">
        <v>0</v>
      </c>
      <c r="R220" s="73">
        <v>1</v>
      </c>
      <c r="S220" s="92" t="s">
        <v>1552</v>
      </c>
      <c r="T220" s="26" t="s">
        <v>1548</v>
      </c>
      <c r="U220" s="14" t="s">
        <v>513</v>
      </c>
      <c r="V220" s="14">
        <v>1</v>
      </c>
      <c r="W220" s="14">
        <v>0</v>
      </c>
      <c r="X220" s="88">
        <v>1</v>
      </c>
      <c r="Y220" s="88">
        <v>0</v>
      </c>
      <c r="Z220" s="93"/>
      <c r="AA220" s="93"/>
      <c r="AB220" s="14" t="s">
        <v>561</v>
      </c>
      <c r="AC220" s="14">
        <v>4</v>
      </c>
      <c r="AD220" s="14">
        <v>4</v>
      </c>
      <c r="AE220" s="332">
        <v>37</v>
      </c>
      <c r="AF220" s="332">
        <v>37</v>
      </c>
      <c r="AG220" s="87"/>
      <c r="AH220" s="188">
        <v>4</v>
      </c>
      <c r="AI220" s="188">
        <v>4</v>
      </c>
      <c r="AJ220" s="188">
        <v>4</v>
      </c>
      <c r="AK220" s="188">
        <v>4</v>
      </c>
      <c r="AL220" s="333">
        <v>37</v>
      </c>
      <c r="AM220" s="333">
        <v>37</v>
      </c>
      <c r="AN220" s="333">
        <v>37</v>
      </c>
      <c r="AO220" s="333">
        <v>37</v>
      </c>
      <c r="AP220" s="190"/>
      <c r="AQ220" s="190"/>
      <c r="AR220" s="190"/>
      <c r="AS220" s="190"/>
      <c r="AT220" s="334"/>
      <c r="AU220" s="334"/>
      <c r="AV220" s="334"/>
      <c r="AW220" s="334"/>
      <c r="AX220" s="86"/>
      <c r="AY220" s="187">
        <v>37</v>
      </c>
      <c r="AZ220" s="26" t="s">
        <v>1697</v>
      </c>
      <c r="BA220" s="26" t="s">
        <v>1550</v>
      </c>
      <c r="BB220" s="26"/>
      <c r="BC220" s="26">
        <v>1</v>
      </c>
      <c r="BD220" s="26"/>
      <c r="BE220" s="26"/>
      <c r="BF220" s="26"/>
      <c r="BG220" s="26"/>
      <c r="BH220" s="26"/>
      <c r="BI220" s="26"/>
      <c r="BJ220" s="26"/>
      <c r="BK220" s="26">
        <v>1</v>
      </c>
      <c r="BL220" s="26"/>
      <c r="BM220" s="26"/>
      <c r="BN220" s="26"/>
      <c r="BO220" s="26"/>
      <c r="BP220" s="26"/>
      <c r="BQ220" s="26"/>
      <c r="BR220" s="26"/>
      <c r="BS220" s="26"/>
      <c r="BT220" s="26"/>
      <c r="BU220" s="26"/>
      <c r="BV220" s="26"/>
      <c r="BW220" s="26"/>
      <c r="BX220" s="26"/>
      <c r="BY220" s="26"/>
      <c r="BZ220" s="26" t="s">
        <v>1549</v>
      </c>
      <c r="CA220" s="92" t="s">
        <v>1551</v>
      </c>
      <c r="CB220" s="92"/>
      <c r="CC220" s="92"/>
      <c r="CD220" s="14"/>
      <c r="CE220" s="14">
        <v>1</v>
      </c>
      <c r="CF220" s="14"/>
      <c r="CG220" s="14"/>
      <c r="CH220" s="14"/>
      <c r="CI220" s="89">
        <v>1</v>
      </c>
      <c r="CJ220" s="88"/>
      <c r="CK220" s="89"/>
      <c r="CL220" s="88"/>
      <c r="CN220" s="89">
        <v>1</v>
      </c>
      <c r="CO220" s="88"/>
      <c r="CP220" s="89"/>
      <c r="CQ220" s="88"/>
    </row>
    <row r="221" spans="1:95" s="241" customFormat="1" ht="55.05" customHeight="1" x14ac:dyDescent="0.25">
      <c r="A221" s="156" t="s">
        <v>1508</v>
      </c>
      <c r="B221" s="26" t="s">
        <v>1522</v>
      </c>
      <c r="C221" s="81">
        <v>1</v>
      </c>
      <c r="D221" s="26"/>
      <c r="E221" s="26" t="s">
        <v>1504</v>
      </c>
      <c r="F221" s="26"/>
      <c r="G221" s="26">
        <v>1</v>
      </c>
      <c r="H221" s="26"/>
      <c r="I221" s="26"/>
      <c r="J221" s="26" t="s">
        <v>1539</v>
      </c>
      <c r="K221" s="87" t="s">
        <v>1540</v>
      </c>
      <c r="L221" s="91">
        <v>0</v>
      </c>
      <c r="M221" s="91">
        <v>1</v>
      </c>
      <c r="N221" s="91">
        <v>0</v>
      </c>
      <c r="O221" s="84" t="s">
        <v>513</v>
      </c>
      <c r="P221" s="84">
        <v>0</v>
      </c>
      <c r="Q221" s="84">
        <v>1</v>
      </c>
      <c r="R221" s="73">
        <v>0</v>
      </c>
      <c r="S221" s="92" t="s">
        <v>1560</v>
      </c>
      <c r="T221" s="26" t="s">
        <v>1553</v>
      </c>
      <c r="U221" s="14" t="s">
        <v>513</v>
      </c>
      <c r="V221" s="14">
        <v>0</v>
      </c>
      <c r="W221" s="14">
        <v>1</v>
      </c>
      <c r="X221" s="88"/>
      <c r="Y221" s="88"/>
      <c r="Z221" s="93">
        <v>0</v>
      </c>
      <c r="AA221" s="93">
        <v>1</v>
      </c>
      <c r="AB221" s="14" t="s">
        <v>544</v>
      </c>
      <c r="AC221" s="14">
        <v>8</v>
      </c>
      <c r="AD221" s="14">
        <v>8</v>
      </c>
      <c r="AE221" s="332" t="s">
        <v>1554</v>
      </c>
      <c r="AF221" s="332">
        <v>46</v>
      </c>
      <c r="AG221" s="87"/>
      <c r="AH221" s="188"/>
      <c r="AI221" s="188"/>
      <c r="AJ221" s="188"/>
      <c r="AK221" s="188"/>
      <c r="AL221" s="333"/>
      <c r="AM221" s="333"/>
      <c r="AN221" s="333"/>
      <c r="AO221" s="333"/>
      <c r="AP221" s="190">
        <v>8</v>
      </c>
      <c r="AQ221" s="190">
        <v>8</v>
      </c>
      <c r="AR221" s="190">
        <v>8</v>
      </c>
      <c r="AS221" s="190">
        <v>8</v>
      </c>
      <c r="AT221" s="334">
        <v>46</v>
      </c>
      <c r="AU221" s="334">
        <v>46</v>
      </c>
      <c r="AV221" s="334">
        <v>46</v>
      </c>
      <c r="AW221" s="334">
        <v>46</v>
      </c>
      <c r="AX221" s="86"/>
      <c r="AY221" s="187">
        <v>46</v>
      </c>
      <c r="AZ221" s="26" t="s">
        <v>515</v>
      </c>
      <c r="BA221" s="26" t="s">
        <v>1555</v>
      </c>
      <c r="BB221" s="26"/>
      <c r="BC221" s="26"/>
      <c r="BD221" s="26"/>
      <c r="BE221" s="26"/>
      <c r="BF221" s="26"/>
      <c r="BG221" s="26">
        <v>1</v>
      </c>
      <c r="BH221" s="26"/>
      <c r="BI221" s="26"/>
      <c r="BJ221" s="26"/>
      <c r="BK221" s="26"/>
      <c r="BL221" s="26"/>
      <c r="BM221" s="26"/>
      <c r="BN221" s="26"/>
      <c r="BO221" s="26"/>
      <c r="BP221" s="26"/>
      <c r="BQ221" s="26"/>
      <c r="BR221" s="26"/>
      <c r="BS221" s="26"/>
      <c r="BT221" s="26"/>
      <c r="BU221" s="26"/>
      <c r="BV221" s="26"/>
      <c r="BW221" s="26">
        <v>1</v>
      </c>
      <c r="BX221" s="26"/>
      <c r="BY221" s="26"/>
      <c r="BZ221" s="26" t="s">
        <v>1557</v>
      </c>
      <c r="CA221" s="92" t="s">
        <v>1556</v>
      </c>
      <c r="CB221" s="92" t="s">
        <v>1558</v>
      </c>
      <c r="CC221" s="92" t="s">
        <v>1559</v>
      </c>
      <c r="CD221" s="14"/>
      <c r="CE221" s="14"/>
      <c r="CF221" s="14">
        <v>1</v>
      </c>
      <c r="CG221" s="14"/>
      <c r="CH221" s="14"/>
      <c r="CI221" s="89"/>
      <c r="CJ221" s="88"/>
      <c r="CK221" s="89">
        <v>1</v>
      </c>
      <c r="CL221" s="88"/>
      <c r="CN221" s="89"/>
      <c r="CO221" s="88"/>
      <c r="CP221" s="89">
        <v>1</v>
      </c>
      <c r="CQ221" s="88"/>
    </row>
    <row r="222" spans="1:95" s="241" customFormat="1" ht="55.05" customHeight="1" x14ac:dyDescent="0.25">
      <c r="A222" s="156" t="s">
        <v>1513</v>
      </c>
      <c r="B222" s="26" t="s">
        <v>1527</v>
      </c>
      <c r="C222" s="81">
        <v>1</v>
      </c>
      <c r="D222" s="26"/>
      <c r="E222" s="26" t="s">
        <v>1504</v>
      </c>
      <c r="F222" s="26"/>
      <c r="G222" s="26">
        <v>1</v>
      </c>
      <c r="H222" s="26"/>
      <c r="I222" s="26"/>
      <c r="J222" s="26" t="s">
        <v>1685</v>
      </c>
      <c r="K222" s="87" t="s">
        <v>1540</v>
      </c>
      <c r="L222" s="91">
        <v>0</v>
      </c>
      <c r="M222" s="91">
        <v>1</v>
      </c>
      <c r="N222" s="91">
        <v>0</v>
      </c>
      <c r="O222" s="84" t="s">
        <v>512</v>
      </c>
      <c r="P222" s="84">
        <v>1</v>
      </c>
      <c r="Q222" s="84">
        <v>0</v>
      </c>
      <c r="R222" s="73">
        <v>0</v>
      </c>
      <c r="S222" s="92" t="s">
        <v>1582</v>
      </c>
      <c r="T222" s="26" t="s">
        <v>1571</v>
      </c>
      <c r="U222" s="14" t="s">
        <v>572</v>
      </c>
      <c r="V222" s="14">
        <v>1</v>
      </c>
      <c r="W222" s="14">
        <v>0</v>
      </c>
      <c r="X222" s="88"/>
      <c r="Y222" s="88"/>
      <c r="Z222" s="93">
        <v>1</v>
      </c>
      <c r="AA222" s="93">
        <v>0</v>
      </c>
      <c r="AB222" s="14" t="s">
        <v>561</v>
      </c>
      <c r="AC222" s="14">
        <v>4</v>
      </c>
      <c r="AD222" s="14">
        <v>4</v>
      </c>
      <c r="AE222" s="332">
        <v>48</v>
      </c>
      <c r="AF222" s="332">
        <v>48</v>
      </c>
      <c r="AG222" s="87"/>
      <c r="AH222" s="188"/>
      <c r="AI222" s="188"/>
      <c r="AJ222" s="188"/>
      <c r="AK222" s="188"/>
      <c r="AL222" s="333"/>
      <c r="AM222" s="333"/>
      <c r="AN222" s="333"/>
      <c r="AO222" s="333"/>
      <c r="AP222" s="190">
        <v>4</v>
      </c>
      <c r="AQ222" s="190">
        <v>4</v>
      </c>
      <c r="AR222" s="190">
        <v>4</v>
      </c>
      <c r="AS222" s="190">
        <v>4</v>
      </c>
      <c r="AT222" s="334">
        <v>48</v>
      </c>
      <c r="AU222" s="334">
        <v>48</v>
      </c>
      <c r="AV222" s="334">
        <v>48</v>
      </c>
      <c r="AW222" s="334">
        <v>48</v>
      </c>
      <c r="AX222" s="86"/>
      <c r="AY222" s="187">
        <v>48</v>
      </c>
      <c r="AZ222" s="26" t="s">
        <v>515</v>
      </c>
      <c r="BA222" s="26" t="s">
        <v>1583</v>
      </c>
      <c r="BB222" s="26"/>
      <c r="BC222" s="26"/>
      <c r="BD222" s="26"/>
      <c r="BE222" s="26"/>
      <c r="BF222" s="26">
        <v>1</v>
      </c>
      <c r="BG222" s="26"/>
      <c r="BH222" s="26"/>
      <c r="BI222" s="26"/>
      <c r="BJ222" s="26"/>
      <c r="BK222" s="26"/>
      <c r="BL222" s="26"/>
      <c r="BM222" s="26"/>
      <c r="BN222" s="26"/>
      <c r="BO222" s="26"/>
      <c r="BP222" s="26"/>
      <c r="BQ222" s="26"/>
      <c r="BR222" s="26"/>
      <c r="BS222" s="26"/>
      <c r="BT222" s="26"/>
      <c r="BU222" s="26"/>
      <c r="BV222" s="26">
        <v>1</v>
      </c>
      <c r="BW222" s="26"/>
      <c r="BX222" s="26"/>
      <c r="BY222" s="26"/>
      <c r="BZ222" s="26" t="s">
        <v>1584</v>
      </c>
      <c r="CA222" s="26" t="s">
        <v>1585</v>
      </c>
      <c r="CB222" s="92"/>
      <c r="CC222" s="92"/>
      <c r="CD222" s="14"/>
      <c r="CE222" s="14"/>
      <c r="CF222" s="14"/>
      <c r="CG222" s="14">
        <v>1</v>
      </c>
      <c r="CH222" s="14"/>
      <c r="CI222" s="89"/>
      <c r="CJ222" s="88"/>
      <c r="CK222" s="89"/>
      <c r="CL222" s="88">
        <v>1</v>
      </c>
      <c r="CN222" s="89"/>
      <c r="CO222" s="88"/>
      <c r="CP222" s="89"/>
      <c r="CQ222" s="88">
        <v>1</v>
      </c>
    </row>
    <row r="223" spans="1:95" s="241" customFormat="1" ht="55.05" customHeight="1" x14ac:dyDescent="0.25">
      <c r="A223" s="156" t="s">
        <v>1617</v>
      </c>
      <c r="B223" s="26" t="s">
        <v>1618</v>
      </c>
      <c r="C223" s="81">
        <v>1</v>
      </c>
      <c r="D223" s="26"/>
      <c r="E223" s="26" t="s">
        <v>1504</v>
      </c>
      <c r="F223" s="26"/>
      <c r="G223" s="26">
        <v>1</v>
      </c>
      <c r="H223" s="26"/>
      <c r="I223" s="26"/>
      <c r="J223" s="85" t="s">
        <v>1542</v>
      </c>
      <c r="K223" s="87" t="s">
        <v>1535</v>
      </c>
      <c r="L223" s="91">
        <v>1</v>
      </c>
      <c r="M223" s="91">
        <v>0</v>
      </c>
      <c r="N223" s="91">
        <v>0</v>
      </c>
      <c r="O223" s="84" t="s">
        <v>513</v>
      </c>
      <c r="P223" s="84">
        <v>0</v>
      </c>
      <c r="Q223" s="84">
        <v>1</v>
      </c>
      <c r="R223" s="73">
        <v>0</v>
      </c>
      <c r="S223" s="92" t="s">
        <v>1622</v>
      </c>
      <c r="T223" s="26" t="s">
        <v>513</v>
      </c>
      <c r="U223" s="14" t="s">
        <v>513</v>
      </c>
      <c r="V223" s="14">
        <v>0</v>
      </c>
      <c r="W223" s="14">
        <v>1</v>
      </c>
      <c r="X223" s="88">
        <v>0</v>
      </c>
      <c r="Y223" s="88">
        <v>1</v>
      </c>
      <c r="Z223" s="93"/>
      <c r="AA223" s="93"/>
      <c r="AB223" s="14" t="s">
        <v>561</v>
      </c>
      <c r="AC223" s="14">
        <v>4</v>
      </c>
      <c r="AD223" s="14">
        <v>4</v>
      </c>
      <c r="AE223" s="258">
        <v>14</v>
      </c>
      <c r="AF223" s="258">
        <v>14</v>
      </c>
      <c r="AG223" s="87"/>
      <c r="AH223" s="188">
        <v>4</v>
      </c>
      <c r="AI223" s="188">
        <v>4</v>
      </c>
      <c r="AJ223" s="188">
        <v>4</v>
      </c>
      <c r="AK223" s="188">
        <v>4</v>
      </c>
      <c r="AL223" s="333">
        <v>14</v>
      </c>
      <c r="AM223" s="333">
        <v>14</v>
      </c>
      <c r="AN223" s="333">
        <v>14</v>
      </c>
      <c r="AO223" s="333">
        <v>14</v>
      </c>
      <c r="AP223" s="190"/>
      <c r="AQ223" s="190"/>
      <c r="AR223" s="190"/>
      <c r="AS223" s="190"/>
      <c r="AT223" s="334"/>
      <c r="AU223" s="334"/>
      <c r="AV223" s="334"/>
      <c r="AW223" s="334"/>
      <c r="AX223" s="86"/>
      <c r="AY223" s="187">
        <v>14</v>
      </c>
      <c r="AZ223" s="26" t="s">
        <v>515</v>
      </c>
      <c r="BA223" s="26" t="s">
        <v>1619</v>
      </c>
      <c r="BB223" s="26"/>
      <c r="BC223" s="26"/>
      <c r="BD223" s="26"/>
      <c r="BE223" s="26"/>
      <c r="BF223" s="26"/>
      <c r="BG223" s="26">
        <v>1</v>
      </c>
      <c r="BH223" s="26"/>
      <c r="BI223" s="26"/>
      <c r="BJ223" s="26"/>
      <c r="BK223" s="26"/>
      <c r="BL223" s="26"/>
      <c r="BM223" s="26"/>
      <c r="BN223" s="26"/>
      <c r="BO223" s="26">
        <v>1</v>
      </c>
      <c r="BP223" s="26"/>
      <c r="BQ223" s="26"/>
      <c r="BR223" s="26"/>
      <c r="BS223" s="26"/>
      <c r="BT223" s="26"/>
      <c r="BU223" s="26"/>
      <c r="BV223" s="26"/>
      <c r="BW223" s="26"/>
      <c r="BX223" s="26"/>
      <c r="BY223" s="26"/>
      <c r="BZ223" s="26" t="s">
        <v>1620</v>
      </c>
      <c r="CA223" s="26" t="s">
        <v>1621</v>
      </c>
      <c r="CB223" s="92" t="s">
        <v>1623</v>
      </c>
      <c r="CC223" s="92" t="s">
        <v>1624</v>
      </c>
      <c r="CD223" s="14"/>
      <c r="CE223" s="14"/>
      <c r="CF223" s="14"/>
      <c r="CG223" s="14">
        <v>1</v>
      </c>
      <c r="CH223" s="14"/>
      <c r="CI223" s="89"/>
      <c r="CJ223" s="88">
        <v>1</v>
      </c>
      <c r="CK223" s="89"/>
      <c r="CL223" s="88"/>
      <c r="CN223" s="89"/>
      <c r="CO223" s="88">
        <v>1</v>
      </c>
      <c r="CP223" s="89"/>
      <c r="CQ223" s="88"/>
    </row>
    <row r="224" spans="1:95" s="241" customFormat="1" ht="55.05" customHeight="1" x14ac:dyDescent="0.25">
      <c r="A224" s="156" t="s">
        <v>1509</v>
      </c>
      <c r="B224" s="26" t="s">
        <v>1523</v>
      </c>
      <c r="C224" s="81">
        <v>1</v>
      </c>
      <c r="D224" s="26"/>
      <c r="E224" s="26" t="s">
        <v>1504</v>
      </c>
      <c r="F224" s="26"/>
      <c r="G224" s="26">
        <v>1</v>
      </c>
      <c r="H224" s="26"/>
      <c r="I224" s="26"/>
      <c r="J224" s="85" t="s">
        <v>1541</v>
      </c>
      <c r="K224" s="87" t="s">
        <v>1535</v>
      </c>
      <c r="L224" s="91">
        <v>1</v>
      </c>
      <c r="M224" s="91">
        <v>0</v>
      </c>
      <c r="N224" s="91">
        <v>0</v>
      </c>
      <c r="O224" s="84" t="s">
        <v>512</v>
      </c>
      <c r="P224" s="84">
        <v>1</v>
      </c>
      <c r="Q224" s="84">
        <v>0</v>
      </c>
      <c r="R224" s="73">
        <v>1</v>
      </c>
      <c r="S224" s="92" t="s">
        <v>1561</v>
      </c>
      <c r="T224" s="26" t="s">
        <v>1562</v>
      </c>
      <c r="U224" s="14" t="s">
        <v>572</v>
      </c>
      <c r="V224" s="14">
        <v>1</v>
      </c>
      <c r="W224" s="14">
        <v>0</v>
      </c>
      <c r="X224" s="88">
        <v>1</v>
      </c>
      <c r="Y224" s="88">
        <v>0</v>
      </c>
      <c r="Z224" s="93"/>
      <c r="AA224" s="93"/>
      <c r="AB224" s="14" t="s">
        <v>1563</v>
      </c>
      <c r="AC224" s="14">
        <v>0</v>
      </c>
      <c r="AD224" s="14">
        <v>0</v>
      </c>
      <c r="AE224" s="258" t="s">
        <v>1564</v>
      </c>
      <c r="AF224" s="258" t="s">
        <v>1564</v>
      </c>
      <c r="AG224" s="87"/>
      <c r="AH224" s="188">
        <v>0</v>
      </c>
      <c r="AI224" s="188">
        <v>0</v>
      </c>
      <c r="AJ224" s="188">
        <v>0</v>
      </c>
      <c r="AK224" s="188">
        <v>0</v>
      </c>
      <c r="AL224" s="333"/>
      <c r="AM224" s="333"/>
      <c r="AN224" s="333"/>
      <c r="AO224" s="333"/>
      <c r="AP224" s="190"/>
      <c r="AQ224" s="190"/>
      <c r="AR224" s="190"/>
      <c r="AS224" s="190"/>
      <c r="AT224" s="334"/>
      <c r="AU224" s="334"/>
      <c r="AV224" s="334"/>
      <c r="AW224" s="334"/>
      <c r="AX224" s="86"/>
      <c r="AY224" s="187">
        <v>33</v>
      </c>
      <c r="AZ224" s="26" t="s">
        <v>515</v>
      </c>
      <c r="BA224" s="26" t="s">
        <v>1565</v>
      </c>
      <c r="BB224" s="26"/>
      <c r="BC224" s="26"/>
      <c r="BD224" s="26"/>
      <c r="BE224" s="26"/>
      <c r="BF224" s="26"/>
      <c r="BG224" s="26"/>
      <c r="BH224" s="26"/>
      <c r="BI224" s="26">
        <v>1</v>
      </c>
      <c r="BJ224" s="26"/>
      <c r="BK224" s="26"/>
      <c r="BL224" s="26"/>
      <c r="BM224" s="26"/>
      <c r="BN224" s="26"/>
      <c r="BO224" s="26"/>
      <c r="BP224" s="26"/>
      <c r="BQ224" s="26">
        <v>1</v>
      </c>
      <c r="BR224" s="26"/>
      <c r="BS224" s="26"/>
      <c r="BT224" s="26"/>
      <c r="BU224" s="26"/>
      <c r="BV224" s="26"/>
      <c r="BW224" s="26"/>
      <c r="BX224" s="26"/>
      <c r="BY224" s="26"/>
      <c r="BZ224" s="26" t="s">
        <v>1566</v>
      </c>
      <c r="CA224" s="331"/>
      <c r="CB224" s="92"/>
      <c r="CC224" s="92"/>
      <c r="CD224" s="14"/>
      <c r="CE224" s="14"/>
      <c r="CF224" s="14"/>
      <c r="CG224" s="14"/>
      <c r="CH224" s="14"/>
      <c r="CI224" s="89"/>
      <c r="CJ224" s="88"/>
      <c r="CK224" s="89"/>
      <c r="CL224" s="88"/>
      <c r="CN224" s="89"/>
      <c r="CO224" s="88"/>
      <c r="CP224" s="89"/>
      <c r="CQ224" s="88"/>
    </row>
    <row r="225" spans="1:115" s="241" customFormat="1" ht="55.05" customHeight="1" x14ac:dyDescent="0.25">
      <c r="A225" s="156" t="s">
        <v>1511</v>
      </c>
      <c r="B225" s="26" t="s">
        <v>1525</v>
      </c>
      <c r="C225" s="81">
        <v>1</v>
      </c>
      <c r="D225" s="26"/>
      <c r="E225" s="26" t="s">
        <v>1504</v>
      </c>
      <c r="F225" s="26"/>
      <c r="G225" s="26">
        <v>1</v>
      </c>
      <c r="H225" s="26"/>
      <c r="I225" s="26"/>
      <c r="J225" s="85" t="s">
        <v>1686</v>
      </c>
      <c r="K225" s="87" t="s">
        <v>1535</v>
      </c>
      <c r="L225" s="91">
        <v>1</v>
      </c>
      <c r="M225" s="91">
        <v>0</v>
      </c>
      <c r="N225" s="91">
        <v>0</v>
      </c>
      <c r="O225" s="84" t="s">
        <v>512</v>
      </c>
      <c r="P225" s="84">
        <v>1</v>
      </c>
      <c r="Q225" s="84">
        <v>0</v>
      </c>
      <c r="R225" s="73">
        <v>1</v>
      </c>
      <c r="S225" s="92" t="s">
        <v>1573</v>
      </c>
      <c r="T225" s="26" t="s">
        <v>1571</v>
      </c>
      <c r="U225" s="14" t="s">
        <v>572</v>
      </c>
      <c r="V225" s="14">
        <v>1</v>
      </c>
      <c r="W225" s="14">
        <v>0</v>
      </c>
      <c r="X225" s="88">
        <v>1</v>
      </c>
      <c r="Y225" s="88">
        <v>0</v>
      </c>
      <c r="Z225" s="93"/>
      <c r="AA225" s="93"/>
      <c r="AB225" s="14" t="s">
        <v>561</v>
      </c>
      <c r="AC225" s="14">
        <v>4</v>
      </c>
      <c r="AD225" s="14">
        <v>4</v>
      </c>
      <c r="AE225" s="258">
        <v>29</v>
      </c>
      <c r="AF225" s="258">
        <v>29</v>
      </c>
      <c r="AG225" s="87"/>
      <c r="AH225" s="188">
        <v>4</v>
      </c>
      <c r="AI225" s="188">
        <v>4</v>
      </c>
      <c r="AJ225" s="188">
        <v>4</v>
      </c>
      <c r="AK225" s="188">
        <v>4</v>
      </c>
      <c r="AL225" s="333">
        <v>29</v>
      </c>
      <c r="AM225" s="333">
        <v>29</v>
      </c>
      <c r="AN225" s="333">
        <v>29</v>
      </c>
      <c r="AO225" s="333">
        <v>29</v>
      </c>
      <c r="AP225" s="190"/>
      <c r="AQ225" s="190"/>
      <c r="AR225" s="190"/>
      <c r="AS225" s="190"/>
      <c r="AT225" s="334"/>
      <c r="AU225" s="334"/>
      <c r="AV225" s="334"/>
      <c r="AW225" s="334"/>
      <c r="AX225" s="86"/>
      <c r="AY225" s="187">
        <v>29</v>
      </c>
      <c r="AZ225" s="26" t="s">
        <v>515</v>
      </c>
      <c r="BA225" s="26" t="s">
        <v>1574</v>
      </c>
      <c r="BB225" s="26"/>
      <c r="BC225" s="26"/>
      <c r="BD225" s="26"/>
      <c r="BE225" s="26"/>
      <c r="BF225" s="26">
        <v>1</v>
      </c>
      <c r="BG225" s="26"/>
      <c r="BH225" s="26"/>
      <c r="BI225" s="26"/>
      <c r="BJ225" s="26"/>
      <c r="BK225" s="26"/>
      <c r="BL225" s="26"/>
      <c r="BM225" s="26"/>
      <c r="BN225" s="26">
        <v>1</v>
      </c>
      <c r="BO225" s="26"/>
      <c r="BP225" s="26"/>
      <c r="BQ225" s="26"/>
      <c r="BR225" s="26"/>
      <c r="BS225" s="26"/>
      <c r="BT225" s="26"/>
      <c r="BU225" s="26"/>
      <c r="BV225" s="26"/>
      <c r="BW225" s="26"/>
      <c r="BX225" s="26"/>
      <c r="BY225" s="26"/>
      <c r="BZ225" s="26" t="s">
        <v>1575</v>
      </c>
      <c r="CA225" s="331"/>
      <c r="CB225" s="92"/>
      <c r="CC225" s="92"/>
      <c r="CD225" s="14"/>
      <c r="CE225" s="14"/>
      <c r="CF225" s="14">
        <v>1</v>
      </c>
      <c r="CG225" s="14"/>
      <c r="CH225" s="14"/>
      <c r="CI225" s="89">
        <v>1</v>
      </c>
      <c r="CJ225" s="88"/>
      <c r="CK225" s="89"/>
      <c r="CL225" s="88"/>
      <c r="CN225" s="89">
        <v>1</v>
      </c>
      <c r="CO225" s="88"/>
      <c r="CP225" s="89"/>
      <c r="CQ225" s="88"/>
    </row>
    <row r="226" spans="1:115" s="241" customFormat="1" ht="55.05" customHeight="1" x14ac:dyDescent="0.25">
      <c r="A226" s="156" t="s">
        <v>1512</v>
      </c>
      <c r="B226" s="26" t="s">
        <v>1526</v>
      </c>
      <c r="C226" s="81">
        <v>1</v>
      </c>
      <c r="D226" s="26"/>
      <c r="E226" s="26" t="s">
        <v>1504</v>
      </c>
      <c r="F226" s="26"/>
      <c r="G226" s="26">
        <v>1</v>
      </c>
      <c r="H226" s="26"/>
      <c r="I226" s="26"/>
      <c r="J226" s="85" t="s">
        <v>1543</v>
      </c>
      <c r="K226" s="87" t="s">
        <v>1535</v>
      </c>
      <c r="L226" s="91">
        <v>1</v>
      </c>
      <c r="M226" s="91">
        <v>0</v>
      </c>
      <c r="N226" s="91">
        <v>0</v>
      </c>
      <c r="O226" s="84" t="s">
        <v>513</v>
      </c>
      <c r="P226" s="84">
        <v>0</v>
      </c>
      <c r="Q226" s="84">
        <v>1</v>
      </c>
      <c r="R226" s="73">
        <v>0</v>
      </c>
      <c r="S226" s="92" t="s">
        <v>1576</v>
      </c>
      <c r="T226" s="26" t="s">
        <v>1571</v>
      </c>
      <c r="U226" s="14" t="s">
        <v>572</v>
      </c>
      <c r="V226" s="14">
        <v>1</v>
      </c>
      <c r="W226" s="14">
        <v>0</v>
      </c>
      <c r="X226" s="88">
        <v>1</v>
      </c>
      <c r="Y226" s="88">
        <v>0</v>
      </c>
      <c r="Z226" s="93"/>
      <c r="AA226" s="93"/>
      <c r="AB226" s="14" t="s">
        <v>1577</v>
      </c>
      <c r="AC226" s="14">
        <v>0</v>
      </c>
      <c r="AD226" s="14">
        <v>0</v>
      </c>
      <c r="AE226" s="332">
        <v>20</v>
      </c>
      <c r="AF226" s="332">
        <v>20</v>
      </c>
      <c r="AG226" s="87"/>
      <c r="AH226" s="188">
        <v>0</v>
      </c>
      <c r="AI226" s="188">
        <v>0</v>
      </c>
      <c r="AJ226" s="188">
        <v>0</v>
      </c>
      <c r="AK226" s="188">
        <v>0</v>
      </c>
      <c r="AL226" s="333">
        <v>20</v>
      </c>
      <c r="AM226" s="333">
        <v>20</v>
      </c>
      <c r="AN226" s="333">
        <v>20</v>
      </c>
      <c r="AO226" s="333">
        <v>20</v>
      </c>
      <c r="AP226" s="190"/>
      <c r="AQ226" s="190"/>
      <c r="AR226" s="190"/>
      <c r="AS226" s="190"/>
      <c r="AT226" s="334"/>
      <c r="AU226" s="334"/>
      <c r="AV226" s="334"/>
      <c r="AW226" s="334"/>
      <c r="AX226" s="86"/>
      <c r="AY226" s="187">
        <v>20</v>
      </c>
      <c r="AZ226" s="26" t="s">
        <v>574</v>
      </c>
      <c r="BA226" s="26" t="s">
        <v>1578</v>
      </c>
      <c r="BB226" s="26"/>
      <c r="BC226" s="26"/>
      <c r="BD226" s="26"/>
      <c r="BE226" s="26"/>
      <c r="BF226" s="26"/>
      <c r="BG226" s="26"/>
      <c r="BH226" s="26"/>
      <c r="BI226" s="26">
        <v>1</v>
      </c>
      <c r="BJ226" s="26"/>
      <c r="BK226" s="26"/>
      <c r="BL226" s="26"/>
      <c r="BM226" s="26"/>
      <c r="BN226" s="26"/>
      <c r="BO226" s="26"/>
      <c r="BP226" s="26"/>
      <c r="BQ226" s="26">
        <v>1</v>
      </c>
      <c r="BR226" s="26"/>
      <c r="BS226" s="26"/>
      <c r="BT226" s="26"/>
      <c r="BU226" s="26"/>
      <c r="BV226" s="26"/>
      <c r="BW226" s="26"/>
      <c r="BX226" s="26"/>
      <c r="BY226" s="26"/>
      <c r="BZ226" s="26" t="s">
        <v>1579</v>
      </c>
      <c r="CA226" s="331"/>
      <c r="CB226" s="92" t="s">
        <v>1580</v>
      </c>
      <c r="CC226" s="92" t="s">
        <v>1581</v>
      </c>
      <c r="CD226" s="14"/>
      <c r="CE226" s="14"/>
      <c r="CF226" s="14"/>
      <c r="CG226" s="14"/>
      <c r="CH226" s="14"/>
      <c r="CI226" s="89"/>
      <c r="CJ226" s="88"/>
      <c r="CK226" s="89"/>
      <c r="CL226" s="88"/>
      <c r="CN226" s="89"/>
      <c r="CO226" s="88"/>
      <c r="CP226" s="89"/>
      <c r="CQ226" s="88"/>
    </row>
    <row r="227" spans="1:115" s="241" customFormat="1" ht="55.05" customHeight="1" x14ac:dyDescent="0.25">
      <c r="A227" s="156" t="s">
        <v>1515</v>
      </c>
      <c r="B227" s="26" t="s">
        <v>1529</v>
      </c>
      <c r="C227" s="81">
        <v>1</v>
      </c>
      <c r="D227" s="26"/>
      <c r="E227" s="26" t="s">
        <v>1504</v>
      </c>
      <c r="F227" s="26"/>
      <c r="G227" s="26">
        <v>1</v>
      </c>
      <c r="H227" s="26"/>
      <c r="I227" s="26"/>
      <c r="J227" s="85" t="s">
        <v>370</v>
      </c>
      <c r="K227" s="87" t="s">
        <v>1535</v>
      </c>
      <c r="L227" s="91">
        <v>1</v>
      </c>
      <c r="M227" s="91">
        <v>0</v>
      </c>
      <c r="N227" s="91">
        <v>0</v>
      </c>
      <c r="O227" s="84" t="s">
        <v>513</v>
      </c>
      <c r="P227" s="84">
        <v>0</v>
      </c>
      <c r="Q227" s="84">
        <v>1</v>
      </c>
      <c r="R227" s="73">
        <v>0</v>
      </c>
      <c r="S227" s="92" t="s">
        <v>1586</v>
      </c>
      <c r="T227" s="26" t="s">
        <v>512</v>
      </c>
      <c r="U227" s="14" t="s">
        <v>572</v>
      </c>
      <c r="V227" s="14">
        <v>1</v>
      </c>
      <c r="W227" s="14">
        <v>0</v>
      </c>
      <c r="X227" s="88">
        <v>1</v>
      </c>
      <c r="Y227" s="88">
        <v>0</v>
      </c>
      <c r="Z227" s="93"/>
      <c r="AA227" s="93"/>
      <c r="AB227" s="14" t="s">
        <v>550</v>
      </c>
      <c r="AC227" s="14">
        <v>12</v>
      </c>
      <c r="AD227" s="14">
        <v>12</v>
      </c>
      <c r="AE227" s="332">
        <v>42</v>
      </c>
      <c r="AF227" s="332">
        <v>42</v>
      </c>
      <c r="AG227" s="87"/>
      <c r="AH227" s="188">
        <v>12</v>
      </c>
      <c r="AI227" s="188">
        <v>12</v>
      </c>
      <c r="AJ227" s="188">
        <v>12</v>
      </c>
      <c r="AK227" s="188">
        <v>12</v>
      </c>
      <c r="AL227" s="333">
        <v>42</v>
      </c>
      <c r="AM227" s="333">
        <v>42</v>
      </c>
      <c r="AN227" s="333">
        <v>42</v>
      </c>
      <c r="AO227" s="333">
        <v>42</v>
      </c>
      <c r="AP227" s="190"/>
      <c r="AQ227" s="190"/>
      <c r="AR227" s="190"/>
      <c r="AS227" s="190"/>
      <c r="AT227" s="334"/>
      <c r="AU227" s="334"/>
      <c r="AV227" s="334"/>
      <c r="AW227" s="334"/>
      <c r="AX227" s="86"/>
      <c r="AY227" s="187">
        <v>42</v>
      </c>
      <c r="AZ227" s="26" t="s">
        <v>1697</v>
      </c>
      <c r="BA227" s="26" t="s">
        <v>1587</v>
      </c>
      <c r="BB227" s="26"/>
      <c r="BC227" s="26">
        <v>1</v>
      </c>
      <c r="BD227" s="26"/>
      <c r="BE227" s="26"/>
      <c r="BF227" s="26"/>
      <c r="BG227" s="26"/>
      <c r="BH227" s="26"/>
      <c r="BI227" s="26"/>
      <c r="BJ227" s="26"/>
      <c r="BK227" s="26">
        <v>1</v>
      </c>
      <c r="BL227" s="26"/>
      <c r="BM227" s="26"/>
      <c r="BN227" s="26"/>
      <c r="BO227" s="26"/>
      <c r="BP227" s="26"/>
      <c r="BQ227" s="26"/>
      <c r="BR227" s="26"/>
      <c r="BS227" s="26"/>
      <c r="BT227" s="26"/>
      <c r="BU227" s="26"/>
      <c r="BV227" s="26"/>
      <c r="BW227" s="26"/>
      <c r="BX227" s="26"/>
      <c r="BY227" s="26"/>
      <c r="BZ227" s="26" t="s">
        <v>1589</v>
      </c>
      <c r="CA227" s="331"/>
      <c r="CB227" s="92" t="s">
        <v>1588</v>
      </c>
      <c r="CC227" s="92" t="s">
        <v>1590</v>
      </c>
      <c r="CD227" s="14"/>
      <c r="CE227" s="14">
        <v>1</v>
      </c>
      <c r="CF227" s="14"/>
      <c r="CG227" s="14"/>
      <c r="CH227" s="14"/>
      <c r="CI227" s="89">
        <v>1</v>
      </c>
      <c r="CJ227" s="88"/>
      <c r="CK227" s="89"/>
      <c r="CL227" s="88"/>
      <c r="CN227" s="89">
        <v>1</v>
      </c>
      <c r="CO227" s="88"/>
      <c r="CP227" s="89"/>
      <c r="CQ227" s="88"/>
    </row>
    <row r="228" spans="1:115" s="335" customFormat="1" ht="55.05" customHeight="1" x14ac:dyDescent="0.25">
      <c r="A228" s="13" t="s">
        <v>534</v>
      </c>
      <c r="B228" s="13"/>
      <c r="C228" s="95">
        <f>SUM(C186:C227)</f>
        <v>42</v>
      </c>
      <c r="D228" s="95">
        <f t="shared" ref="D228:F228" si="130">SUM(D186:D227)</f>
        <v>0</v>
      </c>
      <c r="E228" s="95"/>
      <c r="F228" s="95">
        <f t="shared" si="130"/>
        <v>10</v>
      </c>
      <c r="G228" s="95">
        <f t="shared" ref="G228:I228" si="131">SUM(G186:G227)</f>
        <v>27</v>
      </c>
      <c r="H228" s="95">
        <f t="shared" si="131"/>
        <v>0</v>
      </c>
      <c r="I228" s="95">
        <f t="shared" si="131"/>
        <v>5</v>
      </c>
      <c r="J228" s="13"/>
      <c r="K228" s="13" t="s">
        <v>1592</v>
      </c>
      <c r="L228" s="13">
        <f>SUM(L186:L227)</f>
        <v>25</v>
      </c>
      <c r="M228" s="13">
        <f>SUM(M186:M227)</f>
        <v>17</v>
      </c>
      <c r="N228" s="13">
        <f>SUM(N186:N227)</f>
        <v>3</v>
      </c>
      <c r="O228" s="13" t="s">
        <v>1592</v>
      </c>
      <c r="P228" s="13">
        <f>SUM(P186:P227)</f>
        <v>24</v>
      </c>
      <c r="Q228" s="13">
        <f>SUM(Q186:Q227)</f>
        <v>18</v>
      </c>
      <c r="R228" s="13">
        <f>SUM(R186:R227)</f>
        <v>14</v>
      </c>
      <c r="S228" s="13"/>
      <c r="T228" s="13"/>
      <c r="U228" s="13"/>
      <c r="V228" s="13">
        <f>SUM(V186:V227)</f>
        <v>23</v>
      </c>
      <c r="W228" s="13">
        <f>SUM(W186:W227)</f>
        <v>4</v>
      </c>
      <c r="X228" s="13">
        <f t="shared" ref="X228:AA228" si="132">SUM(X186:X227)</f>
        <v>18</v>
      </c>
      <c r="Y228" s="13">
        <f t="shared" si="132"/>
        <v>2</v>
      </c>
      <c r="Z228" s="13">
        <f t="shared" si="132"/>
        <v>5</v>
      </c>
      <c r="AA228" s="13">
        <f t="shared" si="132"/>
        <v>2</v>
      </c>
      <c r="AB228" s="13"/>
      <c r="AC228" s="205"/>
      <c r="AD228" s="205"/>
      <c r="AE228" s="206"/>
      <c r="AF228" s="206"/>
      <c r="AG228" s="206"/>
      <c r="AH228" s="205"/>
      <c r="AI228" s="205"/>
      <c r="AJ228" s="205">
        <f>AVERAGE(AJ186:AJ227)</f>
        <v>9.85</v>
      </c>
      <c r="AK228" s="205">
        <f>MEDIAN(AK186:AK227)</f>
        <v>7</v>
      </c>
      <c r="AL228" s="206"/>
      <c r="AM228" s="206"/>
      <c r="AN228" s="206">
        <f>AVERAGE(AN186:AN227)</f>
        <v>31.736842105263158</v>
      </c>
      <c r="AO228" s="206">
        <f>MEDIAN(AO186:AO227)</f>
        <v>29</v>
      </c>
      <c r="AP228" s="205"/>
      <c r="AQ228" s="205"/>
      <c r="AR228" s="205">
        <f>AVERAGE(AR186:AR227)</f>
        <v>6</v>
      </c>
      <c r="AS228" s="205">
        <f>MEDIAN(AS186:AS227)</f>
        <v>4</v>
      </c>
      <c r="AT228" s="206"/>
      <c r="AU228" s="206"/>
      <c r="AV228" s="206">
        <f>AVERAGE(AV186:AV227)</f>
        <v>47.571428571428569</v>
      </c>
      <c r="AW228" s="206">
        <f>MEDIAN(AW186:AW227)</f>
        <v>48</v>
      </c>
      <c r="AX228" s="206"/>
      <c r="AY228" s="206">
        <f>AVERAGE(AY186:AY227)</f>
        <v>32.75</v>
      </c>
      <c r="AZ228" s="208"/>
      <c r="BA228" s="208"/>
      <c r="BB228" s="208">
        <f t="shared" ref="BB228" si="133">SUM(BB186:BB227)</f>
        <v>0</v>
      </c>
      <c r="BC228" s="208">
        <f t="shared" ref="BC228" si="134">SUM(BC186:BC227)</f>
        <v>6</v>
      </c>
      <c r="BD228" s="208">
        <f t="shared" ref="BD228" si="135">SUM(BD186:BD227)</f>
        <v>0</v>
      </c>
      <c r="BE228" s="208">
        <f t="shared" ref="BE228" si="136">SUM(BE186:BE227)</f>
        <v>1</v>
      </c>
      <c r="BF228" s="208">
        <f t="shared" ref="BF228" si="137">SUM(BF186:BF227)</f>
        <v>5</v>
      </c>
      <c r="BG228" s="208">
        <f t="shared" ref="BG228" si="138">SUM(BG186:BG227)</f>
        <v>10</v>
      </c>
      <c r="BH228" s="208">
        <f t="shared" ref="BH228" si="139">SUM(BH186:BH227)</f>
        <v>0</v>
      </c>
      <c r="BI228" s="208">
        <f t="shared" ref="BI228" si="140">SUM(BI186:BI227)</f>
        <v>5</v>
      </c>
      <c r="BJ228" s="208">
        <f t="shared" ref="BJ228" si="141">SUM(BJ186:BJ227)</f>
        <v>0</v>
      </c>
      <c r="BK228" s="208">
        <f t="shared" ref="BK228" si="142">SUM(BK186:BK227)</f>
        <v>5</v>
      </c>
      <c r="BL228" s="208">
        <f t="shared" ref="BL228" si="143">SUM(BL186:BL227)</f>
        <v>0</v>
      </c>
      <c r="BM228" s="208">
        <f t="shared" ref="BM228" si="144">SUM(BM186:BM227)</f>
        <v>0</v>
      </c>
      <c r="BN228" s="208">
        <f t="shared" ref="BN228" si="145">SUM(BN186:BN227)</f>
        <v>3</v>
      </c>
      <c r="BO228" s="208">
        <f t="shared" ref="BO228" si="146">SUM(BO186:BO227)</f>
        <v>9</v>
      </c>
      <c r="BP228" s="208">
        <f t="shared" ref="BP228" si="147">SUM(BP186:BP227)</f>
        <v>0</v>
      </c>
      <c r="BQ228" s="208">
        <f t="shared" ref="BQ228" si="148">SUM(BQ186:BQ227)</f>
        <v>3</v>
      </c>
      <c r="BR228" s="208">
        <f t="shared" ref="BR228" si="149">SUM(BR186:BR227)</f>
        <v>0</v>
      </c>
      <c r="BS228" s="208">
        <f t="shared" ref="BS228" si="150">SUM(BS186:BS227)</f>
        <v>1</v>
      </c>
      <c r="BT228" s="208">
        <f t="shared" ref="BT228" si="151">SUM(BT186:BT227)</f>
        <v>0</v>
      </c>
      <c r="BU228" s="208">
        <f t="shared" ref="BU228" si="152">SUM(BU186:BU227)</f>
        <v>1</v>
      </c>
      <c r="BV228" s="208">
        <f t="shared" ref="BV228" si="153">SUM(BV186:BV227)</f>
        <v>2</v>
      </c>
      <c r="BW228" s="208">
        <f t="shared" ref="BW228" si="154">SUM(BW186:BW227)</f>
        <v>1</v>
      </c>
      <c r="BX228" s="208">
        <f t="shared" ref="BX228" si="155">SUM(BX186:BX227)</f>
        <v>0</v>
      </c>
      <c r="BY228" s="208">
        <f t="shared" ref="BY228" si="156">SUM(BY186:BY227)</f>
        <v>2</v>
      </c>
      <c r="BZ228" s="208"/>
      <c r="CA228" s="206"/>
      <c r="CB228" s="206"/>
      <c r="CC228" s="206"/>
      <c r="CD228" s="206"/>
      <c r="CE228" s="206">
        <f>SUM(CE186:CE227)</f>
        <v>6</v>
      </c>
      <c r="CF228" s="206">
        <f>SUM(CF186:CF227)</f>
        <v>4</v>
      </c>
      <c r="CG228" s="206">
        <f>SUM(CG186:CG227)</f>
        <v>11</v>
      </c>
      <c r="CH228" s="206"/>
      <c r="CI228" s="206">
        <f t="shared" ref="CI228" si="157">SUM(CI186:CI227)</f>
        <v>8</v>
      </c>
      <c r="CJ228" s="206">
        <f t="shared" ref="CJ228" si="158">SUM(CJ186:CJ227)</f>
        <v>9</v>
      </c>
      <c r="CK228" s="206">
        <f t="shared" ref="CK228" si="159">SUM(CK186:CK227)</f>
        <v>2</v>
      </c>
      <c r="CL228" s="206">
        <f t="shared" ref="CL228" si="160">SUM(CL186:CL227)</f>
        <v>2</v>
      </c>
      <c r="CM228" s="206"/>
      <c r="CN228" s="206"/>
      <c r="CO228" s="206"/>
      <c r="CP228" s="206"/>
      <c r="CQ228" s="206"/>
      <c r="CR228" s="206"/>
      <c r="CS228" s="13"/>
      <c r="CT228" s="13"/>
      <c r="CU228" s="13"/>
      <c r="CV228" s="13"/>
      <c r="CW228" s="13"/>
      <c r="CX228" s="13"/>
      <c r="CY228" s="13"/>
      <c r="CZ228" s="13"/>
      <c r="DA228" s="13"/>
      <c r="DB228" s="13"/>
      <c r="DC228" s="13"/>
      <c r="DD228" s="13"/>
      <c r="DE228" s="13"/>
      <c r="DF228" s="13"/>
      <c r="DG228" s="13"/>
      <c r="DH228" s="13"/>
      <c r="DI228" s="13"/>
      <c r="DJ228" s="13"/>
      <c r="DK228" s="13"/>
    </row>
    <row r="229" spans="1:115" s="337" customFormat="1" ht="55.05" customHeight="1" x14ac:dyDescent="0.25">
      <c r="A229" s="336" t="s">
        <v>1594</v>
      </c>
      <c r="C229" s="12">
        <f>SUM(C14+C30+C53+C102+C149+C184+C228)</f>
        <v>211</v>
      </c>
      <c r="D229" s="12">
        <f t="shared" ref="D229:I229" si="161">SUM(D14+D30+D53+D102+D149+D184+D228)</f>
        <v>0</v>
      </c>
      <c r="E229" s="12"/>
      <c r="F229" s="12">
        <f t="shared" si="161"/>
        <v>27</v>
      </c>
      <c r="G229" s="12">
        <f t="shared" si="161"/>
        <v>172</v>
      </c>
      <c r="H229" s="12">
        <f t="shared" si="161"/>
        <v>3</v>
      </c>
      <c r="I229" s="12">
        <f t="shared" si="161"/>
        <v>9</v>
      </c>
      <c r="J229" s="12"/>
      <c r="K229" s="12"/>
      <c r="L229" s="12">
        <f t="shared" ref="L229" si="162">SUM(L14+L30+L53+L102+L149+L184+L228)</f>
        <v>76</v>
      </c>
      <c r="M229" s="12">
        <f t="shared" ref="M229" si="163">SUM(M14+M30+M53+M102+M149+M184+M228)</f>
        <v>135</v>
      </c>
      <c r="N229" s="12">
        <f t="shared" ref="N229" si="164">SUM(N14+N30+N53+N102+N149+N184+N228)</f>
        <v>33</v>
      </c>
      <c r="O229" s="12"/>
      <c r="P229" s="12">
        <f t="shared" ref="P229" si="165">SUM(P14+P30+P53+P102+P149+P184+P228)</f>
        <v>177</v>
      </c>
      <c r="Q229" s="12">
        <f t="shared" ref="Q229" si="166">SUM(Q14+Q30+Q53+Q102+Q149+Q184+Q228)</f>
        <v>34</v>
      </c>
      <c r="R229" s="12">
        <f t="shared" ref="R229" si="167">SUM(R14+R30+R53+R102+R149+R184+R228)</f>
        <v>59</v>
      </c>
      <c r="S229" s="12"/>
      <c r="T229" s="12"/>
      <c r="U229" s="12"/>
      <c r="V229" s="12">
        <f t="shared" ref="V229" si="168">SUM(V14+V30+V53+V102+V149+V184+V228)</f>
        <v>126</v>
      </c>
      <c r="W229" s="12">
        <f t="shared" ref="W229" si="169">SUM(W14+W30+W53+W102+W149+W184+W228)</f>
        <v>46</v>
      </c>
      <c r="X229" s="12">
        <f t="shared" ref="X229" si="170">SUM(X14+X30+X53+X102+X149+X184+X228)</f>
        <v>56</v>
      </c>
      <c r="Y229" s="12">
        <f t="shared" ref="Y229" si="171">SUM(Y14+Y30+Y53+Y102+Y149+Y184+Y228)</f>
        <v>10</v>
      </c>
      <c r="Z229" s="12">
        <f t="shared" ref="Z229" si="172">SUM(Z14+Z30+Z53+Z102+Z149+Z184+Z228)</f>
        <v>70</v>
      </c>
      <c r="AA229" s="12">
        <f t="shared" ref="AA229" si="173">SUM(AA14+AA30+AA53+AA102+AA149+AA184+AA228)</f>
        <v>36</v>
      </c>
      <c r="AB229" s="12"/>
      <c r="AC229" s="207">
        <f>AVERAGE(AC5:AC227)</f>
        <v>5.7603550295857993</v>
      </c>
      <c r="AD229" s="207">
        <f>MEDIAN(AD5:AD227)</f>
        <v>4</v>
      </c>
      <c r="AE229" s="208">
        <f>AVERAGE(AE5:AE227)</f>
        <v>32.177514792899409</v>
      </c>
      <c r="AF229" s="208">
        <f>MEDIAN(AF5:AF227)</f>
        <v>21.5</v>
      </c>
      <c r="AG229" s="208"/>
      <c r="AH229" s="207">
        <f>AVERAGE(AH5:AH227)</f>
        <v>7.6439393939393936</v>
      </c>
      <c r="AI229" s="207">
        <f>MEDIAN(AI5:AI227)</f>
        <v>6</v>
      </c>
      <c r="AJ229" s="207"/>
      <c r="AK229" s="207"/>
      <c r="AL229" s="208">
        <f>AVERAGE(AL5:AL227)</f>
        <v>36.507692307692309</v>
      </c>
      <c r="AM229" s="208">
        <f>MEDIAN(AM5:AM227)</f>
        <v>25</v>
      </c>
      <c r="AN229" s="208"/>
      <c r="AO229" s="208"/>
      <c r="AP229" s="207">
        <f>AVERAGE(AP5:AP227)</f>
        <v>4.5533980582524274</v>
      </c>
      <c r="AQ229" s="207">
        <f>MEDIAN(AQ5:AQ227)</f>
        <v>4</v>
      </c>
      <c r="AR229" s="207"/>
      <c r="AS229" s="207"/>
      <c r="AT229" s="208">
        <f>AVERAGE(AT5:AT227)</f>
        <v>29.62857142857143</v>
      </c>
      <c r="AU229" s="208">
        <f>MEDIAN(AU5:AU227)</f>
        <v>18</v>
      </c>
      <c r="AV229" s="208"/>
      <c r="AW229" s="208"/>
      <c r="AX229" s="208"/>
      <c r="AY229" s="208"/>
      <c r="AZ229" s="208"/>
      <c r="BA229" s="208"/>
      <c r="BB229" s="12">
        <f t="shared" ref="BB229:BC229" si="174">SUM(BB14+BB30+BB53+BB102+BB149+BB184+BB228)</f>
        <v>0</v>
      </c>
      <c r="BC229" s="12">
        <f t="shared" si="174"/>
        <v>12</v>
      </c>
      <c r="BD229" s="12">
        <f t="shared" ref="BD229" si="175">SUM(BD14+BD30+BD53+BD102+BD149+BD184+BD228)</f>
        <v>2</v>
      </c>
      <c r="BE229" s="12">
        <f t="shared" ref="BE229" si="176">SUM(BE14+BE30+BE53+BE102+BE149+BE184+BE228)</f>
        <v>3</v>
      </c>
      <c r="BF229" s="12">
        <f t="shared" ref="BF229" si="177">SUM(BF14+BF30+BF53+BF102+BF149+BF184+BF228)</f>
        <v>68</v>
      </c>
      <c r="BG229" s="12">
        <f t="shared" ref="BG229" si="178">SUM(BG14+BG30+BG53+BG102+BG149+BG184+BG228)</f>
        <v>43</v>
      </c>
      <c r="BH229" s="12">
        <f t="shared" ref="BH229" si="179">SUM(BH14+BH30+BH53+BH102+BH149+BH184+BH228)</f>
        <v>28</v>
      </c>
      <c r="BI229" s="12">
        <f t="shared" ref="BI229" si="180">SUM(BI14+BI30+BI53+BI102+BI149+BI184+BI228)</f>
        <v>16</v>
      </c>
      <c r="BJ229" s="12">
        <f t="shared" ref="BJ229" si="181">SUM(BJ14+BJ30+BJ53+BJ102+BJ149+BJ184+BJ228)</f>
        <v>0</v>
      </c>
      <c r="BK229" s="12">
        <f t="shared" ref="BK229" si="182">SUM(BK14+BK30+BK53+BK102+BK149+BK184+BK228)</f>
        <v>8</v>
      </c>
      <c r="BL229" s="208">
        <f t="shared" ref="BL229:BQ229" si="183">SUM(BL14+BL30+BL53+BL102+BL149+BL184+BL228)</f>
        <v>0</v>
      </c>
      <c r="BM229" s="208">
        <f t="shared" si="183"/>
        <v>1</v>
      </c>
      <c r="BN229" s="208">
        <f t="shared" si="183"/>
        <v>20</v>
      </c>
      <c r="BO229" s="208">
        <f t="shared" si="183"/>
        <v>23</v>
      </c>
      <c r="BP229" s="208">
        <f t="shared" si="183"/>
        <v>8</v>
      </c>
      <c r="BQ229" s="208">
        <f t="shared" si="183"/>
        <v>6</v>
      </c>
      <c r="BR229" s="208">
        <f t="shared" ref="BR229" si="184">SUM(BR14+BR30+BR53+BR102+BR149+BR184+BR228)</f>
        <v>0</v>
      </c>
      <c r="BS229" s="208">
        <f t="shared" ref="BS229" si="185">SUM(BS14+BS30+BS53+BS102+BS149+BS184+BS228)</f>
        <v>4</v>
      </c>
      <c r="BT229" s="208">
        <f t="shared" ref="BT229" si="186">SUM(BT14+BT30+BT53+BT102+BT149+BT184+BT228)</f>
        <v>2</v>
      </c>
      <c r="BU229" s="208">
        <f t="shared" ref="BU229" si="187">SUM(BU14+BU30+BU53+BU102+BU149+BU184+BU228)</f>
        <v>2</v>
      </c>
      <c r="BV229" s="208">
        <f t="shared" ref="BV229" si="188">SUM(BV14+BV30+BV53+BV102+BV149+BV184+BV228)</f>
        <v>48</v>
      </c>
      <c r="BW229" s="208">
        <f t="shared" ref="BW229" si="189">SUM(BW14+BW30+BW53+BW102+BW149+BW184+BW228)</f>
        <v>20</v>
      </c>
      <c r="BX229" s="208">
        <f t="shared" ref="BX229" si="190">SUM(BX14+BX30+BX53+BX102+BX149+BX184+BX228)</f>
        <v>20</v>
      </c>
      <c r="BY229" s="208">
        <f t="shared" ref="BY229" si="191">SUM(BY14+BY30+BY53+BY102+BY149+BY184+BY228)</f>
        <v>10</v>
      </c>
      <c r="BZ229" s="208">
        <f t="shared" ref="BZ229" si="192">SUM(BZ14+BZ30+BZ53+BZ102+BZ149+BZ184+BZ228)</f>
        <v>0</v>
      </c>
      <c r="CA229" s="208"/>
      <c r="CB229" s="208"/>
      <c r="CC229" s="208"/>
      <c r="CD229" s="208"/>
      <c r="CE229" s="208">
        <f t="shared" ref="CE229:CN229" si="193">SUM(CE5:CE227)</f>
        <v>14</v>
      </c>
      <c r="CF229" s="208">
        <f t="shared" si="193"/>
        <v>98</v>
      </c>
      <c r="CG229" s="208">
        <f t="shared" si="193"/>
        <v>41</v>
      </c>
      <c r="CH229" s="208"/>
      <c r="CI229" s="208"/>
      <c r="CJ229" s="208"/>
      <c r="CK229" s="208"/>
      <c r="CL229" s="208"/>
      <c r="CM229" s="208"/>
      <c r="CN229" s="208">
        <f t="shared" si="193"/>
        <v>30</v>
      </c>
      <c r="CO229" s="208">
        <f t="shared" ref="CO229:CQ229" si="194">SUM(CO5:CO227)</f>
        <v>29</v>
      </c>
      <c r="CP229" s="208">
        <f t="shared" si="194"/>
        <v>82</v>
      </c>
      <c r="CQ229" s="208">
        <f t="shared" si="194"/>
        <v>12</v>
      </c>
      <c r="CR229" s="208"/>
      <c r="CS229" s="12"/>
      <c r="CT229" s="12"/>
      <c r="CU229" s="12"/>
      <c r="CV229" s="12"/>
      <c r="CW229" s="12"/>
      <c r="CX229" s="12"/>
      <c r="CY229" s="12"/>
      <c r="CZ229" s="12"/>
      <c r="DA229" s="12"/>
      <c r="DB229" s="12"/>
      <c r="DC229" s="12"/>
      <c r="DD229" s="12"/>
      <c r="DE229" s="12"/>
      <c r="DF229" s="12"/>
      <c r="DG229" s="12"/>
      <c r="DH229" s="12"/>
      <c r="DI229" s="12"/>
      <c r="DJ229" s="12"/>
      <c r="DK229" s="12"/>
    </row>
    <row r="230" spans="1:115" ht="18" customHeight="1" x14ac:dyDescent="0.25">
      <c r="CG230" s="341"/>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07"/>
  <sheetViews>
    <sheetView workbookViewId="0">
      <selection activeCell="G10" sqref="G10"/>
    </sheetView>
  </sheetViews>
  <sheetFormatPr defaultRowHeight="15.6" x14ac:dyDescent="0.3"/>
  <cols>
    <col min="1" max="1" width="8.796875" style="7"/>
    <col min="2" max="2" width="16.796875" style="7" customWidth="1"/>
    <col min="3" max="30" width="8.796875" style="7"/>
    <col min="31" max="32" width="10.8984375" style="9" customWidth="1"/>
    <col min="33" max="35" width="8.796875" style="7"/>
    <col min="38" max="40" width="8.796875" style="7"/>
  </cols>
  <sheetData>
    <row r="2" spans="31:41" x14ac:dyDescent="0.3">
      <c r="AE2" s="6"/>
      <c r="AF2" s="6"/>
      <c r="AG2" s="11"/>
      <c r="AH2" s="11"/>
      <c r="AI2" s="11"/>
      <c r="AJ2" s="11"/>
      <c r="AL2" s="11"/>
      <c r="AM2" s="11"/>
      <c r="AN2" s="11"/>
      <c r="AO2" s="11"/>
    </row>
    <row r="33" spans="18:35" x14ac:dyDescent="0.3">
      <c r="R33" s="7" t="s">
        <v>865</v>
      </c>
      <c r="S33" s="7" t="s">
        <v>838</v>
      </c>
      <c r="T33" s="7" t="s">
        <v>564</v>
      </c>
      <c r="U33" s="7" t="s">
        <v>561</v>
      </c>
      <c r="V33" s="7" t="s">
        <v>866</v>
      </c>
      <c r="X33" s="7" t="s">
        <v>560</v>
      </c>
      <c r="Y33" s="7" t="s">
        <v>867</v>
      </c>
      <c r="Z33" s="7" t="s">
        <v>868</v>
      </c>
      <c r="AB33" s="7" t="s">
        <v>869</v>
      </c>
      <c r="AC33" s="7" t="s">
        <v>870</v>
      </c>
      <c r="AE33" s="9">
        <v>0</v>
      </c>
      <c r="AF33" s="9">
        <v>1</v>
      </c>
      <c r="AG33" s="7">
        <v>0</v>
      </c>
      <c r="AH33" s="7">
        <v>0</v>
      </c>
      <c r="AI33" s="7">
        <v>1</v>
      </c>
    </row>
    <row r="34" spans="18:35" x14ac:dyDescent="0.3">
      <c r="R34" s="7" t="s">
        <v>860</v>
      </c>
      <c r="S34" s="7" t="s">
        <v>513</v>
      </c>
      <c r="T34" s="7" t="s">
        <v>513</v>
      </c>
      <c r="U34" s="7" t="s">
        <v>586</v>
      </c>
      <c r="V34" s="7">
        <v>6</v>
      </c>
      <c r="X34" s="7" t="s">
        <v>806</v>
      </c>
      <c r="Y34" s="7" t="s">
        <v>861</v>
      </c>
      <c r="Z34" s="7" t="s">
        <v>862</v>
      </c>
      <c r="AE34" s="9">
        <v>0</v>
      </c>
      <c r="AF34" s="9">
        <v>1</v>
      </c>
      <c r="AG34" s="7">
        <v>0</v>
      </c>
      <c r="AH34" s="7">
        <v>1</v>
      </c>
      <c r="AI34" s="7">
        <v>0</v>
      </c>
    </row>
    <row r="35" spans="18:35" x14ac:dyDescent="0.3">
      <c r="AE35" s="9">
        <v>0</v>
      </c>
      <c r="AF35" s="9">
        <v>1</v>
      </c>
    </row>
    <row r="36" spans="18:35" x14ac:dyDescent="0.3">
      <c r="R36" s="7" t="s">
        <v>851</v>
      </c>
      <c r="S36" s="7" t="s">
        <v>513</v>
      </c>
      <c r="T36" s="7" t="s">
        <v>513</v>
      </c>
      <c r="U36" s="7" t="s">
        <v>557</v>
      </c>
      <c r="V36" s="7">
        <v>8</v>
      </c>
      <c r="X36" s="7" t="s">
        <v>546</v>
      </c>
      <c r="Y36" s="7" t="s">
        <v>852</v>
      </c>
      <c r="Z36" s="7" t="s">
        <v>853</v>
      </c>
      <c r="AB36" s="7" t="s">
        <v>551</v>
      </c>
      <c r="AC36" s="7" t="s">
        <v>551</v>
      </c>
      <c r="AE36" s="9">
        <v>0</v>
      </c>
      <c r="AF36" s="9">
        <v>1</v>
      </c>
      <c r="AG36" s="7">
        <v>0</v>
      </c>
      <c r="AH36" s="7">
        <v>0</v>
      </c>
      <c r="AI36" s="7">
        <v>1</v>
      </c>
    </row>
    <row r="37" spans="18:35" x14ac:dyDescent="0.3">
      <c r="R37" s="7" t="s">
        <v>885</v>
      </c>
      <c r="S37" s="7" t="s">
        <v>513</v>
      </c>
      <c r="T37" s="7" t="s">
        <v>513</v>
      </c>
      <c r="U37" s="7" t="s">
        <v>886</v>
      </c>
      <c r="V37" s="7">
        <v>11</v>
      </c>
      <c r="X37" s="7" t="s">
        <v>888</v>
      </c>
      <c r="Y37" s="7" t="s">
        <v>887</v>
      </c>
      <c r="Z37" s="7" t="s">
        <v>889</v>
      </c>
      <c r="AB37" s="7" t="s">
        <v>890</v>
      </c>
      <c r="AC37" s="7" t="s">
        <v>891</v>
      </c>
      <c r="AE37" s="9">
        <v>1</v>
      </c>
      <c r="AF37" s="9">
        <v>0</v>
      </c>
    </row>
    <row r="207" spans="31:40" x14ac:dyDescent="0.3">
      <c r="AE207" s="10"/>
      <c r="AF207" s="10"/>
      <c r="AG207" s="8"/>
      <c r="AH207" s="8"/>
      <c r="AI207" s="8"/>
      <c r="AL207" s="8"/>
      <c r="AM207" s="8"/>
      <c r="AN207"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7"/>
  <sheetViews>
    <sheetView topLeftCell="I1" workbookViewId="0">
      <selection activeCell="I10" sqref="I10"/>
    </sheetView>
  </sheetViews>
  <sheetFormatPr defaultColWidth="8.796875" defaultRowHeight="15.6" x14ac:dyDescent="0.3"/>
  <cols>
    <col min="1" max="1" width="8.796875" style="5"/>
    <col min="13" max="13" width="8.796875" style="5"/>
  </cols>
  <sheetData>
    <row r="1" spans="1:15" x14ac:dyDescent="0.3">
      <c r="A1" s="1" t="s">
        <v>516</v>
      </c>
      <c r="M1" s="2" t="s">
        <v>515</v>
      </c>
      <c r="N1" s="1" t="s">
        <v>516</v>
      </c>
      <c r="O1" s="1" t="s">
        <v>517</v>
      </c>
    </row>
    <row r="2" spans="1:15" x14ac:dyDescent="0.3">
      <c r="A2" s="1" t="s">
        <v>514</v>
      </c>
      <c r="M2" s="2" t="s">
        <v>515</v>
      </c>
      <c r="N2" s="1" t="s">
        <v>516</v>
      </c>
      <c r="O2" s="1" t="s">
        <v>517</v>
      </c>
    </row>
    <row r="3" spans="1:15" x14ac:dyDescent="0.3">
      <c r="A3" s="2" t="s">
        <v>514</v>
      </c>
      <c r="M3" s="2" t="s">
        <v>515</v>
      </c>
      <c r="N3" s="2" t="s">
        <v>516</v>
      </c>
      <c r="O3" s="1" t="s">
        <v>517</v>
      </c>
    </row>
    <row r="4" spans="1:15" x14ac:dyDescent="0.3">
      <c r="A4" s="1" t="s">
        <v>514</v>
      </c>
      <c r="M4" s="2" t="s">
        <v>515</v>
      </c>
      <c r="N4" s="1" t="s">
        <v>516</v>
      </c>
      <c r="O4" s="1" t="s">
        <v>517</v>
      </c>
    </row>
    <row r="5" spans="1:15" x14ac:dyDescent="0.3">
      <c r="A5" s="1" t="s">
        <v>516</v>
      </c>
      <c r="M5" s="2" t="s">
        <v>515</v>
      </c>
      <c r="N5" s="1" t="s">
        <v>516</v>
      </c>
      <c r="O5" s="2" t="s">
        <v>517</v>
      </c>
    </row>
    <row r="6" spans="1:15" x14ac:dyDescent="0.3">
      <c r="A6" s="1" t="s">
        <v>517</v>
      </c>
      <c r="M6" s="2" t="s">
        <v>515</v>
      </c>
      <c r="N6" s="2" t="s">
        <v>516</v>
      </c>
      <c r="O6" s="1" t="s">
        <v>517</v>
      </c>
    </row>
    <row r="7" spans="1:15" x14ac:dyDescent="0.3">
      <c r="A7" s="1" t="s">
        <v>517</v>
      </c>
      <c r="M7" s="2" t="s">
        <v>515</v>
      </c>
      <c r="N7" s="2" t="s">
        <v>516</v>
      </c>
      <c r="O7" s="2" t="s">
        <v>517</v>
      </c>
    </row>
    <row r="8" spans="1:15" x14ac:dyDescent="0.3">
      <c r="A8" s="1" t="s">
        <v>514</v>
      </c>
      <c r="M8" s="2" t="s">
        <v>515</v>
      </c>
      <c r="N8" s="2" t="s">
        <v>516</v>
      </c>
      <c r="O8" s="1" t="s">
        <v>517</v>
      </c>
    </row>
    <row r="9" spans="1:15" x14ac:dyDescent="0.3">
      <c r="A9" s="1" t="s">
        <v>514</v>
      </c>
      <c r="M9" s="2" t="s">
        <v>515</v>
      </c>
      <c r="N9" s="2" t="s">
        <v>516</v>
      </c>
      <c r="O9" s="1" t="s">
        <v>517</v>
      </c>
    </row>
    <row r="10" spans="1:15" x14ac:dyDescent="0.3">
      <c r="A10" s="1" t="s">
        <v>514</v>
      </c>
      <c r="M10" s="2" t="s">
        <v>515</v>
      </c>
      <c r="N10" s="2" t="s">
        <v>516</v>
      </c>
      <c r="O10" s="1" t="s">
        <v>517</v>
      </c>
    </row>
    <row r="11" spans="1:15" x14ac:dyDescent="0.3">
      <c r="A11" s="2" t="s">
        <v>514</v>
      </c>
      <c r="M11" s="2" t="s">
        <v>515</v>
      </c>
      <c r="N11" s="2" t="s">
        <v>516</v>
      </c>
      <c r="O11" s="2" t="s">
        <v>517</v>
      </c>
    </row>
    <row r="12" spans="1:15" x14ac:dyDescent="0.3">
      <c r="A12" s="1" t="s">
        <v>514</v>
      </c>
      <c r="M12" s="2" t="s">
        <v>515</v>
      </c>
      <c r="N12" s="2" t="s">
        <v>516</v>
      </c>
      <c r="O12" s="2" t="s">
        <v>517</v>
      </c>
    </row>
    <row r="13" spans="1:15" x14ac:dyDescent="0.3">
      <c r="A13" s="1" t="s">
        <v>517</v>
      </c>
      <c r="M13" s="2" t="s">
        <v>515</v>
      </c>
      <c r="N13" s="1" t="s">
        <v>516</v>
      </c>
      <c r="O13" s="2" t="s">
        <v>517</v>
      </c>
    </row>
    <row r="14" spans="1:15" x14ac:dyDescent="0.3">
      <c r="A14" s="1" t="s">
        <v>517</v>
      </c>
      <c r="M14" s="2" t="s">
        <v>515</v>
      </c>
      <c r="N14" s="2" t="s">
        <v>516</v>
      </c>
      <c r="O14" s="1" t="s">
        <v>517</v>
      </c>
    </row>
    <row r="15" spans="1:15" x14ac:dyDescent="0.3">
      <c r="A15" s="1" t="s">
        <v>514</v>
      </c>
      <c r="M15" s="2" t="s">
        <v>515</v>
      </c>
      <c r="N15" s="1" t="s">
        <v>516</v>
      </c>
      <c r="O15" s="1" t="s">
        <v>517</v>
      </c>
    </row>
    <row r="16" spans="1:15" x14ac:dyDescent="0.3">
      <c r="A16" s="1" t="s">
        <v>514</v>
      </c>
      <c r="M16" s="2" t="s">
        <v>515</v>
      </c>
      <c r="N16" s="2" t="s">
        <v>516</v>
      </c>
      <c r="O16" s="1" t="s">
        <v>517</v>
      </c>
    </row>
    <row r="17" spans="1:15" x14ac:dyDescent="0.3">
      <c r="A17" s="1" t="s">
        <v>514</v>
      </c>
      <c r="M17" s="2" t="s">
        <v>515</v>
      </c>
      <c r="N17" s="2" t="s">
        <v>516</v>
      </c>
      <c r="O17" s="2" t="s">
        <v>517</v>
      </c>
    </row>
    <row r="18" spans="1:15" x14ac:dyDescent="0.3">
      <c r="A18" s="1" t="s">
        <v>514</v>
      </c>
      <c r="M18" s="2" t="s">
        <v>515</v>
      </c>
      <c r="N18" s="2" t="s">
        <v>516</v>
      </c>
      <c r="O18" s="2" t="s">
        <v>517</v>
      </c>
    </row>
    <row r="19" spans="1:15" x14ac:dyDescent="0.3">
      <c r="A19" s="1" t="s">
        <v>514</v>
      </c>
      <c r="M19" s="2" t="s">
        <v>515</v>
      </c>
      <c r="N19" s="2" t="s">
        <v>516</v>
      </c>
      <c r="O19" s="1" t="s">
        <v>517</v>
      </c>
    </row>
    <row r="20" spans="1:15" x14ac:dyDescent="0.3">
      <c r="A20" s="1" t="s">
        <v>514</v>
      </c>
      <c r="M20" s="2" t="s">
        <v>515</v>
      </c>
      <c r="N20" s="2" t="s">
        <v>516</v>
      </c>
      <c r="O20" s="1" t="s">
        <v>517</v>
      </c>
    </row>
    <row r="21" spans="1:15" x14ac:dyDescent="0.3">
      <c r="A21" s="1" t="s">
        <v>514</v>
      </c>
      <c r="M21" s="2" t="s">
        <v>515</v>
      </c>
      <c r="N21" s="2" t="s">
        <v>516</v>
      </c>
      <c r="O21" s="2" t="s">
        <v>517</v>
      </c>
    </row>
    <row r="22" spans="1:15" x14ac:dyDescent="0.3">
      <c r="A22" s="1" t="s">
        <v>514</v>
      </c>
      <c r="M22" s="2" t="s">
        <v>515</v>
      </c>
      <c r="N22" s="2" t="s">
        <v>516</v>
      </c>
      <c r="O22" s="1" t="s">
        <v>517</v>
      </c>
    </row>
    <row r="23" spans="1:15" x14ac:dyDescent="0.3">
      <c r="A23" s="1" t="s">
        <v>514</v>
      </c>
      <c r="M23" s="2" t="s">
        <v>515</v>
      </c>
      <c r="N23" s="2" t="s">
        <v>516</v>
      </c>
      <c r="O23" s="1" t="s">
        <v>517</v>
      </c>
    </row>
    <row r="24" spans="1:15" x14ac:dyDescent="0.3">
      <c r="A24" s="1" t="s">
        <v>514</v>
      </c>
      <c r="M24" s="2" t="s">
        <v>515</v>
      </c>
      <c r="N24" s="2" t="s">
        <v>516</v>
      </c>
      <c r="O24" s="1" t="s">
        <v>517</v>
      </c>
    </row>
    <row r="25" spans="1:15" x14ac:dyDescent="0.3">
      <c r="A25" s="2" t="s">
        <v>515</v>
      </c>
      <c r="M25" s="2" t="s">
        <v>515</v>
      </c>
      <c r="N25" s="2" t="s">
        <v>516</v>
      </c>
      <c r="O25" s="2" t="s">
        <v>517</v>
      </c>
    </row>
    <row r="26" spans="1:15" x14ac:dyDescent="0.3">
      <c r="A26" s="2" t="s">
        <v>517</v>
      </c>
      <c r="M26" s="2" t="s">
        <v>515</v>
      </c>
      <c r="N26" s="2" t="s">
        <v>516</v>
      </c>
      <c r="O26" s="1" t="s">
        <v>517</v>
      </c>
    </row>
    <row r="27" spans="1:15" x14ac:dyDescent="0.3">
      <c r="A27" s="2" t="s">
        <v>514</v>
      </c>
      <c r="M27" s="2" t="s">
        <v>515</v>
      </c>
      <c r="N27" s="2" t="s">
        <v>516</v>
      </c>
      <c r="O27" s="1" t="s">
        <v>517</v>
      </c>
    </row>
    <row r="28" spans="1:15" x14ac:dyDescent="0.3">
      <c r="A28" s="1" t="s">
        <v>514</v>
      </c>
      <c r="M28" s="2" t="s">
        <v>515</v>
      </c>
      <c r="N28" s="2" t="s">
        <v>516</v>
      </c>
      <c r="O28" s="1" t="s">
        <v>517</v>
      </c>
    </row>
    <row r="29" spans="1:15" x14ac:dyDescent="0.3">
      <c r="A29" s="2" t="s">
        <v>515</v>
      </c>
      <c r="M29" s="2" t="s">
        <v>515</v>
      </c>
      <c r="N29" s="2" t="s">
        <v>516</v>
      </c>
      <c r="O29" s="1" t="s">
        <v>517</v>
      </c>
    </row>
    <row r="30" spans="1:15" x14ac:dyDescent="0.3">
      <c r="A30" s="1" t="s">
        <v>517</v>
      </c>
      <c r="M30" s="2" t="s">
        <v>515</v>
      </c>
      <c r="N30" s="2" t="s">
        <v>516</v>
      </c>
      <c r="O30" s="1" t="s">
        <v>517</v>
      </c>
    </row>
    <row r="31" spans="1:15" x14ac:dyDescent="0.3">
      <c r="A31" s="2" t="s">
        <v>515</v>
      </c>
      <c r="M31" s="2" t="s">
        <v>515</v>
      </c>
      <c r="N31" s="2" t="s">
        <v>516</v>
      </c>
      <c r="O31" s="2" t="s">
        <v>517</v>
      </c>
    </row>
    <row r="32" spans="1:15" x14ac:dyDescent="0.3">
      <c r="A32" s="2" t="s">
        <v>515</v>
      </c>
      <c r="M32" s="2" t="s">
        <v>515</v>
      </c>
      <c r="N32" s="2" t="s">
        <v>516</v>
      </c>
      <c r="O32" s="2" t="s">
        <v>517</v>
      </c>
    </row>
    <row r="33" spans="1:15" x14ac:dyDescent="0.3">
      <c r="A33" s="2" t="s">
        <v>514</v>
      </c>
      <c r="M33" s="2" t="s">
        <v>515</v>
      </c>
      <c r="N33" s="2" t="s">
        <v>516</v>
      </c>
      <c r="O33" s="2" t="s">
        <v>517</v>
      </c>
    </row>
    <row r="34" spans="1:15" x14ac:dyDescent="0.3">
      <c r="A34" s="2" t="s">
        <v>516</v>
      </c>
      <c r="M34" s="2" t="s">
        <v>515</v>
      </c>
      <c r="N34" s="2" t="s">
        <v>516</v>
      </c>
      <c r="O34" s="1" t="s">
        <v>517</v>
      </c>
    </row>
    <row r="35" spans="1:15" x14ac:dyDescent="0.3">
      <c r="A35" s="2" t="s">
        <v>515</v>
      </c>
      <c r="M35" s="2" t="s">
        <v>515</v>
      </c>
      <c r="N35" s="2" t="s">
        <v>516</v>
      </c>
      <c r="O35" s="2" t="s">
        <v>517</v>
      </c>
    </row>
    <row r="36" spans="1:15" x14ac:dyDescent="0.3">
      <c r="A36" s="1" t="s">
        <v>514</v>
      </c>
      <c r="M36" s="2" t="s">
        <v>515</v>
      </c>
      <c r="N36" s="2" t="s">
        <v>516</v>
      </c>
      <c r="O36" s="1" t="s">
        <v>517</v>
      </c>
    </row>
    <row r="37" spans="1:15" x14ac:dyDescent="0.3">
      <c r="A37" s="1" t="s">
        <v>514</v>
      </c>
      <c r="M37" s="2" t="s">
        <v>515</v>
      </c>
      <c r="N37" s="2" t="s">
        <v>516</v>
      </c>
      <c r="O37" s="1" t="s">
        <v>517</v>
      </c>
    </row>
    <row r="38" spans="1:15" x14ac:dyDescent="0.3">
      <c r="A38" s="1" t="s">
        <v>514</v>
      </c>
      <c r="M38" s="2" t="s">
        <v>515</v>
      </c>
      <c r="N38" s="2" t="s">
        <v>516</v>
      </c>
      <c r="O38" s="1" t="s">
        <v>517</v>
      </c>
    </row>
    <row r="39" spans="1:15" x14ac:dyDescent="0.3">
      <c r="A39" s="2" t="s">
        <v>515</v>
      </c>
      <c r="M39" s="2" t="s">
        <v>515</v>
      </c>
      <c r="O39" s="1" t="s">
        <v>517</v>
      </c>
    </row>
    <row r="40" spans="1:15" x14ac:dyDescent="0.3">
      <c r="A40" s="2" t="s">
        <v>517</v>
      </c>
      <c r="M40" s="2" t="s">
        <v>515</v>
      </c>
      <c r="O40" s="2" t="s">
        <v>517</v>
      </c>
    </row>
    <row r="41" spans="1:15" x14ac:dyDescent="0.3">
      <c r="A41" s="1" t="s">
        <v>514</v>
      </c>
      <c r="M41" s="2" t="s">
        <v>515</v>
      </c>
      <c r="O41" s="2" t="s">
        <v>517</v>
      </c>
    </row>
    <row r="42" spans="1:15" x14ac:dyDescent="0.3">
      <c r="A42" s="1" t="s">
        <v>514</v>
      </c>
      <c r="M42" s="2" t="s">
        <v>515</v>
      </c>
      <c r="O42" s="1" t="s">
        <v>517</v>
      </c>
    </row>
    <row r="43" spans="1:15" x14ac:dyDescent="0.3">
      <c r="A43" s="1" t="s">
        <v>514</v>
      </c>
      <c r="M43" s="2" t="s">
        <v>515</v>
      </c>
      <c r="O43" s="2" t="s">
        <v>517</v>
      </c>
    </row>
    <row r="44" spans="1:15" x14ac:dyDescent="0.3">
      <c r="A44" s="2" t="s">
        <v>515</v>
      </c>
      <c r="M44" s="2" t="s">
        <v>515</v>
      </c>
      <c r="O44" s="2" t="s">
        <v>517</v>
      </c>
    </row>
    <row r="45" spans="1:15" x14ac:dyDescent="0.3">
      <c r="A45" s="2" t="s">
        <v>515</v>
      </c>
      <c r="M45" s="2" t="s">
        <v>515</v>
      </c>
      <c r="O45" s="2" t="s">
        <v>517</v>
      </c>
    </row>
    <row r="46" spans="1:15" x14ac:dyDescent="0.3">
      <c r="A46" s="2" t="s">
        <v>515</v>
      </c>
      <c r="M46" s="2" t="s">
        <v>515</v>
      </c>
      <c r="O46" s="2" t="s">
        <v>517</v>
      </c>
    </row>
    <row r="47" spans="1:15" x14ac:dyDescent="0.3">
      <c r="A47" s="2" t="s">
        <v>515</v>
      </c>
      <c r="M47" s="2" t="s">
        <v>515</v>
      </c>
      <c r="O47" s="2" t="s">
        <v>517</v>
      </c>
    </row>
    <row r="48" spans="1:15" x14ac:dyDescent="0.3">
      <c r="A48" s="2" t="s">
        <v>515</v>
      </c>
      <c r="M48" s="2" t="s">
        <v>515</v>
      </c>
      <c r="O48" s="1" t="s">
        <v>517</v>
      </c>
    </row>
    <row r="49" spans="1:15" x14ac:dyDescent="0.3">
      <c r="A49" s="1" t="s">
        <v>516</v>
      </c>
      <c r="M49" s="2" t="s">
        <v>515</v>
      </c>
      <c r="O49" s="2" t="s">
        <v>517</v>
      </c>
    </row>
    <row r="50" spans="1:15" x14ac:dyDescent="0.3">
      <c r="A50" s="1" t="s">
        <v>517</v>
      </c>
      <c r="M50" s="2" t="s">
        <v>515</v>
      </c>
      <c r="O50" s="2" t="s">
        <v>517</v>
      </c>
    </row>
    <row r="51" spans="1:15" x14ac:dyDescent="0.3">
      <c r="A51" s="2" t="s">
        <v>515</v>
      </c>
      <c r="M51" s="2" t="s">
        <v>515</v>
      </c>
      <c r="O51" s="2" t="s">
        <v>517</v>
      </c>
    </row>
    <row r="52" spans="1:15" x14ac:dyDescent="0.3">
      <c r="A52" s="2" t="s">
        <v>515</v>
      </c>
      <c r="M52" s="2" t="s">
        <v>515</v>
      </c>
      <c r="O52" s="2" t="s">
        <v>517</v>
      </c>
    </row>
    <row r="53" spans="1:15" x14ac:dyDescent="0.3">
      <c r="A53" s="1" t="s">
        <v>517</v>
      </c>
      <c r="M53" s="2" t="s">
        <v>515</v>
      </c>
      <c r="O53" s="2" t="s">
        <v>517</v>
      </c>
    </row>
    <row r="54" spans="1:15" x14ac:dyDescent="0.3">
      <c r="A54" s="2" t="s">
        <v>514</v>
      </c>
      <c r="M54" s="2" t="s">
        <v>515</v>
      </c>
      <c r="O54" s="1" t="s">
        <v>517</v>
      </c>
    </row>
    <row r="55" spans="1:15" x14ac:dyDescent="0.3">
      <c r="A55" s="2" t="s">
        <v>515</v>
      </c>
      <c r="M55" s="2" t="s">
        <v>515</v>
      </c>
      <c r="O55" s="2" t="s">
        <v>517</v>
      </c>
    </row>
    <row r="56" spans="1:15" x14ac:dyDescent="0.3">
      <c r="A56" s="2" t="s">
        <v>515</v>
      </c>
      <c r="M56" s="2" t="s">
        <v>515</v>
      </c>
      <c r="O56" s="2" t="s">
        <v>517</v>
      </c>
    </row>
    <row r="57" spans="1:15" x14ac:dyDescent="0.3">
      <c r="A57" s="2" t="s">
        <v>515</v>
      </c>
      <c r="M57" s="2" t="s">
        <v>515</v>
      </c>
      <c r="O57" s="2" t="s">
        <v>517</v>
      </c>
    </row>
    <row r="58" spans="1:15" x14ac:dyDescent="0.3">
      <c r="A58" s="2" t="s">
        <v>515</v>
      </c>
      <c r="M58" s="2" t="s">
        <v>515</v>
      </c>
      <c r="O58" s="2" t="s">
        <v>517</v>
      </c>
    </row>
    <row r="59" spans="1:15" x14ac:dyDescent="0.3">
      <c r="A59" s="2" t="s">
        <v>515</v>
      </c>
      <c r="M59" s="2" t="s">
        <v>515</v>
      </c>
      <c r="O59" s="2" t="s">
        <v>517</v>
      </c>
    </row>
    <row r="60" spans="1:15" x14ac:dyDescent="0.3">
      <c r="A60" s="2" t="s">
        <v>515</v>
      </c>
      <c r="M60" s="2" t="s">
        <v>515</v>
      </c>
      <c r="O60" s="1" t="s">
        <v>517</v>
      </c>
    </row>
    <row r="61" spans="1:15" x14ac:dyDescent="0.3">
      <c r="A61" s="1" t="s">
        <v>514</v>
      </c>
      <c r="M61" s="2" t="s">
        <v>515</v>
      </c>
      <c r="O61" s="2" t="s">
        <v>517</v>
      </c>
    </row>
    <row r="62" spans="1:15" x14ac:dyDescent="0.3">
      <c r="A62" s="1" t="s">
        <v>514</v>
      </c>
      <c r="M62" s="2" t="s">
        <v>515</v>
      </c>
      <c r="O62" s="2" t="s">
        <v>517</v>
      </c>
    </row>
    <row r="63" spans="1:15" x14ac:dyDescent="0.3">
      <c r="A63" s="2" t="s">
        <v>515</v>
      </c>
      <c r="M63" s="2" t="s">
        <v>515</v>
      </c>
      <c r="O63" s="2" t="s">
        <v>517</v>
      </c>
    </row>
    <row r="64" spans="1:15" x14ac:dyDescent="0.3">
      <c r="A64" s="1" t="s">
        <v>514</v>
      </c>
      <c r="M64" s="2" t="s">
        <v>515</v>
      </c>
      <c r="O64" s="2" t="s">
        <v>517</v>
      </c>
    </row>
    <row r="65" spans="1:15" x14ac:dyDescent="0.3">
      <c r="A65" s="2" t="s">
        <v>514</v>
      </c>
      <c r="M65" s="2" t="s">
        <v>515</v>
      </c>
      <c r="O65" s="1" t="s">
        <v>517</v>
      </c>
    </row>
    <row r="66" spans="1:15" x14ac:dyDescent="0.3">
      <c r="A66" s="2" t="s">
        <v>515</v>
      </c>
      <c r="M66" s="2" t="s">
        <v>515</v>
      </c>
      <c r="O66" s="2" t="s">
        <v>517</v>
      </c>
    </row>
    <row r="67" spans="1:15" x14ac:dyDescent="0.3">
      <c r="A67" s="2" t="s">
        <v>515</v>
      </c>
      <c r="M67" s="2" t="s">
        <v>515</v>
      </c>
      <c r="O67" s="1" t="s">
        <v>517</v>
      </c>
    </row>
    <row r="68" spans="1:15" x14ac:dyDescent="0.3">
      <c r="A68" s="2" t="s">
        <v>514</v>
      </c>
      <c r="M68" s="2" t="s">
        <v>515</v>
      </c>
      <c r="O68" s="2" t="s">
        <v>517</v>
      </c>
    </row>
    <row r="69" spans="1:15" x14ac:dyDescent="0.3">
      <c r="A69" s="2" t="s">
        <v>515</v>
      </c>
      <c r="M69" s="2" t="s">
        <v>515</v>
      </c>
      <c r="O69" s="2" t="s">
        <v>517</v>
      </c>
    </row>
    <row r="70" spans="1:15" x14ac:dyDescent="0.3">
      <c r="A70" s="2" t="s">
        <v>515</v>
      </c>
      <c r="M70" s="2" t="s">
        <v>515</v>
      </c>
      <c r="O70" s="2" t="s">
        <v>517</v>
      </c>
    </row>
    <row r="71" spans="1:15" x14ac:dyDescent="0.3">
      <c r="A71" s="2" t="s">
        <v>515</v>
      </c>
      <c r="M71" s="2" t="s">
        <v>515</v>
      </c>
      <c r="O71" s="2" t="s">
        <v>517</v>
      </c>
    </row>
    <row r="72" spans="1:15" x14ac:dyDescent="0.3">
      <c r="A72" s="2" t="s">
        <v>515</v>
      </c>
      <c r="M72" s="2" t="s">
        <v>515</v>
      </c>
      <c r="O72" s="2" t="s">
        <v>517</v>
      </c>
    </row>
    <row r="73" spans="1:15" x14ac:dyDescent="0.3">
      <c r="A73" s="2" t="s">
        <v>515</v>
      </c>
      <c r="M73" s="2" t="s">
        <v>515</v>
      </c>
      <c r="O73" s="2" t="s">
        <v>517</v>
      </c>
    </row>
    <row r="74" spans="1:15" x14ac:dyDescent="0.3">
      <c r="A74" s="1" t="s">
        <v>514</v>
      </c>
      <c r="M74" s="2" t="s">
        <v>515</v>
      </c>
      <c r="O74" s="1" t="s">
        <v>517</v>
      </c>
    </row>
    <row r="75" spans="1:15" x14ac:dyDescent="0.3">
      <c r="A75" s="1" t="s">
        <v>514</v>
      </c>
      <c r="M75" s="2" t="s">
        <v>515</v>
      </c>
      <c r="O75" s="3" t="s">
        <v>517</v>
      </c>
    </row>
    <row r="76" spans="1:15" x14ac:dyDescent="0.3">
      <c r="A76" s="1" t="s">
        <v>517</v>
      </c>
      <c r="M76" s="2" t="s">
        <v>515</v>
      </c>
      <c r="O76" s="2" t="s">
        <v>517</v>
      </c>
    </row>
    <row r="77" spans="1:15" x14ac:dyDescent="0.3">
      <c r="A77" s="2" t="s">
        <v>514</v>
      </c>
      <c r="M77" s="2" t="s">
        <v>515</v>
      </c>
      <c r="O77" s="2" t="s">
        <v>517</v>
      </c>
    </row>
    <row r="78" spans="1:15" x14ac:dyDescent="0.3">
      <c r="A78" s="2" t="s">
        <v>514</v>
      </c>
      <c r="M78" s="2" t="s">
        <v>515</v>
      </c>
      <c r="O78" s="2" t="s">
        <v>517</v>
      </c>
    </row>
    <row r="79" spans="1:15" x14ac:dyDescent="0.3">
      <c r="A79" s="1" t="s">
        <v>516</v>
      </c>
      <c r="M79" s="2" t="s">
        <v>515</v>
      </c>
      <c r="O79" s="1" t="s">
        <v>517</v>
      </c>
    </row>
    <row r="80" spans="1:15" x14ac:dyDescent="0.3">
      <c r="A80" s="2" t="s">
        <v>517</v>
      </c>
      <c r="M80" s="2" t="s">
        <v>515</v>
      </c>
      <c r="O80" s="2" t="s">
        <v>517</v>
      </c>
    </row>
    <row r="81" spans="1:15" x14ac:dyDescent="0.3">
      <c r="A81" s="2" t="s">
        <v>515</v>
      </c>
      <c r="M81" s="2" t="s">
        <v>515</v>
      </c>
      <c r="O81" s="1" t="s">
        <v>517</v>
      </c>
    </row>
    <row r="82" spans="1:15" x14ac:dyDescent="0.3">
      <c r="A82" s="2" t="s">
        <v>515</v>
      </c>
      <c r="M82" s="2" t="s">
        <v>515</v>
      </c>
      <c r="O82" s="2" t="s">
        <v>517</v>
      </c>
    </row>
    <row r="83" spans="1:15" x14ac:dyDescent="0.3">
      <c r="A83" s="2" t="s">
        <v>517</v>
      </c>
      <c r="M83" s="2" t="s">
        <v>515</v>
      </c>
      <c r="O83" s="2" t="s">
        <v>517</v>
      </c>
    </row>
    <row r="84" spans="1:15" x14ac:dyDescent="0.3">
      <c r="A84" s="2" t="s">
        <v>515</v>
      </c>
      <c r="M84" s="2" t="s">
        <v>515</v>
      </c>
      <c r="O84" s="2" t="s">
        <v>517</v>
      </c>
    </row>
    <row r="85" spans="1:15" x14ac:dyDescent="0.3">
      <c r="A85" s="2" t="s">
        <v>515</v>
      </c>
      <c r="M85" s="2" t="s">
        <v>515</v>
      </c>
      <c r="O85" s="2" t="s">
        <v>517</v>
      </c>
    </row>
    <row r="86" spans="1:15" x14ac:dyDescent="0.3">
      <c r="A86" s="1" t="s">
        <v>514</v>
      </c>
      <c r="M86" s="2" t="s">
        <v>515</v>
      </c>
      <c r="O86" s="2" t="s">
        <v>517</v>
      </c>
    </row>
    <row r="87" spans="1:15" x14ac:dyDescent="0.3">
      <c r="A87" s="1" t="s">
        <v>514</v>
      </c>
      <c r="M87" s="2" t="s">
        <v>515</v>
      </c>
      <c r="O87" s="2" t="s">
        <v>517</v>
      </c>
    </row>
    <row r="88" spans="1:15" x14ac:dyDescent="0.3">
      <c r="A88" s="1" t="s">
        <v>514</v>
      </c>
      <c r="M88" s="2" t="s">
        <v>515</v>
      </c>
      <c r="O88" s="2" t="s">
        <v>517</v>
      </c>
    </row>
    <row r="89" spans="1:15" x14ac:dyDescent="0.3">
      <c r="A89" s="2" t="s">
        <v>514</v>
      </c>
      <c r="M89" s="2" t="s">
        <v>515</v>
      </c>
      <c r="O89" s="1" t="s">
        <v>517</v>
      </c>
    </row>
    <row r="90" spans="1:15" x14ac:dyDescent="0.3">
      <c r="A90" s="2" t="s">
        <v>516</v>
      </c>
      <c r="M90" s="2" t="s">
        <v>515</v>
      </c>
      <c r="O90" s="1" t="s">
        <v>517</v>
      </c>
    </row>
    <row r="91" spans="1:15" x14ac:dyDescent="0.3">
      <c r="A91" s="2" t="s">
        <v>515</v>
      </c>
      <c r="M91" s="2" t="s">
        <v>515</v>
      </c>
      <c r="O91" s="3" t="s">
        <v>517</v>
      </c>
    </row>
    <row r="92" spans="1:15" x14ac:dyDescent="0.3">
      <c r="A92" s="2" t="s">
        <v>515</v>
      </c>
      <c r="M92" s="2" t="s">
        <v>515</v>
      </c>
      <c r="O92" s="2" t="s">
        <v>518</v>
      </c>
    </row>
    <row r="93" spans="1:15" x14ac:dyDescent="0.3">
      <c r="A93" s="2" t="s">
        <v>517</v>
      </c>
      <c r="M93" s="2" t="s">
        <v>515</v>
      </c>
      <c r="O93" s="3" t="s">
        <v>518</v>
      </c>
    </row>
    <row r="94" spans="1:15" x14ac:dyDescent="0.3">
      <c r="A94" s="2" t="s">
        <v>516</v>
      </c>
      <c r="M94" s="2" t="s">
        <v>515</v>
      </c>
      <c r="O94" s="1" t="s">
        <v>518</v>
      </c>
    </row>
    <row r="95" spans="1:15" x14ac:dyDescent="0.3">
      <c r="A95" s="2" t="s">
        <v>515</v>
      </c>
      <c r="M95" s="2" t="s">
        <v>515</v>
      </c>
    </row>
    <row r="96" spans="1:15" x14ac:dyDescent="0.3">
      <c r="A96" s="2" t="s">
        <v>515</v>
      </c>
      <c r="M96" s="2" t="s">
        <v>515</v>
      </c>
    </row>
    <row r="97" spans="1:13" x14ac:dyDescent="0.3">
      <c r="A97" s="1" t="s">
        <v>514</v>
      </c>
      <c r="M97" s="2" t="s">
        <v>515</v>
      </c>
    </row>
    <row r="98" spans="1:13" x14ac:dyDescent="0.3">
      <c r="A98" s="1" t="s">
        <v>517</v>
      </c>
      <c r="M98" s="2" t="s">
        <v>515</v>
      </c>
    </row>
    <row r="99" spans="1:13" x14ac:dyDescent="0.3">
      <c r="A99" s="1" t="s">
        <v>517</v>
      </c>
      <c r="M99" s="2" t="s">
        <v>515</v>
      </c>
    </row>
    <row r="100" spans="1:13" x14ac:dyDescent="0.3">
      <c r="A100" s="1" t="s">
        <v>517</v>
      </c>
      <c r="M100" s="2" t="s">
        <v>515</v>
      </c>
    </row>
    <row r="101" spans="1:13" x14ac:dyDescent="0.3">
      <c r="A101" s="2" t="s">
        <v>515</v>
      </c>
      <c r="M101" s="2" t="s">
        <v>515</v>
      </c>
    </row>
    <row r="102" spans="1:13" x14ac:dyDescent="0.3">
      <c r="A102" s="2" t="s">
        <v>516</v>
      </c>
      <c r="M102" s="2" t="s">
        <v>515</v>
      </c>
    </row>
    <row r="103" spans="1:13" x14ac:dyDescent="0.3">
      <c r="A103" s="2" t="s">
        <v>515</v>
      </c>
      <c r="M103" s="2" t="s">
        <v>515</v>
      </c>
    </row>
    <row r="104" spans="1:13" x14ac:dyDescent="0.3">
      <c r="A104" s="2" t="s">
        <v>517</v>
      </c>
      <c r="M104" s="2" t="s">
        <v>515</v>
      </c>
    </row>
    <row r="105" spans="1:13" x14ac:dyDescent="0.3">
      <c r="A105" s="1" t="s">
        <v>514</v>
      </c>
      <c r="M105" s="2" t="s">
        <v>515</v>
      </c>
    </row>
    <row r="106" spans="1:13" x14ac:dyDescent="0.3">
      <c r="A106" s="2" t="s">
        <v>515</v>
      </c>
      <c r="M106" s="2" t="s">
        <v>515</v>
      </c>
    </row>
    <row r="107" spans="1:13" x14ac:dyDescent="0.3">
      <c r="A107" s="2" t="s">
        <v>517</v>
      </c>
      <c r="M107" s="2" t="s">
        <v>515</v>
      </c>
    </row>
    <row r="108" spans="1:13" x14ac:dyDescent="0.3">
      <c r="A108" s="2" t="s">
        <v>518</v>
      </c>
      <c r="M108" s="2" t="s">
        <v>515</v>
      </c>
    </row>
    <row r="109" spans="1:13" x14ac:dyDescent="0.3">
      <c r="A109" s="2" t="s">
        <v>514</v>
      </c>
      <c r="M109" s="2" t="s">
        <v>515</v>
      </c>
    </row>
    <row r="110" spans="1:13" x14ac:dyDescent="0.3">
      <c r="A110" s="2" t="s">
        <v>515</v>
      </c>
      <c r="M110" s="2" t="s">
        <v>515</v>
      </c>
    </row>
    <row r="111" spans="1:13" x14ac:dyDescent="0.3">
      <c r="A111" s="1" t="s">
        <v>517</v>
      </c>
      <c r="M111" s="2" t="s">
        <v>515</v>
      </c>
    </row>
    <row r="112" spans="1:13" x14ac:dyDescent="0.3">
      <c r="A112" s="2" t="s">
        <v>516</v>
      </c>
      <c r="M112" s="2" t="s">
        <v>515</v>
      </c>
    </row>
    <row r="113" spans="1:13" x14ac:dyDescent="0.3">
      <c r="A113" s="2" t="s">
        <v>516</v>
      </c>
      <c r="M113" s="2" t="s">
        <v>515</v>
      </c>
    </row>
    <row r="114" spans="1:13" x14ac:dyDescent="0.3">
      <c r="A114" s="2" t="s">
        <v>514</v>
      </c>
      <c r="M114" s="2" t="s">
        <v>515</v>
      </c>
    </row>
    <row r="115" spans="1:13" x14ac:dyDescent="0.3">
      <c r="A115" s="2" t="s">
        <v>515</v>
      </c>
      <c r="M115" s="2" t="s">
        <v>515</v>
      </c>
    </row>
    <row r="116" spans="1:13" x14ac:dyDescent="0.3">
      <c r="A116" s="2" t="s">
        <v>516</v>
      </c>
      <c r="M116" s="2" t="s">
        <v>515</v>
      </c>
    </row>
    <row r="117" spans="1:13" x14ac:dyDescent="0.3">
      <c r="A117" s="2" t="s">
        <v>515</v>
      </c>
      <c r="M117" s="2" t="s">
        <v>515</v>
      </c>
    </row>
    <row r="118" spans="1:13" x14ac:dyDescent="0.3">
      <c r="A118" s="2" t="s">
        <v>515</v>
      </c>
      <c r="M118" s="2" t="s">
        <v>515</v>
      </c>
    </row>
    <row r="119" spans="1:13" x14ac:dyDescent="0.3">
      <c r="A119" s="2" t="s">
        <v>515</v>
      </c>
      <c r="M119" s="2" t="s">
        <v>515</v>
      </c>
    </row>
    <row r="120" spans="1:13" x14ac:dyDescent="0.3">
      <c r="A120" s="2" t="s">
        <v>515</v>
      </c>
      <c r="M120" s="2" t="s">
        <v>515</v>
      </c>
    </row>
    <row r="121" spans="1:13" x14ac:dyDescent="0.3">
      <c r="A121" s="1" t="s">
        <v>514</v>
      </c>
      <c r="M121" s="2" t="s">
        <v>515</v>
      </c>
    </row>
    <row r="122" spans="1:13" x14ac:dyDescent="0.3">
      <c r="A122" s="1" t="s">
        <v>514</v>
      </c>
      <c r="M122" s="2" t="s">
        <v>515</v>
      </c>
    </row>
    <row r="123" spans="1:13" x14ac:dyDescent="0.3">
      <c r="A123" s="1" t="s">
        <v>517</v>
      </c>
      <c r="M123" s="2" t="s">
        <v>515</v>
      </c>
    </row>
    <row r="124" spans="1:13" x14ac:dyDescent="0.3">
      <c r="A124" s="2" t="s">
        <v>517</v>
      </c>
      <c r="M124" s="2" t="s">
        <v>515</v>
      </c>
    </row>
    <row r="125" spans="1:13" x14ac:dyDescent="0.3">
      <c r="A125" s="1" t="s">
        <v>517</v>
      </c>
      <c r="M125" s="2" t="s">
        <v>515</v>
      </c>
    </row>
    <row r="126" spans="1:13" x14ac:dyDescent="0.3">
      <c r="A126" s="2" t="s">
        <v>515</v>
      </c>
      <c r="M126" s="2" t="s">
        <v>515</v>
      </c>
    </row>
    <row r="127" spans="1:13" x14ac:dyDescent="0.3">
      <c r="A127" s="2" t="s">
        <v>515</v>
      </c>
      <c r="M127" s="2" t="s">
        <v>515</v>
      </c>
    </row>
    <row r="128" spans="1:13" x14ac:dyDescent="0.3">
      <c r="A128" s="2" t="s">
        <v>515</v>
      </c>
      <c r="M128" s="2" t="s">
        <v>515</v>
      </c>
    </row>
    <row r="129" spans="1:13" x14ac:dyDescent="0.3">
      <c r="A129" s="1" t="s">
        <v>514</v>
      </c>
      <c r="M129" s="2" t="s">
        <v>515</v>
      </c>
    </row>
    <row r="130" spans="1:13" x14ac:dyDescent="0.3">
      <c r="A130" s="1" t="s">
        <v>517</v>
      </c>
      <c r="M130" s="2" t="s">
        <v>515</v>
      </c>
    </row>
    <row r="131" spans="1:13" x14ac:dyDescent="0.3">
      <c r="A131" s="1" t="s">
        <v>517</v>
      </c>
      <c r="M131" s="2" t="s">
        <v>515</v>
      </c>
    </row>
    <row r="132" spans="1:13" x14ac:dyDescent="0.3">
      <c r="A132" s="1" t="s">
        <v>514</v>
      </c>
      <c r="M132" s="2" t="s">
        <v>515</v>
      </c>
    </row>
    <row r="133" spans="1:13" x14ac:dyDescent="0.3">
      <c r="A133" s="2" t="s">
        <v>515</v>
      </c>
      <c r="M133" s="4" t="s">
        <v>515</v>
      </c>
    </row>
    <row r="134" spans="1:13" x14ac:dyDescent="0.3">
      <c r="A134" s="2" t="s">
        <v>516</v>
      </c>
      <c r="M134" s="2" t="s">
        <v>515</v>
      </c>
    </row>
    <row r="135" spans="1:13" x14ac:dyDescent="0.3">
      <c r="A135" s="2" t="s">
        <v>514</v>
      </c>
      <c r="M135" s="2" t="s">
        <v>515</v>
      </c>
    </row>
    <row r="136" spans="1:13" x14ac:dyDescent="0.3">
      <c r="A136" s="1" t="s">
        <v>514</v>
      </c>
      <c r="M136" s="2" t="s">
        <v>515</v>
      </c>
    </row>
    <row r="137" spans="1:13" x14ac:dyDescent="0.3">
      <c r="A137" s="2" t="s">
        <v>517</v>
      </c>
      <c r="M137" s="2" t="s">
        <v>515</v>
      </c>
    </row>
    <row r="138" spans="1:13" x14ac:dyDescent="0.3">
      <c r="A138" s="2" t="s">
        <v>515</v>
      </c>
      <c r="M138" s="2" t="s">
        <v>515</v>
      </c>
    </row>
    <row r="139" spans="1:13" x14ac:dyDescent="0.3">
      <c r="A139" s="1" t="s">
        <v>514</v>
      </c>
      <c r="M139" s="2" t="s">
        <v>515</v>
      </c>
    </row>
    <row r="140" spans="1:13" x14ac:dyDescent="0.3">
      <c r="A140" s="2" t="s">
        <v>515</v>
      </c>
      <c r="M140" s="2" t="s">
        <v>515</v>
      </c>
    </row>
    <row r="141" spans="1:13" x14ac:dyDescent="0.3">
      <c r="A141" s="1" t="s">
        <v>514</v>
      </c>
      <c r="M141" s="2" t="s">
        <v>515</v>
      </c>
    </row>
    <row r="142" spans="1:13" x14ac:dyDescent="0.3">
      <c r="A142" s="1" t="s">
        <v>514</v>
      </c>
      <c r="M142" s="2" t="s">
        <v>515</v>
      </c>
    </row>
    <row r="143" spans="1:13" x14ac:dyDescent="0.3">
      <c r="A143" s="1" t="s">
        <v>516</v>
      </c>
      <c r="M143" s="2" t="s">
        <v>515</v>
      </c>
    </row>
    <row r="144" spans="1:13" x14ac:dyDescent="0.3">
      <c r="A144" s="1" t="s">
        <v>514</v>
      </c>
      <c r="M144" s="2" t="s">
        <v>515</v>
      </c>
    </row>
    <row r="145" spans="1:13" x14ac:dyDescent="0.3">
      <c r="A145" s="1" t="s">
        <v>514</v>
      </c>
      <c r="M145" s="2" t="s">
        <v>515</v>
      </c>
    </row>
    <row r="146" spans="1:13" x14ac:dyDescent="0.3">
      <c r="A146" s="2" t="s">
        <v>515</v>
      </c>
      <c r="M146" s="2" t="s">
        <v>515</v>
      </c>
    </row>
    <row r="147" spans="1:13" x14ac:dyDescent="0.3">
      <c r="A147" s="2" t="s">
        <v>515</v>
      </c>
      <c r="M147" s="2" t="s">
        <v>515</v>
      </c>
    </row>
    <row r="148" spans="1:13" x14ac:dyDescent="0.3">
      <c r="A148" s="2" t="s">
        <v>515</v>
      </c>
      <c r="M148" s="2" t="s">
        <v>515</v>
      </c>
    </row>
    <row r="149" spans="1:13" x14ac:dyDescent="0.3">
      <c r="A149" s="3" t="s">
        <v>514</v>
      </c>
      <c r="M149" s="2" t="s">
        <v>515</v>
      </c>
    </row>
    <row r="150" spans="1:13" x14ac:dyDescent="0.3">
      <c r="A150" s="2" t="s">
        <v>516</v>
      </c>
      <c r="M150" s="2" t="s">
        <v>515</v>
      </c>
    </row>
    <row r="151" spans="1:13" x14ac:dyDescent="0.3">
      <c r="A151" s="2" t="s">
        <v>515</v>
      </c>
      <c r="M151" s="2" t="s">
        <v>515</v>
      </c>
    </row>
    <row r="152" spans="1:13" x14ac:dyDescent="0.3">
      <c r="A152" s="1" t="s">
        <v>514</v>
      </c>
      <c r="M152" s="2" t="s">
        <v>515</v>
      </c>
    </row>
    <row r="153" spans="1:13" x14ac:dyDescent="0.3">
      <c r="A153" s="1" t="s">
        <v>514</v>
      </c>
      <c r="M153" s="2" t="s">
        <v>515</v>
      </c>
    </row>
    <row r="154" spans="1:13" x14ac:dyDescent="0.3">
      <c r="A154" s="1" t="s">
        <v>517</v>
      </c>
      <c r="M154" s="2" t="s">
        <v>515</v>
      </c>
    </row>
    <row r="155" spans="1:13" x14ac:dyDescent="0.3">
      <c r="A155" s="1" t="s">
        <v>517</v>
      </c>
      <c r="M155" s="2" t="s">
        <v>515</v>
      </c>
    </row>
    <row r="156" spans="1:13" x14ac:dyDescent="0.3">
      <c r="A156" s="2" t="s">
        <v>514</v>
      </c>
      <c r="M156" s="2" t="s">
        <v>515</v>
      </c>
    </row>
    <row r="157" spans="1:13" x14ac:dyDescent="0.3">
      <c r="A157" s="1" t="s">
        <v>514</v>
      </c>
      <c r="M157" s="2" t="s">
        <v>515</v>
      </c>
    </row>
    <row r="158" spans="1:13" x14ac:dyDescent="0.3">
      <c r="A158" s="1" t="s">
        <v>514</v>
      </c>
      <c r="M158" s="2" t="s">
        <v>515</v>
      </c>
    </row>
    <row r="159" spans="1:13" x14ac:dyDescent="0.3">
      <c r="A159" s="1" t="s">
        <v>517</v>
      </c>
      <c r="M159" s="2" t="s">
        <v>515</v>
      </c>
    </row>
    <row r="160" spans="1:13" x14ac:dyDescent="0.3">
      <c r="A160" s="2" t="s">
        <v>515</v>
      </c>
      <c r="M160" s="2" t="s">
        <v>515</v>
      </c>
    </row>
    <row r="161" spans="1:13" x14ac:dyDescent="0.3">
      <c r="A161" s="2" t="s">
        <v>515</v>
      </c>
      <c r="M161" s="2" t="s">
        <v>515</v>
      </c>
    </row>
    <row r="162" spans="1:13" x14ac:dyDescent="0.3">
      <c r="A162" s="2" t="s">
        <v>515</v>
      </c>
      <c r="M162" s="2" t="s">
        <v>515</v>
      </c>
    </row>
    <row r="163" spans="1:13" x14ac:dyDescent="0.3">
      <c r="A163" s="2" t="s">
        <v>515</v>
      </c>
      <c r="M163" s="2" t="s">
        <v>515</v>
      </c>
    </row>
    <row r="164" spans="1:13" x14ac:dyDescent="0.3">
      <c r="A164" s="2" t="s">
        <v>515</v>
      </c>
      <c r="M164" s="2" t="s">
        <v>515</v>
      </c>
    </row>
    <row r="165" spans="1:13" x14ac:dyDescent="0.3">
      <c r="A165" s="1" t="s">
        <v>514</v>
      </c>
      <c r="M165" s="2" t="s">
        <v>515</v>
      </c>
    </row>
    <row r="166" spans="1:13" x14ac:dyDescent="0.3">
      <c r="A166" s="2" t="s">
        <v>514</v>
      </c>
      <c r="M166" s="1" t="s">
        <v>514</v>
      </c>
    </row>
    <row r="167" spans="1:13" x14ac:dyDescent="0.3">
      <c r="A167" s="1" t="s">
        <v>517</v>
      </c>
      <c r="M167" s="2" t="s">
        <v>514</v>
      </c>
    </row>
    <row r="168" spans="1:13" x14ac:dyDescent="0.3">
      <c r="A168" s="1" t="s">
        <v>516</v>
      </c>
      <c r="M168" s="1" t="s">
        <v>514</v>
      </c>
    </row>
    <row r="169" spans="1:13" x14ac:dyDescent="0.3">
      <c r="A169" s="1" t="s">
        <v>517</v>
      </c>
      <c r="M169" s="1" t="s">
        <v>514</v>
      </c>
    </row>
    <row r="170" spans="1:13" x14ac:dyDescent="0.3">
      <c r="A170" s="2" t="s">
        <v>515</v>
      </c>
      <c r="M170" s="1" t="s">
        <v>514</v>
      </c>
    </row>
    <row r="171" spans="1:13" x14ac:dyDescent="0.3">
      <c r="A171" s="2" t="s">
        <v>517</v>
      </c>
      <c r="M171" s="1" t="s">
        <v>514</v>
      </c>
    </row>
    <row r="172" spans="1:13" x14ac:dyDescent="0.3">
      <c r="A172" s="2" t="s">
        <v>515</v>
      </c>
      <c r="M172" s="2" t="s">
        <v>514</v>
      </c>
    </row>
    <row r="173" spans="1:13" x14ac:dyDescent="0.3">
      <c r="A173" s="2" t="s">
        <v>515</v>
      </c>
      <c r="M173" s="1" t="s">
        <v>514</v>
      </c>
    </row>
    <row r="174" spans="1:13" x14ac:dyDescent="0.3">
      <c r="A174" s="2" t="s">
        <v>515</v>
      </c>
      <c r="M174" s="1" t="s">
        <v>514</v>
      </c>
    </row>
    <row r="175" spans="1:13" x14ac:dyDescent="0.3">
      <c r="A175" s="1" t="s">
        <v>514</v>
      </c>
      <c r="M175" s="1" t="s">
        <v>514</v>
      </c>
    </row>
    <row r="176" spans="1:13" x14ac:dyDescent="0.3">
      <c r="A176" s="1" t="s">
        <v>514</v>
      </c>
      <c r="M176" s="1" t="s">
        <v>514</v>
      </c>
    </row>
    <row r="177" spans="1:13" x14ac:dyDescent="0.3">
      <c r="A177" s="2" t="s">
        <v>515</v>
      </c>
      <c r="M177" s="1" t="s">
        <v>514</v>
      </c>
    </row>
    <row r="178" spans="1:13" x14ac:dyDescent="0.3">
      <c r="A178" s="2" t="s">
        <v>515</v>
      </c>
      <c r="M178" s="1" t="s">
        <v>514</v>
      </c>
    </row>
    <row r="179" spans="1:13" x14ac:dyDescent="0.3">
      <c r="A179" s="2" t="s">
        <v>515</v>
      </c>
      <c r="M179" s="1" t="s">
        <v>514</v>
      </c>
    </row>
    <row r="180" spans="1:13" x14ac:dyDescent="0.3">
      <c r="A180" s="2" t="s">
        <v>515</v>
      </c>
      <c r="M180" s="1" t="s">
        <v>514</v>
      </c>
    </row>
    <row r="181" spans="1:13" x14ac:dyDescent="0.3">
      <c r="A181" s="2" t="s">
        <v>515</v>
      </c>
      <c r="M181" s="1" t="s">
        <v>514</v>
      </c>
    </row>
    <row r="182" spans="1:13" x14ac:dyDescent="0.3">
      <c r="A182" s="1" t="s">
        <v>514</v>
      </c>
      <c r="M182" s="1" t="s">
        <v>514</v>
      </c>
    </row>
    <row r="183" spans="1:13" x14ac:dyDescent="0.3">
      <c r="A183" s="2" t="s">
        <v>515</v>
      </c>
      <c r="M183" s="1" t="s">
        <v>514</v>
      </c>
    </row>
    <row r="184" spans="1:13" x14ac:dyDescent="0.3">
      <c r="A184" s="2" t="s">
        <v>515</v>
      </c>
      <c r="M184" s="2" t="s">
        <v>514</v>
      </c>
    </row>
    <row r="185" spans="1:13" x14ac:dyDescent="0.3">
      <c r="A185" s="2" t="s">
        <v>515</v>
      </c>
      <c r="M185" s="1" t="s">
        <v>514</v>
      </c>
    </row>
    <row r="186" spans="1:13" x14ac:dyDescent="0.3">
      <c r="A186" s="2" t="s">
        <v>515</v>
      </c>
      <c r="M186" s="2" t="s">
        <v>514</v>
      </c>
    </row>
    <row r="187" spans="1:13" x14ac:dyDescent="0.3">
      <c r="A187" s="2" t="s">
        <v>516</v>
      </c>
      <c r="M187" s="1" t="s">
        <v>514</v>
      </c>
    </row>
    <row r="188" spans="1:13" x14ac:dyDescent="0.3">
      <c r="A188" s="2" t="s">
        <v>517</v>
      </c>
      <c r="M188" s="1" t="s">
        <v>514</v>
      </c>
    </row>
    <row r="189" spans="1:13" x14ac:dyDescent="0.3">
      <c r="A189" s="1" t="s">
        <v>514</v>
      </c>
      <c r="M189" s="1" t="s">
        <v>514</v>
      </c>
    </row>
    <row r="190" spans="1:13" x14ac:dyDescent="0.3">
      <c r="A190" s="1" t="s">
        <v>514</v>
      </c>
      <c r="M190" s="1" t="s">
        <v>514</v>
      </c>
    </row>
    <row r="191" spans="1:13" x14ac:dyDescent="0.3">
      <c r="A191" s="2" t="s">
        <v>515</v>
      </c>
      <c r="M191" s="1" t="s">
        <v>514</v>
      </c>
    </row>
    <row r="192" spans="1:13" x14ac:dyDescent="0.3">
      <c r="A192" s="2" t="s">
        <v>516</v>
      </c>
      <c r="M192" s="1" t="s">
        <v>514</v>
      </c>
    </row>
    <row r="193" spans="1:13" x14ac:dyDescent="0.3">
      <c r="A193" s="2" t="s">
        <v>515</v>
      </c>
      <c r="M193" s="2" t="s">
        <v>514</v>
      </c>
    </row>
    <row r="194" spans="1:13" x14ac:dyDescent="0.3">
      <c r="A194" s="2" t="s">
        <v>515</v>
      </c>
      <c r="M194" s="1" t="s">
        <v>514</v>
      </c>
    </row>
    <row r="195" spans="1:13" x14ac:dyDescent="0.3">
      <c r="A195" s="2" t="s">
        <v>517</v>
      </c>
      <c r="M195" s="1" t="s">
        <v>514</v>
      </c>
    </row>
    <row r="196" spans="1:13" x14ac:dyDescent="0.3">
      <c r="A196" s="2" t="s">
        <v>515</v>
      </c>
      <c r="M196" s="1" t="s">
        <v>514</v>
      </c>
    </row>
    <row r="197" spans="1:13" x14ac:dyDescent="0.3">
      <c r="A197" s="1" t="s">
        <v>517</v>
      </c>
      <c r="M197" s="2" t="s">
        <v>514</v>
      </c>
    </row>
    <row r="198" spans="1:13" x14ac:dyDescent="0.3">
      <c r="A198" s="1" t="s">
        <v>514</v>
      </c>
      <c r="M198" s="2" t="s">
        <v>514</v>
      </c>
    </row>
    <row r="199" spans="1:13" x14ac:dyDescent="0.3">
      <c r="A199" s="1" t="s">
        <v>514</v>
      </c>
      <c r="M199" s="1" t="s">
        <v>514</v>
      </c>
    </row>
    <row r="200" spans="1:13" x14ac:dyDescent="0.3">
      <c r="A200" s="2" t="s">
        <v>515</v>
      </c>
      <c r="M200" s="1" t="s">
        <v>514</v>
      </c>
    </row>
    <row r="201" spans="1:13" x14ac:dyDescent="0.3">
      <c r="A201" s="2" t="s">
        <v>517</v>
      </c>
      <c r="M201" s="2" t="s">
        <v>514</v>
      </c>
    </row>
    <row r="202" spans="1:13" x14ac:dyDescent="0.3">
      <c r="A202" s="2" t="s">
        <v>515</v>
      </c>
      <c r="M202" s="2" t="s">
        <v>514</v>
      </c>
    </row>
    <row r="203" spans="1:13" x14ac:dyDescent="0.3">
      <c r="A203" s="2" t="s">
        <v>516</v>
      </c>
      <c r="M203" s="1" t="s">
        <v>514</v>
      </c>
    </row>
    <row r="204" spans="1:13" x14ac:dyDescent="0.3">
      <c r="A204" s="2" t="s">
        <v>515</v>
      </c>
      <c r="M204" s="1" t="s">
        <v>514</v>
      </c>
    </row>
    <row r="205" spans="1:13" x14ac:dyDescent="0.3">
      <c r="A205" s="2" t="s">
        <v>516</v>
      </c>
      <c r="M205" s="1" t="s">
        <v>514</v>
      </c>
    </row>
    <row r="206" spans="1:13" x14ac:dyDescent="0.3">
      <c r="A206" s="1" t="s">
        <v>514</v>
      </c>
      <c r="M206" s="2" t="s">
        <v>514</v>
      </c>
    </row>
    <row r="207" spans="1:13" x14ac:dyDescent="0.3">
      <c r="A207" s="1" t="s">
        <v>514</v>
      </c>
      <c r="M207" s="1" t="s">
        <v>514</v>
      </c>
    </row>
    <row r="208" spans="1:13" x14ac:dyDescent="0.3">
      <c r="A208" s="1" t="s">
        <v>517</v>
      </c>
      <c r="M208" s="1" t="s">
        <v>514</v>
      </c>
    </row>
    <row r="209" spans="1:13" x14ac:dyDescent="0.3">
      <c r="A209" s="1" t="s">
        <v>517</v>
      </c>
      <c r="M209" s="2" t="s">
        <v>514</v>
      </c>
    </row>
    <row r="210" spans="1:13" x14ac:dyDescent="0.3">
      <c r="A210" s="1" t="s">
        <v>514</v>
      </c>
      <c r="M210" s="2" t="s">
        <v>514</v>
      </c>
    </row>
    <row r="211" spans="1:13" x14ac:dyDescent="0.3">
      <c r="A211" s="2" t="s">
        <v>515</v>
      </c>
      <c r="M211" s="1" t="s">
        <v>514</v>
      </c>
    </row>
    <row r="212" spans="1:13" x14ac:dyDescent="0.3">
      <c r="A212" s="1" t="s">
        <v>514</v>
      </c>
      <c r="M212" s="1" t="s">
        <v>514</v>
      </c>
    </row>
    <row r="213" spans="1:13" x14ac:dyDescent="0.3">
      <c r="A213" s="1" t="s">
        <v>517</v>
      </c>
      <c r="M213" s="1" t="s">
        <v>514</v>
      </c>
    </row>
    <row r="214" spans="1:13" x14ac:dyDescent="0.3">
      <c r="A214" s="1" t="s">
        <v>517</v>
      </c>
      <c r="M214" s="1" t="s">
        <v>514</v>
      </c>
    </row>
    <row r="215" spans="1:13" x14ac:dyDescent="0.3">
      <c r="A215" s="2" t="s">
        <v>515</v>
      </c>
      <c r="M215" s="2" t="s">
        <v>514</v>
      </c>
    </row>
    <row r="216" spans="1:13" x14ac:dyDescent="0.3">
      <c r="A216" s="2" t="s">
        <v>516</v>
      </c>
      <c r="M216" s="1" t="s">
        <v>514</v>
      </c>
    </row>
    <row r="217" spans="1:13" x14ac:dyDescent="0.3">
      <c r="A217" s="2" t="s">
        <v>515</v>
      </c>
      <c r="M217" s="1" t="s">
        <v>514</v>
      </c>
    </row>
    <row r="218" spans="1:13" x14ac:dyDescent="0.3">
      <c r="A218" s="2" t="s">
        <v>517</v>
      </c>
      <c r="M218" s="1" t="s">
        <v>514</v>
      </c>
    </row>
    <row r="219" spans="1:13" x14ac:dyDescent="0.3">
      <c r="A219" s="2" t="s">
        <v>517</v>
      </c>
      <c r="M219" s="1" t="s">
        <v>514</v>
      </c>
    </row>
    <row r="220" spans="1:13" x14ac:dyDescent="0.3">
      <c r="A220" s="2" t="s">
        <v>514</v>
      </c>
      <c r="M220" s="1" t="s">
        <v>514</v>
      </c>
    </row>
    <row r="221" spans="1:13" x14ac:dyDescent="0.3">
      <c r="A221" s="1" t="s">
        <v>517</v>
      </c>
      <c r="M221" s="1" t="s">
        <v>514</v>
      </c>
    </row>
    <row r="222" spans="1:13" x14ac:dyDescent="0.3">
      <c r="A222" s="2" t="s">
        <v>516</v>
      </c>
      <c r="M222" s="3" t="s">
        <v>514</v>
      </c>
    </row>
    <row r="223" spans="1:13" x14ac:dyDescent="0.3">
      <c r="A223" s="2" t="s">
        <v>517</v>
      </c>
      <c r="M223" s="1" t="s">
        <v>514</v>
      </c>
    </row>
    <row r="224" spans="1:13" x14ac:dyDescent="0.3">
      <c r="A224" s="2" t="s">
        <v>517</v>
      </c>
      <c r="M224" s="1" t="s">
        <v>514</v>
      </c>
    </row>
    <row r="225" spans="1:13" x14ac:dyDescent="0.3">
      <c r="A225" s="2" t="s">
        <v>515</v>
      </c>
      <c r="M225" s="2" t="s">
        <v>514</v>
      </c>
    </row>
    <row r="226" spans="1:13" x14ac:dyDescent="0.3">
      <c r="A226" s="2" t="s">
        <v>515</v>
      </c>
      <c r="M226" s="1" t="s">
        <v>514</v>
      </c>
    </row>
    <row r="227" spans="1:13" x14ac:dyDescent="0.3">
      <c r="A227" s="2" t="s">
        <v>515</v>
      </c>
      <c r="M227" s="1" t="s">
        <v>514</v>
      </c>
    </row>
    <row r="228" spans="1:13" x14ac:dyDescent="0.3">
      <c r="A228" s="2" t="s">
        <v>515</v>
      </c>
      <c r="M228" s="1" t="s">
        <v>514</v>
      </c>
    </row>
    <row r="229" spans="1:13" x14ac:dyDescent="0.3">
      <c r="A229" s="2" t="s">
        <v>517</v>
      </c>
      <c r="M229" s="2" t="s">
        <v>514</v>
      </c>
    </row>
    <row r="230" spans="1:13" x14ac:dyDescent="0.3">
      <c r="A230" s="2" t="s">
        <v>517</v>
      </c>
      <c r="M230" s="1" t="s">
        <v>514</v>
      </c>
    </row>
    <row r="231" spans="1:13" x14ac:dyDescent="0.3">
      <c r="A231" s="2" t="s">
        <v>517</v>
      </c>
      <c r="M231" s="1" t="s">
        <v>514</v>
      </c>
    </row>
    <row r="232" spans="1:13" x14ac:dyDescent="0.3">
      <c r="A232" s="2" t="s">
        <v>515</v>
      </c>
      <c r="M232" s="1" t="s">
        <v>514</v>
      </c>
    </row>
    <row r="233" spans="1:13" x14ac:dyDescent="0.3">
      <c r="A233" s="2" t="s">
        <v>515</v>
      </c>
      <c r="M233" s="1" t="s">
        <v>514</v>
      </c>
    </row>
    <row r="234" spans="1:13" x14ac:dyDescent="0.3">
      <c r="A234" s="2" t="s">
        <v>516</v>
      </c>
      <c r="M234" s="1" t="s">
        <v>514</v>
      </c>
    </row>
    <row r="235" spans="1:13" x14ac:dyDescent="0.3">
      <c r="A235" s="2" t="s">
        <v>515</v>
      </c>
      <c r="M235" s="1" t="s">
        <v>514</v>
      </c>
    </row>
    <row r="236" spans="1:13" x14ac:dyDescent="0.3">
      <c r="A236" s="1" t="s">
        <v>517</v>
      </c>
      <c r="M236" s="1" t="s">
        <v>514</v>
      </c>
    </row>
    <row r="237" spans="1:13" x14ac:dyDescent="0.3">
      <c r="A237" s="1" t="s">
        <v>514</v>
      </c>
      <c r="M237" s="1" t="s">
        <v>514</v>
      </c>
    </row>
    <row r="238" spans="1:13" x14ac:dyDescent="0.3">
      <c r="A238" s="2" t="s">
        <v>515</v>
      </c>
      <c r="M238" s="1" t="s">
        <v>514</v>
      </c>
    </row>
    <row r="239" spans="1:13" x14ac:dyDescent="0.3">
      <c r="A239" s="2" t="s">
        <v>515</v>
      </c>
      <c r="M239" s="1" t="s">
        <v>514</v>
      </c>
    </row>
    <row r="240" spans="1:13" x14ac:dyDescent="0.3">
      <c r="A240" s="2" t="s">
        <v>515</v>
      </c>
      <c r="M240" s="1" t="s">
        <v>514</v>
      </c>
    </row>
    <row r="241" spans="1:13" x14ac:dyDescent="0.3">
      <c r="A241" s="3" t="s">
        <v>518</v>
      </c>
      <c r="M241" s="2" t="s">
        <v>514</v>
      </c>
    </row>
    <row r="242" spans="1:13" x14ac:dyDescent="0.3">
      <c r="A242" s="2" t="s">
        <v>517</v>
      </c>
      <c r="M242" s="1" t="s">
        <v>514</v>
      </c>
    </row>
    <row r="243" spans="1:13" x14ac:dyDescent="0.3">
      <c r="A243" s="2" t="s">
        <v>517</v>
      </c>
      <c r="M243" s="2" t="s">
        <v>514</v>
      </c>
    </row>
    <row r="244" spans="1:13" x14ac:dyDescent="0.3">
      <c r="A244" s="2" t="s">
        <v>517</v>
      </c>
      <c r="M244" s="2" t="s">
        <v>514</v>
      </c>
    </row>
    <row r="245" spans="1:13" x14ac:dyDescent="0.3">
      <c r="A245" s="2" t="s">
        <v>514</v>
      </c>
      <c r="M245" s="2" t="s">
        <v>514</v>
      </c>
    </row>
    <row r="246" spans="1:13" x14ac:dyDescent="0.3">
      <c r="A246" s="2" t="s">
        <v>515</v>
      </c>
      <c r="M246" s="1" t="s">
        <v>514</v>
      </c>
    </row>
    <row r="247" spans="1:13" x14ac:dyDescent="0.3">
      <c r="A247" s="2" t="s">
        <v>515</v>
      </c>
      <c r="M247" s="1" t="s">
        <v>514</v>
      </c>
    </row>
    <row r="248" spans="1:13" x14ac:dyDescent="0.3">
      <c r="A248" s="2" t="s">
        <v>515</v>
      </c>
      <c r="M248" s="1" t="s">
        <v>514</v>
      </c>
    </row>
    <row r="249" spans="1:13" x14ac:dyDescent="0.3">
      <c r="A249" s="2" t="s">
        <v>517</v>
      </c>
      <c r="M249" s="2" t="s">
        <v>514</v>
      </c>
    </row>
    <row r="250" spans="1:13" x14ac:dyDescent="0.3">
      <c r="A250" s="2" t="s">
        <v>514</v>
      </c>
      <c r="M250" s="1" t="s">
        <v>514</v>
      </c>
    </row>
    <row r="251" spans="1:13" x14ac:dyDescent="0.3">
      <c r="A251" s="2" t="s">
        <v>516</v>
      </c>
      <c r="M251" s="2" t="s">
        <v>514</v>
      </c>
    </row>
    <row r="252" spans="1:13" x14ac:dyDescent="0.3">
      <c r="A252" s="2" t="s">
        <v>515</v>
      </c>
      <c r="M252" s="1" t="s">
        <v>514</v>
      </c>
    </row>
    <row r="253" spans="1:13" x14ac:dyDescent="0.3">
      <c r="A253" s="2" t="s">
        <v>515</v>
      </c>
      <c r="M253" s="2" t="s">
        <v>514</v>
      </c>
    </row>
    <row r="254" spans="1:13" x14ac:dyDescent="0.3">
      <c r="A254" s="2" t="s">
        <v>515</v>
      </c>
      <c r="M254" s="2" t="s">
        <v>514</v>
      </c>
    </row>
    <row r="255" spans="1:13" x14ac:dyDescent="0.3">
      <c r="A255" s="2" t="s">
        <v>515</v>
      </c>
      <c r="M255" s="1" t="s">
        <v>516</v>
      </c>
    </row>
    <row r="256" spans="1:13" x14ac:dyDescent="0.3">
      <c r="A256" s="2" t="s">
        <v>517</v>
      </c>
      <c r="M256" s="1" t="s">
        <v>516</v>
      </c>
    </row>
    <row r="257" spans="1:13" x14ac:dyDescent="0.3">
      <c r="A257" s="2" t="s">
        <v>515</v>
      </c>
      <c r="M257" s="2" t="s">
        <v>516</v>
      </c>
    </row>
    <row r="258" spans="1:13" x14ac:dyDescent="0.3">
      <c r="A258" s="2" t="s">
        <v>514</v>
      </c>
      <c r="M258" s="1" t="s">
        <v>516</v>
      </c>
    </row>
    <row r="259" spans="1:13" x14ac:dyDescent="0.3">
      <c r="A259" s="1" t="s">
        <v>517</v>
      </c>
      <c r="M259" s="1" t="s">
        <v>516</v>
      </c>
    </row>
    <row r="260" spans="1:13" x14ac:dyDescent="0.3">
      <c r="A260" s="2" t="s">
        <v>515</v>
      </c>
      <c r="M260" s="2" t="s">
        <v>516</v>
      </c>
    </row>
    <row r="261" spans="1:13" x14ac:dyDescent="0.3">
      <c r="A261" s="2" t="s">
        <v>515</v>
      </c>
      <c r="M261" s="2" t="s">
        <v>516</v>
      </c>
    </row>
    <row r="262" spans="1:13" x14ac:dyDescent="0.3">
      <c r="A262" s="2" t="s">
        <v>515</v>
      </c>
      <c r="M262" s="2" t="s">
        <v>516</v>
      </c>
    </row>
    <row r="263" spans="1:13" x14ac:dyDescent="0.3">
      <c r="A263" s="2" t="s">
        <v>517</v>
      </c>
      <c r="M263" s="2" t="s">
        <v>516</v>
      </c>
    </row>
    <row r="264" spans="1:13" x14ac:dyDescent="0.3">
      <c r="A264" s="2" t="s">
        <v>515</v>
      </c>
      <c r="M264" s="2" t="s">
        <v>516</v>
      </c>
    </row>
    <row r="265" spans="1:13" x14ac:dyDescent="0.3">
      <c r="A265" s="2" t="s">
        <v>517</v>
      </c>
      <c r="M265" s="2" t="s">
        <v>516</v>
      </c>
    </row>
    <row r="266" spans="1:13" x14ac:dyDescent="0.3">
      <c r="A266" s="2" t="s">
        <v>515</v>
      </c>
      <c r="M266" s="2" t="s">
        <v>516</v>
      </c>
    </row>
    <row r="267" spans="1:13" x14ac:dyDescent="0.3">
      <c r="A267" s="2" t="s">
        <v>515</v>
      </c>
      <c r="M267" s="1" t="s">
        <v>516</v>
      </c>
    </row>
    <row r="268" spans="1:13" x14ac:dyDescent="0.3">
      <c r="A268" s="2" t="s">
        <v>516</v>
      </c>
      <c r="M268" s="2" t="s">
        <v>516</v>
      </c>
    </row>
    <row r="269" spans="1:13" x14ac:dyDescent="0.3">
      <c r="A269" s="2" t="s">
        <v>517</v>
      </c>
      <c r="M269" s="1" t="s">
        <v>516</v>
      </c>
    </row>
    <row r="270" spans="1:13" x14ac:dyDescent="0.3">
      <c r="A270" s="2" t="s">
        <v>517</v>
      </c>
      <c r="M270" s="2" t="s">
        <v>516</v>
      </c>
    </row>
    <row r="271" spans="1:13" x14ac:dyDescent="0.3">
      <c r="A271" s="1" t="s">
        <v>518</v>
      </c>
      <c r="M271" s="2" t="s">
        <v>516</v>
      </c>
    </row>
    <row r="272" spans="1:13" x14ac:dyDescent="0.3">
      <c r="A272" s="2" t="s">
        <v>515</v>
      </c>
      <c r="M272" s="2" t="s">
        <v>516</v>
      </c>
    </row>
    <row r="273" spans="1:13" x14ac:dyDescent="0.3">
      <c r="A273" s="2" t="s">
        <v>517</v>
      </c>
      <c r="M273" s="2" t="s">
        <v>516</v>
      </c>
    </row>
    <row r="274" spans="1:13" x14ac:dyDescent="0.3">
      <c r="A274" s="2" t="s">
        <v>515</v>
      </c>
      <c r="M274" s="2" t="s">
        <v>516</v>
      </c>
    </row>
    <row r="275" spans="1:13" x14ac:dyDescent="0.3">
      <c r="A275" s="2" t="s">
        <v>515</v>
      </c>
      <c r="M275" s="2" t="s">
        <v>516</v>
      </c>
    </row>
    <row r="276" spans="1:13" x14ac:dyDescent="0.3">
      <c r="A276" s="2" t="s">
        <v>515</v>
      </c>
      <c r="M276" s="2" t="s">
        <v>516</v>
      </c>
    </row>
    <row r="277" spans="1:13" x14ac:dyDescent="0.3">
      <c r="A277" s="1" t="s">
        <v>514</v>
      </c>
      <c r="M277" s="2" t="s">
        <v>516</v>
      </c>
    </row>
    <row r="278" spans="1:13" x14ac:dyDescent="0.3">
      <c r="A278" s="1" t="s">
        <v>517</v>
      </c>
      <c r="M278" s="2" t="s">
        <v>516</v>
      </c>
    </row>
    <row r="279" spans="1:13" x14ac:dyDescent="0.3">
      <c r="A279" s="2" t="s">
        <v>515</v>
      </c>
      <c r="M279" s="2" t="s">
        <v>516</v>
      </c>
    </row>
    <row r="280" spans="1:13" x14ac:dyDescent="0.3">
      <c r="A280" s="2" t="s">
        <v>515</v>
      </c>
      <c r="M280" s="2" t="s">
        <v>516</v>
      </c>
    </row>
    <row r="281" spans="1:13" x14ac:dyDescent="0.3">
      <c r="A281" s="2" t="s">
        <v>515</v>
      </c>
      <c r="M281" s="2" t="s">
        <v>516</v>
      </c>
    </row>
    <row r="282" spans="1:13" x14ac:dyDescent="0.3">
      <c r="A282" s="2" t="s">
        <v>515</v>
      </c>
      <c r="M282" s="2" t="s">
        <v>516</v>
      </c>
    </row>
    <row r="283" spans="1:13" x14ac:dyDescent="0.3">
      <c r="A283" s="2" t="s">
        <v>515</v>
      </c>
      <c r="M283" s="2" t="s">
        <v>516</v>
      </c>
    </row>
    <row r="284" spans="1:13" x14ac:dyDescent="0.3">
      <c r="A284" s="2" t="s">
        <v>517</v>
      </c>
      <c r="M284" s="2" t="s">
        <v>516</v>
      </c>
    </row>
    <row r="285" spans="1:13" x14ac:dyDescent="0.3">
      <c r="A285" s="2" t="s">
        <v>515</v>
      </c>
      <c r="M285" s="2" t="s">
        <v>516</v>
      </c>
    </row>
    <row r="286" spans="1:13" x14ac:dyDescent="0.3">
      <c r="A286" s="2" t="s">
        <v>516</v>
      </c>
      <c r="M286" s="2" t="s">
        <v>516</v>
      </c>
    </row>
    <row r="287" spans="1:13" x14ac:dyDescent="0.3">
      <c r="A287" s="2" t="s">
        <v>517</v>
      </c>
      <c r="M287" s="2" t="s">
        <v>516</v>
      </c>
    </row>
    <row r="288" spans="1:13" x14ac:dyDescent="0.3">
      <c r="A288" s="2" t="s">
        <v>517</v>
      </c>
      <c r="M288" s="2" t="s">
        <v>516</v>
      </c>
    </row>
    <row r="289" spans="1:13" x14ac:dyDescent="0.3">
      <c r="A289" s="2" t="s">
        <v>517</v>
      </c>
      <c r="M289" s="2" t="s">
        <v>516</v>
      </c>
    </row>
    <row r="290" spans="1:13" x14ac:dyDescent="0.3">
      <c r="A290" s="1" t="s">
        <v>517</v>
      </c>
      <c r="M290" s="2" t="s">
        <v>516</v>
      </c>
    </row>
    <row r="291" spans="1:13" x14ac:dyDescent="0.3">
      <c r="A291" s="2" t="s">
        <v>515</v>
      </c>
      <c r="M291" s="2" t="s">
        <v>516</v>
      </c>
    </row>
    <row r="292" spans="1:13" x14ac:dyDescent="0.3">
      <c r="A292" s="2" t="s">
        <v>515</v>
      </c>
      <c r="M292" s="2" t="s">
        <v>516</v>
      </c>
    </row>
    <row r="293" spans="1:13" x14ac:dyDescent="0.3">
      <c r="A293" s="2" t="s">
        <v>515</v>
      </c>
      <c r="M293" s="1" t="s">
        <v>517</v>
      </c>
    </row>
    <row r="294" spans="1:13" x14ac:dyDescent="0.3">
      <c r="A294" s="2" t="s">
        <v>515</v>
      </c>
      <c r="M294" s="1" t="s">
        <v>517</v>
      </c>
    </row>
    <row r="295" spans="1:13" x14ac:dyDescent="0.3">
      <c r="A295" s="2" t="s">
        <v>515</v>
      </c>
      <c r="M295" s="1" t="s">
        <v>517</v>
      </c>
    </row>
    <row r="296" spans="1:13" x14ac:dyDescent="0.3">
      <c r="A296" s="2" t="s">
        <v>516</v>
      </c>
      <c r="M296" s="1" t="s">
        <v>517</v>
      </c>
    </row>
    <row r="297" spans="1:13" x14ac:dyDescent="0.3">
      <c r="A297" s="1" t="s">
        <v>514</v>
      </c>
      <c r="M297" s="2" t="s">
        <v>517</v>
      </c>
    </row>
    <row r="298" spans="1:13" x14ac:dyDescent="0.3">
      <c r="A298" s="2" t="s">
        <v>515</v>
      </c>
      <c r="M298" s="1" t="s">
        <v>517</v>
      </c>
    </row>
    <row r="299" spans="1:13" x14ac:dyDescent="0.3">
      <c r="A299" s="2" t="s">
        <v>515</v>
      </c>
      <c r="M299" s="2" t="s">
        <v>517</v>
      </c>
    </row>
    <row r="300" spans="1:13" x14ac:dyDescent="0.3">
      <c r="A300" s="2" t="s">
        <v>515</v>
      </c>
      <c r="M300" s="1" t="s">
        <v>517</v>
      </c>
    </row>
    <row r="301" spans="1:13" x14ac:dyDescent="0.3">
      <c r="A301" s="2" t="s">
        <v>515</v>
      </c>
      <c r="M301" s="1" t="s">
        <v>517</v>
      </c>
    </row>
    <row r="302" spans="1:13" x14ac:dyDescent="0.3">
      <c r="A302" s="2" t="s">
        <v>515</v>
      </c>
      <c r="M302" s="1" t="s">
        <v>517</v>
      </c>
    </row>
    <row r="303" spans="1:13" x14ac:dyDescent="0.3">
      <c r="A303" s="2" t="s">
        <v>515</v>
      </c>
      <c r="M303" s="2" t="s">
        <v>517</v>
      </c>
    </row>
    <row r="304" spans="1:13" x14ac:dyDescent="0.3">
      <c r="A304" s="2" t="s">
        <v>515</v>
      </c>
      <c r="M304" s="2" t="s">
        <v>517</v>
      </c>
    </row>
    <row r="305" spans="1:13" x14ac:dyDescent="0.3">
      <c r="A305" s="2" t="s">
        <v>516</v>
      </c>
      <c r="M305" s="2" t="s">
        <v>517</v>
      </c>
    </row>
    <row r="306" spans="1:13" x14ac:dyDescent="0.3">
      <c r="A306" s="2" t="s">
        <v>516</v>
      </c>
      <c r="M306" s="1" t="s">
        <v>517</v>
      </c>
    </row>
    <row r="307" spans="1:13" x14ac:dyDescent="0.3">
      <c r="A307" s="2" t="s">
        <v>517</v>
      </c>
      <c r="M307" s="1" t="s">
        <v>517</v>
      </c>
    </row>
    <row r="308" spans="1:13" x14ac:dyDescent="0.3">
      <c r="A308" s="1" t="s">
        <v>514</v>
      </c>
      <c r="M308" s="1" t="s">
        <v>517</v>
      </c>
    </row>
    <row r="309" spans="1:13" x14ac:dyDescent="0.3">
      <c r="A309" s="1" t="s">
        <v>517</v>
      </c>
      <c r="M309" s="2" t="s">
        <v>517</v>
      </c>
    </row>
    <row r="310" spans="1:13" x14ac:dyDescent="0.3">
      <c r="A310" s="2" t="s">
        <v>515</v>
      </c>
      <c r="M310" s="2" t="s">
        <v>517</v>
      </c>
    </row>
    <row r="311" spans="1:13" x14ac:dyDescent="0.3">
      <c r="A311" s="2" t="s">
        <v>515</v>
      </c>
      <c r="M311" s="1" t="s">
        <v>517</v>
      </c>
    </row>
    <row r="312" spans="1:13" x14ac:dyDescent="0.3">
      <c r="A312" s="2" t="s">
        <v>515</v>
      </c>
      <c r="M312" s="1" t="s">
        <v>517</v>
      </c>
    </row>
    <row r="313" spans="1:13" x14ac:dyDescent="0.3">
      <c r="A313" s="2" t="s">
        <v>515</v>
      </c>
      <c r="M313" s="2" t="s">
        <v>517</v>
      </c>
    </row>
    <row r="314" spans="1:13" x14ac:dyDescent="0.3">
      <c r="A314" s="2" t="s">
        <v>516</v>
      </c>
      <c r="M314" s="1" t="s">
        <v>517</v>
      </c>
    </row>
    <row r="315" spans="1:13" x14ac:dyDescent="0.3">
      <c r="A315" s="2" t="s">
        <v>517</v>
      </c>
      <c r="M315" s="1" t="s">
        <v>517</v>
      </c>
    </row>
    <row r="316" spans="1:13" x14ac:dyDescent="0.3">
      <c r="A316" s="2" t="s">
        <v>517</v>
      </c>
      <c r="M316" s="1" t="s">
        <v>517</v>
      </c>
    </row>
    <row r="317" spans="1:13" x14ac:dyDescent="0.3">
      <c r="A317" s="2" t="s">
        <v>517</v>
      </c>
      <c r="M317" s="2" t="s">
        <v>517</v>
      </c>
    </row>
    <row r="318" spans="1:13" x14ac:dyDescent="0.3">
      <c r="A318" s="2" t="s">
        <v>517</v>
      </c>
      <c r="M318" s="1" t="s">
        <v>517</v>
      </c>
    </row>
    <row r="319" spans="1:13" x14ac:dyDescent="0.3">
      <c r="A319" s="2" t="s">
        <v>517</v>
      </c>
      <c r="M319" s="1" t="s">
        <v>517</v>
      </c>
    </row>
    <row r="320" spans="1:13" x14ac:dyDescent="0.3">
      <c r="A320" s="2" t="s">
        <v>517</v>
      </c>
      <c r="M320" s="1" t="s">
        <v>517</v>
      </c>
    </row>
    <row r="321" spans="1:13" x14ac:dyDescent="0.3">
      <c r="A321" s="2" t="s">
        <v>514</v>
      </c>
      <c r="M321" s="1" t="s">
        <v>517</v>
      </c>
    </row>
    <row r="322" spans="1:13" x14ac:dyDescent="0.3">
      <c r="A322" s="1" t="s">
        <v>517</v>
      </c>
      <c r="M322" s="1" t="s">
        <v>517</v>
      </c>
    </row>
    <row r="323" spans="1:13" x14ac:dyDescent="0.3">
      <c r="A323" s="1" t="s">
        <v>514</v>
      </c>
      <c r="M323" s="2" t="s">
        <v>517</v>
      </c>
    </row>
    <row r="324" spans="1:13" x14ac:dyDescent="0.3">
      <c r="A324" s="4" t="s">
        <v>515</v>
      </c>
      <c r="M324" s="2" t="s">
        <v>517</v>
      </c>
    </row>
    <row r="325" spans="1:13" x14ac:dyDescent="0.3">
      <c r="A325" s="2" t="s">
        <v>515</v>
      </c>
      <c r="M325" s="2" t="s">
        <v>517</v>
      </c>
    </row>
    <row r="326" spans="1:13" x14ac:dyDescent="0.3">
      <c r="A326" s="2" t="s">
        <v>515</v>
      </c>
      <c r="M326" s="1" t="s">
        <v>517</v>
      </c>
    </row>
    <row r="327" spans="1:13" x14ac:dyDescent="0.3">
      <c r="A327" s="2" t="s">
        <v>515</v>
      </c>
      <c r="M327" s="2" t="s">
        <v>517</v>
      </c>
    </row>
    <row r="328" spans="1:13" x14ac:dyDescent="0.3">
      <c r="A328" s="2" t="s">
        <v>515</v>
      </c>
      <c r="M328" s="1" t="s">
        <v>517</v>
      </c>
    </row>
    <row r="329" spans="1:13" x14ac:dyDescent="0.3">
      <c r="A329" s="2" t="s">
        <v>515</v>
      </c>
      <c r="M329" s="1" t="s">
        <v>517</v>
      </c>
    </row>
    <row r="330" spans="1:13" x14ac:dyDescent="0.3">
      <c r="A330" s="2" t="s">
        <v>516</v>
      </c>
      <c r="M330" s="1" t="s">
        <v>517</v>
      </c>
    </row>
    <row r="331" spans="1:13" x14ac:dyDescent="0.3">
      <c r="A331" s="3" t="s">
        <v>517</v>
      </c>
      <c r="M331" s="1" t="s">
        <v>517</v>
      </c>
    </row>
    <row r="332" spans="1:13" x14ac:dyDescent="0.3">
      <c r="A332" s="2" t="s">
        <v>517</v>
      </c>
      <c r="M332" s="2" t="s">
        <v>517</v>
      </c>
    </row>
    <row r="333" spans="1:13" x14ac:dyDescent="0.3">
      <c r="A333" s="2" t="s">
        <v>517</v>
      </c>
      <c r="M333" s="2" t="s">
        <v>517</v>
      </c>
    </row>
    <row r="334" spans="1:13" x14ac:dyDescent="0.3">
      <c r="A334" s="2" t="s">
        <v>517</v>
      </c>
      <c r="M334" s="1" t="s">
        <v>517</v>
      </c>
    </row>
    <row r="335" spans="1:13" x14ac:dyDescent="0.3">
      <c r="A335" s="1" t="s">
        <v>517</v>
      </c>
      <c r="M335" s="2" t="s">
        <v>517</v>
      </c>
    </row>
    <row r="336" spans="1:13" x14ac:dyDescent="0.3">
      <c r="A336" s="2" t="s">
        <v>514</v>
      </c>
      <c r="M336" s="2" t="s">
        <v>517</v>
      </c>
    </row>
    <row r="337" spans="1:13" x14ac:dyDescent="0.3">
      <c r="A337" s="2" t="s">
        <v>515</v>
      </c>
      <c r="M337" s="2" t="s">
        <v>517</v>
      </c>
    </row>
    <row r="338" spans="1:13" x14ac:dyDescent="0.3">
      <c r="A338" s="2" t="s">
        <v>515</v>
      </c>
      <c r="M338" s="2" t="s">
        <v>517</v>
      </c>
    </row>
    <row r="339" spans="1:13" x14ac:dyDescent="0.3">
      <c r="A339" s="2" t="s">
        <v>515</v>
      </c>
      <c r="M339" s="2" t="s">
        <v>517</v>
      </c>
    </row>
    <row r="340" spans="1:13" x14ac:dyDescent="0.3">
      <c r="A340" s="2" t="s">
        <v>516</v>
      </c>
      <c r="M340" s="1" t="s">
        <v>517</v>
      </c>
    </row>
    <row r="341" spans="1:13" x14ac:dyDescent="0.3">
      <c r="A341" s="2" t="s">
        <v>516</v>
      </c>
      <c r="M341" s="2" t="s">
        <v>517</v>
      </c>
    </row>
    <row r="342" spans="1:13" x14ac:dyDescent="0.3">
      <c r="A342" s="2" t="s">
        <v>517</v>
      </c>
      <c r="M342" s="2" t="s">
        <v>517</v>
      </c>
    </row>
    <row r="343" spans="1:13" x14ac:dyDescent="0.3">
      <c r="A343" s="1" t="s">
        <v>517</v>
      </c>
      <c r="M343" s="2" t="s">
        <v>517</v>
      </c>
    </row>
    <row r="344" spans="1:13" x14ac:dyDescent="0.3">
      <c r="A344" s="1" t="s">
        <v>514</v>
      </c>
      <c r="M344" s="2" t="s">
        <v>517</v>
      </c>
    </row>
    <row r="345" spans="1:13" x14ac:dyDescent="0.3">
      <c r="A345" s="2" t="s">
        <v>516</v>
      </c>
      <c r="M345" s="2" t="s">
        <v>517</v>
      </c>
    </row>
    <row r="346" spans="1:13" x14ac:dyDescent="0.3">
      <c r="A346" s="2" t="s">
        <v>517</v>
      </c>
      <c r="M346" s="1" t="s">
        <v>517</v>
      </c>
    </row>
    <row r="347" spans="1:13" x14ac:dyDescent="0.3">
      <c r="A347" s="2" t="s">
        <v>517</v>
      </c>
      <c r="M347" s="2" t="s">
        <v>517</v>
      </c>
    </row>
    <row r="348" spans="1:13" x14ac:dyDescent="0.3">
      <c r="A348" s="2" t="s">
        <v>515</v>
      </c>
      <c r="M348" s="2" t="s">
        <v>517</v>
      </c>
    </row>
    <row r="349" spans="1:13" x14ac:dyDescent="0.3">
      <c r="A349" s="2" t="s">
        <v>515</v>
      </c>
      <c r="M349" s="2" t="s">
        <v>517</v>
      </c>
    </row>
    <row r="350" spans="1:13" x14ac:dyDescent="0.3">
      <c r="A350" s="2" t="s">
        <v>515</v>
      </c>
      <c r="M350" s="2" t="s">
        <v>517</v>
      </c>
    </row>
    <row r="351" spans="1:13" x14ac:dyDescent="0.3">
      <c r="A351" s="2" t="s">
        <v>515</v>
      </c>
      <c r="M351" s="2" t="s">
        <v>517</v>
      </c>
    </row>
    <row r="352" spans="1:13" x14ac:dyDescent="0.3">
      <c r="A352" s="2" t="s">
        <v>515</v>
      </c>
      <c r="M352" s="1" t="s">
        <v>517</v>
      </c>
    </row>
    <row r="353" spans="1:13" x14ac:dyDescent="0.3">
      <c r="A353" s="2" t="s">
        <v>516</v>
      </c>
      <c r="M353" s="2" t="s">
        <v>517</v>
      </c>
    </row>
    <row r="354" spans="1:13" x14ac:dyDescent="0.3">
      <c r="A354" s="2" t="s">
        <v>515</v>
      </c>
      <c r="M354" s="2" t="s">
        <v>517</v>
      </c>
    </row>
    <row r="355" spans="1:13" x14ac:dyDescent="0.3">
      <c r="A355" s="2" t="s">
        <v>515</v>
      </c>
      <c r="M355" s="2" t="s">
        <v>517</v>
      </c>
    </row>
    <row r="356" spans="1:13" x14ac:dyDescent="0.3">
      <c r="A356" s="2" t="s">
        <v>517</v>
      </c>
      <c r="M356" s="2" t="s">
        <v>517</v>
      </c>
    </row>
    <row r="357" spans="1:13" x14ac:dyDescent="0.3">
      <c r="A357" s="2" t="s">
        <v>517</v>
      </c>
      <c r="M357" s="1" t="s">
        <v>517</v>
      </c>
    </row>
    <row r="358" spans="1:13" x14ac:dyDescent="0.3">
      <c r="A358" s="2" t="s">
        <v>516</v>
      </c>
      <c r="M358" s="2" t="s">
        <v>517</v>
      </c>
    </row>
    <row r="359" spans="1:13" x14ac:dyDescent="0.3">
      <c r="A359" s="2" t="s">
        <v>516</v>
      </c>
      <c r="M359" s="1" t="s">
        <v>517</v>
      </c>
    </row>
    <row r="360" spans="1:13" x14ac:dyDescent="0.3">
      <c r="A360" s="2" t="s">
        <v>515</v>
      </c>
      <c r="M360" s="2" t="s">
        <v>517</v>
      </c>
    </row>
    <row r="361" spans="1:13" x14ac:dyDescent="0.3">
      <c r="A361" s="2" t="s">
        <v>515</v>
      </c>
      <c r="M361" s="2" t="s">
        <v>517</v>
      </c>
    </row>
    <row r="362" spans="1:13" x14ac:dyDescent="0.3">
      <c r="A362" s="2" t="s">
        <v>517</v>
      </c>
      <c r="M362" s="2" t="s">
        <v>517</v>
      </c>
    </row>
    <row r="363" spans="1:13" x14ac:dyDescent="0.3">
      <c r="A363" s="2" t="s">
        <v>517</v>
      </c>
      <c r="M363" s="2" t="s">
        <v>517</v>
      </c>
    </row>
    <row r="364" spans="1:13" x14ac:dyDescent="0.3">
      <c r="A364" s="2" t="s">
        <v>517</v>
      </c>
      <c r="M364" s="2" t="s">
        <v>517</v>
      </c>
    </row>
    <row r="365" spans="1:13" x14ac:dyDescent="0.3">
      <c r="A365" s="1" t="s">
        <v>517</v>
      </c>
      <c r="M365" s="2" t="s">
        <v>517</v>
      </c>
    </row>
    <row r="366" spans="1:13" x14ac:dyDescent="0.3">
      <c r="A366" s="1" t="s">
        <v>517</v>
      </c>
      <c r="M366" s="1" t="s">
        <v>517</v>
      </c>
    </row>
    <row r="367" spans="1:13" x14ac:dyDescent="0.3">
      <c r="A367" s="2" t="s">
        <v>515</v>
      </c>
      <c r="M367" s="3" t="s">
        <v>517</v>
      </c>
    </row>
    <row r="368" spans="1:13" x14ac:dyDescent="0.3">
      <c r="A368" s="2" t="s">
        <v>514</v>
      </c>
      <c r="M368" s="2" t="s">
        <v>517</v>
      </c>
    </row>
    <row r="369" spans="1:13" x14ac:dyDescent="0.3">
      <c r="A369" s="2" t="s">
        <v>515</v>
      </c>
      <c r="M369" s="2" t="s">
        <v>517</v>
      </c>
    </row>
    <row r="370" spans="1:13" x14ac:dyDescent="0.3">
      <c r="A370" s="2" t="s">
        <v>515</v>
      </c>
      <c r="M370" s="2" t="s">
        <v>517</v>
      </c>
    </row>
    <row r="371" spans="1:13" x14ac:dyDescent="0.3">
      <c r="A371" s="2" t="s">
        <v>514</v>
      </c>
      <c r="M371" s="1" t="s">
        <v>517</v>
      </c>
    </row>
    <row r="372" spans="1:13" x14ac:dyDescent="0.3">
      <c r="A372" s="2" t="s">
        <v>515</v>
      </c>
      <c r="M372" s="2" t="s">
        <v>517</v>
      </c>
    </row>
    <row r="373" spans="1:13" x14ac:dyDescent="0.3">
      <c r="A373" s="2" t="s">
        <v>515</v>
      </c>
      <c r="M373" s="1" t="s">
        <v>517</v>
      </c>
    </row>
    <row r="374" spans="1:13" x14ac:dyDescent="0.3">
      <c r="A374" s="2" t="s">
        <v>515</v>
      </c>
      <c r="M374" s="2" t="s">
        <v>517</v>
      </c>
    </row>
    <row r="375" spans="1:13" x14ac:dyDescent="0.3">
      <c r="A375" s="2" t="s">
        <v>515</v>
      </c>
      <c r="M375" s="2" t="s">
        <v>517</v>
      </c>
    </row>
    <row r="376" spans="1:13" x14ac:dyDescent="0.3">
      <c r="A376" s="2" t="s">
        <v>515</v>
      </c>
      <c r="M376" s="2" t="s">
        <v>517</v>
      </c>
    </row>
    <row r="377" spans="1:13" x14ac:dyDescent="0.3">
      <c r="A377" s="2" t="s">
        <v>516</v>
      </c>
      <c r="M377" s="2" t="s">
        <v>517</v>
      </c>
    </row>
    <row r="378" spans="1:13" x14ac:dyDescent="0.3">
      <c r="A378" s="3" t="s">
        <v>517</v>
      </c>
      <c r="M378" s="2" t="s">
        <v>517</v>
      </c>
    </row>
    <row r="379" spans="1:13" x14ac:dyDescent="0.3">
      <c r="A379" s="2" t="s">
        <v>515</v>
      </c>
      <c r="M379" s="2" t="s">
        <v>517</v>
      </c>
    </row>
    <row r="380" spans="1:13" x14ac:dyDescent="0.3">
      <c r="A380" s="2" t="s">
        <v>515</v>
      </c>
      <c r="M380" s="2" t="s">
        <v>517</v>
      </c>
    </row>
    <row r="381" spans="1:13" x14ac:dyDescent="0.3">
      <c r="A381" s="2" t="s">
        <v>515</v>
      </c>
      <c r="M381" s="1" t="s">
        <v>517</v>
      </c>
    </row>
    <row r="382" spans="1:13" x14ac:dyDescent="0.3">
      <c r="A382" s="2" t="s">
        <v>515</v>
      </c>
      <c r="M382" s="1" t="s">
        <v>517</v>
      </c>
    </row>
    <row r="383" spans="1:13" x14ac:dyDescent="0.3">
      <c r="A383" s="2" t="s">
        <v>515</v>
      </c>
      <c r="M383" s="3" t="s">
        <v>517</v>
      </c>
    </row>
    <row r="384" spans="1:13" x14ac:dyDescent="0.3">
      <c r="A384" s="2" t="s">
        <v>515</v>
      </c>
      <c r="M384" s="2" t="s">
        <v>518</v>
      </c>
    </row>
    <row r="385" spans="1:13" x14ac:dyDescent="0.3">
      <c r="A385" s="2" t="s">
        <v>515</v>
      </c>
      <c r="M385" s="3" t="s">
        <v>518</v>
      </c>
    </row>
    <row r="386" spans="1:13" x14ac:dyDescent="0.3">
      <c r="A386" s="2" t="s">
        <v>516</v>
      </c>
      <c r="B386">
        <v>254</v>
      </c>
      <c r="C386">
        <v>38</v>
      </c>
      <c r="D386">
        <v>94</v>
      </c>
      <c r="E386">
        <f>SUM(B386:D386)</f>
        <v>386</v>
      </c>
      <c r="M386" s="1" t="s">
        <v>518</v>
      </c>
    </row>
    <row r="387" spans="1:13" x14ac:dyDescent="0.3">
      <c r="B387">
        <f>COUNTIF(A1:A386,"I")</f>
        <v>165</v>
      </c>
      <c r="C387">
        <f>COUNTIF(A1:A386,"O")</f>
        <v>38</v>
      </c>
      <c r="D387">
        <f>COUNTIF(A1:A386,"R")</f>
        <v>91</v>
      </c>
      <c r="E387">
        <f>SUM(B387:D387)</f>
        <v>294</v>
      </c>
    </row>
  </sheetData>
  <sortState ref="M1:M387">
    <sortCondition ref="M214"/>
  </sortState>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3" sqref="D13"/>
    </sheetView>
  </sheetViews>
  <sheetFormatPr defaultRowHeight="15.6"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Main page </vt:lpstr>
      <vt:lpstr>Unused sheet</vt:lpstr>
      <vt:lpstr>Sheet2</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Blaire Long</dc:creator>
  <cp:lastModifiedBy>Neal Barnard</cp:lastModifiedBy>
  <dcterms:created xsi:type="dcterms:W3CDTF">2016-07-25T04:14:40Z</dcterms:created>
  <dcterms:modified xsi:type="dcterms:W3CDTF">2019-08-04T14:32:10Z</dcterms:modified>
</cp:coreProperties>
</file>