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gato\Desktop\Worlanyo Eric Gato\Student Projects\McNair Scholars\Raven Ulieme\Data for Toxicology and Industrial Health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6" i="1" l="1"/>
  <c r="Z45" i="1"/>
  <c r="Z44" i="1"/>
  <c r="W21" i="1" l="1"/>
  <c r="AB22" i="1"/>
  <c r="AA22" i="1"/>
  <c r="AD22" i="1"/>
  <c r="AC22" i="1"/>
  <c r="Z22" i="1"/>
  <c r="Y22" i="1"/>
  <c r="X22" i="1"/>
  <c r="W22" i="1"/>
  <c r="V22" i="1"/>
  <c r="AD21" i="1"/>
  <c r="AC21" i="1"/>
  <c r="AB21" i="1"/>
  <c r="AA21" i="1"/>
  <c r="Z21" i="1"/>
  <c r="Y21" i="1"/>
  <c r="X21" i="1"/>
  <c r="V21" i="1"/>
  <c r="H45" i="1"/>
  <c r="H44" i="1"/>
  <c r="H43" i="1"/>
  <c r="H42" i="1"/>
  <c r="H41" i="1"/>
  <c r="H40" i="1"/>
  <c r="H39" i="1"/>
  <c r="W20" i="1" l="1"/>
  <c r="X20" i="1"/>
  <c r="Y20" i="1"/>
  <c r="Z20" i="1"/>
  <c r="AA20" i="1"/>
  <c r="AB20" i="1"/>
  <c r="AC20" i="1"/>
  <c r="V20" i="1"/>
</calcChain>
</file>

<file path=xl/sharedStrings.xml><?xml version="1.0" encoding="utf-8"?>
<sst xmlns="http://schemas.openxmlformats.org/spreadsheetml/2006/main" count="31" uniqueCount="20">
  <si>
    <t>Temperature(°C)</t>
  </si>
  <si>
    <t>Std</t>
  </si>
  <si>
    <t>Control</t>
  </si>
  <si>
    <t>LD</t>
  </si>
  <si>
    <t>HD</t>
  </si>
  <si>
    <t>Abs1</t>
  </si>
  <si>
    <t>Concn</t>
  </si>
  <si>
    <t>Raven</t>
  </si>
  <si>
    <t>Standards</t>
  </si>
  <si>
    <t>Absorbance</t>
  </si>
  <si>
    <t>Average Absorbance</t>
  </si>
  <si>
    <t>Std Concn</t>
  </si>
  <si>
    <t>Anova: Single Factor</t>
  </si>
  <si>
    <t>SUMMARY</t>
  </si>
  <si>
    <t>Groups</t>
  </si>
  <si>
    <t>Count</t>
  </si>
  <si>
    <t>Sum</t>
  </si>
  <si>
    <t>Average</t>
  </si>
  <si>
    <t>Variance</t>
  </si>
  <si>
    <t xml:space="preserve">Stnd.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</si>
</sst>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0236220472441E-2"/>
                  <c:y val="-0.150945975503062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Sheet1!$G$39:$G$45</c:f>
              <c:numCache>
                <c:formatCode>General</c:formatCode>
                <c:ptCount val="7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</c:numCache>
            </c:numRef>
          </c:xVal>
          <c:yVal>
            <c:numRef>
              <c:f>Sheet1!$H$39:$H$45</c:f>
              <c:numCache>
                <c:formatCode>General</c:formatCode>
                <c:ptCount val="7"/>
                <c:pt idx="0">
                  <c:v>0.2918</c:v>
                </c:pt>
                <c:pt idx="1">
                  <c:v>0.21413333333333337</c:v>
                </c:pt>
                <c:pt idx="2">
                  <c:v>0.14096666666666666</c:v>
                </c:pt>
                <c:pt idx="3">
                  <c:v>0.11550000000000001</c:v>
                </c:pt>
                <c:pt idx="4">
                  <c:v>9.4233333333333336E-2</c:v>
                </c:pt>
                <c:pt idx="5">
                  <c:v>8.3333333333333329E-2</c:v>
                </c:pt>
                <c:pt idx="6">
                  <c:v>8.1533333333333333E-2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AB-4AC2-9539-3F80B617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53672"/>
        <c:axId val="459354456"/>
      </c:scatterChart>
      <c:valAx>
        <c:axId val="45935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354456"/>
        <c:crosses val="autoZero"/>
        <c:crossBetween val="midCat"/>
      </c:valAx>
      <c:valAx>
        <c:axId val="45935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353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bg1">
                    <a:lumMod val="85000"/>
                  </a:schemeClr>
                </a:gs>
                <a:gs pos="29000">
                  <a:schemeClr val="bg1">
                    <a:lumMod val="75000"/>
                  </a:schemeClr>
                </a:gs>
                <a:gs pos="69000">
                  <a:schemeClr val="tx2">
                    <a:lumMod val="60000"/>
                    <a:lumOff val="40000"/>
                  </a:schemeClr>
                </a:gs>
                <a:gs pos="97000">
                  <a:schemeClr val="accent3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Control</c:v>
              </c:pt>
              <c:pt idx="1">
                <c:v> LD</c:v>
              </c:pt>
              <c:pt idx="2">
                <c:v> HD</c:v>
              </c:pt>
            </c:strLit>
          </c:cat>
          <c:val>
            <c:numRef>
              <c:f>Sheet1!$X$44:$X$46</c:f>
              <c:numCache>
                <c:formatCode>General</c:formatCode>
                <c:ptCount val="3"/>
                <c:pt idx="0">
                  <c:v>85.122159090909093</c:v>
                </c:pt>
                <c:pt idx="1">
                  <c:v>83.452020202020194</c:v>
                </c:pt>
                <c:pt idx="2">
                  <c:v>79.424242424242422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21-4444-A84D-D79C17866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355632"/>
        <c:axId val="459348184"/>
      </c:barChart>
      <c:catAx>
        <c:axId val="459355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2AA Treatment</a:t>
                </a:r>
                <a:r>
                  <a:rPr lang="en-US" b="1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Groups</a:t>
                </a:r>
                <a:endParaRPr lang="en-US" b="1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348184"/>
        <c:crosses val="autoZero"/>
        <c:auto val="1"/>
        <c:lblAlgn val="ctr"/>
        <c:lblOffset val="100"/>
        <c:noMultiLvlLbl val="0"/>
      </c:catAx>
      <c:valAx>
        <c:axId val="459348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IgA</a:t>
                </a:r>
                <a:r>
                  <a:rPr lang="en-US" b="1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Conc. ng/mL</a:t>
                </a:r>
                <a:endParaRPr lang="en-US" b="1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35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36</xdr:row>
      <xdr:rowOff>66675</xdr:rowOff>
    </xdr:from>
    <xdr:to>
      <xdr:col>16</xdr:col>
      <xdr:colOff>600075</xdr:colOff>
      <xdr:row>50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447675</xdr:colOff>
      <xdr:row>54</xdr:row>
      <xdr:rowOff>166687</xdr:rowOff>
    </xdr:from>
    <xdr:to>
      <xdr:col>27</xdr:col>
      <xdr:colOff>142875</xdr:colOff>
      <xdr:row>69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50E0774-6EF3-4F3D-B512-139661064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G31" workbookViewId="0">
      <selection activeCell="R53" sqref="R53"/>
    </sheetView>
  </sheetViews>
  <sheetFormatPr defaultRowHeight="15" x14ac:dyDescent="0.25"/>
  <sheetData>
    <row r="1" spans="1:30" x14ac:dyDescent="0.25">
      <c r="A1">
        <v>450</v>
      </c>
      <c r="B1" t="s">
        <v>0</v>
      </c>
      <c r="C1" t="s">
        <v>1</v>
      </c>
      <c r="D1" t="s">
        <v>1</v>
      </c>
      <c r="E1" t="s">
        <v>1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1:30" x14ac:dyDescent="0.25">
      <c r="B2">
        <v>23.8</v>
      </c>
      <c r="C2" s="1">
        <v>0.17780000000000001</v>
      </c>
      <c r="D2" s="1">
        <v>0.21010000000000001</v>
      </c>
      <c r="E2" s="1">
        <v>0.14000000000000001</v>
      </c>
      <c r="F2">
        <v>0.43790000000000001</v>
      </c>
      <c r="G2">
        <v>0.38190000000000002</v>
      </c>
      <c r="H2">
        <v>0.48280000000000001</v>
      </c>
      <c r="I2">
        <v>0.56540000000000001</v>
      </c>
      <c r="J2">
        <v>0.54059999999999997</v>
      </c>
      <c r="K2">
        <v>0.74350000000000005</v>
      </c>
      <c r="L2">
        <v>0.81610000000000005</v>
      </c>
      <c r="M2">
        <v>1.0076000000000001</v>
      </c>
      <c r="N2">
        <v>0.99790000000000001</v>
      </c>
    </row>
    <row r="3" spans="1:30" x14ac:dyDescent="0.25">
      <c r="C3">
        <v>0.49609999999999999</v>
      </c>
      <c r="D3">
        <v>0.42649999999999999</v>
      </c>
      <c r="E3">
        <v>0.35849999999999999</v>
      </c>
      <c r="F3">
        <v>0.34410000000000002</v>
      </c>
      <c r="G3">
        <v>0.30930000000000002</v>
      </c>
      <c r="H3">
        <v>0.45610000000000001</v>
      </c>
      <c r="I3">
        <v>0.63090000000000002</v>
      </c>
      <c r="J3">
        <v>0.64019999999999999</v>
      </c>
      <c r="K3">
        <v>0.67349999999999999</v>
      </c>
      <c r="L3">
        <v>0.60509999999999997</v>
      </c>
      <c r="M3">
        <v>0.65029999999999999</v>
      </c>
      <c r="N3">
        <v>5.2600000000000001E-2</v>
      </c>
    </row>
    <row r="4" spans="1:30" x14ac:dyDescent="0.25">
      <c r="C4">
        <v>0.3538</v>
      </c>
      <c r="D4">
        <v>0.31909999999999999</v>
      </c>
      <c r="E4">
        <v>0.35959999999999998</v>
      </c>
      <c r="F4">
        <v>0.43659999999999999</v>
      </c>
      <c r="G4">
        <v>0.22489999999999999</v>
      </c>
      <c r="H4">
        <v>0.502</v>
      </c>
      <c r="I4">
        <v>0.90210000000000001</v>
      </c>
      <c r="J4">
        <v>0.98599999999999999</v>
      </c>
      <c r="K4">
        <v>1.0648</v>
      </c>
    </row>
    <row r="5" spans="1:30" x14ac:dyDescent="0.25">
      <c r="C5">
        <v>0.29139999999999999</v>
      </c>
      <c r="D5">
        <v>0.33090000000000003</v>
      </c>
      <c r="E5">
        <v>0.24199999999999999</v>
      </c>
      <c r="F5">
        <v>0.48449999999999999</v>
      </c>
      <c r="G5">
        <v>0.35610000000000003</v>
      </c>
      <c r="H5">
        <v>0.54400000000000004</v>
      </c>
      <c r="I5">
        <v>0.63449999999999995</v>
      </c>
      <c r="J5">
        <v>0.91069999999999995</v>
      </c>
      <c r="K5">
        <v>0.79120000000000001</v>
      </c>
    </row>
    <row r="6" spans="1:30" x14ac:dyDescent="0.25">
      <c r="C6">
        <v>0.1716</v>
      </c>
      <c r="D6">
        <v>0.2364</v>
      </c>
      <c r="E6">
        <v>0.1956</v>
      </c>
      <c r="F6">
        <v>0.49170000000000003</v>
      </c>
      <c r="G6">
        <v>0.48599999999999999</v>
      </c>
      <c r="H6">
        <v>0.53400000000000003</v>
      </c>
      <c r="I6">
        <v>0.66310000000000002</v>
      </c>
      <c r="J6">
        <v>0.70299999999999996</v>
      </c>
      <c r="K6">
        <v>0.68910000000000005</v>
      </c>
    </row>
    <row r="7" spans="1:30" x14ac:dyDescent="0.25">
      <c r="C7" s="1">
        <v>0.24249999999999999</v>
      </c>
      <c r="D7" s="1">
        <v>0.2407</v>
      </c>
      <c r="E7" s="1">
        <v>0.2465</v>
      </c>
      <c r="F7">
        <v>0.42449999999999999</v>
      </c>
      <c r="G7">
        <v>0.41720000000000002</v>
      </c>
      <c r="H7">
        <v>0.36620000000000003</v>
      </c>
      <c r="I7">
        <v>0.55449999999999999</v>
      </c>
      <c r="J7">
        <v>0.58919999999999995</v>
      </c>
      <c r="K7">
        <v>0.61419999999999997</v>
      </c>
    </row>
    <row r="8" spans="1:30" x14ac:dyDescent="0.25">
      <c r="C8" s="1">
        <v>0.23930000000000001</v>
      </c>
      <c r="D8" s="1">
        <v>0.24740000000000001</v>
      </c>
      <c r="E8" s="1">
        <v>0.22109999999999999</v>
      </c>
      <c r="F8">
        <v>0.42859999999999998</v>
      </c>
      <c r="G8">
        <v>0.4239</v>
      </c>
      <c r="H8">
        <v>0.3589</v>
      </c>
      <c r="I8">
        <v>0.43240000000000001</v>
      </c>
      <c r="J8">
        <v>0.48870000000000002</v>
      </c>
      <c r="K8">
        <v>0.51390000000000002</v>
      </c>
    </row>
    <row r="9" spans="1:30" x14ac:dyDescent="0.25">
      <c r="C9" s="1">
        <v>0.224</v>
      </c>
      <c r="D9" s="1">
        <v>0.22040000000000001</v>
      </c>
      <c r="E9" s="1">
        <v>0.1464</v>
      </c>
      <c r="F9">
        <v>0.33040000000000003</v>
      </c>
      <c r="G9">
        <v>0.54159999999999997</v>
      </c>
      <c r="H9">
        <v>0.60899999999999999</v>
      </c>
      <c r="I9">
        <v>0.67569999999999997</v>
      </c>
      <c r="J9">
        <v>0.61750000000000005</v>
      </c>
      <c r="K9">
        <v>1.0878000000000001</v>
      </c>
    </row>
    <row r="12" spans="1:30" x14ac:dyDescent="0.25">
      <c r="U12" t="s">
        <v>7</v>
      </c>
    </row>
    <row r="13" spans="1:30" x14ac:dyDescent="0.25">
      <c r="D13">
        <v>570</v>
      </c>
      <c r="V13" t="s">
        <v>5</v>
      </c>
    </row>
    <row r="14" spans="1:30" x14ac:dyDescent="0.25">
      <c r="D14" t="s">
        <v>0</v>
      </c>
      <c r="E14">
        <v>1</v>
      </c>
      <c r="F14">
        <v>2</v>
      </c>
      <c r="G14">
        <v>3</v>
      </c>
      <c r="H14">
        <v>4</v>
      </c>
      <c r="I14">
        <v>5</v>
      </c>
      <c r="J14">
        <v>6</v>
      </c>
      <c r="K14">
        <v>7</v>
      </c>
      <c r="L14">
        <v>8</v>
      </c>
      <c r="M14">
        <v>9</v>
      </c>
      <c r="N14">
        <v>10</v>
      </c>
      <c r="O14">
        <v>11</v>
      </c>
      <c r="P14">
        <v>12</v>
      </c>
      <c r="U14" t="s">
        <v>2</v>
      </c>
      <c r="V14">
        <v>0.43790000000000001</v>
      </c>
      <c r="W14">
        <v>0.38190000000000002</v>
      </c>
      <c r="X14">
        <v>0.48280000000000001</v>
      </c>
      <c r="Y14">
        <v>0.34410000000000002</v>
      </c>
      <c r="Z14">
        <v>0.30930000000000002</v>
      </c>
      <c r="AA14">
        <v>0.45610000000000001</v>
      </c>
      <c r="AB14">
        <v>0.60509999999999997</v>
      </c>
      <c r="AC14">
        <v>0.65029999999999999</v>
      </c>
    </row>
    <row r="15" spans="1:30" x14ac:dyDescent="0.25">
      <c r="D15">
        <v>23.8</v>
      </c>
      <c r="E15">
        <v>3.9199999999999999E-2</v>
      </c>
      <c r="F15">
        <v>3.9899999999999998E-2</v>
      </c>
      <c r="G15">
        <v>5.1400000000000001E-2</v>
      </c>
      <c r="H15">
        <v>5.2600000000000001E-2</v>
      </c>
      <c r="I15">
        <v>4.2099999999999999E-2</v>
      </c>
      <c r="J15">
        <v>4.1399999999999999E-2</v>
      </c>
      <c r="K15">
        <v>4.8599999999999997E-2</v>
      </c>
      <c r="L15">
        <v>4.58E-2</v>
      </c>
      <c r="M15">
        <v>4.3400000000000001E-2</v>
      </c>
      <c r="N15">
        <v>4.3700000000000003E-2</v>
      </c>
      <c r="O15">
        <v>4.4999999999999998E-2</v>
      </c>
      <c r="P15">
        <v>4.5199999999999997E-2</v>
      </c>
      <c r="U15" t="s">
        <v>3</v>
      </c>
      <c r="V15">
        <v>0.43659999999999999</v>
      </c>
      <c r="W15">
        <v>0.22489999999999999</v>
      </c>
      <c r="X15">
        <v>0.502</v>
      </c>
      <c r="Y15">
        <v>0.48449999999999999</v>
      </c>
      <c r="Z15">
        <v>0.35610000000000003</v>
      </c>
      <c r="AA15">
        <v>0.54400000000000004</v>
      </c>
      <c r="AB15">
        <v>0.49170000000000003</v>
      </c>
      <c r="AC15">
        <v>0.48599999999999999</v>
      </c>
      <c r="AD15">
        <v>0.53400000000000003</v>
      </c>
    </row>
    <row r="16" spans="1:30" x14ac:dyDescent="0.25">
      <c r="E16">
        <v>4.41E-2</v>
      </c>
      <c r="F16">
        <v>4.02E-2</v>
      </c>
      <c r="G16">
        <v>4.3999999999999997E-2</v>
      </c>
      <c r="H16">
        <v>4.48E-2</v>
      </c>
      <c r="I16">
        <v>4.3700000000000003E-2</v>
      </c>
      <c r="J16">
        <v>4.2900000000000001E-2</v>
      </c>
      <c r="K16">
        <v>4.4200000000000003E-2</v>
      </c>
      <c r="L16">
        <v>4.3799999999999999E-2</v>
      </c>
      <c r="M16">
        <v>4.24E-2</v>
      </c>
      <c r="N16">
        <v>4.4200000000000003E-2</v>
      </c>
      <c r="O16">
        <v>4.9500000000000002E-2</v>
      </c>
      <c r="P16">
        <v>4.8000000000000001E-2</v>
      </c>
      <c r="U16" t="s">
        <v>4</v>
      </c>
      <c r="V16">
        <v>0.42449999999999999</v>
      </c>
      <c r="W16">
        <v>0.41720000000000002</v>
      </c>
      <c r="X16">
        <v>0.36620000000000003</v>
      </c>
      <c r="Y16">
        <v>0.42859999999999998</v>
      </c>
      <c r="Z16">
        <v>0.4239</v>
      </c>
      <c r="AA16">
        <v>0.3589</v>
      </c>
      <c r="AB16">
        <v>0.33040000000000003</v>
      </c>
      <c r="AC16">
        <v>0.54159999999999997</v>
      </c>
      <c r="AD16">
        <v>0.60899999999999999</v>
      </c>
    </row>
    <row r="17" spans="5:30" x14ac:dyDescent="0.25">
      <c r="E17">
        <v>4.2500000000000003E-2</v>
      </c>
      <c r="F17">
        <v>4.4900000000000002E-2</v>
      </c>
      <c r="G17">
        <v>4.3400000000000001E-2</v>
      </c>
      <c r="H17">
        <v>4.7100000000000003E-2</v>
      </c>
      <c r="I17">
        <v>4.2599999999999999E-2</v>
      </c>
      <c r="J17">
        <v>4.3200000000000002E-2</v>
      </c>
      <c r="K17">
        <v>4.3900000000000002E-2</v>
      </c>
      <c r="L17">
        <v>5.2400000000000002E-2</v>
      </c>
      <c r="M17">
        <v>4.8099999999999997E-2</v>
      </c>
      <c r="N17">
        <v>5.0099999999999999E-2</v>
      </c>
      <c r="O17">
        <v>5.0799999999999998E-2</v>
      </c>
      <c r="P17">
        <v>4.9599999999999998E-2</v>
      </c>
    </row>
    <row r="18" spans="5:30" x14ac:dyDescent="0.25">
      <c r="E18">
        <v>4.0899999999999999E-2</v>
      </c>
      <c r="F18">
        <v>4.1599999999999998E-2</v>
      </c>
      <c r="G18">
        <v>4.8599999999999997E-2</v>
      </c>
      <c r="H18">
        <v>6.0400000000000002E-2</v>
      </c>
      <c r="I18">
        <v>4.1700000000000001E-2</v>
      </c>
      <c r="J18">
        <v>4.2700000000000002E-2</v>
      </c>
      <c r="K18">
        <v>4.36E-2</v>
      </c>
      <c r="L18">
        <v>6.3200000000000006E-2</v>
      </c>
      <c r="M18">
        <v>4.4400000000000002E-2</v>
      </c>
      <c r="N18">
        <v>4.9799999999999997E-2</v>
      </c>
      <c r="O18">
        <v>6.9699999999999998E-2</v>
      </c>
      <c r="P18">
        <v>5.0200000000000002E-2</v>
      </c>
      <c r="U18" t="s">
        <v>7</v>
      </c>
    </row>
    <row r="19" spans="5:30" x14ac:dyDescent="0.25">
      <c r="E19">
        <v>4.0800000000000003E-2</v>
      </c>
      <c r="F19">
        <v>4.4299999999999999E-2</v>
      </c>
      <c r="G19">
        <v>4.3900000000000002E-2</v>
      </c>
      <c r="H19">
        <v>5.1200000000000002E-2</v>
      </c>
      <c r="I19">
        <v>6.0400000000000002E-2</v>
      </c>
      <c r="J19">
        <v>4.0899999999999999E-2</v>
      </c>
      <c r="K19">
        <v>4.2700000000000002E-2</v>
      </c>
      <c r="L19">
        <v>4.3999999999999997E-2</v>
      </c>
      <c r="M19">
        <v>4.2099999999999999E-2</v>
      </c>
      <c r="N19">
        <v>5.0200000000000002E-2</v>
      </c>
      <c r="O19">
        <v>5.0200000000000002E-2</v>
      </c>
      <c r="P19">
        <v>4.9799999999999997E-2</v>
      </c>
      <c r="V19" t="s">
        <v>6</v>
      </c>
    </row>
    <row r="20" spans="5:30" x14ac:dyDescent="0.25">
      <c r="E20">
        <v>4.2799999999999998E-2</v>
      </c>
      <c r="F20">
        <v>4.48E-2</v>
      </c>
      <c r="G20">
        <v>4.0300000000000002E-2</v>
      </c>
      <c r="H20">
        <v>4.41E-2</v>
      </c>
      <c r="I20">
        <v>5.2900000000000003E-2</v>
      </c>
      <c r="J20">
        <v>4.1300000000000003E-2</v>
      </c>
      <c r="K20">
        <v>4.1399999999999999E-2</v>
      </c>
      <c r="L20">
        <v>4.7100000000000003E-2</v>
      </c>
      <c r="M20">
        <v>4.3099999999999999E-2</v>
      </c>
      <c r="N20">
        <v>4.99E-2</v>
      </c>
      <c r="O20">
        <v>5.0299999999999997E-2</v>
      </c>
      <c r="P20">
        <v>6.6500000000000004E-2</v>
      </c>
      <c r="U20" t="s">
        <v>2</v>
      </c>
      <c r="V20">
        <f>(V14-0.0839)/0.0044</f>
        <v>80.454545454545439</v>
      </c>
      <c r="W20">
        <f t="shared" ref="W20:AC20" si="0">(W14-0.0839)/0.0044</f>
        <v>67.727272727272734</v>
      </c>
      <c r="X20">
        <f t="shared" si="0"/>
        <v>90.659090909090907</v>
      </c>
      <c r="Y20">
        <f t="shared" si="0"/>
        <v>59.136363636363633</v>
      </c>
      <c r="Z20">
        <f t="shared" si="0"/>
        <v>51.227272727272727</v>
      </c>
      <c r="AA20">
        <f t="shared" si="0"/>
        <v>84.590909090909079</v>
      </c>
      <c r="AB20">
        <f t="shared" si="0"/>
        <v>118.45454545454545</v>
      </c>
      <c r="AC20">
        <f t="shared" si="0"/>
        <v>128.72727272727272</v>
      </c>
    </row>
    <row r="21" spans="5:30" x14ac:dyDescent="0.25">
      <c r="E21">
        <v>4.0099999999999997E-2</v>
      </c>
      <c r="F21">
        <v>4.1700000000000001E-2</v>
      </c>
      <c r="G21">
        <v>3.9600000000000003E-2</v>
      </c>
      <c r="H21">
        <v>4.7100000000000003E-2</v>
      </c>
      <c r="I21">
        <v>4.4999999999999998E-2</v>
      </c>
      <c r="J21">
        <v>4.1099999999999998E-2</v>
      </c>
      <c r="K21">
        <v>4.2200000000000001E-2</v>
      </c>
      <c r="L21">
        <v>4.7199999999999999E-2</v>
      </c>
      <c r="M21">
        <v>4.3299999999999998E-2</v>
      </c>
      <c r="N21">
        <v>4.9700000000000001E-2</v>
      </c>
      <c r="O21">
        <v>5.0200000000000002E-2</v>
      </c>
      <c r="P21">
        <v>5.3499999999999999E-2</v>
      </c>
      <c r="U21" t="s">
        <v>3</v>
      </c>
      <c r="V21">
        <f>(V15-0.0839)/0.0044</f>
        <v>80.159090909090907</v>
      </c>
      <c r="W21">
        <f t="shared" ref="W21:AD22" si="1">(W15-0.0839)/0.0044</f>
        <v>32.04545454545454</v>
      </c>
      <c r="X21">
        <f t="shared" si="1"/>
        <v>95.022727272727266</v>
      </c>
      <c r="Y21">
        <f t="shared" si="1"/>
        <v>91.045454545454533</v>
      </c>
      <c r="Z21">
        <f t="shared" si="1"/>
        <v>61.86363636363636</v>
      </c>
      <c r="AA21">
        <f t="shared" si="1"/>
        <v>104.56818181818183</v>
      </c>
      <c r="AB21">
        <f t="shared" si="1"/>
        <v>92.681818181818187</v>
      </c>
      <c r="AC21">
        <f t="shared" si="1"/>
        <v>91.38636363636364</v>
      </c>
      <c r="AD21">
        <f t="shared" si="1"/>
        <v>102.29545454545455</v>
      </c>
    </row>
    <row r="22" spans="5:30" x14ac:dyDescent="0.25">
      <c r="E22">
        <v>4.0800000000000003E-2</v>
      </c>
      <c r="F22">
        <v>4.24E-2</v>
      </c>
      <c r="G22">
        <v>4.0300000000000002E-2</v>
      </c>
      <c r="H22">
        <v>5.3100000000000001E-2</v>
      </c>
      <c r="I22">
        <v>4.2299999999999997E-2</v>
      </c>
      <c r="J22">
        <v>4.2599999999999999E-2</v>
      </c>
      <c r="K22">
        <v>4.3900000000000002E-2</v>
      </c>
      <c r="L22">
        <v>4.3900000000000002E-2</v>
      </c>
      <c r="M22">
        <v>5.8000000000000003E-2</v>
      </c>
      <c r="N22">
        <v>4.02E-2</v>
      </c>
      <c r="O22">
        <v>4.9700000000000001E-2</v>
      </c>
      <c r="P22">
        <v>6.2E-2</v>
      </c>
      <c r="U22" t="s">
        <v>4</v>
      </c>
      <c r="V22">
        <f>(V16-0.0839)/0.0044</f>
        <v>77.409090909090907</v>
      </c>
      <c r="W22">
        <f t="shared" si="1"/>
        <v>75.75</v>
      </c>
      <c r="X22">
        <f t="shared" si="1"/>
        <v>64.159090909090907</v>
      </c>
      <c r="Y22">
        <f t="shared" si="1"/>
        <v>78.340909090909093</v>
      </c>
      <c r="Z22">
        <f t="shared" si="1"/>
        <v>77.272727272727266</v>
      </c>
      <c r="AA22">
        <f t="shared" si="1"/>
        <v>62.5</v>
      </c>
      <c r="AB22">
        <f t="shared" si="1"/>
        <v>56.022727272727273</v>
      </c>
      <c r="AC22">
        <f t="shared" si="1"/>
        <v>104.02272727272727</v>
      </c>
      <c r="AD22">
        <f t="shared" si="1"/>
        <v>119.34090909090908</v>
      </c>
    </row>
    <row r="26" spans="5:30" x14ac:dyDescent="0.25">
      <c r="E26" t="s">
        <v>0</v>
      </c>
      <c r="F26">
        <v>1</v>
      </c>
      <c r="G26">
        <v>2</v>
      </c>
      <c r="H26">
        <v>3</v>
      </c>
      <c r="I26">
        <v>4</v>
      </c>
      <c r="J26">
        <v>5</v>
      </c>
      <c r="K26">
        <v>6</v>
      </c>
      <c r="L26">
        <v>7</v>
      </c>
      <c r="M26">
        <v>8</v>
      </c>
      <c r="N26">
        <v>9</v>
      </c>
      <c r="O26">
        <v>10</v>
      </c>
      <c r="P26">
        <v>11</v>
      </c>
      <c r="Q26">
        <v>12</v>
      </c>
    </row>
    <row r="27" spans="5:30" x14ac:dyDescent="0.25">
      <c r="E27">
        <v>23.9</v>
      </c>
      <c r="F27">
        <v>0.17860000000000001</v>
      </c>
      <c r="G27">
        <v>0.2069</v>
      </c>
      <c r="H27">
        <v>0.12770000000000001</v>
      </c>
      <c r="I27">
        <v>0.42149999999999999</v>
      </c>
      <c r="J27">
        <v>0.37319999999999998</v>
      </c>
      <c r="K27">
        <v>0.47010000000000002</v>
      </c>
      <c r="L27">
        <v>0.55969999999999998</v>
      </c>
      <c r="M27">
        <v>0.52569999999999995</v>
      </c>
      <c r="N27">
        <v>0.71909999999999996</v>
      </c>
      <c r="O27">
        <v>0.79549999999999998</v>
      </c>
      <c r="P27">
        <v>0.98080000000000001</v>
      </c>
      <c r="Q27">
        <v>0.97970000000000002</v>
      </c>
    </row>
    <row r="28" spans="5:30" x14ac:dyDescent="0.25">
      <c r="F28">
        <v>0.48680000000000001</v>
      </c>
      <c r="G28">
        <v>0.42170000000000002</v>
      </c>
      <c r="H28">
        <v>0.3553</v>
      </c>
      <c r="I28">
        <v>0.34860000000000002</v>
      </c>
      <c r="J28">
        <v>0.30559999999999998</v>
      </c>
      <c r="K28">
        <v>0.46260000000000001</v>
      </c>
      <c r="L28">
        <v>0.61670000000000003</v>
      </c>
      <c r="M28">
        <v>0.63100000000000001</v>
      </c>
      <c r="N28">
        <v>0.66949999999999998</v>
      </c>
      <c r="O28">
        <v>0.58989999999999998</v>
      </c>
      <c r="P28">
        <v>0.63600000000000001</v>
      </c>
      <c r="Q28">
        <v>5.2600000000000001E-2</v>
      </c>
    </row>
    <row r="29" spans="5:30" x14ac:dyDescent="0.25">
      <c r="F29">
        <v>0.35099999999999998</v>
      </c>
      <c r="G29">
        <v>0.32419999999999999</v>
      </c>
      <c r="H29">
        <v>0.35620000000000002</v>
      </c>
      <c r="I29">
        <v>0.43280000000000002</v>
      </c>
      <c r="J29">
        <v>0.219</v>
      </c>
      <c r="K29">
        <v>0.4965</v>
      </c>
      <c r="L29">
        <v>0.88929999999999998</v>
      </c>
      <c r="M29">
        <v>0.98080000000000001</v>
      </c>
      <c r="N29">
        <v>1.0522</v>
      </c>
      <c r="O29">
        <v>5.1400000000000001E-2</v>
      </c>
      <c r="P29">
        <v>5.1999999999999998E-2</v>
      </c>
      <c r="Q29">
        <v>5.0799999999999998E-2</v>
      </c>
    </row>
    <row r="30" spans="5:30" x14ac:dyDescent="0.25">
      <c r="F30">
        <v>0.2913</v>
      </c>
      <c r="G30">
        <v>0.32790000000000002</v>
      </c>
      <c r="H30">
        <v>0.23599999999999999</v>
      </c>
      <c r="I30">
        <v>0.47270000000000001</v>
      </c>
      <c r="J30">
        <v>0.34039999999999998</v>
      </c>
      <c r="K30">
        <v>0.53800000000000003</v>
      </c>
      <c r="L30">
        <v>0.6331</v>
      </c>
      <c r="M30">
        <v>0.91220000000000001</v>
      </c>
      <c r="N30">
        <v>0.79169999999999996</v>
      </c>
      <c r="O30">
        <v>5.16E-2</v>
      </c>
      <c r="P30">
        <v>5.1299999999999998E-2</v>
      </c>
      <c r="Q30">
        <v>5.1200000000000002E-2</v>
      </c>
    </row>
    <row r="31" spans="5:30" x14ac:dyDescent="0.25">
      <c r="F31">
        <v>0.17130000000000001</v>
      </c>
      <c r="G31">
        <v>0.23630000000000001</v>
      </c>
      <c r="H31">
        <v>0.20269999999999999</v>
      </c>
      <c r="I31">
        <v>0.48270000000000002</v>
      </c>
      <c r="J31">
        <v>0.47299999999999998</v>
      </c>
      <c r="K31">
        <v>0.51849999999999996</v>
      </c>
      <c r="L31">
        <v>0.65380000000000005</v>
      </c>
      <c r="M31">
        <v>0.67879999999999996</v>
      </c>
      <c r="N31">
        <v>0.68089999999999995</v>
      </c>
      <c r="O31">
        <v>5.11E-2</v>
      </c>
      <c r="P31">
        <v>5.1299999999999998E-2</v>
      </c>
      <c r="Q31">
        <v>5.0799999999999998E-2</v>
      </c>
    </row>
    <row r="32" spans="5:30" x14ac:dyDescent="0.25">
      <c r="F32">
        <v>0.25069999999999998</v>
      </c>
      <c r="G32">
        <v>0.23830000000000001</v>
      </c>
      <c r="H32">
        <v>0.2467</v>
      </c>
      <c r="I32">
        <v>0.4158</v>
      </c>
      <c r="J32">
        <v>0.41249999999999998</v>
      </c>
      <c r="K32">
        <v>0.36840000000000001</v>
      </c>
      <c r="L32">
        <v>0.54790000000000005</v>
      </c>
      <c r="M32">
        <v>0.60270000000000001</v>
      </c>
      <c r="N32">
        <v>0.61570000000000003</v>
      </c>
      <c r="O32">
        <v>5.0799999999999998E-2</v>
      </c>
      <c r="P32">
        <v>5.1400000000000001E-2</v>
      </c>
      <c r="Q32">
        <v>6.6100000000000006E-2</v>
      </c>
    </row>
    <row r="33" spans="3:26" x14ac:dyDescent="0.25">
      <c r="F33">
        <v>0.2366</v>
      </c>
      <c r="G33">
        <v>0.24410000000000001</v>
      </c>
      <c r="H33">
        <v>0.2198</v>
      </c>
      <c r="I33">
        <v>0.41699999999999998</v>
      </c>
      <c r="J33">
        <v>0.4083</v>
      </c>
      <c r="K33">
        <v>0.34939999999999999</v>
      </c>
      <c r="L33">
        <v>0.4249</v>
      </c>
      <c r="M33">
        <v>0.4703</v>
      </c>
      <c r="N33">
        <v>0.51</v>
      </c>
      <c r="O33">
        <v>5.0799999999999998E-2</v>
      </c>
      <c r="P33">
        <v>5.1299999999999998E-2</v>
      </c>
      <c r="Q33">
        <v>5.7099999999999998E-2</v>
      </c>
    </row>
    <row r="34" spans="3:26" x14ac:dyDescent="0.25">
      <c r="F34">
        <v>0.2288</v>
      </c>
      <c r="G34">
        <v>0.21990000000000001</v>
      </c>
      <c r="H34">
        <v>0.14760000000000001</v>
      </c>
      <c r="I34">
        <v>0.32540000000000002</v>
      </c>
      <c r="J34">
        <v>0.53549999999999998</v>
      </c>
      <c r="K34">
        <v>0.59430000000000005</v>
      </c>
      <c r="L34">
        <v>0.67059999999999997</v>
      </c>
      <c r="M34">
        <v>0.60880000000000001</v>
      </c>
      <c r="N34">
        <v>1.0742</v>
      </c>
      <c r="O34">
        <v>4.2999999999999997E-2</v>
      </c>
      <c r="P34">
        <v>5.2999999999999999E-2</v>
      </c>
      <c r="Q34">
        <v>5.3400000000000003E-2</v>
      </c>
    </row>
    <row r="38" spans="3:26" x14ac:dyDescent="0.25">
      <c r="C38" t="s">
        <v>8</v>
      </c>
      <c r="D38" t="s">
        <v>9</v>
      </c>
      <c r="G38" t="s">
        <v>11</v>
      </c>
      <c r="H38" t="s">
        <v>10</v>
      </c>
    </row>
    <row r="39" spans="3:26" x14ac:dyDescent="0.25">
      <c r="D39">
        <v>0.21049999999999999</v>
      </c>
      <c r="E39">
        <v>0.34689999999999999</v>
      </c>
      <c r="F39">
        <v>0.318</v>
      </c>
      <c r="G39">
        <v>50</v>
      </c>
      <c r="H39">
        <f t="shared" ref="H39:H45" si="2">(D39+E39+F39)/3</f>
        <v>0.2918</v>
      </c>
    </row>
    <row r="40" spans="3:26" x14ac:dyDescent="0.25">
      <c r="D40">
        <v>0.18090000000000001</v>
      </c>
      <c r="E40">
        <v>0.22420000000000001</v>
      </c>
      <c r="F40">
        <v>0.23730000000000001</v>
      </c>
      <c r="G40">
        <v>25</v>
      </c>
      <c r="H40">
        <f t="shared" si="2"/>
        <v>0.21413333333333337</v>
      </c>
      <c r="U40" t="s">
        <v>12</v>
      </c>
    </row>
    <row r="41" spans="3:26" x14ac:dyDescent="0.25">
      <c r="D41">
        <v>0.1447</v>
      </c>
      <c r="E41">
        <v>0.13500000000000001</v>
      </c>
      <c r="F41">
        <v>0.14319999999999999</v>
      </c>
      <c r="G41">
        <v>12.5</v>
      </c>
      <c r="H41">
        <f t="shared" si="2"/>
        <v>0.14096666666666666</v>
      </c>
    </row>
    <row r="42" spans="3:26" ht="15.75" thickBot="1" x14ac:dyDescent="0.3">
      <c r="D42">
        <v>0.1085</v>
      </c>
      <c r="E42">
        <v>0.11700000000000001</v>
      </c>
      <c r="F42">
        <v>0.121</v>
      </c>
      <c r="G42">
        <v>6.25</v>
      </c>
      <c r="H42">
        <f t="shared" si="2"/>
        <v>0.11550000000000001</v>
      </c>
      <c r="U42" t="s">
        <v>13</v>
      </c>
    </row>
    <row r="43" spans="3:26" x14ac:dyDescent="0.25">
      <c r="D43">
        <v>9.7000000000000003E-2</v>
      </c>
      <c r="E43">
        <v>9.8500000000000004E-2</v>
      </c>
      <c r="F43">
        <v>8.72E-2</v>
      </c>
      <c r="G43">
        <v>3.125</v>
      </c>
      <c r="H43">
        <f t="shared" si="2"/>
        <v>9.4233333333333336E-2</v>
      </c>
      <c r="U43" s="4" t="s">
        <v>14</v>
      </c>
      <c r="V43" s="4" t="s">
        <v>15</v>
      </c>
      <c r="W43" s="4" t="s">
        <v>16</v>
      </c>
      <c r="X43" s="6" t="s">
        <v>17</v>
      </c>
      <c r="Y43" s="4" t="s">
        <v>18</v>
      </c>
      <c r="Z43" s="5" t="s">
        <v>19</v>
      </c>
    </row>
    <row r="44" spans="3:26" x14ac:dyDescent="0.25">
      <c r="D44">
        <v>8.6300000000000002E-2</v>
      </c>
      <c r="E44">
        <v>8.5000000000000006E-2</v>
      </c>
      <c r="F44">
        <v>7.8700000000000006E-2</v>
      </c>
      <c r="G44">
        <v>1.5625</v>
      </c>
      <c r="H44">
        <f t="shared" si="2"/>
        <v>8.3333333333333329E-2</v>
      </c>
      <c r="U44" s="2" t="s">
        <v>2</v>
      </c>
      <c r="V44" s="2">
        <v>8</v>
      </c>
      <c r="W44" s="2">
        <v>680.97727272727275</v>
      </c>
      <c r="X44" s="7">
        <v>85.122159090909093</v>
      </c>
      <c r="Y44" s="2">
        <v>741.69819030401311</v>
      </c>
      <c r="Z44">
        <f>SQRT(Y44)</f>
        <v>27.234136489046485</v>
      </c>
    </row>
    <row r="45" spans="3:26" x14ac:dyDescent="0.25">
      <c r="D45">
        <v>8.5199999999999998E-2</v>
      </c>
      <c r="E45">
        <v>8.2100000000000006E-2</v>
      </c>
      <c r="F45">
        <v>7.7299999999999994E-2</v>
      </c>
      <c r="G45">
        <v>0.78125</v>
      </c>
      <c r="H45">
        <f t="shared" si="2"/>
        <v>8.1533333333333333E-2</v>
      </c>
      <c r="U45" s="2" t="s">
        <v>3</v>
      </c>
      <c r="V45" s="2">
        <v>9</v>
      </c>
      <c r="W45" s="2">
        <v>751.06818181818176</v>
      </c>
      <c r="X45" s="7">
        <v>83.452020202020194</v>
      </c>
      <c r="Y45" s="2">
        <v>532.5235594582191</v>
      </c>
      <c r="Z45">
        <f>SQRT(Y45)</f>
        <v>23.076471988980877</v>
      </c>
    </row>
    <row r="46" spans="3:26" ht="15.75" thickBot="1" x14ac:dyDescent="0.3">
      <c r="U46" s="3" t="s">
        <v>4</v>
      </c>
      <c r="V46" s="3">
        <v>9</v>
      </c>
      <c r="W46" s="3">
        <v>714.81818181818176</v>
      </c>
      <c r="X46" s="8">
        <v>79.424242424242422</v>
      </c>
      <c r="Y46" s="3">
        <v>411.109375</v>
      </c>
      <c r="Z46">
        <f>SQRT(Y46)</f>
        <v>20.275832288712589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 inst</dc:creator>
  <cp:lastModifiedBy>Eric Gato</cp:lastModifiedBy>
  <dcterms:created xsi:type="dcterms:W3CDTF">2018-06-21T23:32:48Z</dcterms:created>
  <dcterms:modified xsi:type="dcterms:W3CDTF">2019-07-24T19:19:58Z</dcterms:modified>
</cp:coreProperties>
</file>