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labopascale/Desktop/"/>
    </mc:Choice>
  </mc:AlternateContent>
  <xr:revisionPtr revIDLastSave="0" documentId="8_{A90D030B-A83A-8342-B0EB-29585B8649C0}" xr6:coauthVersionLast="36" xr6:coauthVersionMax="36" xr10:uidLastSave="{00000000-0000-0000-0000-000000000000}"/>
  <bookViews>
    <workbookView xWindow="7080" yWindow="2240" windowWidth="38540" windowHeight="17140" firstSheet="3" activeTab="6" xr2:uid="{0C92AE78-968E-6D4A-B51E-66A2D3AF8593}"/>
  </bookViews>
  <sheets>
    <sheet name="Prisma Checklist" sheetId="2" r:id="rId1"/>
    <sheet name="Downs and Black Scale" sheetId="3" r:id="rId2"/>
    <sheet name="Raw Data Collection" sheetId="1" r:id="rId3"/>
    <sheet name="Psychotherapy Details" sheetId="18" r:id="rId4"/>
    <sheet name="Predictors Identification" sheetId="19" r:id="rId5"/>
    <sheet name="Trajectory Sizes" sheetId="9" r:id="rId6"/>
    <sheet name="Trajectory Data" sheetId="20" r:id="rId7"/>
    <sheet name="Allan (raw)" sheetId="6" r:id="rId8"/>
    <sheet name="Clapp (raw)" sheetId="8" r:id="rId9"/>
    <sheet name="Currier (raw)" sheetId="10" r:id="rId10"/>
    <sheet name="Elliott (raw)" sheetId="11" r:id="rId11"/>
    <sheet name="Fletcher (raw)" sheetId="12" r:id="rId12"/>
    <sheet name="Galovski (raw)" sheetId="13" r:id="rId13"/>
    <sheet name="Phelps (raw)" sheetId="7" r:id="rId14"/>
    <sheet name="Rosenkranz (raw)" sheetId="14" r:id="rId15"/>
    <sheet name="Schumm (raw)" sheetId="15" r:id="rId16"/>
    <sheet name="Stein (raw)" sheetId="17" r:id="rId17"/>
    <sheet name="Taylor (raw)" sheetId="16" r:id="rId18"/>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16" l="1"/>
  <c r="M9" i="16"/>
  <c r="F15" i="9"/>
  <c r="E15" i="9"/>
  <c r="D15" i="9"/>
  <c r="F14" i="9"/>
  <c r="E14" i="9"/>
  <c r="D14" i="9"/>
  <c r="V17" i="7"/>
  <c r="M13" i="3"/>
  <c r="AF13" i="3" s="1"/>
  <c r="M12" i="3"/>
  <c r="AF12" i="3" s="1"/>
  <c r="M11" i="3"/>
  <c r="AF11" i="3" s="1"/>
  <c r="M10" i="3"/>
  <c r="AF10" i="3" s="1"/>
  <c r="M9" i="3"/>
  <c r="AF9" i="3" s="1"/>
  <c r="M8" i="3"/>
  <c r="AF8" i="3" s="1"/>
  <c r="M7" i="3"/>
  <c r="AF7" i="3" s="1"/>
  <c r="M6" i="3"/>
  <c r="AF6" i="3" s="1"/>
  <c r="M5" i="3"/>
  <c r="AF5" i="3" s="1"/>
  <c r="M4" i="3"/>
  <c r="AF4" i="3" s="1"/>
  <c r="M3" i="3"/>
  <c r="AF3" i="3" s="1"/>
  <c r="A3" i="1"/>
  <c r="A4" i="1" s="1"/>
  <c r="A5" i="1" s="1"/>
  <c r="A6" i="1" s="1"/>
  <c r="A7" i="1" s="1"/>
  <c r="A8" i="1" s="1"/>
  <c r="A9" i="1" s="1"/>
  <c r="A10" i="1" s="1"/>
  <c r="A11" i="1" s="1"/>
  <c r="A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Correcteur</author>
  </authors>
  <commentList>
    <comment ref="G1" authorId="0" shapeId="0" xr:uid="{51192BAF-5633-E649-B741-58638250BF93}">
      <text>
        <r>
          <rPr>
            <b/>
            <sz val="10"/>
            <color indexed="81"/>
            <rFont val="Calibri"/>
            <family val="2"/>
          </rPr>
          <t>i.e. randomized controlled trial, case-control, cohort studie,...</t>
        </r>
      </text>
    </comment>
    <comment ref="H1" authorId="0" shapeId="0" xr:uid="{E019A7EB-38FC-7249-A82E-F46807AA5E62}">
      <text>
        <r>
          <rPr>
            <b/>
            <sz val="10"/>
            <color indexed="81"/>
            <rFont val="Calibri"/>
            <family val="2"/>
          </rPr>
          <t xml:space="preserve">From when to when did the study take place? Or how long did it take </t>
        </r>
      </text>
    </comment>
    <comment ref="L1" authorId="0" shapeId="0" xr:uid="{77EFE0AB-A5AE-D348-8D97-9DFDAD963A49}">
      <text/>
    </comment>
  </commentList>
</comments>
</file>

<file path=xl/sharedStrings.xml><?xml version="1.0" encoding="utf-8"?>
<sst xmlns="http://schemas.openxmlformats.org/spreadsheetml/2006/main" count="2182" uniqueCount="1247">
  <si>
    <t>Study Title</t>
  </si>
  <si>
    <t>Study Authors</t>
  </si>
  <si>
    <t>Year published</t>
  </si>
  <si>
    <t>Military or Civilian</t>
  </si>
  <si>
    <t>Country where the study took place</t>
  </si>
  <si>
    <t>Study Design</t>
  </si>
  <si>
    <t>Total Duration of the study</t>
  </si>
  <si>
    <t>Where and how participants were recruited</t>
  </si>
  <si>
    <t>When participants were recruited</t>
  </si>
  <si>
    <t>Allocation Sequence</t>
  </si>
  <si>
    <t>Blinding of participants</t>
  </si>
  <si>
    <t>Allocation Concealment to evaluators</t>
  </si>
  <si>
    <t>Inclusion criteria</t>
  </si>
  <si>
    <t>Exlcusion criteria</t>
  </si>
  <si>
    <t>Setting where study took place</t>
  </si>
  <si>
    <t>Primary Diagnosis</t>
  </si>
  <si>
    <t>Primary Diagnosis Criteria</t>
  </si>
  <si>
    <t>Primary Diagnostic Criteria Tool</t>
  </si>
  <si>
    <t>Type of trauma</t>
  </si>
  <si>
    <t>Time passed since trauma</t>
  </si>
  <si>
    <t>Number of traumas</t>
  </si>
  <si>
    <t>Co-morbidity</t>
  </si>
  <si>
    <t>Co-morbidity Diagnosis Criteria</t>
  </si>
  <si>
    <t>Comorbidities Diagnostic Criteria Tools</t>
  </si>
  <si>
    <t>Who determined elligibility</t>
  </si>
  <si>
    <t>Sex</t>
  </si>
  <si>
    <t>Age</t>
  </si>
  <si>
    <t>Ethnicity</t>
  </si>
  <si>
    <t>Education</t>
  </si>
  <si>
    <t>Matrimonial status</t>
  </si>
  <si>
    <t>Number of intervention groups</t>
  </si>
  <si>
    <t>Number of participants in each intervention group</t>
  </si>
  <si>
    <t>Type of psychotherapy</t>
  </si>
  <si>
    <t>Number of psychotherapy sessions</t>
  </si>
  <si>
    <t>Duration of psychotherapy sessions</t>
  </si>
  <si>
    <t>Frequence of psychotherapy sessions</t>
  </si>
  <si>
    <t>Psychotherapy content</t>
  </si>
  <si>
    <t>Who administered psychotherapy</t>
  </si>
  <si>
    <t>Adherence of therapist to treatment</t>
  </si>
  <si>
    <t>Number of baseline measures</t>
  </si>
  <si>
    <t>When baseline measures were taken</t>
  </si>
  <si>
    <t>Outcomes measured at baseline</t>
  </si>
  <si>
    <t>Number of measures during treatment</t>
  </si>
  <si>
    <t>When measures were taken during treatment</t>
  </si>
  <si>
    <t>Outcomes measured during treatment</t>
  </si>
  <si>
    <t>Number of follow up measures</t>
  </si>
  <si>
    <t>When follow up measures were taken</t>
  </si>
  <si>
    <t>Outcomes measured at follow-up</t>
  </si>
  <si>
    <t>Other measures taken</t>
  </si>
  <si>
    <t>Trajectory analysis done</t>
  </si>
  <si>
    <t>Number of curves/trajectories identified</t>
  </si>
  <si>
    <t>Name of trajectories</t>
  </si>
  <si>
    <t xml:space="preserve">Allan, N. P., Gros, D. F., Myers, U. S., Korte, K. J., &amp; Acierno, R. </t>
  </si>
  <si>
    <t>Military</t>
  </si>
  <si>
    <t>USA</t>
  </si>
  <si>
    <t>RCT</t>
  </si>
  <si>
    <t>Recruited at a Veterans' Affairs Medical Center through clinic relerrals</t>
  </si>
  <si>
    <t>Permutted bloc randomization</t>
  </si>
  <si>
    <t>1) meet criteria for PTSD or subthreshold PTSD with functional impairement</t>
  </si>
  <si>
    <t xml:space="preserve">1) psychosis, 2) acute suicidality, 3) active substance dependence. </t>
  </si>
  <si>
    <t>VA medical center</t>
  </si>
  <si>
    <t>PTSD or subthreshold PTSD with functional impairement</t>
  </si>
  <si>
    <t>DSM IV TR</t>
  </si>
  <si>
    <t>CAPS</t>
  </si>
  <si>
    <t>Combat related : Operation Enduring Freedom/Iraqi Freedom (56%), Persian Golf War (23,8%), Vietnam (25,5%).</t>
  </si>
  <si>
    <t xml:space="preserve">Being disabled (46,8%), MDD (35,5%) or PD (33,3%). </t>
  </si>
  <si>
    <t>Vérifier quel critères sont utilisés dans le SCID-I</t>
  </si>
  <si>
    <t>SCID-I</t>
  </si>
  <si>
    <t>Master's-level Clinicians</t>
  </si>
  <si>
    <t>94,4% male</t>
  </si>
  <si>
    <t>45,7 years old (SD=14,89)</t>
  </si>
  <si>
    <t>White (50,6%) or Black (47,2%)</t>
  </si>
  <si>
    <t>12,4 years (SD=4,35)</t>
  </si>
  <si>
    <t xml:space="preserve">2 : Behavioral activation and therapeutic exposure (BA-TE) in person or telehealth. </t>
  </si>
  <si>
    <t>In person (n=121) or telehealth (n=110)</t>
  </si>
  <si>
    <t>Behavioral activation and therapeutic exposure</t>
  </si>
  <si>
    <t>90 minutes</t>
  </si>
  <si>
    <t>Weekly</t>
  </si>
  <si>
    <t>Behavioral activation, situational exposure and imaginal exposure techniques</t>
  </si>
  <si>
    <t>Master's-level clinicians</t>
  </si>
  <si>
    <t xml:space="preserve">Sessions were audio-recorded and rated by an independant rater for fidelity. </t>
  </si>
  <si>
    <t>Baseline</t>
  </si>
  <si>
    <t>Demographic questionnaire, BAI, BDI-II, Medical Outcomes Study Social Support Survey Form (MOSS), PCL-M, CAPS, SCID-I (MDD and PD modules)</t>
  </si>
  <si>
    <t>sessions 2,4,6 and 8</t>
  </si>
  <si>
    <t>BDI-II, PCL-M</t>
  </si>
  <si>
    <t>Postintervention</t>
  </si>
  <si>
    <t>Responders (n=35), Non-responders (n=190) and Immediate responders (n=6)</t>
  </si>
  <si>
    <t>Clapp, J. D., Kemp, J. J., Cox, K. S., &amp; Tuerk, P. W.</t>
  </si>
  <si>
    <t>Archival data analysis</t>
  </si>
  <si>
    <t>March 3 2008 to November 12 2014</t>
  </si>
  <si>
    <t>Facility wide referrals</t>
  </si>
  <si>
    <t>1) receiving prolonged exposure for PSTD  at the VAMC, 2) having at least 3 measures in the first 10 weeks of treatment.</t>
  </si>
  <si>
    <t>PTSD</t>
  </si>
  <si>
    <t>DSM IV</t>
  </si>
  <si>
    <t>PCL-M</t>
  </si>
  <si>
    <t>Military related trauma; Vietnam (29,4%), Desert Storm/Desert Shield (14,7%), Operation Enduring Freedom/Operation Iraqi Freedom (44%) and other (military sexual trauma or nondeployment issues (12%)).</t>
  </si>
  <si>
    <t>Depression was assessed in 82 participants</t>
  </si>
  <si>
    <t>Vérifier quel critères sont utilisés dans le BDI-II</t>
  </si>
  <si>
    <t>BDI-II</t>
  </si>
  <si>
    <t>Treating clinicians evaluated</t>
  </si>
  <si>
    <t>81,7% male</t>
  </si>
  <si>
    <t>47,9 years old (SD=15,3)</t>
  </si>
  <si>
    <t>Black (39,4%) or White/non-Hispanic (55%)</t>
  </si>
  <si>
    <t>1 : received PE either in person or via teleconference (32,1%)</t>
  </si>
  <si>
    <t>Prolonged exposure (PE)</t>
  </si>
  <si>
    <t xml:space="preserve">8 to 12 sessions (average 12,2 sessions ; SD=5,1 ; range 3-24) </t>
  </si>
  <si>
    <t>weekly</t>
  </si>
  <si>
    <t>1) psycho-education, 2) self-assessment of subjective anxiety, 3) in vivo exposure to external trauma reminders and objectively safe situations avoided due to exaggerated perceptions of threat, 4) repeated imaginal exposure to traumatic memories. Between sessions: in vivo exposures are  repeated, weekly sesssions are audiotaped and reviewed as homework.</t>
  </si>
  <si>
    <t xml:space="preserve">82% by licensed VA clinician, 18% by predoctoral psychology interns. </t>
  </si>
  <si>
    <t>Demographic questions, PCL-M, BDI-II (in 82 patients)</t>
  </si>
  <si>
    <t>variable</t>
  </si>
  <si>
    <t>at discretion of clinician</t>
  </si>
  <si>
    <t>Latent-profile analysis (LPA) of PCL-M scores</t>
  </si>
  <si>
    <t>Rapid responder (18,3%), Linear responder (40,4%) and Delayed responder (41,3%)</t>
  </si>
  <si>
    <t xml:space="preserve">Currier, J. M., Holland, J. M., &amp; Drescher, K. D. </t>
  </si>
  <si>
    <t>Between 2000 and 2007</t>
  </si>
  <si>
    <t>Participants with severe PTSD who had not improved through other treatment options were refered by their  clinician</t>
  </si>
  <si>
    <t>Admissions from 2000 to 2007</t>
  </si>
  <si>
    <t>1) having severe PTSD 2) being admitted to the inpatient treatment</t>
  </si>
  <si>
    <t>1) active psychotic symptoms, 2) alcohol/drug misuse within the previous 14 days, 3) presence of a medical condition that would significantly interfere with/or prevent engagement in any treatment of activities/procedures.</t>
  </si>
  <si>
    <t>Veterans Affairs PTSD Residential Rehabilitation Programs</t>
  </si>
  <si>
    <t>Combat related : majority from Vietnam and rest from Operation Enduring Freedom/Iraqi Freedom (4,2%)</t>
  </si>
  <si>
    <t>Evaluated for physical health, mental health and substance abuse</t>
  </si>
  <si>
    <t>SF-12 for physical and mental health, 18 item house instrument</t>
  </si>
  <si>
    <t>89,1% male</t>
  </si>
  <si>
    <t>51,53 years old (SD=8,03)</t>
  </si>
  <si>
    <t>Caucasian (59,5%), African American (16,6%), Latino/a (14,7%), Asian American (2,2%), Native American (1,9%) and other minority groups (5,1%)</t>
  </si>
  <si>
    <t>11,61 years (SD= 1,31)</t>
  </si>
  <si>
    <t>Divorced (35,8%), separated (8%), married or living with their partner (32,1%), never married (18,4%), widows (5,7%).</t>
  </si>
  <si>
    <t>Group cognitive behavioral format</t>
  </si>
  <si>
    <t>60-90 day residential treatment</t>
  </si>
  <si>
    <t>1) discussing traumas via exposure sessions, 2) anger management, 3) stress reduction, 4) communication skills, 5) psychoeducation, 6) parenting skills, 7) interpersonal process groups, 8) recreation therapy</t>
  </si>
  <si>
    <t>PCL-M, Combat Experience Scale (CES), Medical Outcomes Study Short Form (SF-12) and Substance abuse house questionnaire.</t>
  </si>
  <si>
    <t>Postintervention and 4 month follow up</t>
  </si>
  <si>
    <t>Latent class growth analysis (LCGA)</t>
  </si>
  <si>
    <t>Stable High PTSD, Improving Moderate PTSD, Stable Low PTSD</t>
  </si>
  <si>
    <t xml:space="preserve">Elliott, P., Biddle, D., Hawthorne, G., Forbes, D., &amp; Creamer, M. </t>
  </si>
  <si>
    <t>Australia</t>
  </si>
  <si>
    <t>Between 1996 and 2002</t>
  </si>
  <si>
    <t>Consecutive admissions to PTSD treatment programs</t>
  </si>
  <si>
    <t>1) PTSD diagnosis</t>
  </si>
  <si>
    <t>1) diagnosed as psychotic, 2) actively suicidal or homicidal, 3) involved in a major life crisis</t>
  </si>
  <si>
    <t>Veterans Affairs PTSD Treatment programs</t>
  </si>
  <si>
    <t>Vérifier quel critères utilise le CAPS</t>
  </si>
  <si>
    <t>Evaluated for alcohol use disorders, anxiety, depression and anger issues.</t>
  </si>
  <si>
    <t>Alcohol Use Disorders Identification Test,  Hospital Anxiety and Depression Scale, US VA protocol (level of anger).</t>
  </si>
  <si>
    <t>100% male</t>
  </si>
  <si>
    <t>4,7% had never married, 16,4% were either widowed or separated and 78,9% were in a relationship or married at program intake</t>
  </si>
  <si>
    <t>Group cognitive behavioral format, inpatient our outpatient</t>
  </si>
  <si>
    <t>up to 8 times a week for the first 4 weeks, 1-2 per week the next 8 weeks.</t>
  </si>
  <si>
    <t>12 weeks</t>
  </si>
  <si>
    <t>1) psychoeducation 2) symptom management skills, 3) trauma exposure, 4) cognitive restructuring</t>
  </si>
  <si>
    <t>CAPS, PCL, Combat Exposure Scale, WHO Alcohol Use Disorders Identification Test, Hospital Anxiety and Depression, US VA protocol (anger level).</t>
  </si>
  <si>
    <t>6 months, 12 months and 24 months postintervention</t>
  </si>
  <si>
    <t>Latent growth  mixture modeling (LGMM)</t>
  </si>
  <si>
    <t xml:space="preserve">Group 1 (62,2%) high PTSD and high improvement, Group 2 (33,9%) moderate PTSD and moderate improvement, Group 3 (n=87) low PTSD, light increase then decrease. </t>
  </si>
  <si>
    <t xml:space="preserve">Fletcher, S., Elklit, A., Shevlin, M., &amp; Armour, C. </t>
  </si>
  <si>
    <t>Civilian ; victims of childhood sexual abuse</t>
  </si>
  <si>
    <t>Denmark</t>
  </si>
  <si>
    <t>Treatment-seeking childhood sexual abuse survivors</t>
  </si>
  <si>
    <t>1) presenting under the influence of alcohol or drugs, 2) with a personnality disorder characterized mainly by self-destructive behavior, 3) psychosis, 4) receving treatment elsewhere.</t>
  </si>
  <si>
    <t>Treatment centers in Denmark</t>
  </si>
  <si>
    <t>Harvard Trauma Questionnaire</t>
  </si>
  <si>
    <t>Childhood sexual abuse</t>
  </si>
  <si>
    <t>22,2 years (SD=11,69)</t>
  </si>
  <si>
    <t>85,8% female</t>
  </si>
  <si>
    <t>36,46 years old (SD=10,83, range from 15-77)</t>
  </si>
  <si>
    <t>100% caucasian</t>
  </si>
  <si>
    <t>13,44 years (SD=3,51)</t>
  </si>
  <si>
    <t>Personalized psychotherapy (can include cognitive, psychodynamic and behavioral treatments) matched to underlying personality features</t>
  </si>
  <si>
    <t>No limit to the number of sessions</t>
  </si>
  <si>
    <t>Psychologists</t>
  </si>
  <si>
    <t xml:space="preserve">Demographics, Traumatic events (house dichotomic questionnaire) characteristics, Harvard Trauma Questionnaire, Coping Skills Questionnaire, Crisis support scale. </t>
  </si>
  <si>
    <t>6 months, 12 months and 18 months after baseline</t>
  </si>
  <si>
    <t xml:space="preserve">High PTSD  gradual response (36,22%), High PTSD treatment resistant (15,03%), Moderate PTSD rapid response (15,71%) and Moderate PTSD gradual response(33,03%). </t>
  </si>
  <si>
    <t xml:space="preserve">Galovski, T. E., Harik, J. M., Blain, L. M., Farmer, C., Turner, D., &amp; Houle, T. </t>
  </si>
  <si>
    <t>Civilian ; victims of interpersonal violence</t>
  </si>
  <si>
    <t xml:space="preserve">Recruited in St. Louis through word of mouth, flyers, and advertisements. </t>
  </si>
  <si>
    <t>1 to 1 simple randomization</t>
  </si>
  <si>
    <t>No</t>
  </si>
  <si>
    <t>1) be at least 18 years old, 2) meet DSM IV criteria for PTSD following interpersonal violence, 3) trauma had to occur at least 3 months prior to the study.</t>
  </si>
  <si>
    <t>1) being an abusive relationship, 2) if the participant has a history of drug or alcohol abuse, must be in remission for at least 6 months, 3) current mania, 4) current psychosis, 5) current severe suicidality, 6) psychiatric medications must be maintained stable during study</t>
  </si>
  <si>
    <t>Interpersonal violence</t>
  </si>
  <si>
    <t>Evaluated for depresion and personnality disorders</t>
  </si>
  <si>
    <t>BDI-II and Schedule for Nonadaptive and Adaptive Personality (SNAP).</t>
  </si>
  <si>
    <t>Blind experienced assessor</t>
  </si>
  <si>
    <t>39,80 years old (SD= 11,74, range from 19 to 68)</t>
  </si>
  <si>
    <t xml:space="preserve">Black (51%), White (42%), Latino (7%). </t>
  </si>
  <si>
    <t>13,10 years (SD=2,78)</t>
  </si>
  <si>
    <t xml:space="preserve">58% was single, 21% was married or living with someone, 21% was separated, divorced or widowed. </t>
  </si>
  <si>
    <t>2 : Modified Cognitive Processing Therapy and Symptom-Monitoring Delyade Treatment</t>
  </si>
  <si>
    <t>69 (because all completed treatment)</t>
  </si>
  <si>
    <t>Cognitive Processing Therapy</t>
  </si>
  <si>
    <t>Between 4 and 18 sessions</t>
  </si>
  <si>
    <t>1) psychoeducation, 2) cognitive restructuring, 3) Socratic dialogue to resolve stuck points related to the trauma, 4) written trauma narrative</t>
  </si>
  <si>
    <t>All sessions were videotaped and some were reviewed and given feedback, content was also rated by independent rators</t>
  </si>
  <si>
    <t xml:space="preserve">Posttraumatic Stress Diagnostic Scale (PDS), BDI-II, Schedule for Nonadaptive and Adaptive Personality (SNAP). </t>
  </si>
  <si>
    <t>Many ; at every therapy session</t>
  </si>
  <si>
    <t>At every therapy session</t>
  </si>
  <si>
    <t>Posttraumatic Stress Diagnostic Scale (PDS) and BDI-II.</t>
  </si>
  <si>
    <t>2 weeks Postintervention</t>
  </si>
  <si>
    <t>Partial responders (n=5), Consistent responders (n=31), Initial responders (n=33)</t>
  </si>
  <si>
    <t>PCL</t>
  </si>
  <si>
    <t xml:space="preserve">Phelps, A. J., Steel, Z., Metcalf, O., Alkemade, N., Kerr, K., O'donnell, M., ... &amp; Forbes, D. </t>
  </si>
  <si>
    <t>Achival data analysis</t>
  </si>
  <si>
    <t>Between 2002 and 2015</t>
  </si>
  <si>
    <t xml:space="preserve">Patients were not recruited, they participated in an accredited PTSD outpatient treatment funded by the Veterans Affairs Department. </t>
  </si>
  <si>
    <t xml:space="preserve">Patients participated in a treatment program between 2002 and 2015. </t>
  </si>
  <si>
    <t>1) have combat-related PTSD</t>
  </si>
  <si>
    <t>1) being currently psychotic, 2) actively suicidal, 3) current substance abuse, 4) currently in a big life crisis.</t>
  </si>
  <si>
    <t>In an Accredited PTSD outpatient treatment program funded by the Australian Veteran's Affairs Department,.</t>
  </si>
  <si>
    <t>CAPS IV</t>
  </si>
  <si>
    <t>Combat related PTSD</t>
  </si>
  <si>
    <t>Examined for alcohol use, depression, anxiety,  anger, guilt, dissociation and pain.</t>
  </si>
  <si>
    <t xml:space="preserve">Alcohol Use Disorder Identification Test (alcohol use), Hospital Anxiety and Depression Scale (HADS ; depression and anxitey), Dimensions of Anger Reactions (DAR ; anger), WHOQOL-BREF (pain). </t>
  </si>
  <si>
    <t>No eligilibity</t>
  </si>
  <si>
    <t>98,8% male</t>
  </si>
  <si>
    <t>55,92 years old (SD=10,54)</t>
  </si>
  <si>
    <t>Single (3,9%), Married (70,1%), De facto (6,7%), Separated/Divorced (17,0%), Widowed (2,2%)</t>
  </si>
  <si>
    <t>1 :   PTSD treatment</t>
  </si>
  <si>
    <t>Individual and group therapy (6-10 participants)</t>
  </si>
  <si>
    <t>20-30 treatment days</t>
  </si>
  <si>
    <t>1) psychoeducation, 2) symptom management (for co-morbid problems including anxiety, anger and depression), 3) trauma-focused therapy, 4) graded in vivo exposure, 5) substance use issues, 6) interpersonal skills, 7) physical health and lifestyle issues, 8) relapse prevention</t>
  </si>
  <si>
    <t xml:space="preserve">PCL, Alcohol Use Disorder Identification Test (alcohol use), Hospital Anxiety and Depression Scale (HADS ; depression and anxitey), Dimensions of Anger Reactions (DAR ; anger), WHOQOL-BREF (pain), Abbreviated Dyadic Adjustment Scale (relationship satisfaction), CAPS IV associated features questions for guilt and dissociation. </t>
  </si>
  <si>
    <t xml:space="preserve">Postintervention, 3 month and 9 month follow up. </t>
  </si>
  <si>
    <t>Latent growth mixture modelling (LGMM)</t>
  </si>
  <si>
    <t xml:space="preserve">Very high symptom/small change (class 1 ; n=803), Very high symptom/large change (class 2 : n=73), High symptom/large change (class 3 : n=1233), High symptom/extra-large change (class 4 : n=196), low symptom/large change (class 5 : n=166). </t>
  </si>
  <si>
    <t>Rosenkranz, S. E., &amp; Muller, R. T.</t>
  </si>
  <si>
    <t>Civilian ; adult survivors of childhood sexual abuse</t>
  </si>
  <si>
    <t>Canada</t>
  </si>
  <si>
    <t>Waitlist Comparison Group</t>
  </si>
  <si>
    <t xml:space="preserve">Participants were recruited from the waitlist for a PTSD treatment program </t>
  </si>
  <si>
    <t>1) current addiction, 2) current psychosis, 3) current active suicidality,</t>
  </si>
  <si>
    <t>Program for traumatic Stress Recovery in a psychiatric hospital in Ontario</t>
  </si>
  <si>
    <t>Adverse childhood experiences (80% experienced sexual abuse, 79% physical abuse, 33% domestic abuse). Traumas in adulthood (52% witnessed serious injury of violent death, 42% were involved in a serious accident, 41% were physically assaulted, 31% were sexually assaulted and 12% experienced military trauma).</t>
  </si>
  <si>
    <t>Evaluated for depression, anxiety, borderline features and agression</t>
  </si>
  <si>
    <t>Personnality Assessment Inventory (PAI)</t>
  </si>
  <si>
    <t>Program clinicians</t>
  </si>
  <si>
    <t>64% women</t>
  </si>
  <si>
    <t>42,9 years old (SD=9,2)</t>
  </si>
  <si>
    <t xml:space="preserve">91,9% European-Canadian, 4.5% Aboriginal, 1,8% African/Caribbean-Canadian, 0,9% as other. </t>
  </si>
  <si>
    <t>Median education level : some university or college</t>
  </si>
  <si>
    <t>41% were married</t>
  </si>
  <si>
    <t>2 : waitlist and treatment (8 week inpatient voluntary treatment for adults with trauma histories).</t>
  </si>
  <si>
    <t>141 completed treatment</t>
  </si>
  <si>
    <t>Based on Bloom's Sanctuary model</t>
  </si>
  <si>
    <t>8 weeks of inpatient treatment</t>
  </si>
  <si>
    <t>daily</t>
  </si>
  <si>
    <t xml:space="preserve">1) evaulation and establishing treatment goals (week 1), 2) psychoeducation, anxiety management and relaxation techniques, cognitive strategies and traumatic reenactment (weeks 2 - 7) 3) optional groups on art therapy, addiction awarness, loss, leisure connections, sexuality and intimacy, sleep and coping with anger (weeks 2 - 7) 4) discharge planning (week 8)   </t>
  </si>
  <si>
    <t>Psychiatrists, psychologists and social workers</t>
  </si>
  <si>
    <t>Weekly clinical supervisions to maintain treatment fidelity</t>
  </si>
  <si>
    <t>Baseline (3 days post admission)</t>
  </si>
  <si>
    <t xml:space="preserve">Trauma Symptoms Checklist 40 (TSC-40) and its six subscales (Anxiety, Depression, Dissociation, Sleep Disturbance, Sexual Abuse Index and Sexual Problems), CAPS, Personnality Assessment Inventory (PAI) only subscales Anxiety, Depression, Borderline Features and Aggression. </t>
  </si>
  <si>
    <t>Postintervention and 6 month follow up</t>
  </si>
  <si>
    <t>Trauma Symptoms Checklist 40 (TSC-40) and its six subscales (Anxiety, Depression, Dissociation, Sleep Disturbance, Sexual Abuse Index and Sexual Problems) and CAPS.</t>
  </si>
  <si>
    <t>Latent class growth modelling (LCGM)</t>
  </si>
  <si>
    <t xml:space="preserve">Group 1 (n=48), Group 2 (n=37), Group 3 (n=16). </t>
  </si>
  <si>
    <t>Schumm, J. A., Walter, K. H., &amp; Chard, K. M. (2013). Latent class differences explain variability in PTSD symptom changes during cognitive processing therapy for veterans. Psychological Trauma: Theory, Research, Practice, and Policy, 5(6), 536.</t>
  </si>
  <si>
    <t>Schumm, J. A., Walter, K. H., &amp; Chard, K. M.</t>
  </si>
  <si>
    <t>Patients were not recruited, they participated in an outpatient VA PTSD treatment</t>
  </si>
  <si>
    <t>1) having attended at least 1 session of CPT in an outpatient VA PTSD treatment.</t>
  </si>
  <si>
    <t>1) current substance dependence requiring detoxification, 2) active mania, 3) active psychosis, 4) active suicidal intent</t>
  </si>
  <si>
    <t>69% had combat-related PTSD</t>
  </si>
  <si>
    <t>MDD (66%), panic disorder (6%) and alcohol abuse (5%)</t>
  </si>
  <si>
    <t>SCID</t>
  </si>
  <si>
    <t>89% male</t>
  </si>
  <si>
    <t>42,27 years old (SD= 14,42)</t>
  </si>
  <si>
    <t>81% white</t>
  </si>
  <si>
    <t>54% were married</t>
  </si>
  <si>
    <t>1 : CPT</t>
  </si>
  <si>
    <t>Licensed psychiatrists, psychologists, social workers, nurse practitioners or supervised interns or residents.</t>
  </si>
  <si>
    <t>Demographic questions, CAPS, PCL-S, BDI-II and SCID</t>
  </si>
  <si>
    <t>Each week during CPT treatment</t>
  </si>
  <si>
    <t>PCL-S</t>
  </si>
  <si>
    <t>Within 2 weeks of last therapy session</t>
  </si>
  <si>
    <t>General Growth mixture model (GGMM)</t>
  </si>
  <si>
    <t>Class 1 (18,6%), Class 2 (57,1%) and Class 3 (24,3%)</t>
  </si>
  <si>
    <t xml:space="preserve">Stein, N. R., Dickstein, B. D., Schuster, J., Litz, B. T., &amp; Resick, P. A. </t>
  </si>
  <si>
    <t xml:space="preserve"> Civilian ; female victims of interpersonal violence</t>
  </si>
  <si>
    <t>2 RCTs</t>
  </si>
  <si>
    <t>Participants were recruited broadly throughout the St. Louis metropolitan area through referrals from victim assistance agencies, community therapists, flyers, newspaper advertisements, and word of mouth.</t>
  </si>
  <si>
    <t>Study 1 : 1) at least one event of completed rape (oral, vaginal or anal) in childhood or adulthood, Study 2 : 1) must have experienced at least one event of sexual or physical assault in childhood or adulthood, For both : 2) be at least 3 months post-trauma, 3) meet criteria for PTSD at initial assessment, 4) be stable on any psychiatric medication</t>
  </si>
  <si>
    <t xml:space="preserve">1) if the person has a substance dependence, must be abstinent for 6 months, 2) current psychosis, 3) current suicidal intent, 4) current dependence on drugs or alcohol, 5) illiteracy, 6) not currently in an abusive relationship, 7) not currently being stalked. </t>
  </si>
  <si>
    <t>CAPS and PDS</t>
  </si>
  <si>
    <t xml:space="preserve">All were raped in chidlhood or adulthood (study 1) or sexually or physically assaulted in childhood or adulthood (study 2), In addition, 17% had been in a natural disaster, 42% had a serious accident where they were seriously injured or they felt their life was threatened, 11% had been exposed to dangerous chemicals or radiation, 27% had experienced other situations of serious injury or death, 41% had witnessed someone seriously injured or killed and 31% had seen dead bodies outside of the hospital or a funeral home. </t>
  </si>
  <si>
    <t>11,04 years (SD=12,26)</t>
  </si>
  <si>
    <t>Examined for MDD, panic disorder and substance abuse disorders. 45% reported symptoms consistent with MDD and 15% consistent with PD. 4 participants had met criteria pour substance dependence in the last year (but not in the last 6 months.</t>
  </si>
  <si>
    <t>100% female</t>
  </si>
  <si>
    <t>33,60 years old (SD= 11,28)</t>
  </si>
  <si>
    <t>65% Caucasian, 31% African American</t>
  </si>
  <si>
    <t>14,10 years (SD=2,57)</t>
  </si>
  <si>
    <t>48% single, 22% married or cohabitating, and 30% separated, divorced or widowed.</t>
  </si>
  <si>
    <t xml:space="preserve">Study 1 ; 3 : CPT, PE or waitlist (all waitlist completed one other condition), Study 2 ;  3 : CPT,  cognitive only version of CPT (CPT-C) or written account. </t>
  </si>
  <si>
    <t>CPT or PE or CPT-C or WA</t>
  </si>
  <si>
    <t>60 minutes</t>
  </si>
  <si>
    <t>bi-weekly</t>
  </si>
  <si>
    <t>Master's or Doctoral-level clinicians</t>
  </si>
  <si>
    <t>Videotaped and rated</t>
  </si>
  <si>
    <t xml:space="preserve">Demographic questionnaire (from the Standardized Trauma Interview), Postraumatic  Diagnosis Scale (PDS), CAPS, SCID, State Trait Anger Expression Inventory (STAXI),  Trauma related Guilt Inventory (TFGI), Assessing Environments III (AE-III ; measures childhood physical abuse victimization), Sexual Abuse Exposure Questionnaire (SAEQ ; childhood sexual abuse) </t>
  </si>
  <si>
    <t>PDS</t>
  </si>
  <si>
    <t>Postintervention and follow up à (3 months for study 1 and 6 months for study 2).</t>
  </si>
  <si>
    <t>PDS and CAPS</t>
  </si>
  <si>
    <t>Responders (87%) and non-responders (13%)</t>
  </si>
  <si>
    <t>Taylor, S., Fedoroff, I. C., Koch, W. J., Thordarson, D. S., Fecteau, G., &amp; Nicki, R. M.</t>
  </si>
  <si>
    <t>Single group with repeated measures</t>
  </si>
  <si>
    <t>Participants were recruited in the local media and from physician referrals.</t>
  </si>
  <si>
    <t xml:space="preserve">1) having been diagnosed with Road-Traffic Collisions PTSD (RCT-PTSD), 2) be over 18 years old, 3) fluency in written and spoken English, 4) be willing to participate in a 12 week treatment program and complete the required assessments, 5) be willing to suspend concomitant psychological treatment and maintain psychotropic and analgesic medication doses constant. </t>
  </si>
  <si>
    <t xml:space="preserve">1) having a mental retardation or psychotic disorder, 2) commencement of  psychotropic medication or prescription analgesics within the last 3 months, 3) having a debilitating neurological impairment. </t>
  </si>
  <si>
    <t>Clinic setting</t>
  </si>
  <si>
    <t>Chronic PTSD</t>
  </si>
  <si>
    <t>All were involved in a RTC : 60% were drivers, 26% were passengers, 10% were pedestrians struck by a vehicule, 2% were motorcyclists and 2% were traumatized by the RTC befalling of a loved one.</t>
  </si>
  <si>
    <t>2,4 years (SD = 2,6)</t>
  </si>
  <si>
    <t>3,3 RTC (SD= 1,3)</t>
  </si>
  <si>
    <t>36% MDD, PD/A (26%), specific phobia (18%), GAD (12%, pain disorder (8%), dysthymia (6%) and OCD (4%).</t>
  </si>
  <si>
    <t>Clinic staff and reviewed by independent doctoral students</t>
  </si>
  <si>
    <t>68% women</t>
  </si>
  <si>
    <t>35,6 years old (SD= 10,3)</t>
  </si>
  <si>
    <t xml:space="preserve">86% white, 10% asian and 4% others </t>
  </si>
  <si>
    <t>80% had graduated from high school</t>
  </si>
  <si>
    <t>36% single, 46% married or cohabitating, 18% were separated or divorced.</t>
  </si>
  <si>
    <t>1 : group CBT</t>
  </si>
  <si>
    <t>Group CBT (4-6 participants per group)</t>
  </si>
  <si>
    <t>120 minutes</t>
  </si>
  <si>
    <t>1) education, 2) applied relaxation, 3) imaginal exposure, 4) in vivo exposure.</t>
  </si>
  <si>
    <t>Each group had two therapists, doctoral-level psychologists or a predoctoral intern.</t>
  </si>
  <si>
    <t>Sessions were audio-taped and the progress was reviewed by other investigators</t>
  </si>
  <si>
    <t xml:space="preserve">SCID, CAPS (with supplemental items about dissociative symptoms and mental health consultations/medication), demographic questionnaire, PTSD Symptom Scale, Motor Vehicule Accident Scale, BDI, Multidimensional Pain Inventory, Anger Scale, Guilt Scale </t>
  </si>
  <si>
    <t>Posttraumatic Symptom Scale</t>
  </si>
  <si>
    <t>Postintervention and 3 month follow up</t>
  </si>
  <si>
    <t xml:space="preserve">SCID, CAPS (with supplemental items about dissociative symptoms and mental health consultations/medication), PTSD Symptom Scale, Motor Vehicule Accident Scale, BDI, Multidimensional Pain Inventory, Anger Scale, Guilt Scale, Group Climate Questionnaire. </t>
  </si>
  <si>
    <t>Dynamic Cluster Analysis</t>
  </si>
  <si>
    <t>Responders (n=30) and partial responders (n=20)</t>
  </si>
  <si>
    <t>Total Score</t>
  </si>
  <si>
    <t>Allan (2017)</t>
  </si>
  <si>
    <t>First author (year)</t>
  </si>
  <si>
    <t>Clear hypothesis, aim or objective.</t>
  </si>
  <si>
    <t>Main outcomes to be measured clearly described.</t>
  </si>
  <si>
    <t>Characteristics of the included subjects clearly described.</t>
  </si>
  <si>
    <t>Interventions of interest clearly described.</t>
  </si>
  <si>
    <t>Dstributions of principal confounders in each group clearly described.</t>
  </si>
  <si>
    <t xml:space="preserve">Main ﬁndings of the study clearly described. </t>
  </si>
  <si>
    <t>Estimates of  random variability provided for the main outcomes.</t>
  </si>
  <si>
    <t xml:space="preserve">All important adverse events of the intervention  reported. </t>
  </si>
  <si>
    <t xml:space="preserve">Characteristics of patients lost to follow-up described. </t>
  </si>
  <si>
    <t>Actual probability values  reported.</t>
  </si>
  <si>
    <t>Subjects asked to participate representative of the entire population.</t>
  </si>
  <si>
    <t>Subjects prepared to participate representative of the entire population.</t>
  </si>
  <si>
    <t>Treatment staff, and facilities  representative of the treatment the majority of patients.</t>
  </si>
  <si>
    <t>Those measuring the main outcomes  attempted to be blinded.</t>
  </si>
  <si>
    <t>Any “data dredging” was  made clear.</t>
  </si>
  <si>
    <t>Analyses adjust for different lengths of follow-up of subjects.</t>
  </si>
  <si>
    <t>Statistical tests used for main outcomes appropriate.</t>
  </si>
  <si>
    <t xml:space="preserve">Compliance with the intervention/s reliable. </t>
  </si>
  <si>
    <t>Main outcome measures  accurate (valid and reliable).</t>
  </si>
  <si>
    <t>Subjects in different intervention groups recruited from the same population.</t>
  </si>
  <si>
    <t>Subjects in different intervention groups recruited over the same period of time.</t>
  </si>
  <si>
    <t>Subjects randomised to intervention groups.</t>
  </si>
  <si>
    <t xml:space="preserve">Assignment concealed from boh patients and heath care until recrutment is over. </t>
  </si>
  <si>
    <t xml:space="preserve">Adequate adjustment for confounding in the analyses for the main ﬁndings. </t>
  </si>
  <si>
    <t>Losses of subjects to follow-up taken into account.</t>
  </si>
  <si>
    <t>Clapp (2016)</t>
  </si>
  <si>
    <t>Possible answers</t>
  </si>
  <si>
    <t>Yes : 1 ; No : 0</t>
  </si>
  <si>
    <t>Yes : 2 ; Partially : 1 ; No : 0</t>
  </si>
  <si>
    <t>Yes : 1 ; No : 0 ; Unable to determine : 666</t>
  </si>
  <si>
    <t>N</t>
  </si>
  <si>
    <t>Currier (2014)</t>
  </si>
  <si>
    <t>Elliott (2005)</t>
  </si>
  <si>
    <t>Fletcher (2017)</t>
  </si>
  <si>
    <t>Galovski (2016)</t>
  </si>
  <si>
    <t>-</t>
  </si>
  <si>
    <t>Phelps (2018)</t>
  </si>
  <si>
    <t>Rosenkranz (2011)</t>
  </si>
  <si>
    <t>Schumm (2013)</t>
  </si>
  <si>
    <t>Stein (2012)</t>
  </si>
  <si>
    <t>Taylor (2001)</t>
  </si>
  <si>
    <t>Sample size</t>
  </si>
  <si>
    <t>Out of 26 possible points</t>
  </si>
  <si>
    <t>Subtotal</t>
  </si>
  <si>
    <t>SD</t>
  </si>
  <si>
    <t>Mean</t>
  </si>
  <si>
    <t>Increased</t>
  </si>
  <si>
    <t>Race</t>
  </si>
  <si>
    <t>Quadratic</t>
  </si>
  <si>
    <t>Intercept</t>
  </si>
  <si>
    <t>p</t>
  </si>
  <si>
    <t>B</t>
  </si>
  <si>
    <t>%</t>
  </si>
  <si>
    <t>n</t>
  </si>
  <si>
    <t>Variable</t>
  </si>
  <si>
    <t>Total</t>
  </si>
  <si>
    <t>p&lt;0,001</t>
  </si>
  <si>
    <t>p&lt;0,01</t>
  </si>
  <si>
    <t>BAI</t>
  </si>
  <si>
    <t>MOSS</t>
  </si>
  <si>
    <t>12 months</t>
  </si>
  <si>
    <t>p&lt;0,05</t>
  </si>
  <si>
    <t>3 months</t>
  </si>
  <si>
    <t>Disabled</t>
  </si>
  <si>
    <t>Married</t>
  </si>
  <si>
    <t>F(1,228) = 4,46, p&lt;.05</t>
  </si>
  <si>
    <t>42,23 (SD= 15,06)</t>
  </si>
  <si>
    <t>46,92 (SD= 14,67)</t>
  </si>
  <si>
    <t>Treatment</t>
  </si>
  <si>
    <t>3,16 (SD = 1,57)</t>
  </si>
  <si>
    <t xml:space="preserve">Number of sessions </t>
  </si>
  <si>
    <t>2 vs 3</t>
  </si>
  <si>
    <t>1 vs 3</t>
  </si>
  <si>
    <t>1 vs 2</t>
  </si>
  <si>
    <t xml:space="preserve">SE </t>
  </si>
  <si>
    <t>Immediate responders 3</t>
  </si>
  <si>
    <t>SE</t>
  </si>
  <si>
    <t>Nonresponders 2</t>
  </si>
  <si>
    <t>Responders 1</t>
  </si>
  <si>
    <t xml:space="preserve">Postintervention, 3 months post and 12 months post comparisons </t>
  </si>
  <si>
    <t>Baseline Predictors</t>
  </si>
  <si>
    <t>Non-completers</t>
  </si>
  <si>
    <t>Completers</t>
  </si>
  <si>
    <t>Comparison of postintervention and 3 month, and 12 month follow up MOSS social support, and psychopathology symptoms between trajectories</t>
  </si>
  <si>
    <t>Comparison of baseline demographic characteristics, MOSS social support, and psychopathology symptoms between trajectories</t>
  </si>
  <si>
    <t>Comparison of completers and non-completers</t>
  </si>
  <si>
    <t>Sample demographics</t>
  </si>
  <si>
    <t>Mean scores on predictor variables by class</t>
  </si>
  <si>
    <t>Guilt and depression as predictors of class membership in the 5 class latent growth mixture model</t>
  </si>
  <si>
    <t>Class 1 : very high symptom/ small change</t>
  </si>
  <si>
    <t>Class 2 : very high symptom/large change</t>
  </si>
  <si>
    <t>Class 3 : high symptom/large change</t>
  </si>
  <si>
    <t>Class 4 : high symptom/extra large change</t>
  </si>
  <si>
    <t>Class 5: low symptom/large change</t>
  </si>
  <si>
    <t>Guilt</t>
  </si>
  <si>
    <t>Depression</t>
  </si>
  <si>
    <t>Age at intake</t>
  </si>
  <si>
    <t>N (%)</t>
  </si>
  <si>
    <t>803 (32,5%)</t>
  </si>
  <si>
    <t>73 (3%)</t>
  </si>
  <si>
    <t>1233 (49,9%)</t>
  </si>
  <si>
    <t>196 (7,9%)</t>
  </si>
  <si>
    <t>166 (6,7%)</t>
  </si>
  <si>
    <t>Unstd B</t>
  </si>
  <si>
    <t>PCL (intake)</t>
  </si>
  <si>
    <t>PCL pre-tx</t>
  </si>
  <si>
    <t>Reference class : high symptom large change (3)</t>
  </si>
  <si>
    <t>PCL (end treatment)</t>
  </si>
  <si>
    <t>PCL post-tx</t>
  </si>
  <si>
    <t>low/large (5)</t>
  </si>
  <si>
    <t>&lt;0,001</t>
  </si>
  <si>
    <t>PCL (3 months)</t>
  </si>
  <si>
    <t>PCL 3 month</t>
  </si>
  <si>
    <t>very high/large (2)</t>
  </si>
  <si>
    <t>PCL (9 months)</t>
  </si>
  <si>
    <t>PCL 9 month</t>
  </si>
  <si>
    <t>very high/small (1)</t>
  </si>
  <si>
    <t>AUDIT</t>
  </si>
  <si>
    <t>d effect size from intake to 9 month follow up</t>
  </si>
  <si>
    <t>small</t>
  </si>
  <si>
    <t>large</t>
  </si>
  <si>
    <t>very large</t>
  </si>
  <si>
    <t>high/extra-large (4)</t>
  </si>
  <si>
    <t>HADS - depression</t>
  </si>
  <si>
    <t>1, 2</t>
  </si>
  <si>
    <t>3, 4, 5, 2</t>
  </si>
  <si>
    <t xml:space="preserve">1, 2 </t>
  </si>
  <si>
    <t>3, 1, 2, 5</t>
  </si>
  <si>
    <t>Reference class : low symptom large change (5)</t>
  </si>
  <si>
    <t>Pain</t>
  </si>
  <si>
    <t>4, 5, 2</t>
  </si>
  <si>
    <t xml:space="preserve">4, 5, 2 </t>
  </si>
  <si>
    <t>3, 1, 2</t>
  </si>
  <si>
    <t>high/large (3)</t>
  </si>
  <si>
    <t xml:space="preserve">1 : p&lt;0,05 for reference class in table column v class 1 </t>
  </si>
  <si>
    <t>Dissociation</t>
  </si>
  <si>
    <t>2 : p&lt;0,05 for reference class in table column v class 2</t>
  </si>
  <si>
    <t>Co-morbid psych - number</t>
  </si>
  <si>
    <t xml:space="preserve">Range 0 - 8 </t>
  </si>
  <si>
    <t xml:space="preserve">3 : p&lt;0,05 for reference class in table column v class 3 </t>
  </si>
  <si>
    <t>Co-morbid psych - yes</t>
  </si>
  <si>
    <t>4 : p&lt;0,05 for reference class in table column v class 4</t>
  </si>
  <si>
    <t>Reference class : very high symptom large change (2)</t>
  </si>
  <si>
    <t>Applying for DVA pension - yes</t>
  </si>
  <si>
    <t xml:space="preserve">5 : p&lt;0,05 for reference class in table column v class 5 </t>
  </si>
  <si>
    <t>Applying for DVA pension increase -yes</t>
  </si>
  <si>
    <t>Employment - yes</t>
  </si>
  <si>
    <t xml:space="preserve">Relationship status </t>
  </si>
  <si>
    <t>Single (never married)</t>
  </si>
  <si>
    <t>Reference class : very high symptom small change (1)</t>
  </si>
  <si>
    <t>De facto</t>
  </si>
  <si>
    <t>Separated/divorced</t>
  </si>
  <si>
    <t>Widowed</t>
  </si>
  <si>
    <t>Employment status</t>
  </si>
  <si>
    <t>Reference class : high symptom extra-large change (4)</t>
  </si>
  <si>
    <t>Full-time</t>
  </si>
  <si>
    <t>Part-time</t>
  </si>
  <si>
    <t>Retired</t>
  </si>
  <si>
    <t>Unemployed</t>
  </si>
  <si>
    <t>Unable to work</t>
  </si>
  <si>
    <t>Overall response</t>
  </si>
  <si>
    <t>Model implied change in PCL-M scores across responder profiles</t>
  </si>
  <si>
    <t>Profile correlates</t>
  </si>
  <si>
    <t>Mean PCL-M score at intake</t>
  </si>
  <si>
    <t>SD = 10,7</t>
  </si>
  <si>
    <t>Assessment of change in PCL-M scores</t>
  </si>
  <si>
    <t>Rapid responders</t>
  </si>
  <si>
    <t>95% CI</t>
  </si>
  <si>
    <t>Linear responders</t>
  </si>
  <si>
    <t>Delayed responders</t>
  </si>
  <si>
    <t>Comparison</t>
  </si>
  <si>
    <t>Result</t>
  </si>
  <si>
    <t>Mean BDI-II score at intake</t>
  </si>
  <si>
    <t>29 (moderate to severe)</t>
  </si>
  <si>
    <t>SD =10,6</t>
  </si>
  <si>
    <t>Week 2 - Week 1</t>
  </si>
  <si>
    <t>Treatment environment</t>
  </si>
  <si>
    <t>Mean duration of treatment</t>
  </si>
  <si>
    <t>12,2 weeks</t>
  </si>
  <si>
    <t>SD = 5,1 ; range = 3 - 24</t>
  </si>
  <si>
    <t>Week 3 - Week 1</t>
  </si>
  <si>
    <t>Provider status (VA staff vs predoctoral intern) and response profile</t>
  </si>
  <si>
    <t>x^2 2 = 1,14 ; p = 0,566 ; v = 0,102</t>
  </si>
  <si>
    <t>No significant difference</t>
  </si>
  <si>
    <t>Mean reduction on the PCL-M from pre to post</t>
  </si>
  <si>
    <t>95% CI : -22,1 to -16,9</t>
  </si>
  <si>
    <t>74,3% met criteria for reliable change</t>
  </si>
  <si>
    <t>Week 4 - Week 1</t>
  </si>
  <si>
    <t>Treatment setting (in person vs telehealth) and response profile</t>
  </si>
  <si>
    <t>x^2 2 = 4,27 ; p = 0,118 ; v = 0,198</t>
  </si>
  <si>
    <t>Week 5 - Week 1</t>
  </si>
  <si>
    <t>Clinical presentation</t>
  </si>
  <si>
    <t>Week 6 - Week 1</t>
  </si>
  <si>
    <t>Initial PCL-M score and response profile</t>
  </si>
  <si>
    <t>F(2,106)= 0,08 ; p = 0,922 ; n^2 = 0,002</t>
  </si>
  <si>
    <t>Week 7 - Week 1</t>
  </si>
  <si>
    <t>Initial depressive symptoms and response profile</t>
  </si>
  <si>
    <t>F(2,79)= 0,28 ; p = 0,754 ; n^2 = 0,007</t>
  </si>
  <si>
    <t>Week 8 - Week 1</t>
  </si>
  <si>
    <t>Treatment response</t>
  </si>
  <si>
    <t>Week 9 - Week 1</t>
  </si>
  <si>
    <t>Postintervention PCL score and response profile</t>
  </si>
  <si>
    <t>F(3,106)= 30,83 ; p &lt; 0,001 ; n^2 = 0,368</t>
  </si>
  <si>
    <t xml:space="preserve">rapid responders (M=28,3 , SD=7,2) &lt; linear responders (M=39,5 , SD=11) &lt; delayed responders (M=53,1 , SD=15,1). </t>
  </si>
  <si>
    <t>Week 10 - Week 1</t>
  </si>
  <si>
    <t>[-45,4 ; -29,0]</t>
  </si>
  <si>
    <t>[-27,4 ; -16,2]</t>
  </si>
  <si>
    <t>[-8,9 ; 2,0]</t>
  </si>
  <si>
    <t>Reliable change percentage and response profile</t>
  </si>
  <si>
    <t>Fisher's exact P &lt;0,001 ; V = 0,659</t>
  </si>
  <si>
    <t xml:space="preserve">All of rapid responders, all of linear responders but one and 40% of delayed responders met criteria for reliable change. </t>
  </si>
  <si>
    <t>Treatment duration and response profile</t>
  </si>
  <si>
    <t>F(3,104)=6,08 ; p = 0,003 ; n^2 = 0,103</t>
  </si>
  <si>
    <t xml:space="preserve">Difference between rapid responders (M=9,6 , SD=3,6) and delayed responders (M=13,9 , SD=5,0) p=0,004, but no difference with linear responders (M=11,5 ,  SD=4,2). </t>
  </si>
  <si>
    <t xml:space="preserve">Growth mixture modeling (GMM) </t>
  </si>
  <si>
    <t xml:space="preserve">Section/topic </t>
  </si>
  <si>
    <t>#</t>
  </si>
  <si>
    <t xml:space="preserve">Checklist item </t>
  </si>
  <si>
    <t xml:space="preserve">Reported on page # </t>
  </si>
  <si>
    <t xml:space="preserve">TITLE </t>
  </si>
  <si>
    <t xml:space="preserve">Title </t>
  </si>
  <si>
    <t xml:space="preserve">Identify the report as a systematic review, meta-analysis, or both. </t>
  </si>
  <si>
    <t xml:space="preserve">ABSTRACT </t>
  </si>
  <si>
    <t xml:space="preserve">Structured summary </t>
  </si>
  <si>
    <t xml:space="preserve">Provide a structured summary including, as applicable: background; objectives; data sources; study eligibility criteria, participants, and interventions; study appraisal and synthesis methods; results; limitations; conclusions and implications of key findings; systematic review registration number. </t>
  </si>
  <si>
    <t xml:space="preserve">INTRODUCTION </t>
  </si>
  <si>
    <t xml:space="preserve">Rationale </t>
  </si>
  <si>
    <t xml:space="preserve">Describe the rationale for the review in the context of what is already known. </t>
  </si>
  <si>
    <t xml:space="preserve">Objectives </t>
  </si>
  <si>
    <t xml:space="preserve">Provide an explicit statement of questions being addressed with reference to participants, interventions, comparisons, outcomes, and study design (PICOS). </t>
  </si>
  <si>
    <t xml:space="preserve">METHODS </t>
  </si>
  <si>
    <t xml:space="preserve">Protocol and registration </t>
  </si>
  <si>
    <t xml:space="preserve">Indicate if a review protocol exists, if and where it can be accessed (e.g., Web address), and, if available, provide registration information including registration number. </t>
  </si>
  <si>
    <t xml:space="preserve">Eligibility criteria </t>
  </si>
  <si>
    <t xml:space="preserve">Information sources </t>
  </si>
  <si>
    <t xml:space="preserve">Describe all information sources (e.g., databases with dates of coverage, contact with study authors to identify additional studies) in the search and date last searched. </t>
  </si>
  <si>
    <t xml:space="preserve">Search </t>
  </si>
  <si>
    <t xml:space="preserve">Present full electronic search strategy for at least one database, including any limits used, such that it could be repeated. </t>
  </si>
  <si>
    <t xml:space="preserve">Study selection </t>
  </si>
  <si>
    <t xml:space="preserve">Data collection process </t>
  </si>
  <si>
    <t xml:space="preserve">Describe method of data extraction from reports (e.g., piloted forms, independently, in duplicate) and any processes for obtaining and confirming data from investigators. </t>
  </si>
  <si>
    <t xml:space="preserve">Data items </t>
  </si>
  <si>
    <t xml:space="preserve">List and define all variables for which data were sought (e.g., PICOS, funding sources) and any assumptions and simplifications made. </t>
  </si>
  <si>
    <t xml:space="preserve">Risk of bias in individual studies </t>
  </si>
  <si>
    <t xml:space="preserve">Describe methods used for assessing risk of bias of individual studies (including specification of whether this was done at the study or outcome level), and how this information is to be used in any data synthesis. </t>
  </si>
  <si>
    <t xml:space="preserve">Summary measures </t>
  </si>
  <si>
    <t xml:space="preserve">State the principal summary measures (e.g., risk ratio, difference in means). </t>
  </si>
  <si>
    <t>N/A</t>
  </si>
  <si>
    <t xml:space="preserve">Synthesis of results </t>
  </si>
  <si>
    <t xml:space="preserve">Risk of bias across studies </t>
  </si>
  <si>
    <t xml:space="preserve">Specify any assessment of risk of bias that may affect the cumulative evidence (e.g., publication bias, selective reporting within studies). </t>
  </si>
  <si>
    <t xml:space="preserve">Additional analyses </t>
  </si>
  <si>
    <t xml:space="preserve">RESULTS </t>
  </si>
  <si>
    <t xml:space="preserve">Give numbers of studies screened, assessed for eligibility, and included in the review, with reasons for exclusions at each stage, ideally with a flow diagram. </t>
  </si>
  <si>
    <t xml:space="preserve">Study characteristics </t>
  </si>
  <si>
    <t xml:space="preserve">For each study, present characteristics for which data were extracted (e.g., study size, PICOS, follow-up period) and provide the citations. </t>
  </si>
  <si>
    <t xml:space="preserve">Risk of bias within studies </t>
  </si>
  <si>
    <t xml:space="preserve">Present data on risk of bias of each study and, if available, any outcome level assessment (see item 12). </t>
  </si>
  <si>
    <t xml:space="preserve">Results of individual studies </t>
  </si>
  <si>
    <t xml:space="preserve">For all outcomes considered (benefits or harms), present, for each study: (a) simple summary data for each intervention group (b) effect estimates and confidence intervals, ideally with a forest plot. </t>
  </si>
  <si>
    <t xml:space="preserve">Present results of each meta-analysis done, including confidence intervals and measures of consistency. </t>
  </si>
  <si>
    <t xml:space="preserve">Present results of any assessment of risk of bias across studies (see Item 15). </t>
  </si>
  <si>
    <t xml:space="preserve">Additional analysis </t>
  </si>
  <si>
    <t xml:space="preserve">Give results of additional analyses, if done (e.g., sensitivity or subgroup analyses, meta-regression [see Item 16]). </t>
  </si>
  <si>
    <t xml:space="preserve">DISCUSSION </t>
  </si>
  <si>
    <t xml:space="preserve">Summary of evidence </t>
  </si>
  <si>
    <t xml:space="preserve">Summarize the main findings including the strength of evidence for each main outcome; consider their relevance to key groups (e.g., healthcare providers, users, and policy makers). </t>
  </si>
  <si>
    <t xml:space="preserve">Limitations </t>
  </si>
  <si>
    <t xml:space="preserve">Discuss limitations at study and outcome level (e.g., risk of bias), and at review-level (e.g., incomplete retrieval of identified research, reporting bias). </t>
  </si>
  <si>
    <t xml:space="preserve">Conclusions </t>
  </si>
  <si>
    <t xml:space="preserve">Provide a general interpretation of the results in the context of other evidence, and implications for future research. </t>
  </si>
  <si>
    <t xml:space="preserve">FUNDING </t>
  </si>
  <si>
    <t xml:space="preserve">Funding </t>
  </si>
  <si>
    <t xml:space="preserve">Describe sources of funding for the systematic review and other support (e.g., supply of data); role of funders for the systematic review. </t>
  </si>
  <si>
    <t xml:space="preserve">From:  Moher D, Liberati A, Tetzlaff J, Altman DG, The PRISMA Group (2009). Preferred Reporting Items for Systematic Reviews and Meta-Analyses: The PRISMA Statement. PLoS Med 6(7): e1000097. doi:10.1371/journal.pmed1000097 </t>
  </si>
  <si>
    <t xml:space="preserve">Specify study characteristics (e.g., PICOS, length of follow-up) and report characteristics (e.g., years considered, language, publication status) used as criteria for eligibility, giving rationale. </t>
  </si>
  <si>
    <t xml:space="preserve">State the process for selecting studies (i.e., screening, eligibility, included in systematic review, and, if applicable, included in the meta-analysis). </t>
  </si>
  <si>
    <t xml:space="preserve">Describe methods of additional analyses (e.g., sensitivity or subgroup analyses, meta-regression), if done, indicating which were pre-specified. </t>
  </si>
  <si>
    <t>8 to 13</t>
  </si>
  <si>
    <t>2 to 3</t>
  </si>
  <si>
    <t>10 to 13</t>
  </si>
  <si>
    <t>13 and  38</t>
  </si>
  <si>
    <t>40 and 41</t>
  </si>
  <si>
    <t>16 to 21</t>
  </si>
  <si>
    <t>21 to 23</t>
  </si>
  <si>
    <t>16 to 24</t>
  </si>
  <si>
    <t>1 and 27</t>
  </si>
  <si>
    <t>7.9%</t>
  </si>
  <si>
    <t>87%%</t>
  </si>
  <si>
    <t>84.15%</t>
  </si>
  <si>
    <t>15.84%</t>
  </si>
  <si>
    <t>Analytic N</t>
  </si>
  <si>
    <t>% of RE</t>
  </si>
  <si>
    <t>% of NR</t>
  </si>
  <si>
    <t>%  of SB</t>
  </si>
  <si>
    <r>
      <t>Allan, N. P., Gros, D. F., Myers, U. S., Korte, K. J., &amp; Acierno, R. (2017). Predictors and Outcomes of Growth Mixture Modeled Trajectories Across an Exposure‐Based PTSD Intervention With Veterans. </t>
    </r>
    <r>
      <rPr>
        <i/>
        <sz val="12"/>
        <color theme="1"/>
        <rFont val="Times New Roman"/>
        <family val="1"/>
      </rPr>
      <t>Journal of clinical psychology</t>
    </r>
    <r>
      <rPr>
        <sz val="12"/>
        <color theme="1"/>
        <rFont val="Times New Roman"/>
        <family val="1"/>
      </rPr>
      <t>, </t>
    </r>
    <r>
      <rPr>
        <i/>
        <sz val="12"/>
        <color theme="1"/>
        <rFont val="Times New Roman"/>
        <family val="1"/>
      </rPr>
      <t>73</t>
    </r>
    <r>
      <rPr>
        <sz val="12"/>
        <color theme="1"/>
        <rFont val="Times New Roman"/>
        <family val="1"/>
      </rPr>
      <t>(9), 1048-1063.</t>
    </r>
  </si>
  <si>
    <r>
      <t>Clapp, J. D., Kemp, J. J., Cox, K. S., &amp; Tuerk, P. W. (2016). Patterns of change in response to prolonged exposure: Implications for treatment outcome. </t>
    </r>
    <r>
      <rPr>
        <i/>
        <sz val="12"/>
        <color theme="1"/>
        <rFont val="Times New Roman"/>
        <family val="1"/>
      </rPr>
      <t>Depression and anxiety</t>
    </r>
    <r>
      <rPr>
        <sz val="12"/>
        <color theme="1"/>
        <rFont val="Times New Roman"/>
        <family val="1"/>
      </rPr>
      <t>, </t>
    </r>
    <r>
      <rPr>
        <i/>
        <sz val="12"/>
        <color theme="1"/>
        <rFont val="Times New Roman"/>
        <family val="1"/>
      </rPr>
      <t>33</t>
    </r>
    <r>
      <rPr>
        <sz val="12"/>
        <color theme="1"/>
        <rFont val="Times New Roman"/>
        <family val="1"/>
      </rPr>
      <t>(9), 807-815.</t>
    </r>
  </si>
  <si>
    <r>
      <t>Currier, J. M., Holland, J. M., &amp; Drescher, K. D. (2014). Residential treatment for combat-related posttraumatic stress disorder: identifying trajectories of change and predictors of treatment response. </t>
    </r>
    <r>
      <rPr>
        <i/>
        <sz val="12"/>
        <color theme="1"/>
        <rFont val="Times New Roman"/>
        <family val="1"/>
      </rPr>
      <t>PLoS One</t>
    </r>
    <r>
      <rPr>
        <sz val="12"/>
        <color theme="1"/>
        <rFont val="Times New Roman"/>
        <family val="1"/>
      </rPr>
      <t>, </t>
    </r>
    <r>
      <rPr>
        <i/>
        <sz val="12"/>
        <color theme="1"/>
        <rFont val="Times New Roman"/>
        <family val="1"/>
      </rPr>
      <t>9</t>
    </r>
    <r>
      <rPr>
        <sz val="12"/>
        <color theme="1"/>
        <rFont val="Times New Roman"/>
        <family val="1"/>
      </rPr>
      <t>(7), e101741.</t>
    </r>
  </si>
  <si>
    <r>
      <t>Elliott, P., Biddle, D., Hawthorne, G., Forbes, D., &amp; Creamer, M. (2005). Patterns of treatment response in chronic posttraumatic stress disorder: An application of latent growth mixture modeling. </t>
    </r>
    <r>
      <rPr>
        <i/>
        <sz val="12"/>
        <color theme="1"/>
        <rFont val="Times New Roman"/>
        <family val="1"/>
      </rPr>
      <t>Journal of traumatic stress</t>
    </r>
    <r>
      <rPr>
        <sz val="12"/>
        <color theme="1"/>
        <rFont val="Times New Roman"/>
        <family val="1"/>
      </rPr>
      <t>, </t>
    </r>
    <r>
      <rPr>
        <i/>
        <sz val="12"/>
        <color theme="1"/>
        <rFont val="Times New Roman"/>
        <family val="1"/>
      </rPr>
      <t>18</t>
    </r>
    <r>
      <rPr>
        <sz val="12"/>
        <color theme="1"/>
        <rFont val="Times New Roman"/>
        <family val="1"/>
      </rPr>
      <t>(4), 303-311.</t>
    </r>
  </si>
  <si>
    <r>
      <t>Fletcher, S., Elklit, A., Shevlin, M., &amp; Armour, C. (2017). Predictors of PTSD treatment response trajectories in a sample of childhood sexual abuse survivors: the roles of social support, coping, and PTSD symptom clusters. </t>
    </r>
    <r>
      <rPr>
        <i/>
        <sz val="12"/>
        <color theme="1"/>
        <rFont val="Times New Roman"/>
        <family val="1"/>
      </rPr>
      <t>Journal of interpersonal violence</t>
    </r>
    <r>
      <rPr>
        <sz val="12"/>
        <color theme="1"/>
        <rFont val="Times New Roman"/>
        <family val="1"/>
      </rPr>
      <t>, 0886260517741212.</t>
    </r>
  </si>
  <si>
    <r>
      <t>Galovski, T. E., Harik, J. M., Blain, L. M., Farmer, C., Turner, D., &amp; Houle, T. (2016). Identifying Patterns and Predictors of PTSD and Depressive Symptom Change During Cognitive Processing Therapy. </t>
    </r>
    <r>
      <rPr>
        <i/>
        <sz val="12"/>
        <color theme="1"/>
        <rFont val="Times New Roman"/>
        <family val="1"/>
      </rPr>
      <t>Cognitive Therapy and Research</t>
    </r>
    <r>
      <rPr>
        <sz val="12"/>
        <color theme="1"/>
        <rFont val="Times New Roman"/>
        <family val="1"/>
      </rPr>
      <t>, </t>
    </r>
    <r>
      <rPr>
        <i/>
        <sz val="12"/>
        <color theme="1"/>
        <rFont val="Times New Roman"/>
        <family val="1"/>
      </rPr>
      <t>40</t>
    </r>
    <r>
      <rPr>
        <sz val="12"/>
        <color theme="1"/>
        <rFont val="Times New Roman"/>
        <family val="1"/>
      </rPr>
      <t>(5), 617-626.</t>
    </r>
  </si>
  <si>
    <r>
      <t>Phelps, A. J., Steel, Z., Metcalf, O., Alkemade, N., Kerr, K., O'donnell, M., ... &amp; Forbes, D. (2018). Key patterns and predictors of response to treatment for military veterans with post-traumatic stress disorder: a growth mixture modelling approach. </t>
    </r>
    <r>
      <rPr>
        <i/>
        <sz val="12"/>
        <color theme="1"/>
        <rFont val="Times New Roman"/>
        <family val="1"/>
      </rPr>
      <t>Psychological medicine</t>
    </r>
    <r>
      <rPr>
        <sz val="12"/>
        <color theme="1"/>
        <rFont val="Times New Roman"/>
        <family val="1"/>
      </rPr>
      <t>, </t>
    </r>
    <r>
      <rPr>
        <i/>
        <sz val="12"/>
        <color theme="1"/>
        <rFont val="Times New Roman"/>
        <family val="1"/>
      </rPr>
      <t>48</t>
    </r>
    <r>
      <rPr>
        <sz val="12"/>
        <color theme="1"/>
        <rFont val="Times New Roman"/>
        <family val="1"/>
      </rPr>
      <t>(1), 95-103.</t>
    </r>
  </si>
  <si>
    <r>
      <t>Rosenkranz, S. E., &amp; Muller, R. T. (2011). Outcome following inpatient trauma treatment: Differential response based on pre-treatment symptom severity. </t>
    </r>
    <r>
      <rPr>
        <i/>
        <sz val="12"/>
        <color theme="1"/>
        <rFont val="Times New Roman"/>
        <family val="1"/>
      </rPr>
      <t>Psychological Trauma: Theory, Research, Practice, and Policy</t>
    </r>
    <r>
      <rPr>
        <sz val="12"/>
        <color theme="1"/>
        <rFont val="Times New Roman"/>
        <family val="1"/>
      </rPr>
      <t>, </t>
    </r>
    <r>
      <rPr>
        <i/>
        <sz val="12"/>
        <color theme="1"/>
        <rFont val="Times New Roman"/>
        <family val="1"/>
      </rPr>
      <t>3</t>
    </r>
    <r>
      <rPr>
        <sz val="12"/>
        <color theme="1"/>
        <rFont val="Times New Roman"/>
        <family val="1"/>
      </rPr>
      <t>(4), 453.</t>
    </r>
  </si>
  <si>
    <r>
      <t>Stein, N. R., Dickstein, B. D., Schuster, J., Litz, B. T., &amp; Resick, P. A. (2012). Trajectories of response to treatment for posttraumatic stress disorder. </t>
    </r>
    <r>
      <rPr>
        <i/>
        <sz val="12"/>
        <color theme="1"/>
        <rFont val="Times New Roman"/>
        <family val="1"/>
      </rPr>
      <t>Behavior Therapy</t>
    </r>
    <r>
      <rPr>
        <sz val="12"/>
        <color theme="1"/>
        <rFont val="Times New Roman"/>
        <family val="1"/>
      </rPr>
      <t>, </t>
    </r>
    <r>
      <rPr>
        <i/>
        <sz val="12"/>
        <color theme="1"/>
        <rFont val="Times New Roman"/>
        <family val="1"/>
      </rPr>
      <t>43</t>
    </r>
    <r>
      <rPr>
        <sz val="12"/>
        <color theme="1"/>
        <rFont val="Times New Roman"/>
        <family val="1"/>
      </rPr>
      <t>(4), 790-800.</t>
    </r>
  </si>
  <si>
    <r>
      <t>Taylor, S., Fedoroff, I. C., Koch, W. J., Thordarson, D. S., Fecteau, G., &amp; Nicki, R. M. (2001). Posttraumatic stress disorder arising after road traffic collisions: Patterns of response to cognitive–behavior therapy. </t>
    </r>
    <r>
      <rPr>
        <i/>
        <sz val="12"/>
        <color theme="1"/>
        <rFont val="Times New Roman"/>
        <family val="1"/>
      </rPr>
      <t>Journal of consulting and clinical psychology</t>
    </r>
    <r>
      <rPr>
        <sz val="12"/>
        <color theme="1"/>
        <rFont val="Times New Roman"/>
        <family val="1"/>
      </rPr>
      <t>, </t>
    </r>
    <r>
      <rPr>
        <i/>
        <sz val="12"/>
        <color theme="1"/>
        <rFont val="Times New Roman"/>
        <family val="1"/>
      </rPr>
      <t>69</t>
    </r>
    <r>
      <rPr>
        <sz val="12"/>
        <color theme="1"/>
        <rFont val="Times New Roman"/>
        <family val="1"/>
      </rPr>
      <t>(3), 541.</t>
    </r>
  </si>
  <si>
    <r>
      <t>Describe the methods of handling data and combining results of studies, if done, including measures of consistency (e.g., I</t>
    </r>
    <r>
      <rPr>
        <vertAlign val="superscript"/>
        <sz val="12"/>
        <color theme="1"/>
        <rFont val="Times New Roman"/>
        <family val="1"/>
      </rPr>
      <t>2</t>
    </r>
    <r>
      <rPr>
        <sz val="12"/>
        <color theme="1"/>
        <rFont val="Times New Roman"/>
        <family val="1"/>
      </rPr>
      <t xml:space="preserve">) for each meta-analysis. </t>
    </r>
  </si>
  <si>
    <t>Comparison of Mean PTSD scores at pretreatment, post-treatment and follow up for the 3-class model (n=805)</t>
  </si>
  <si>
    <t xml:space="preserve">Predictors of class membership </t>
  </si>
  <si>
    <t>Stable High PTSD</t>
  </si>
  <si>
    <t>Improving Moderate PTSD</t>
  </si>
  <si>
    <t>Stable Low PTSD</t>
  </si>
  <si>
    <t>Predictors</t>
  </si>
  <si>
    <t>Stable High PTSD vs Improving moderate PTSD</t>
  </si>
  <si>
    <t>Stable low PTSD vs Improving moderate PTSD</t>
  </si>
  <si>
    <t>Stable high PTSD vs Stable low PTSD</t>
  </si>
  <si>
    <t>Pre-treatment PTSD</t>
  </si>
  <si>
    <t>Post-treatment PTSD</t>
  </si>
  <si>
    <t>Follow-up PTSD</t>
  </si>
  <si>
    <t>Combat exposure</t>
  </si>
  <si>
    <t>Wald test : pre vs post</t>
  </si>
  <si>
    <t>Physical health status</t>
  </si>
  <si>
    <t>Pre-post cohen d</t>
  </si>
  <si>
    <t>Mental health status</t>
  </si>
  <si>
    <t>Wald test : pre vs follow up</t>
  </si>
  <si>
    <t>Substance abuse</t>
  </si>
  <si>
    <t>Pre-follow up cohen d</t>
  </si>
  <si>
    <t>Wald test : post vs follow up</t>
  </si>
  <si>
    <t>Post-follow up cohen d</t>
  </si>
  <si>
    <t>Slope</t>
  </si>
  <si>
    <t>p=0.158</t>
  </si>
  <si>
    <t>p=0,523</t>
  </si>
  <si>
    <t>Notes</t>
  </si>
  <si>
    <t>Severe baseline PTSD that remained fairly stable.</t>
  </si>
  <si>
    <t xml:space="preserve">Significantly declined from pre-treatment to follow up. </t>
  </si>
  <si>
    <t xml:space="preserve">Low baseline PTSD that remained fairly stable. </t>
  </si>
  <si>
    <t>Comparison of completers and non-completers on intake measures</t>
  </si>
  <si>
    <t>Means and SD for measures used in analysis</t>
  </si>
  <si>
    <t>Parameters for the linear and square root growth mixture model</t>
  </si>
  <si>
    <t>Mean scores on intake measures for the three PTSD trajectory groups</t>
  </si>
  <si>
    <t>Intake measure</t>
  </si>
  <si>
    <t>Noncompleters</t>
  </si>
  <si>
    <t>Effect size</t>
  </si>
  <si>
    <t>Measure</t>
  </si>
  <si>
    <t>M</t>
  </si>
  <si>
    <t>Group</t>
  </si>
  <si>
    <t>Intercept parameter</t>
  </si>
  <si>
    <t>Intercept p</t>
  </si>
  <si>
    <t>Intercept SE</t>
  </si>
  <si>
    <t>Linear parameter</t>
  </si>
  <si>
    <t>Linear p</t>
  </si>
  <si>
    <t>Linear SE</t>
  </si>
  <si>
    <t>Square root parameter</t>
  </si>
  <si>
    <t>Square root p</t>
  </si>
  <si>
    <t>Square root SE</t>
  </si>
  <si>
    <t>Group 1</t>
  </si>
  <si>
    <t>Group 2</t>
  </si>
  <si>
    <t>Group 3</t>
  </si>
  <si>
    <t>Post hoc tests</t>
  </si>
  <si>
    <t>PCL at intake</t>
  </si>
  <si>
    <t>CES</t>
  </si>
  <si>
    <t>PCL at 6 months</t>
  </si>
  <si>
    <t>PCL at 12 months</t>
  </si>
  <si>
    <t>Anxiety</t>
  </si>
  <si>
    <t>PCL at 24 months</t>
  </si>
  <si>
    <t>Anger</t>
  </si>
  <si>
    <t>1&gt;2&gt;3</t>
  </si>
  <si>
    <t>Alcohol use</t>
  </si>
  <si>
    <t>1&gt;2,3</t>
  </si>
  <si>
    <t>Description</t>
  </si>
  <si>
    <t>High PTSD scores at intake with greatest rate of improvement</t>
  </si>
  <si>
    <t xml:space="preserve">Moderate PTSD scores at intake with  consistent improvements. </t>
  </si>
  <si>
    <t>Low PTSD scores at intake deteriorating then returning to intake scores.</t>
  </si>
  <si>
    <t>PTSD treatment response trajectories</t>
  </si>
  <si>
    <t>Demographics</t>
  </si>
  <si>
    <t>Predictors of trajectory membership</t>
  </si>
  <si>
    <t>Predictors of trajectory membership analyzed</t>
  </si>
  <si>
    <t>6 months</t>
  </si>
  <si>
    <t>18 months</t>
  </si>
  <si>
    <t>Full sample</t>
  </si>
  <si>
    <t>Class 1</t>
  </si>
  <si>
    <t>Class 2</t>
  </si>
  <si>
    <t>Class 3</t>
  </si>
  <si>
    <t>Class 4</t>
  </si>
  <si>
    <t>1 vs 4</t>
  </si>
  <si>
    <t>2 vs 4</t>
  </si>
  <si>
    <t>3 vs 4</t>
  </si>
  <si>
    <t>Odds of being in the high PTSD treatment resistant (class 1) as compared to the other classes</t>
  </si>
  <si>
    <t>Decreased</t>
  </si>
  <si>
    <t>High PTSD treatment resistant</t>
  </si>
  <si>
    <t>Moderate PTSD rapid response</t>
  </si>
  <si>
    <t>High PTSD gradual response</t>
  </si>
  <si>
    <t>Moderate PTSD gradual response</t>
  </si>
  <si>
    <t>Higher levels of reexperiencing symptoms</t>
  </si>
  <si>
    <t>Higher social support at baseline</t>
  </si>
  <si>
    <t xml:space="preserve">M </t>
  </si>
  <si>
    <t>Female</t>
  </si>
  <si>
    <t>Higher levels of avoidance symptoms</t>
  </si>
  <si>
    <t>Longer time period since the abuse</t>
  </si>
  <si>
    <t>Female N (%)</t>
  </si>
  <si>
    <t>376 (85,8%)</t>
  </si>
  <si>
    <t>65 (95,6%)</t>
  </si>
  <si>
    <t>66 (93%)</t>
  </si>
  <si>
    <t>110 (19,7%)</t>
  </si>
  <si>
    <t>135 (83,3%)</t>
  </si>
  <si>
    <t>Higher levels of arousal symptoms</t>
  </si>
  <si>
    <t>Other trauma N (%)</t>
  </si>
  <si>
    <t>372 (84,7%)</t>
  </si>
  <si>
    <t>60 (90,9%)</t>
  </si>
  <si>
    <t>50 (72,4%)</t>
  </si>
  <si>
    <t>143 (89,9%)</t>
  </si>
  <si>
    <t>119 (82,1%)</t>
  </si>
  <si>
    <t>Time since trauma</t>
  </si>
  <si>
    <t>Higher levels of emotion-focused coping</t>
  </si>
  <si>
    <t>Social support during trauma</t>
  </si>
  <si>
    <t>Odds of being in the moderate PTSD rapid response (class 2) as compared to the moderate PTSD gradual response (class 4)</t>
  </si>
  <si>
    <t>Overall sample</t>
  </si>
  <si>
    <t>100%%</t>
  </si>
  <si>
    <t>43,53 (SD=8,07)</t>
  </si>
  <si>
    <t>40,53 (SD=9,46)</t>
  </si>
  <si>
    <t>37,12 (SD=10,84)</t>
  </si>
  <si>
    <t>34,77 (SD=10,54)</t>
  </si>
  <si>
    <t>Social support at baseline</t>
  </si>
  <si>
    <t>Harvard Trauma Questionnaire Scores</t>
  </si>
  <si>
    <t>Reexperiencing</t>
  </si>
  <si>
    <t>Older age</t>
  </si>
  <si>
    <t>Hyperarousal</t>
  </si>
  <si>
    <t>Odds of being in the high PTSD gradual response (class 3) as compared to the moderate PTSD gradual response (class 4)</t>
  </si>
  <si>
    <t>Coping rationale</t>
  </si>
  <si>
    <t>Avoidance</t>
  </si>
  <si>
    <t>Being female</t>
  </si>
  <si>
    <t>Emotional coping</t>
  </si>
  <si>
    <t>Rational coping</t>
  </si>
  <si>
    <t>Detached coping</t>
  </si>
  <si>
    <t>Avoidant</t>
  </si>
  <si>
    <t>Odds of being in the high PTSD treatment resistant (class 1) as compared to the high PTSD gradual response (class 3)</t>
  </si>
  <si>
    <t>Avoidant coping</t>
  </si>
  <si>
    <t>Other trauma</t>
  </si>
  <si>
    <t>Odds of being in the moderate PTSD rapid response (class 2) as compared to the high PTSD gradual response (class 3)</t>
  </si>
  <si>
    <t>Time since abuse</t>
  </si>
  <si>
    <t>Odds of being in the high PTSD treatment resistant (class 1) as compared to the moderate PTSD rapid response (class 2)</t>
  </si>
  <si>
    <t>Higher levels of hyperarousal</t>
  </si>
  <si>
    <t>Higher levels of detached coping</t>
  </si>
  <si>
    <t>Demographic differences across empirically derived subgroup</t>
  </si>
  <si>
    <t>Trajectories of three latent classes for the PDS and the BDI-II</t>
  </si>
  <si>
    <t>Association between latent class membership for PDS and BDI-II change models</t>
  </si>
  <si>
    <t>Association between SNAP personnality disorder categorizations and latent class membership</t>
  </si>
  <si>
    <t>Posttraumatic Stress Diagnostic Scale group</t>
  </si>
  <si>
    <t xml:space="preserve">Posttraumatic Stress Diagnostic Scale </t>
  </si>
  <si>
    <t>n (%)</t>
  </si>
  <si>
    <t>BDI-II group</t>
  </si>
  <si>
    <t>PDS group</t>
  </si>
  <si>
    <t>Initial responders</t>
  </si>
  <si>
    <t>Consistent responders</t>
  </si>
  <si>
    <t>Partial responders</t>
  </si>
  <si>
    <t>Class</t>
  </si>
  <si>
    <t>Initial responders n=33</t>
  </si>
  <si>
    <t>Consistent responders n=31</t>
  </si>
  <si>
    <t>Partial responders n=5</t>
  </si>
  <si>
    <t>[23,3 ; 27,3]</t>
  </si>
  <si>
    <t>[-3 ; -1,4]</t>
  </si>
  <si>
    <t>[0,0 ; 0,1]</t>
  </si>
  <si>
    <t>[20,9 ; 25,4]</t>
  </si>
  <si>
    <t>[-3,3 ; -1,4]</t>
  </si>
  <si>
    <t>(0,0 ; 0,2]</t>
  </si>
  <si>
    <t>24 (72,7%)</t>
  </si>
  <si>
    <t>9 (27,3%)</t>
  </si>
  <si>
    <t>Paranoid</t>
  </si>
  <si>
    <t>3 (9,1%)</t>
  </si>
  <si>
    <t>6 (19,4%)</t>
  </si>
  <si>
    <t>[32,7 ; 36,0]</t>
  </si>
  <si>
    <t>[-1,7 ; -1,3]</t>
  </si>
  <si>
    <t>[33,1 ; 36,5]</t>
  </si>
  <si>
    <t>[-1,4 ; -1,0]</t>
  </si>
  <si>
    <t>9 (29%)</t>
  </si>
  <si>
    <t>21 (67,7%)</t>
  </si>
  <si>
    <t>1 (3,2%)</t>
  </si>
  <si>
    <t>Borderline</t>
  </si>
  <si>
    <t>5 (25,2%)</t>
  </si>
  <si>
    <t>8 (25,8%)</t>
  </si>
  <si>
    <t>p&lt;0,05 initial responders = consistent responders &lt; partial responders</t>
  </si>
  <si>
    <t>[38,5 ; 46,6]</t>
  </si>
  <si>
    <t>[-0,6 ; 1,5]</t>
  </si>
  <si>
    <t>[-0,12 ; -0,01]</t>
  </si>
  <si>
    <t>[49,4 ; 57,2]</t>
  </si>
  <si>
    <t>[-1,4 ; -0,6]</t>
  </si>
  <si>
    <t>2 (40%)</t>
  </si>
  <si>
    <t>3 (60%)</t>
  </si>
  <si>
    <t>12 (36,4%)</t>
  </si>
  <si>
    <t>14 (45,2%)</t>
  </si>
  <si>
    <t>Years of education</t>
  </si>
  <si>
    <t>46/69 (67%) of participants were in the same relative PDS and BDI-II groups</t>
  </si>
  <si>
    <t>Obsessive-compulsive</t>
  </si>
  <si>
    <t>5 (15,2%)</t>
  </si>
  <si>
    <t>5 (16,1%)</t>
  </si>
  <si>
    <t>White race</t>
  </si>
  <si>
    <t>Consistent responders n=32</t>
  </si>
  <si>
    <t>Partial responders n=4</t>
  </si>
  <si>
    <t>Hispanic ethnicity</t>
  </si>
  <si>
    <t>5 (15,6%)</t>
  </si>
  <si>
    <t>1 (25%)</t>
  </si>
  <si>
    <t>Income &lt;$20,000</t>
  </si>
  <si>
    <t>8 (25%)</t>
  </si>
  <si>
    <t>Marital status single</t>
  </si>
  <si>
    <t>18 (56,3%)</t>
  </si>
  <si>
    <t>p&lt;0,05 ; initial responders = partial responders &lt; consistent responders</t>
  </si>
  <si>
    <t>Child sexual abuse index event</t>
  </si>
  <si>
    <t>2 (6,1%)</t>
  </si>
  <si>
    <t>Child physical abuse index event</t>
  </si>
  <si>
    <t>Adult sexual abuse index event</t>
  </si>
  <si>
    <t>Adult physical abuse index event</t>
  </si>
  <si>
    <t>Treatment drop-outs</t>
  </si>
  <si>
    <t>Symptom Characteristics of Full Sample at Admission</t>
  </si>
  <si>
    <t>Treatment outcome</t>
  </si>
  <si>
    <t>Descriptive Statistics and T-Test Results Comparing Trajectory Groups on Pretreatment Symptoms</t>
  </si>
  <si>
    <t>Proportion with a T score &gt; 70</t>
  </si>
  <si>
    <t xml:space="preserve">Time x group (waitlist versus treatment) interaction </t>
  </si>
  <si>
    <t>F(1,144) = 5,06, p=0,026</t>
  </si>
  <si>
    <t>Group 1 vs 2</t>
  </si>
  <si>
    <t>Group 1 vs 3</t>
  </si>
  <si>
    <t>Group 2 vs 3</t>
  </si>
  <si>
    <t>TSC-40</t>
  </si>
  <si>
    <t>Pre-post time effect for treatment group</t>
  </si>
  <si>
    <t>F(1,145) = 47,71, p&lt;0,001</t>
  </si>
  <si>
    <t>Decrease</t>
  </si>
  <si>
    <t>n = 48</t>
  </si>
  <si>
    <t>n = 37</t>
  </si>
  <si>
    <t>n = 16</t>
  </si>
  <si>
    <t>Pre-post time effect for waitlist group</t>
  </si>
  <si>
    <t>F(1,145) = 4,92, p=0,028</t>
  </si>
  <si>
    <t>t</t>
  </si>
  <si>
    <t>df</t>
  </si>
  <si>
    <t>d</t>
  </si>
  <si>
    <t>Pre-post symptom reduction comparison for treatment and waitlist</t>
  </si>
  <si>
    <t>F(1,145) = 7,04, p=0,01</t>
  </si>
  <si>
    <t>Treatment &gt; Waitlist</t>
  </si>
  <si>
    <t>TSC-40 scores</t>
  </si>
  <si>
    <t>Re-experiencing</t>
  </si>
  <si>
    <t>Pre treatment and waitlist comparison</t>
  </si>
  <si>
    <t>F(1,145) = 0,66 p = ns</t>
  </si>
  <si>
    <t>Pre-follow up time effect for  treatment group</t>
  </si>
  <si>
    <t>F(1, 240,26) = 13,24, p&lt;0,001</t>
  </si>
  <si>
    <t>Hyperaousal</t>
  </si>
  <si>
    <t>Post-follow up time effect for  treatment group</t>
  </si>
  <si>
    <t>F(1,60) = 24,93, p &lt;0,001</t>
  </si>
  <si>
    <t>Increase</t>
  </si>
  <si>
    <t>Overall</t>
  </si>
  <si>
    <t>Sexual Assault Traumatic Index</t>
  </si>
  <si>
    <t>PAI</t>
  </si>
  <si>
    <t>Sleep</t>
  </si>
  <si>
    <t>&lt;0,05</t>
  </si>
  <si>
    <t>Borderline Features</t>
  </si>
  <si>
    <t>PAI T Scores</t>
  </si>
  <si>
    <t>Aggression</t>
  </si>
  <si>
    <t>CAPS Severity scores</t>
  </si>
  <si>
    <t>Descriptive statistics of predictor variables and outcomes by latent class and for the overall sample</t>
  </si>
  <si>
    <t>Class 1 vs 2</t>
  </si>
  <si>
    <t>Class 1 vs 3</t>
  </si>
  <si>
    <t>Class 2 vs 3</t>
  </si>
  <si>
    <t>M or %</t>
  </si>
  <si>
    <t>% male</t>
  </si>
  <si>
    <t>% white</t>
  </si>
  <si>
    <t>% married</t>
  </si>
  <si>
    <t>% combat as worst trauma</t>
  </si>
  <si>
    <t>Pre-tx CAPS</t>
  </si>
  <si>
    <t>Pre-tx PCL</t>
  </si>
  <si>
    <t>Pre-tx BDI-II</t>
  </si>
  <si>
    <t>Total CPT sessions</t>
  </si>
  <si>
    <t>Post-tx CAPS</t>
  </si>
  <si>
    <t>Post-tx PCL</t>
  </si>
  <si>
    <t>Post-tx BDI-II</t>
  </si>
  <si>
    <t>Pretreatment data</t>
  </si>
  <si>
    <t xml:space="preserve">Percentages and means of latent class predictors in final conditional model </t>
  </si>
  <si>
    <t>Odd ratios from final conditional model</t>
  </si>
  <si>
    <t>Other predictors examined but not significant</t>
  </si>
  <si>
    <t>Response group</t>
  </si>
  <si>
    <t>Non-response group</t>
  </si>
  <si>
    <t>Odds ratio</t>
  </si>
  <si>
    <t>Received prolonged exposure</t>
  </si>
  <si>
    <t>Study 1</t>
  </si>
  <si>
    <t>PSS/PDS pretreatment score</t>
  </si>
  <si>
    <t>Value</t>
  </si>
  <si>
    <t>Test statistic (df)</t>
  </si>
  <si>
    <t>0,26 ; 13,51</t>
  </si>
  <si>
    <t>Study 2</t>
  </si>
  <si>
    <t>x^2=0,5 (1)</t>
  </si>
  <si>
    <t>Received cognitive therapy only</t>
  </si>
  <si>
    <t>0,33 ; 8,77</t>
  </si>
  <si>
    <t>Both studies</t>
  </si>
  <si>
    <t>x^2=5,92 (1)</t>
  </si>
  <si>
    <t>Received written accounts</t>
  </si>
  <si>
    <t>1,33 ; 17,24</t>
  </si>
  <si>
    <t>Responders</t>
  </si>
  <si>
    <t xml:space="preserve">x^2=24,69 (1) </t>
  </si>
  <si>
    <t>Diagnosis of MDD</t>
  </si>
  <si>
    <t>1,04 ; 11,90</t>
  </si>
  <si>
    <t>Marital Status</t>
  </si>
  <si>
    <t>Non-responders</t>
  </si>
  <si>
    <t>Yes</t>
  </si>
  <si>
    <t>x^1=15,33 (1)</t>
  </si>
  <si>
    <t>Hyperarousal symptoms</t>
  </si>
  <si>
    <t>1,26 ; 6,25</t>
  </si>
  <si>
    <t>Reexperiencing symptoms</t>
  </si>
  <si>
    <t>Study</t>
  </si>
  <si>
    <t>0,28 ; 33,33</t>
  </si>
  <si>
    <t>Effortful avoidance symptoms</t>
  </si>
  <si>
    <t>Numbing symptoms</t>
  </si>
  <si>
    <t>t=3,53 (310)</t>
  </si>
  <si>
    <t>The odd ratios were generated using the responder group as the reference group</t>
  </si>
  <si>
    <t>Diagnosis of PD</t>
  </si>
  <si>
    <t xml:space="preserve">State anger </t>
  </si>
  <si>
    <t>Guilt cognitions</t>
  </si>
  <si>
    <t>AE-III (Physical punishement)</t>
  </si>
  <si>
    <t>Sexual abuse exposure questionnaire</t>
  </si>
  <si>
    <t>Mean pretreatment scores and pre-post effect sizes</t>
  </si>
  <si>
    <t>Cluster comparisons on PTSD symptoms as assessed by the CAPS</t>
  </si>
  <si>
    <t>Cluster comparisons on pretreatment variables</t>
  </si>
  <si>
    <t>Cluster comparisons on treatment-related variables</t>
  </si>
  <si>
    <t>Group CBT (n= 50)</t>
  </si>
  <si>
    <t>Pretreatment comparison of clusters</t>
  </si>
  <si>
    <t>pre vs post cluster 1 (n=20)</t>
  </si>
  <si>
    <t>pre vs post cluster 2 (n=30)</t>
  </si>
  <si>
    <t>post vs follow up cluster 1 (n=20)</t>
  </si>
  <si>
    <t>post vs follow up cluster 2 (n=25)</t>
  </si>
  <si>
    <t>Cluster 1</t>
  </si>
  <si>
    <t>Cluster 2</t>
  </si>
  <si>
    <t>M pre</t>
  </si>
  <si>
    <t>SD pre</t>
  </si>
  <si>
    <t>Effect size pre-post Cohen's d</t>
  </si>
  <si>
    <t>99% CI</t>
  </si>
  <si>
    <t>t (48)</t>
  </si>
  <si>
    <t>n^2</t>
  </si>
  <si>
    <t>t (19)</t>
  </si>
  <si>
    <t>t (29)</t>
  </si>
  <si>
    <t>t (25)</t>
  </si>
  <si>
    <t>Comparison of clusters</t>
  </si>
  <si>
    <t>0,74 - 1,46</t>
  </si>
  <si>
    <t>Type of RTC : driving during accident versus other</t>
  </si>
  <si>
    <t>x^2(1) = 0,00</t>
  </si>
  <si>
    <t>CBT variables</t>
  </si>
  <si>
    <t>0,91 - 1,63</t>
  </si>
  <si>
    <t>p&lt;0,005</t>
  </si>
  <si>
    <t>Time since target RTC (years)</t>
  </si>
  <si>
    <t>t(48) = 0,35</t>
  </si>
  <si>
    <t>No of treatment sessions attended</t>
  </si>
  <si>
    <t>t(48) = 0,94</t>
  </si>
  <si>
    <t>Numbing</t>
  </si>
  <si>
    <t>0,29 - 1,01</t>
  </si>
  <si>
    <t>RTC-related litigation</t>
  </si>
  <si>
    <t>x^2(1) = 1,59</t>
  </si>
  <si>
    <t>Group climate : Engaged</t>
  </si>
  <si>
    <t>t(42) = 2,70</t>
  </si>
  <si>
    <t>0,85 - 1,57</t>
  </si>
  <si>
    <t>Number of serious road accident</t>
  </si>
  <si>
    <t>t(46) = 1,47</t>
  </si>
  <si>
    <t>Group climate : Avoiding</t>
  </si>
  <si>
    <t>t(42) = 2,15</t>
  </si>
  <si>
    <t>Receipt of disability assistance</t>
  </si>
  <si>
    <t>x^2(1) = 2,21</t>
  </si>
  <si>
    <t>Group climate : Conflict</t>
  </si>
  <si>
    <t>t(42) = 0,60</t>
  </si>
  <si>
    <t>Loss of consciousness during RTC</t>
  </si>
  <si>
    <t>t(48) = 0,48</t>
  </si>
  <si>
    <t>Mean homework adherence across sections</t>
  </si>
  <si>
    <t>t(48) = 0,88</t>
  </si>
  <si>
    <t>Global assessment of functioning</t>
  </si>
  <si>
    <t>t(48) = 2,66</t>
  </si>
  <si>
    <t>p&lt; 0,01</t>
  </si>
  <si>
    <t>Events that may interfere with treatment</t>
  </si>
  <si>
    <t>x^2(1) = 0,41</t>
  </si>
  <si>
    <t>Another road traffic collision during treatment</t>
  </si>
  <si>
    <t xml:space="preserve">x^2 (1) = 1,64 </t>
  </si>
  <si>
    <t>Beliefs about the dangerousness of road travel</t>
  </si>
  <si>
    <t>t(47) = 0,48</t>
  </si>
  <si>
    <t>Other stressors during treatment</t>
  </si>
  <si>
    <t>x^2 (1) = 0,01</t>
  </si>
  <si>
    <t>Dissociative symptom severity</t>
  </si>
  <si>
    <t>t(48) = 1,46</t>
  </si>
  <si>
    <t>Other treatments</t>
  </si>
  <si>
    <t>Anger about RTC</t>
  </si>
  <si>
    <t>t(48) = 2,02</t>
  </si>
  <si>
    <t>Taking psychotropics pre CBT</t>
  </si>
  <si>
    <t>x^2 (1) = 1,17</t>
  </si>
  <si>
    <t>Guilt about RTC</t>
  </si>
  <si>
    <t>Taking psychotropics during CBT</t>
  </si>
  <si>
    <t>x^2 (1) = 6,62</t>
  </si>
  <si>
    <t>Depression severity (BDI)</t>
  </si>
  <si>
    <t>t(48) = 2,16</t>
  </si>
  <si>
    <t>Taking psychotropics during follow up</t>
  </si>
  <si>
    <t>x^2 (1) = 5,90</t>
  </si>
  <si>
    <t>Comorbid major depression</t>
  </si>
  <si>
    <t>x^2(1) = 8,33</t>
  </si>
  <si>
    <t>Taking analgesics pre CBT</t>
  </si>
  <si>
    <t>x^2 (1) = 2,08</t>
  </si>
  <si>
    <t>Comorbid panic disorder</t>
  </si>
  <si>
    <t>x^2(1) = 1,40</t>
  </si>
  <si>
    <t>Taking analgesics during CBT</t>
  </si>
  <si>
    <t>x^2 (1) = 2,63</t>
  </si>
  <si>
    <t>Pain severity</t>
  </si>
  <si>
    <t>t(48) = 3,10</t>
  </si>
  <si>
    <t>Taking analgesics during follow up</t>
  </si>
  <si>
    <t>x^2 (1) = 2,50</t>
  </si>
  <si>
    <t>Pain interference</t>
  </si>
  <si>
    <t xml:space="preserve">t(48) = 2,13 </t>
  </si>
  <si>
    <t>Change in dose of psychotropics during CBT : decreasing dose or stopping</t>
  </si>
  <si>
    <t>x^2 (2) = 6,58</t>
  </si>
  <si>
    <t>Change in dose of psychotropics during CBT : not changing or not on medication</t>
  </si>
  <si>
    <t>Change in dose of psychotropics during CBT : increasing dose or starting a new medication</t>
  </si>
  <si>
    <t>Change in dose of psychotropics during follow up : decreasing dose or stopping</t>
  </si>
  <si>
    <t>x^2 (2) =1,35</t>
  </si>
  <si>
    <t>Change in dose of psychotropics during follow up : not changing or not on medication</t>
  </si>
  <si>
    <t>Change in dose of psychotropics during follow up : increasing dose or starting a new medication</t>
  </si>
  <si>
    <t>x^2 (2) = 1,40</t>
  </si>
  <si>
    <t>Change in dose of analgesics during CBT : not changing or not on medication</t>
  </si>
  <si>
    <t>Change in dose of analgesics during CBT : increasing dose or starting a new medication</t>
  </si>
  <si>
    <t>Change in dose of analgesics during follow up : decreasing dose or stopping</t>
  </si>
  <si>
    <t>x^2 (2) = 2,93</t>
  </si>
  <si>
    <t>Change in dose of analgesics during follow up : not changing or not on medication</t>
  </si>
  <si>
    <t>Change in dose of analgesics during follow up : increasing dose or starting a new medication</t>
  </si>
  <si>
    <t>Other mental health consultations (i.e. conselling sessions, medication counselling) during CBT</t>
  </si>
  <si>
    <t>x^2 (1) = 0,09</t>
  </si>
  <si>
    <t>Other mental health consultations (i.e. conselling sessions, medication counselling) during follow up</t>
  </si>
  <si>
    <t>x^2 (1) = 1,40</t>
  </si>
  <si>
    <t>1) behavioral activation, 2) situational exposure and 3) imaginal exposure techniques</t>
  </si>
  <si>
    <t xml:space="preserve">1) psycho-education, 2) self-assessment of subjective anxiety, 3) in vivo exposure to external trauma reminders and objectively safe situations avoided due to exaggerated perceptions of threat, 4) repeated imaginal exposure to traumatic memories. </t>
  </si>
  <si>
    <t>Predictor</t>
  </si>
  <si>
    <t>BASELINE DEMOGRAPHICS</t>
  </si>
  <si>
    <t>Marital status</t>
  </si>
  <si>
    <t xml:space="preserve">BASELINE CLINICAL PESENTATION </t>
  </si>
  <si>
    <t>Income</t>
  </si>
  <si>
    <t>PTSD severity</t>
  </si>
  <si>
    <t>CAPS Total</t>
  </si>
  <si>
    <t>TSC-40 Total</t>
  </si>
  <si>
    <t>CAPS Re-experiencing</t>
  </si>
  <si>
    <t>CAPS Hyperarousal</t>
  </si>
  <si>
    <t>CAPS Avoidance</t>
  </si>
  <si>
    <t>TSC-40 Dissociation</t>
  </si>
  <si>
    <t>TSC-40 Depression</t>
  </si>
  <si>
    <t>PAI T Depression</t>
  </si>
  <si>
    <t>TSC-40 Anxiety</t>
  </si>
  <si>
    <t>PAI T Anxiety</t>
  </si>
  <si>
    <t>Physical disability</t>
  </si>
  <si>
    <t>PD</t>
  </si>
  <si>
    <t>Social support</t>
  </si>
  <si>
    <t>Borderline personnality</t>
  </si>
  <si>
    <t>Sexual abuse</t>
  </si>
  <si>
    <t>Physical abuse</t>
  </si>
  <si>
    <t>TREATMENT-RELATED</t>
  </si>
  <si>
    <t>Treatment duration/number of sessions</t>
  </si>
  <si>
    <t>PAI T Borderline</t>
  </si>
  <si>
    <t>Type of treatment received</t>
  </si>
  <si>
    <t>TSC-40 Sexual Assault Traumatic Index</t>
  </si>
  <si>
    <t>POSTINTERVENTION CLINICAL PRESENTATION</t>
  </si>
  <si>
    <t>PTSD post-treatment</t>
  </si>
  <si>
    <t>CAPS post</t>
  </si>
  <si>
    <t>Depression post-treatment</t>
  </si>
  <si>
    <t>BDI-II post</t>
  </si>
  <si>
    <t>PTSD at follow up</t>
  </si>
  <si>
    <t>CAPS 3 month post</t>
  </si>
  <si>
    <t>Type of clinical population</t>
  </si>
  <si>
    <t>Civilian; victims of CSA</t>
  </si>
  <si>
    <t>Civilian; victims of interpersonal violence</t>
  </si>
  <si>
    <t>Civilian; adult survivors of CSA</t>
  </si>
  <si>
    <t>Methodology</t>
  </si>
  <si>
    <t>Assessments</t>
  </si>
  <si>
    <t># of trajectories</t>
  </si>
  <si>
    <t>Trajectory</t>
  </si>
  <si>
    <t>Cut-off score</t>
  </si>
  <si>
    <t>av. at baseline</t>
  </si>
  <si>
    <t>av. at post- intervention</t>
  </si>
  <si>
    <t>Original name</t>
  </si>
  <si>
    <t>Reclassified name</t>
  </si>
  <si>
    <t>Summed %</t>
  </si>
  <si>
    <t>Growth mixture modeling</t>
  </si>
  <si>
    <t>Baseline, session 2, 4, 6, 8 and postintervention</t>
  </si>
  <si>
    <t>&gt;50</t>
  </si>
  <si>
    <t>55.70</t>
  </si>
  <si>
    <t>35.19</t>
  </si>
  <si>
    <t>15.15%</t>
  </si>
  <si>
    <t>17.75%</t>
  </si>
  <si>
    <t>63.92</t>
  </si>
  <si>
    <t>24.00</t>
  </si>
  <si>
    <t>Immediate responders</t>
  </si>
  <si>
    <t>2.60%</t>
  </si>
  <si>
    <t>Responders 2</t>
  </si>
  <si>
    <t>58.11</t>
  </si>
  <si>
    <t>52.35</t>
  </si>
  <si>
    <t>82.25%</t>
  </si>
  <si>
    <t>Latent-profile analysis</t>
  </si>
  <si>
    <t>Baseline, at discretion of clinician and postintervention</t>
  </si>
  <si>
    <t>63.25</t>
  </si>
  <si>
    <t>28.30</t>
  </si>
  <si>
    <t>Rapid responder</t>
  </si>
  <si>
    <t>18.30%</t>
  </si>
  <si>
    <t>58.70%</t>
  </si>
  <si>
    <t>62.09</t>
  </si>
  <si>
    <t>39.52</t>
  </si>
  <si>
    <t>Linear responder</t>
  </si>
  <si>
    <t>40.40%</t>
  </si>
  <si>
    <t>62.60</t>
  </si>
  <si>
    <t>53.07</t>
  </si>
  <si>
    <t>Delayed responder</t>
  </si>
  <si>
    <t>41.30%</t>
  </si>
  <si>
    <t>Latent class growth analysis</t>
  </si>
  <si>
    <t>Baseline, postintervention and 4-month follow up</t>
  </si>
  <si>
    <t>62.32</t>
  </si>
  <si>
    <t>54.93</t>
  </si>
  <si>
    <t>48.82%</t>
  </si>
  <si>
    <t>Non-responders 1</t>
  </si>
  <si>
    <t>89.81%</t>
  </si>
  <si>
    <t>72.59</t>
  </si>
  <si>
    <t>69.11</t>
  </si>
  <si>
    <t>40.99%</t>
  </si>
  <si>
    <t>Non-responders 2</t>
  </si>
  <si>
    <t>45.55</t>
  </si>
  <si>
    <t>38.40</t>
  </si>
  <si>
    <t>10.19%</t>
  </si>
  <si>
    <t>Subclinical</t>
  </si>
  <si>
    <t>Latent growth mixture modeling</t>
  </si>
  <si>
    <t>Baseline, 6, 12 and 24 months postintervention</t>
  </si>
  <si>
    <t>72.88</t>
  </si>
  <si>
    <t>~ 63.88</t>
  </si>
  <si>
    <t>62.2%</t>
  </si>
  <si>
    <t>96.1%</t>
  </si>
  <si>
    <t>60.73</t>
  </si>
  <si>
    <t>~ 56.73</t>
  </si>
  <si>
    <t>33.9%</t>
  </si>
  <si>
    <t>44.14</t>
  </si>
  <si>
    <t>~ 47.14</t>
  </si>
  <si>
    <t>3.9%</t>
  </si>
  <si>
    <t>Baseline, 6 months, 12 months and 18 months after baseline</t>
  </si>
  <si>
    <t>HTQ</t>
  </si>
  <si>
    <t>&gt;40</t>
  </si>
  <si>
    <t>42.58</t>
  </si>
  <si>
    <t>36.3</t>
  </si>
  <si>
    <t>33.03%</t>
  </si>
  <si>
    <t>48.17</t>
  </si>
  <si>
    <t>44.83</t>
  </si>
  <si>
    <t>36.22%</t>
  </si>
  <si>
    <t>51.25%</t>
  </si>
  <si>
    <t>53.09</t>
  </si>
  <si>
    <t>52.51</t>
  </si>
  <si>
    <t>15.03%</t>
  </si>
  <si>
    <t>36.37</t>
  </si>
  <si>
    <t>26.94</t>
  </si>
  <si>
    <t>15.71%</t>
  </si>
  <si>
    <t>Baseline, at every therapy session and 2 weeks postintervention</t>
  </si>
  <si>
    <t>&gt;17</t>
  </si>
  <si>
    <t>25.28</t>
  </si>
  <si>
    <t>]0, 10[</t>
  </si>
  <si>
    <t>47.83%</t>
  </si>
  <si>
    <t>92.76%</t>
  </si>
  <si>
    <t>34.34</t>
  </si>
  <si>
    <t>]10, 15[</t>
  </si>
  <si>
    <t>44.93%</t>
  </si>
  <si>
    <t>42.56</t>
  </si>
  <si>
    <t>]30, 40[</t>
  </si>
  <si>
    <t>7.25%</t>
  </si>
  <si>
    <t xml:space="preserve">Trajectory </t>
  </si>
  <si>
    <t>av. at postintervention</t>
  </si>
  <si>
    <t>Baseline, postintervention, 3 and 9-month follow up</t>
  </si>
  <si>
    <t>63.13</t>
  </si>
  <si>
    <t>43.48</t>
  </si>
  <si>
    <t>High symptom extra-large change</t>
  </si>
  <si>
    <t>66.86</t>
  </si>
  <si>
    <t>65.00</t>
  </si>
  <si>
    <t>Very high symptom small change</t>
  </si>
  <si>
    <t>32.5%</t>
  </si>
  <si>
    <t>85.4%</t>
  </si>
  <si>
    <t>67.28</t>
  </si>
  <si>
    <t>62.62</t>
  </si>
  <si>
    <t>Very high symptom large change</t>
  </si>
  <si>
    <t>3.0%</t>
  </si>
  <si>
    <t>59.93</t>
  </si>
  <si>
    <t>53.24</t>
  </si>
  <si>
    <t>High symptom large change</t>
  </si>
  <si>
    <t>49.9%</t>
  </si>
  <si>
    <t>Non-responders 3</t>
  </si>
  <si>
    <t>43.91</t>
  </si>
  <si>
    <t>37.84</t>
  </si>
  <si>
    <t>Low symptom large change</t>
  </si>
  <si>
    <t>6.7%</t>
  </si>
  <si>
    <t>Latent class growth modelling</t>
  </si>
  <si>
    <t>Baseline, postintervention and 6-month follow up</t>
  </si>
  <si>
    <t>44.46</t>
  </si>
  <si>
    <t>35.48</t>
  </si>
  <si>
    <t>47.52%</t>
  </si>
  <si>
    <t>67.86</t>
  </si>
  <si>
    <t>48.38</t>
  </si>
  <si>
    <t>36.63%</t>
  </si>
  <si>
    <t>70.88</t>
  </si>
  <si>
    <t>70.81</t>
  </si>
  <si>
    <t>Baseline, each week during CPT treatment, within two weeks of postintervention</t>
  </si>
  <si>
    <t>57.88</t>
  </si>
  <si>
    <t>35.78</t>
  </si>
  <si>
    <t>57.1%</t>
  </si>
  <si>
    <t>81.4%</t>
  </si>
  <si>
    <t>49.32</t>
  </si>
  <si>
    <t>24.14</t>
  </si>
  <si>
    <t>24.3%</t>
  </si>
  <si>
    <t>70.64</t>
  </si>
  <si>
    <t>51.38</t>
  </si>
  <si>
    <t>18.6%</t>
  </si>
  <si>
    <t>Baseline, weekly, postintervention and follow up (3 or 6 months)</t>
  </si>
  <si>
    <t>Civilian; female victims of interpersonal violence</t>
  </si>
  <si>
    <t>28.71</t>
  </si>
  <si>
    <t>ns change</t>
  </si>
  <si>
    <t>Baseline, weekly, postintervention and 3-month follow up</t>
  </si>
  <si>
    <t>Civilian; victims of road-accident</t>
  </si>
  <si>
    <t>PSS</t>
  </si>
  <si>
    <t>]30, 35[</t>
  </si>
  <si>
    <t>]20, 25[</t>
  </si>
  <si>
    <t>]35,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</si>
</sst>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9" formatCode="0.0%"/>
  </numFmts>
  <fonts count="7" x14ac:knownFonts="1">
    <font>
      <sz val="12"/>
      <color theme="1"/>
      <name val="Calibri"/>
      <family val="2"/>
      <scheme val="minor"/>
    </font>
    <font>
      <b/>
      <sz val="10"/>
      <color indexed="81"/>
      <name val="Calibri"/>
      <family val="2"/>
    </font>
    <font>
      <sz val="12"/>
      <color rgb="FF000000"/>
      <name val="Times New Roman"/>
      <family val="1"/>
    </font>
    <font>
      <sz val="12"/>
      <color theme="1"/>
      <name val="Times New Roman"/>
      <family val="1"/>
    </font>
    <font>
      <i/>
      <sz val="12"/>
      <color theme="1"/>
      <name val="Times New Roman"/>
      <family val="1"/>
    </font>
    <font>
      <b/>
      <sz val="12"/>
      <color theme="1"/>
      <name val="Times New Roman"/>
      <family val="1"/>
    </font>
    <font>
      <vertAlign val="superscript"/>
      <sz val="12"/>
      <color theme="1"/>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E7E6E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56">
    <xf numFmtId="0" fontId="0" fillId="0" borderId="0" xfId="0"/>
    <xf numFmtId="0" fontId="3" fillId="0" borderId="0" xfId="0" applyFont="1"/>
    <xf numFmtId="0" fontId="2" fillId="0" borderId="1" xfId="0" applyFont="1" applyBorder="1" applyAlignment="1">
      <alignment horizontal="center" vertical="top"/>
    </xf>
    <xf numFmtId="0" fontId="3" fillId="0" borderId="1" xfId="0" applyFont="1" applyBorder="1" applyAlignment="1">
      <alignment horizontal="center" vertical="top"/>
    </xf>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1" xfId="0" applyFont="1" applyBorder="1" applyAlignment="1">
      <alignment horizontal="center" vertical="top" wrapText="1"/>
    </xf>
    <xf numFmtId="10" fontId="3" fillId="0" borderId="0" xfId="0" applyNumberFormat="1" applyFont="1" applyBorder="1" applyAlignment="1">
      <alignment horizontal="center" vertical="top"/>
    </xf>
    <xf numFmtId="0" fontId="3" fillId="0" borderId="1" xfId="0" applyFont="1" applyBorder="1"/>
    <xf numFmtId="10" fontId="3" fillId="0" borderId="1" xfId="0" applyNumberFormat="1" applyFont="1" applyBorder="1" applyAlignment="1">
      <alignment horizontal="center" vertical="top"/>
    </xf>
    <xf numFmtId="9" fontId="3" fillId="0" borderId="1" xfId="0" applyNumberFormat="1" applyFont="1" applyBorder="1" applyAlignment="1">
      <alignment horizontal="center" vertical="top"/>
    </xf>
    <xf numFmtId="169" fontId="3" fillId="0" borderId="1" xfId="0" applyNumberFormat="1" applyFont="1" applyBorder="1" applyAlignment="1">
      <alignment horizontal="center" vertical="top"/>
    </xf>
    <xf numFmtId="10" fontId="3" fillId="0" borderId="1" xfId="0" applyNumberFormat="1" applyFont="1" applyBorder="1" applyAlignment="1">
      <alignment horizontal="left" vertical="top"/>
    </xf>
    <xf numFmtId="0" fontId="3" fillId="3" borderId="1" xfId="0" applyFont="1" applyFill="1" applyBorder="1"/>
    <xf numFmtId="0" fontId="3" fillId="3" borderId="1" xfId="0" applyFont="1" applyFill="1" applyBorder="1" applyAlignment="1">
      <alignment horizontal="center" vertical="top"/>
    </xf>
    <xf numFmtId="0" fontId="3" fillId="0" borderId="1" xfId="0" applyFont="1" applyFill="1" applyBorder="1" applyAlignment="1">
      <alignment vertical="top" wrapText="1"/>
    </xf>
    <xf numFmtId="0" fontId="3" fillId="0" borderId="0" xfId="0" applyFont="1" applyFill="1" applyBorder="1" applyAlignment="1">
      <alignment vertical="top" wrapText="1"/>
    </xf>
    <xf numFmtId="0" fontId="2" fillId="3" borderId="1" xfId="0" applyFont="1" applyFill="1" applyBorder="1" applyAlignment="1">
      <alignment horizontal="center" vertical="top"/>
    </xf>
    <xf numFmtId="0" fontId="3" fillId="3" borderId="1" xfId="0" applyFont="1" applyFill="1" applyBorder="1" applyAlignment="1">
      <alignment vertical="top" wrapText="1"/>
    </xf>
    <xf numFmtId="0" fontId="3" fillId="3" borderId="2" xfId="0" applyFont="1" applyFill="1" applyBorder="1" applyAlignment="1">
      <alignment wrapText="1"/>
    </xf>
    <xf numFmtId="0" fontId="3" fillId="3" borderId="4" xfId="0" applyFont="1" applyFill="1" applyBorder="1" applyAlignment="1">
      <alignment vertical="top" wrapText="1"/>
    </xf>
    <xf numFmtId="0" fontId="3" fillId="3" borderId="4" xfId="0" applyFont="1" applyFill="1" applyBorder="1" applyAlignment="1">
      <alignment wrapText="1"/>
    </xf>
    <xf numFmtId="0" fontId="3" fillId="0" borderId="1" xfId="0" applyFont="1" applyFill="1" applyBorder="1" applyAlignment="1">
      <alignment horizontal="center" vertical="top" wrapText="1"/>
    </xf>
    <xf numFmtId="0" fontId="3" fillId="0" borderId="0" xfId="0" applyFont="1" applyFill="1" applyBorder="1" applyAlignment="1">
      <alignment horizontal="center" vertical="top" wrapText="1"/>
    </xf>
    <xf numFmtId="20" fontId="3" fillId="0" borderId="1" xfId="0" applyNumberFormat="1" applyFont="1" applyFill="1" applyBorder="1" applyAlignment="1">
      <alignment horizontal="center" vertical="top" wrapText="1"/>
    </xf>
    <xf numFmtId="16" fontId="3" fillId="0" borderId="1"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21" fontId="3" fillId="0" borderId="2" xfId="0" applyNumberFormat="1" applyFont="1" applyFill="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3" fillId="0" borderId="0" xfId="0" applyFont="1" applyAlignment="1">
      <alignment horizontal="center" wrapText="1"/>
    </xf>
    <xf numFmtId="0" fontId="3" fillId="0" borderId="1" xfId="0" applyFont="1" applyBorder="1" applyAlignment="1">
      <alignment vertical="top"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0" borderId="0" xfId="0" applyNumberFormat="1" applyFont="1" applyAlignment="1">
      <alignment horizontal="right"/>
    </xf>
    <xf numFmtId="0" fontId="3" fillId="0" borderId="0" xfId="0" applyFont="1" applyAlignment="1">
      <alignment horizontal="center" vertical="top"/>
    </xf>
    <xf numFmtId="0" fontId="3" fillId="3" borderId="0" xfId="0" applyFont="1" applyFill="1"/>
    <xf numFmtId="0" fontId="5" fillId="3" borderId="1" xfId="0" applyFont="1" applyFill="1" applyBorder="1" applyAlignment="1">
      <alignment vertical="center" wrapText="1"/>
    </xf>
    <xf numFmtId="0" fontId="5" fillId="3" borderId="1" xfId="0" applyFont="1" applyFill="1" applyBorder="1" applyAlignment="1">
      <alignment horizontal="right" vertical="center" wrapText="1"/>
    </xf>
    <xf numFmtId="0" fontId="5" fillId="3" borderId="1" xfId="0" applyNumberFormat="1" applyFont="1" applyFill="1" applyBorder="1" applyAlignment="1">
      <alignment horizontal="left" vertical="center" wrapText="1"/>
    </xf>
    <xf numFmtId="0" fontId="5" fillId="3" borderId="1" xfId="0" applyFont="1" applyFill="1" applyBorder="1" applyAlignment="1">
      <alignment vertical="center" wrapText="1"/>
    </xf>
    <xf numFmtId="0" fontId="3" fillId="3" borderId="1" xfId="0" applyNumberFormat="1" applyFont="1" applyFill="1" applyBorder="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3" fillId="0" borderId="1" xfId="0" applyNumberFormat="1" applyFont="1" applyBorder="1" applyAlignment="1">
      <alignment horizontal="right" vertical="center" wrapText="1"/>
    </xf>
    <xf numFmtId="0" fontId="3" fillId="2" borderId="1" xfId="0" applyFont="1" applyFill="1" applyBorder="1" applyAlignment="1">
      <alignment horizontal="center"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3" fillId="0" borderId="1" xfId="0" applyFont="1" applyFill="1" applyBorder="1" applyAlignment="1">
      <alignment horizontal="left" vertical="top" wrapText="1"/>
    </xf>
    <xf numFmtId="0" fontId="3" fillId="0" borderId="8" xfId="0" applyFont="1" applyBorder="1" applyAlignment="1">
      <alignment horizontal="center" vertical="top" wrapText="1"/>
    </xf>
    <xf numFmtId="0" fontId="3" fillId="0" borderId="6" xfId="0" applyFont="1" applyBorder="1" applyAlignment="1">
      <alignment horizontal="center" vertical="top" wrapText="1"/>
    </xf>
    <xf numFmtId="0" fontId="2" fillId="0"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8"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6"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0" borderId="0" xfId="0" applyFont="1" applyAlignment="1">
      <alignment vertical="top"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0" xfId="0" applyFont="1" applyAlignment="1">
      <alignment wrapText="1"/>
    </xf>
    <xf numFmtId="0" fontId="3" fillId="0" borderId="1" xfId="0" applyFont="1" applyBorder="1" applyAlignment="1">
      <alignment horizontal="left" vertical="top"/>
    </xf>
    <xf numFmtId="0" fontId="3" fillId="0" borderId="2" xfId="0" applyFont="1" applyBorder="1" applyAlignment="1">
      <alignment horizontal="center" vertical="top"/>
    </xf>
    <xf numFmtId="0" fontId="3" fillId="0" borderId="0" xfId="0" applyFont="1" applyBorder="1" applyAlignment="1">
      <alignment horizontal="center" vertical="top"/>
    </xf>
    <xf numFmtId="0" fontId="3" fillId="0" borderId="5"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vertical="top"/>
    </xf>
    <xf numFmtId="0" fontId="3" fillId="0" borderId="0" xfId="0" applyFont="1" applyAlignment="1">
      <alignment horizontal="center" vertical="top" wrapText="1"/>
    </xf>
    <xf numFmtId="0" fontId="3" fillId="0" borderId="0" xfId="0" applyFont="1" applyAlignment="1">
      <alignment vertical="top"/>
    </xf>
    <xf numFmtId="0" fontId="3" fillId="0" borderId="3" xfId="0" applyFont="1" applyBorder="1" applyAlignment="1">
      <alignment horizontal="center" vertical="top"/>
    </xf>
    <xf numFmtId="9" fontId="3" fillId="0" borderId="1" xfId="0" applyNumberFormat="1" applyFont="1" applyBorder="1" applyAlignment="1">
      <alignment horizontal="center" vertical="top" wrapText="1"/>
    </xf>
    <xf numFmtId="10" fontId="3" fillId="0" borderId="1" xfId="0" applyNumberFormat="1" applyFont="1" applyBorder="1" applyAlignment="1">
      <alignment horizontal="center" vertical="top" wrapText="1"/>
    </xf>
    <xf numFmtId="9" fontId="3" fillId="0" borderId="1" xfId="0" applyNumberFormat="1" applyFont="1" applyBorder="1" applyAlignment="1">
      <alignment vertical="top" wrapText="1"/>
    </xf>
    <xf numFmtId="0" fontId="3" fillId="0" borderId="0" xfId="0" applyFont="1" applyBorder="1" applyAlignment="1">
      <alignment vertical="top" wrapText="1"/>
    </xf>
    <xf numFmtId="0" fontId="3" fillId="0" borderId="0" xfId="0" applyFont="1" applyFill="1" applyBorder="1" applyAlignment="1">
      <alignment horizontal="center" vertical="top" wrapText="1"/>
    </xf>
    <xf numFmtId="0" fontId="3" fillId="0" borderId="1" xfId="0" applyFont="1" applyBorder="1" applyAlignment="1">
      <alignment horizontal="center"/>
    </xf>
    <xf numFmtId="10" fontId="3" fillId="0" borderId="1" xfId="0" applyNumberFormat="1" applyFont="1" applyBorder="1"/>
    <xf numFmtId="9" fontId="3" fillId="0" borderId="1" xfId="0" applyNumberFormat="1" applyFont="1" applyBorder="1"/>
    <xf numFmtId="0" fontId="3" fillId="0" borderId="10" xfId="0" applyFont="1" applyBorder="1" applyAlignment="1">
      <alignment horizontal="center" vertical="top" wrapText="1"/>
    </xf>
    <xf numFmtId="0" fontId="3" fillId="0" borderId="9" xfId="0" applyFont="1" applyBorder="1" applyAlignment="1">
      <alignment horizontal="center" vertical="top" wrapText="1"/>
    </xf>
    <xf numFmtId="0" fontId="3" fillId="0" borderId="11" xfId="0" applyFont="1" applyBorder="1" applyAlignment="1">
      <alignment horizontal="center" vertical="top" wrapTex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3" fillId="0" borderId="1" xfId="0" applyFont="1" applyBorder="1" applyAlignment="1">
      <alignment horizontal="left" vertical="top" wrapText="1"/>
    </xf>
    <xf numFmtId="0" fontId="3" fillId="0" borderId="8" xfId="0" applyFont="1" applyBorder="1" applyAlignment="1">
      <alignment horizontal="center" vertical="top"/>
    </xf>
    <xf numFmtId="0" fontId="3" fillId="0" borderId="6" xfId="0" applyFont="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alignment horizontal="center" vertical="top"/>
    </xf>
    <xf numFmtId="0" fontId="3" fillId="0" borderId="12" xfId="0" applyFont="1" applyBorder="1" applyAlignment="1">
      <alignment horizontal="center" vertical="top" wrapText="1"/>
    </xf>
    <xf numFmtId="0" fontId="3" fillId="0" borderId="3" xfId="0" applyFont="1" applyBorder="1" applyAlignment="1">
      <alignment horizontal="center" vertical="top" wrapText="1"/>
    </xf>
    <xf numFmtId="0" fontId="3"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3" xfId="0" applyFont="1" applyBorder="1" applyAlignment="1">
      <alignment horizontal="center" vertical="top" wrapText="1"/>
    </xf>
    <xf numFmtId="0" fontId="2" fillId="0" borderId="13" xfId="0" applyFont="1" applyBorder="1" applyAlignment="1">
      <alignment horizontal="center" vertical="top" wrapText="1"/>
    </xf>
    <xf numFmtId="0" fontId="2" fillId="0" borderId="1" xfId="0" applyFont="1" applyBorder="1" applyAlignment="1">
      <alignment vertical="top"/>
    </xf>
    <xf numFmtId="0" fontId="3" fillId="0" borderId="7" xfId="0" applyFont="1" applyBorder="1" applyAlignment="1">
      <alignment horizontal="center" vertical="top"/>
    </xf>
    <xf numFmtId="10" fontId="3" fillId="0" borderId="1" xfId="0" applyNumberFormat="1" applyFont="1" applyBorder="1" applyAlignment="1">
      <alignment vertical="top" wrapText="1"/>
    </xf>
    <xf numFmtId="0" fontId="3" fillId="0" borderId="1" xfId="0" applyFont="1" applyFill="1" applyBorder="1" applyAlignment="1">
      <alignment vertical="top"/>
    </xf>
    <xf numFmtId="0" fontId="3" fillId="0" borderId="0" xfId="0" applyFont="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right"/>
    </xf>
    <xf numFmtId="0" fontId="2" fillId="0" borderId="1" xfId="0" applyFont="1" applyBorder="1" applyAlignment="1">
      <alignment horizontal="center"/>
    </xf>
    <xf numFmtId="0" fontId="3" fillId="0" borderId="2" xfId="0" applyFont="1" applyBorder="1" applyAlignment="1">
      <alignment horizontal="center" vertical="top"/>
    </xf>
    <xf numFmtId="0" fontId="3" fillId="0" borderId="0" xfId="0" applyFont="1" applyFill="1" applyBorder="1"/>
    <xf numFmtId="0" fontId="3" fillId="0" borderId="3" xfId="0" applyFont="1" applyBorder="1" applyAlignment="1">
      <alignment horizontal="left" vertical="top" wrapText="1"/>
    </xf>
    <xf numFmtId="0" fontId="3" fillId="0" borderId="8"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vertical="center"/>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10" fontId="3" fillId="0" borderId="1" xfId="0" applyNumberFormat="1" applyFont="1" applyBorder="1" applyAlignment="1">
      <alignment vertical="top"/>
    </xf>
    <xf numFmtId="0" fontId="3" fillId="0" borderId="4" xfId="0" applyFont="1" applyFill="1" applyBorder="1" applyAlignment="1">
      <alignment horizontal="center" vertical="center" wrapText="1"/>
    </xf>
    <xf numFmtId="0" fontId="3" fillId="0" borderId="2" xfId="0" applyFont="1" applyBorder="1" applyAlignment="1">
      <alignment horizontal="center" vertical="center" wrapText="1"/>
    </xf>
    <xf numFmtId="10" fontId="3" fillId="0" borderId="1" xfId="0" applyNumberFormat="1" applyFont="1" applyBorder="1" applyAlignment="1">
      <alignment horizontal="right" vertical="top"/>
    </xf>
    <xf numFmtId="0" fontId="3" fillId="0" borderId="5" xfId="0" applyFont="1" applyBorder="1" applyAlignment="1">
      <alignment horizontal="center" vertical="center" wrapText="1"/>
    </xf>
    <xf numFmtId="0" fontId="3" fillId="0" borderId="9" xfId="0" applyFont="1" applyBorder="1" applyAlignment="1">
      <alignment horizontal="center" vertical="top"/>
    </xf>
    <xf numFmtId="0" fontId="3" fillId="0" borderId="4" xfId="0" applyFont="1" applyBorder="1" applyAlignment="1">
      <alignment horizontal="center" vertical="center" wrapText="1"/>
    </xf>
    <xf numFmtId="0" fontId="2" fillId="0" borderId="1" xfId="0" applyFont="1" applyBorder="1"/>
    <xf numFmtId="0" fontId="3" fillId="0" borderId="1" xfId="0" applyFont="1" applyBorder="1" applyAlignment="1">
      <alignment horizontal="left"/>
    </xf>
    <xf numFmtId="9" fontId="3" fillId="0" borderId="1" xfId="0" applyNumberFormat="1" applyFont="1" applyBorder="1" applyAlignment="1">
      <alignment horizontal="right"/>
    </xf>
    <xf numFmtId="0" fontId="2" fillId="0" borderId="1" xfId="0" applyFont="1" applyBorder="1" applyAlignment="1">
      <alignment horizontal="right"/>
    </xf>
    <xf numFmtId="0" fontId="2" fillId="0" borderId="1" xfId="0" applyFont="1" applyFill="1" applyBorder="1" applyAlignment="1">
      <alignment horizontal="center" vertical="top"/>
    </xf>
    <xf numFmtId="0" fontId="3" fillId="0" borderId="2" xfId="0" applyFont="1" applyBorder="1" applyAlignment="1">
      <alignment vertical="top" wrapText="1"/>
    </xf>
    <xf numFmtId="0" fontId="3" fillId="0" borderId="0" xfId="0" applyFont="1" applyBorder="1"/>
    <xf numFmtId="2" fontId="3" fillId="0" borderId="1" xfId="0" applyNumberFormat="1" applyFont="1" applyBorder="1"/>
    <xf numFmtId="0" fontId="3" fillId="4" borderId="0" xfId="0" applyFont="1" applyFill="1" applyBorder="1" applyAlignment="1">
      <alignment vertical="top" wrapText="1"/>
    </xf>
    <xf numFmtId="0" fontId="3" fillId="4" borderId="0" xfId="0" applyFont="1" applyFill="1" applyBorder="1" applyAlignment="1">
      <alignment vertical="top" wrapText="1"/>
    </xf>
    <xf numFmtId="0" fontId="2"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4" borderId="0" xfId="0" applyFont="1" applyFill="1" applyBorder="1" applyAlignment="1">
      <alignment horizontal="center" vertical="center"/>
    </xf>
    <xf numFmtId="9" fontId="2" fillId="0" borderId="0" xfId="0" applyNumberFormat="1" applyFont="1" applyBorder="1" applyAlignment="1">
      <alignment horizontal="center" vertical="center" wrapText="1"/>
    </xf>
    <xf numFmtId="9" fontId="2" fillId="4" borderId="0" xfId="0" applyNumberFormat="1" applyFont="1" applyFill="1" applyBorder="1" applyAlignment="1">
      <alignment horizontal="center" vertical="center" wrapText="1"/>
    </xf>
    <xf numFmtId="9" fontId="2" fillId="4" borderId="0" xfId="0" applyNumberFormat="1" applyFont="1" applyFill="1" applyBorder="1" applyAlignment="1">
      <alignment horizontal="center" vertical="center" wrapText="1"/>
    </xf>
    <xf numFmtId="0" fontId="2" fillId="4"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1AF03-B12F-5E48-8E5D-340CAE7A1A76}">
  <dimension ref="A1:D37"/>
  <sheetViews>
    <sheetView topLeftCell="A15" workbookViewId="0">
      <selection activeCell="C28" sqref="C28"/>
    </sheetView>
  </sheetViews>
  <sheetFormatPr baseColWidth="10" defaultRowHeight="16" x14ac:dyDescent="0.2"/>
  <cols>
    <col min="1" max="1" width="13.5" style="1" customWidth="1"/>
    <col min="2" max="2" width="10.83203125" style="1"/>
    <col min="3" max="3" width="57.33203125" style="1" customWidth="1"/>
    <col min="4" max="4" width="54.33203125" style="38" customWidth="1"/>
    <col min="5" max="16384" width="10.83203125" style="1"/>
  </cols>
  <sheetData>
    <row r="1" spans="1:4" s="40" customFormat="1" ht="34" x14ac:dyDescent="0.2">
      <c r="A1" s="41" t="s">
        <v>550</v>
      </c>
      <c r="B1" s="42" t="s">
        <v>551</v>
      </c>
      <c r="C1" s="41" t="s">
        <v>552</v>
      </c>
      <c r="D1" s="43" t="s">
        <v>553</v>
      </c>
    </row>
    <row r="2" spans="1:4" s="40" customFormat="1" x14ac:dyDescent="0.2">
      <c r="A2" s="44" t="s">
        <v>554</v>
      </c>
      <c r="B2" s="44"/>
      <c r="C2" s="44"/>
      <c r="D2" s="45"/>
    </row>
    <row r="3" spans="1:4" ht="38" customHeight="1" x14ac:dyDescent="0.2">
      <c r="A3" s="46" t="s">
        <v>555</v>
      </c>
      <c r="B3" s="47">
        <v>1</v>
      </c>
      <c r="C3" s="46" t="s">
        <v>556</v>
      </c>
      <c r="D3" s="48">
        <v>1</v>
      </c>
    </row>
    <row r="4" spans="1:4" x14ac:dyDescent="0.2">
      <c r="A4" s="44" t="s">
        <v>557</v>
      </c>
      <c r="B4" s="44"/>
      <c r="C4" s="44"/>
      <c r="D4" s="45"/>
    </row>
    <row r="5" spans="1:4" ht="81" customHeight="1" x14ac:dyDescent="0.2">
      <c r="A5" s="46" t="s">
        <v>558</v>
      </c>
      <c r="B5" s="47">
        <v>2</v>
      </c>
      <c r="C5" s="46" t="s">
        <v>559</v>
      </c>
      <c r="D5" s="48" t="s">
        <v>614</v>
      </c>
    </row>
    <row r="6" spans="1:4" x14ac:dyDescent="0.2">
      <c r="A6" s="44" t="s">
        <v>560</v>
      </c>
      <c r="B6" s="44"/>
      <c r="C6" s="44"/>
      <c r="D6" s="45"/>
    </row>
    <row r="7" spans="1:4" ht="49" customHeight="1" x14ac:dyDescent="0.2">
      <c r="A7" s="46" t="s">
        <v>561</v>
      </c>
      <c r="B7" s="47">
        <v>3</v>
      </c>
      <c r="C7" s="46" t="s">
        <v>562</v>
      </c>
      <c r="D7" s="48">
        <v>4</v>
      </c>
    </row>
    <row r="8" spans="1:4" ht="55" customHeight="1" x14ac:dyDescent="0.2">
      <c r="A8" s="46" t="s">
        <v>563</v>
      </c>
      <c r="B8" s="47">
        <v>4</v>
      </c>
      <c r="C8" s="46" t="s">
        <v>564</v>
      </c>
      <c r="D8" s="48">
        <v>9</v>
      </c>
    </row>
    <row r="9" spans="1:4" x14ac:dyDescent="0.2">
      <c r="A9" s="44" t="s">
        <v>565</v>
      </c>
      <c r="B9" s="44"/>
      <c r="C9" s="44"/>
      <c r="D9" s="45"/>
    </row>
    <row r="10" spans="1:4" ht="71" customHeight="1" x14ac:dyDescent="0.2">
      <c r="A10" s="46" t="s">
        <v>566</v>
      </c>
      <c r="B10" s="47">
        <v>5</v>
      </c>
      <c r="C10" s="46" t="s">
        <v>567</v>
      </c>
      <c r="D10" s="48">
        <v>1</v>
      </c>
    </row>
    <row r="11" spans="1:4" ht="74" customHeight="1" x14ac:dyDescent="0.2">
      <c r="A11" s="46" t="s">
        <v>568</v>
      </c>
      <c r="B11" s="47">
        <v>6</v>
      </c>
      <c r="C11" s="46" t="s">
        <v>610</v>
      </c>
      <c r="D11" s="48">
        <v>9</v>
      </c>
    </row>
    <row r="12" spans="1:4" ht="63" customHeight="1" x14ac:dyDescent="0.2">
      <c r="A12" s="46" t="s">
        <v>569</v>
      </c>
      <c r="B12" s="47">
        <v>7</v>
      </c>
      <c r="C12" s="46" t="s">
        <v>570</v>
      </c>
      <c r="D12" s="48">
        <v>8</v>
      </c>
    </row>
    <row r="13" spans="1:4" ht="56" customHeight="1" x14ac:dyDescent="0.2">
      <c r="A13" s="46" t="s">
        <v>571</v>
      </c>
      <c r="B13" s="47">
        <v>8</v>
      </c>
      <c r="C13" s="46" t="s">
        <v>572</v>
      </c>
      <c r="D13" s="48">
        <v>8</v>
      </c>
    </row>
    <row r="14" spans="1:4" ht="52" customHeight="1" x14ac:dyDescent="0.2">
      <c r="A14" s="46" t="s">
        <v>573</v>
      </c>
      <c r="B14" s="47">
        <v>9</v>
      </c>
      <c r="C14" s="46" t="s">
        <v>611</v>
      </c>
      <c r="D14" s="48" t="s">
        <v>613</v>
      </c>
    </row>
    <row r="15" spans="1:4" ht="80" customHeight="1" x14ac:dyDescent="0.2">
      <c r="A15" s="46" t="s">
        <v>574</v>
      </c>
      <c r="B15" s="47">
        <v>10</v>
      </c>
      <c r="C15" s="46" t="s">
        <v>575</v>
      </c>
      <c r="D15" s="48">
        <v>8</v>
      </c>
    </row>
    <row r="16" spans="1:4" ht="67" customHeight="1" x14ac:dyDescent="0.2">
      <c r="A16" s="46" t="s">
        <v>576</v>
      </c>
      <c r="B16" s="47">
        <v>11</v>
      </c>
      <c r="C16" s="46" t="s">
        <v>577</v>
      </c>
      <c r="D16" s="48" t="s">
        <v>613</v>
      </c>
    </row>
    <row r="17" spans="1:4" ht="75" customHeight="1" x14ac:dyDescent="0.2">
      <c r="A17" s="46" t="s">
        <v>578</v>
      </c>
      <c r="B17" s="47">
        <v>12</v>
      </c>
      <c r="C17" s="46" t="s">
        <v>579</v>
      </c>
      <c r="D17" s="48">
        <v>10</v>
      </c>
    </row>
    <row r="18" spans="1:4" ht="58" customHeight="1" x14ac:dyDescent="0.2">
      <c r="A18" s="46" t="s">
        <v>580</v>
      </c>
      <c r="B18" s="47">
        <v>13</v>
      </c>
      <c r="C18" s="46" t="s">
        <v>581</v>
      </c>
      <c r="D18" s="48" t="s">
        <v>615</v>
      </c>
    </row>
    <row r="19" spans="1:4" ht="66" customHeight="1" x14ac:dyDescent="0.2">
      <c r="A19" s="46" t="s">
        <v>583</v>
      </c>
      <c r="B19" s="47">
        <v>14</v>
      </c>
      <c r="C19" s="46" t="s">
        <v>640</v>
      </c>
      <c r="D19" s="48" t="s">
        <v>615</v>
      </c>
    </row>
    <row r="20" spans="1:4" ht="51" x14ac:dyDescent="0.2">
      <c r="A20" s="46" t="s">
        <v>584</v>
      </c>
      <c r="B20" s="47">
        <v>15</v>
      </c>
      <c r="C20" s="46" t="s">
        <v>585</v>
      </c>
      <c r="D20" s="48">
        <v>10</v>
      </c>
    </row>
    <row r="21" spans="1:4" ht="51" x14ac:dyDescent="0.2">
      <c r="A21" s="46" t="s">
        <v>586</v>
      </c>
      <c r="B21" s="47">
        <v>16</v>
      </c>
      <c r="C21" s="46" t="s">
        <v>612</v>
      </c>
      <c r="D21" s="48" t="s">
        <v>582</v>
      </c>
    </row>
    <row r="22" spans="1:4" x14ac:dyDescent="0.2">
      <c r="A22" s="44" t="s">
        <v>587</v>
      </c>
      <c r="B22" s="44"/>
      <c r="C22" s="44"/>
      <c r="D22" s="45"/>
    </row>
    <row r="23" spans="1:4" ht="51" x14ac:dyDescent="0.2">
      <c r="A23" s="46" t="s">
        <v>573</v>
      </c>
      <c r="B23" s="47">
        <v>17</v>
      </c>
      <c r="C23" s="46" t="s">
        <v>588</v>
      </c>
      <c r="D23" s="48" t="s">
        <v>616</v>
      </c>
    </row>
    <row r="24" spans="1:4" ht="51" x14ac:dyDescent="0.2">
      <c r="A24" s="46" t="s">
        <v>589</v>
      </c>
      <c r="B24" s="47">
        <v>18</v>
      </c>
      <c r="C24" s="46" t="s">
        <v>590</v>
      </c>
      <c r="D24" s="48">
        <v>9</v>
      </c>
    </row>
    <row r="25" spans="1:4" ht="51" x14ac:dyDescent="0.2">
      <c r="A25" s="46" t="s">
        <v>591</v>
      </c>
      <c r="B25" s="47">
        <v>19</v>
      </c>
      <c r="C25" s="46" t="s">
        <v>592</v>
      </c>
      <c r="D25" s="48">
        <v>39</v>
      </c>
    </row>
    <row r="26" spans="1:4" ht="51" x14ac:dyDescent="0.2">
      <c r="A26" s="46" t="s">
        <v>593</v>
      </c>
      <c r="B26" s="47">
        <v>20</v>
      </c>
      <c r="C26" s="46" t="s">
        <v>594</v>
      </c>
      <c r="D26" s="48" t="s">
        <v>582</v>
      </c>
    </row>
    <row r="27" spans="1:4" ht="34" x14ac:dyDescent="0.2">
      <c r="A27" s="46" t="s">
        <v>583</v>
      </c>
      <c r="B27" s="47">
        <v>21</v>
      </c>
      <c r="C27" s="46" t="s">
        <v>595</v>
      </c>
      <c r="D27" s="48" t="s">
        <v>582</v>
      </c>
    </row>
    <row r="28" spans="1:4" ht="51" x14ac:dyDescent="0.2">
      <c r="A28" s="46" t="s">
        <v>584</v>
      </c>
      <c r="B28" s="47">
        <v>22</v>
      </c>
      <c r="C28" s="46" t="s">
        <v>596</v>
      </c>
      <c r="D28" s="48">
        <v>38</v>
      </c>
    </row>
    <row r="29" spans="1:4" ht="34" x14ac:dyDescent="0.2">
      <c r="A29" s="46" t="s">
        <v>597</v>
      </c>
      <c r="B29" s="47">
        <v>23</v>
      </c>
      <c r="C29" s="46" t="s">
        <v>598</v>
      </c>
      <c r="D29" s="48" t="s">
        <v>617</v>
      </c>
    </row>
    <row r="30" spans="1:4" x14ac:dyDescent="0.2">
      <c r="A30" s="44" t="s">
        <v>599</v>
      </c>
      <c r="B30" s="44"/>
      <c r="C30" s="44"/>
      <c r="D30" s="45"/>
    </row>
    <row r="31" spans="1:4" ht="51" x14ac:dyDescent="0.2">
      <c r="A31" s="46" t="s">
        <v>600</v>
      </c>
      <c r="B31" s="47">
        <v>24</v>
      </c>
      <c r="C31" s="46" t="s">
        <v>601</v>
      </c>
      <c r="D31" s="48" t="s">
        <v>618</v>
      </c>
    </row>
    <row r="32" spans="1:4" ht="51" x14ac:dyDescent="0.2">
      <c r="A32" s="46" t="s">
        <v>602</v>
      </c>
      <c r="B32" s="47">
        <v>25</v>
      </c>
      <c r="C32" s="46" t="s">
        <v>603</v>
      </c>
      <c r="D32" s="48" t="s">
        <v>619</v>
      </c>
    </row>
    <row r="33" spans="1:4" ht="34" x14ac:dyDescent="0.2">
      <c r="A33" s="46" t="s">
        <v>604</v>
      </c>
      <c r="B33" s="47">
        <v>26</v>
      </c>
      <c r="C33" s="46" t="s">
        <v>605</v>
      </c>
      <c r="D33" s="48" t="s">
        <v>620</v>
      </c>
    </row>
    <row r="34" spans="1:4" x14ac:dyDescent="0.2">
      <c r="A34" s="44" t="s">
        <v>606</v>
      </c>
      <c r="B34" s="44"/>
      <c r="C34" s="44"/>
      <c r="D34" s="45"/>
    </row>
    <row r="35" spans="1:4" ht="51" x14ac:dyDescent="0.2">
      <c r="A35" s="46" t="s">
        <v>607</v>
      </c>
      <c r="B35" s="47">
        <v>27</v>
      </c>
      <c r="C35" s="46" t="s">
        <v>608</v>
      </c>
      <c r="D35" s="48" t="s">
        <v>621</v>
      </c>
    </row>
    <row r="37" spans="1:4" ht="38" customHeight="1" x14ac:dyDescent="0.2">
      <c r="A37" s="39" t="s">
        <v>609</v>
      </c>
      <c r="B37" s="39"/>
      <c r="C37" s="39"/>
      <c r="D37" s="39"/>
    </row>
  </sheetData>
  <mergeCells count="8">
    <mergeCell ref="A34:C34"/>
    <mergeCell ref="A37:D37"/>
    <mergeCell ref="A2:C2"/>
    <mergeCell ref="A4:C4"/>
    <mergeCell ref="A6:C6"/>
    <mergeCell ref="A9:C9"/>
    <mergeCell ref="A22:C22"/>
    <mergeCell ref="A30:C3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4F41E-1FE9-8B47-98D7-EAEC6CA0C0E3}">
  <dimension ref="B1:P18"/>
  <sheetViews>
    <sheetView workbookViewId="0">
      <selection sqref="A1:XFD1048576"/>
    </sheetView>
  </sheetViews>
  <sheetFormatPr baseColWidth="10" defaultRowHeight="16" x14ac:dyDescent="0.2"/>
  <cols>
    <col min="1" max="1" width="10.83203125" style="1"/>
    <col min="2" max="2" width="20.6640625" style="1" customWidth="1"/>
    <col min="3" max="3" width="16.6640625" style="1" customWidth="1"/>
    <col min="4" max="4" width="19.1640625" style="1" customWidth="1"/>
    <col min="5" max="5" width="18.1640625" style="1" customWidth="1"/>
    <col min="6" max="6" width="10.83203125" style="1"/>
    <col min="7" max="7" width="18.5" style="1" customWidth="1"/>
    <col min="8" max="8" width="9.6640625" style="1" customWidth="1"/>
    <col min="9" max="9" width="9.1640625" style="1" customWidth="1"/>
    <col min="10" max="10" width="7" style="1" customWidth="1"/>
    <col min="11" max="11" width="10.33203125" style="1" customWidth="1"/>
    <col min="12" max="12" width="11.5" style="1" customWidth="1"/>
    <col min="13" max="13" width="7.1640625" style="1" customWidth="1"/>
    <col min="14" max="14" width="11" style="1" customWidth="1"/>
    <col min="15" max="15" width="11.83203125" style="1" customWidth="1"/>
    <col min="16" max="16" width="7" style="1" customWidth="1"/>
    <col min="17" max="16384" width="10.83203125" style="1"/>
  </cols>
  <sheetData>
    <row r="1" spans="2:16" ht="37" customHeight="1" x14ac:dyDescent="0.2">
      <c r="B1" s="118" t="s">
        <v>641</v>
      </c>
      <c r="C1" s="118"/>
      <c r="D1" s="118"/>
      <c r="E1" s="118"/>
      <c r="G1" s="1" t="s">
        <v>642</v>
      </c>
    </row>
    <row r="2" spans="2:16" s="66" customFormat="1" ht="34" x14ac:dyDescent="0.2">
      <c r="B2" s="51"/>
      <c r="C2" s="7" t="s">
        <v>643</v>
      </c>
      <c r="D2" s="7" t="s">
        <v>644</v>
      </c>
      <c r="E2" s="7" t="s">
        <v>645</v>
      </c>
      <c r="G2" s="7" t="s">
        <v>646</v>
      </c>
      <c r="H2" s="52" t="s">
        <v>647</v>
      </c>
      <c r="I2" s="52"/>
      <c r="J2" s="52"/>
      <c r="K2" s="52" t="s">
        <v>648</v>
      </c>
      <c r="L2" s="52"/>
      <c r="M2" s="52"/>
      <c r="N2" s="52" t="s">
        <v>649</v>
      </c>
      <c r="O2" s="52"/>
      <c r="P2" s="52"/>
    </row>
    <row r="3" spans="2:16" x14ac:dyDescent="0.2">
      <c r="B3" s="138" t="s">
        <v>365</v>
      </c>
      <c r="C3" s="114">
        <v>330</v>
      </c>
      <c r="D3" s="114">
        <v>393</v>
      </c>
      <c r="E3" s="114">
        <v>82</v>
      </c>
      <c r="G3" s="3"/>
      <c r="H3" s="3" t="s">
        <v>386</v>
      </c>
      <c r="I3" s="3" t="s">
        <v>411</v>
      </c>
      <c r="J3" s="3" t="s">
        <v>385</v>
      </c>
      <c r="K3" s="3" t="s">
        <v>386</v>
      </c>
      <c r="L3" s="3" t="s">
        <v>411</v>
      </c>
      <c r="M3" s="3" t="s">
        <v>385</v>
      </c>
      <c r="N3" s="3" t="s">
        <v>386</v>
      </c>
      <c r="O3" s="3" t="s">
        <v>411</v>
      </c>
      <c r="P3" s="3" t="s">
        <v>385</v>
      </c>
    </row>
    <row r="4" spans="2:16" x14ac:dyDescent="0.2">
      <c r="B4" s="138" t="s">
        <v>387</v>
      </c>
      <c r="C4" s="139">
        <v>0.48</v>
      </c>
      <c r="D4" s="139">
        <v>0.41</v>
      </c>
      <c r="E4" s="139">
        <v>0.1</v>
      </c>
      <c r="G4" s="3" t="s">
        <v>26</v>
      </c>
      <c r="H4" s="3">
        <v>6.0000000000000001E-3</v>
      </c>
      <c r="I4" s="3">
        <v>1.4E-2</v>
      </c>
      <c r="J4" s="3">
        <v>0.67600000000000005</v>
      </c>
      <c r="K4" s="3">
        <v>5.0999999999999997E-2</v>
      </c>
      <c r="L4" s="3">
        <v>2.5000000000000001E-2</v>
      </c>
      <c r="M4" s="3">
        <v>4.4999999999999998E-2</v>
      </c>
      <c r="N4" s="3">
        <v>-4.4999999999999998E-2</v>
      </c>
      <c r="O4" s="3">
        <v>2.5999999999999999E-2</v>
      </c>
      <c r="P4" s="3">
        <v>8.1000000000000003E-2</v>
      </c>
    </row>
    <row r="5" spans="2:16" x14ac:dyDescent="0.2">
      <c r="B5" s="138" t="s">
        <v>650</v>
      </c>
      <c r="C5" s="114">
        <v>72.593999999999994</v>
      </c>
      <c r="D5" s="114">
        <v>62.323999999999998</v>
      </c>
      <c r="E5" s="114">
        <v>45.554000000000002</v>
      </c>
      <c r="G5" s="3" t="s">
        <v>25</v>
      </c>
      <c r="H5" s="3">
        <v>0.2</v>
      </c>
      <c r="I5" s="3">
        <v>0.47799999999999998</v>
      </c>
      <c r="J5" s="3">
        <v>0.67700000000000005</v>
      </c>
      <c r="K5" s="3">
        <v>0.08</v>
      </c>
      <c r="L5" s="3">
        <v>0.55400000000000005</v>
      </c>
      <c r="M5" s="3">
        <v>0.88500000000000001</v>
      </c>
      <c r="N5" s="3">
        <v>0.12</v>
      </c>
      <c r="O5" s="3">
        <v>0.68500000000000005</v>
      </c>
      <c r="P5" s="3">
        <v>0.86199999999999999</v>
      </c>
    </row>
    <row r="6" spans="2:16" x14ac:dyDescent="0.2">
      <c r="B6" s="138" t="s">
        <v>651</v>
      </c>
      <c r="C6" s="114">
        <v>69.106999999999999</v>
      </c>
      <c r="D6" s="114">
        <v>54.930999999999997</v>
      </c>
      <c r="E6" s="114">
        <v>38.404000000000003</v>
      </c>
      <c r="G6" s="3" t="s">
        <v>27</v>
      </c>
      <c r="H6" s="3">
        <v>-0.29499999999999998</v>
      </c>
      <c r="I6" s="3">
        <v>0.23300000000000001</v>
      </c>
      <c r="J6" s="3">
        <v>0.20499999999999999</v>
      </c>
      <c r="K6" s="3">
        <v>0.36099999999999999</v>
      </c>
      <c r="L6" s="3">
        <v>0.36399999999999999</v>
      </c>
      <c r="M6" s="3">
        <v>0.32100000000000001</v>
      </c>
      <c r="N6" s="3">
        <v>-0.65600000000000003</v>
      </c>
      <c r="O6" s="3">
        <v>0.379</v>
      </c>
      <c r="P6" s="3">
        <v>8.3000000000000004E-2</v>
      </c>
    </row>
    <row r="7" spans="2:16" x14ac:dyDescent="0.2">
      <c r="B7" s="138" t="s">
        <v>652</v>
      </c>
      <c r="C7" s="114">
        <v>71.441999999999993</v>
      </c>
      <c r="D7" s="114">
        <v>58.127000000000002</v>
      </c>
      <c r="E7" s="114">
        <v>44.262</v>
      </c>
      <c r="G7" s="3" t="s">
        <v>653</v>
      </c>
      <c r="H7" s="3">
        <v>2.1999999999999999E-2</v>
      </c>
      <c r="I7" s="3">
        <v>1.0999999999999999E-2</v>
      </c>
      <c r="J7" s="3">
        <v>5.5E-2</v>
      </c>
      <c r="K7" s="3">
        <v>-5.2999999999999999E-2</v>
      </c>
      <c r="L7" s="3">
        <v>0.02</v>
      </c>
      <c r="M7" s="3">
        <v>7.0000000000000001E-3</v>
      </c>
      <c r="N7" s="3">
        <v>7.4999999999999997E-2</v>
      </c>
      <c r="O7" s="3">
        <v>2.1999999999999999E-2</v>
      </c>
      <c r="P7" s="3">
        <v>1E-3</v>
      </c>
    </row>
    <row r="8" spans="2:16" ht="17" x14ac:dyDescent="0.2">
      <c r="B8" s="51" t="s">
        <v>654</v>
      </c>
      <c r="C8" s="114" t="s">
        <v>391</v>
      </c>
      <c r="D8" s="114" t="s">
        <v>391</v>
      </c>
      <c r="E8" s="114" t="s">
        <v>391</v>
      </c>
      <c r="G8" s="3" t="s">
        <v>655</v>
      </c>
      <c r="H8" s="3">
        <v>-4.5999999999999999E-2</v>
      </c>
      <c r="I8" s="3">
        <v>1.4E-2</v>
      </c>
      <c r="J8" s="3">
        <v>1E-3</v>
      </c>
      <c r="K8" s="3">
        <v>5.6000000000000001E-2</v>
      </c>
      <c r="L8" s="3">
        <v>1.7999999999999999E-2</v>
      </c>
      <c r="M8" s="3">
        <v>2E-3</v>
      </c>
      <c r="N8" s="3">
        <v>-0.10199999999999999</v>
      </c>
      <c r="O8" s="3">
        <v>2.1000000000000001E-2</v>
      </c>
      <c r="P8" s="3" t="s">
        <v>445</v>
      </c>
    </row>
    <row r="9" spans="2:16" ht="17" x14ac:dyDescent="0.2">
      <c r="B9" s="54" t="s">
        <v>656</v>
      </c>
      <c r="C9" s="114">
        <v>-0.42</v>
      </c>
      <c r="D9" s="140">
        <v>-0.78</v>
      </c>
      <c r="E9" s="114">
        <v>-0.77</v>
      </c>
      <c r="G9" s="3" t="s">
        <v>657</v>
      </c>
      <c r="H9" s="141">
        <v>-0.08</v>
      </c>
      <c r="I9" s="141">
        <v>1.7999999999999999E-2</v>
      </c>
      <c r="J9" s="3" t="s">
        <v>445</v>
      </c>
      <c r="K9" s="3">
        <v>8.8999999999999996E-2</v>
      </c>
      <c r="L9" s="3">
        <v>0.02</v>
      </c>
      <c r="M9" s="3" t="s">
        <v>445</v>
      </c>
      <c r="N9" s="3">
        <v>-0.16900000000000001</v>
      </c>
      <c r="O9" s="3">
        <v>2.5000000000000001E-2</v>
      </c>
      <c r="P9" s="3" t="s">
        <v>445</v>
      </c>
    </row>
    <row r="10" spans="2:16" ht="34" x14ac:dyDescent="0.2">
      <c r="B10" s="51" t="s">
        <v>658</v>
      </c>
      <c r="C10" s="114"/>
      <c r="D10" s="140" t="s">
        <v>391</v>
      </c>
      <c r="E10" s="114"/>
      <c r="G10" s="141" t="s">
        <v>659</v>
      </c>
      <c r="H10" s="3">
        <v>1.0999999999999999E-2</v>
      </c>
      <c r="I10" s="3">
        <v>7.0000000000000001E-3</v>
      </c>
      <c r="J10" s="3">
        <v>0.154</v>
      </c>
      <c r="K10" s="3">
        <v>-3.3000000000000002E-2</v>
      </c>
      <c r="L10" s="3">
        <v>1.2E-2</v>
      </c>
      <c r="M10" s="3">
        <v>6.0000000000000001E-3</v>
      </c>
      <c r="N10" s="3">
        <v>4.3999999999999997E-2</v>
      </c>
      <c r="O10" s="3">
        <v>1.2999999999999999E-2</v>
      </c>
      <c r="P10" s="3" t="s">
        <v>445</v>
      </c>
    </row>
    <row r="11" spans="2:16" ht="17" x14ac:dyDescent="0.2">
      <c r="B11" s="54" t="s">
        <v>660</v>
      </c>
      <c r="C11" s="140">
        <v>-0.15</v>
      </c>
      <c r="D11" s="140">
        <v>-0.5</v>
      </c>
      <c r="E11" s="140">
        <v>-0.13</v>
      </c>
    </row>
    <row r="12" spans="2:16" ht="34" x14ac:dyDescent="0.2">
      <c r="B12" s="51" t="s">
        <v>661</v>
      </c>
      <c r="C12" s="140" t="s">
        <v>392</v>
      </c>
      <c r="D12" s="140" t="s">
        <v>391</v>
      </c>
      <c r="E12" s="140" t="s">
        <v>391</v>
      </c>
    </row>
    <row r="13" spans="2:16" ht="17" x14ac:dyDescent="0.2">
      <c r="B13" s="54" t="s">
        <v>662</v>
      </c>
      <c r="C13" s="114">
        <v>0.26</v>
      </c>
      <c r="D13" s="114">
        <v>0.32</v>
      </c>
      <c r="E13" s="114">
        <v>0.59</v>
      </c>
    </row>
    <row r="14" spans="2:16" ht="17" x14ac:dyDescent="0.2">
      <c r="B14" s="54" t="s">
        <v>384</v>
      </c>
      <c r="C14" s="9">
        <v>72.043000000000006</v>
      </c>
      <c r="D14" s="9">
        <v>61.322000000000003</v>
      </c>
      <c r="E14" s="9">
        <v>44.322000000000003</v>
      </c>
    </row>
    <row r="15" spans="2:16" ht="17" x14ac:dyDescent="0.2">
      <c r="B15" s="54" t="s">
        <v>385</v>
      </c>
      <c r="C15" s="114" t="s">
        <v>391</v>
      </c>
      <c r="D15" s="114" t="s">
        <v>391</v>
      </c>
      <c r="E15" s="114" t="s">
        <v>391</v>
      </c>
    </row>
    <row r="16" spans="2:16" ht="17" x14ac:dyDescent="0.2">
      <c r="B16" s="54" t="s">
        <v>663</v>
      </c>
      <c r="C16" s="9">
        <v>-0.67200000000000004</v>
      </c>
      <c r="D16" s="9">
        <v>-2.274</v>
      </c>
      <c r="E16" s="9">
        <v>-0.85899999999999999</v>
      </c>
    </row>
    <row r="17" spans="2:5" ht="17" x14ac:dyDescent="0.2">
      <c r="B17" s="54" t="s">
        <v>385</v>
      </c>
      <c r="C17" s="114" t="s">
        <v>664</v>
      </c>
      <c r="D17" s="114" t="s">
        <v>391</v>
      </c>
      <c r="E17" s="9" t="s">
        <v>665</v>
      </c>
    </row>
    <row r="18" spans="2:5" ht="68" x14ac:dyDescent="0.2">
      <c r="B18" s="54" t="s">
        <v>666</v>
      </c>
      <c r="C18" s="35" t="s">
        <v>667</v>
      </c>
      <c r="D18" s="35" t="s">
        <v>668</v>
      </c>
      <c r="E18" s="35" t="s">
        <v>669</v>
      </c>
    </row>
  </sheetData>
  <mergeCells count="4">
    <mergeCell ref="B1:E1"/>
    <mergeCell ref="H2:J2"/>
    <mergeCell ref="K2:M2"/>
    <mergeCell ref="N2:P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BFC79-28A8-CE49-B846-2CBECDA7C5B6}">
  <dimension ref="B1:AK13"/>
  <sheetViews>
    <sheetView workbookViewId="0">
      <selection sqref="A1:XFD1048576"/>
    </sheetView>
  </sheetViews>
  <sheetFormatPr baseColWidth="10" defaultRowHeight="16" x14ac:dyDescent="0.2"/>
  <cols>
    <col min="1" max="5" width="10.83203125" style="1"/>
    <col min="6" max="6" width="13.83203125" style="1" customWidth="1"/>
    <col min="7" max="11" width="10.83203125" style="1"/>
    <col min="12" max="12" width="15.6640625" style="1" customWidth="1"/>
    <col min="13" max="29" width="10.83203125" style="1"/>
    <col min="30" max="30" width="16" style="1" customWidth="1"/>
    <col min="31" max="31" width="6.1640625" style="1" customWidth="1"/>
    <col min="32" max="32" width="15" style="1" customWidth="1"/>
    <col min="33" max="33" width="5.83203125" style="1" customWidth="1"/>
    <col min="34" max="34" width="15.5" style="1" customWidth="1"/>
    <col min="35" max="35" width="6.1640625" style="1" customWidth="1"/>
    <col min="36" max="16384" width="10.83203125" style="1"/>
  </cols>
  <sheetData>
    <row r="1" spans="2:37" x14ac:dyDescent="0.2">
      <c r="B1" s="1" t="s">
        <v>670</v>
      </c>
      <c r="L1" s="1" t="s">
        <v>671</v>
      </c>
      <c r="Q1" s="1" t="s">
        <v>672</v>
      </c>
      <c r="AC1" s="1" t="s">
        <v>673</v>
      </c>
    </row>
    <row r="2" spans="2:37" ht="34" x14ac:dyDescent="0.2">
      <c r="B2" s="35" t="s">
        <v>674</v>
      </c>
      <c r="C2" s="35" t="s">
        <v>417</v>
      </c>
      <c r="D2" s="35" t="s">
        <v>379</v>
      </c>
      <c r="E2" s="35" t="s">
        <v>365</v>
      </c>
      <c r="F2" s="35" t="s">
        <v>675</v>
      </c>
      <c r="G2" s="35" t="s">
        <v>379</v>
      </c>
      <c r="H2" s="35" t="s">
        <v>365</v>
      </c>
      <c r="I2" s="35" t="s">
        <v>385</v>
      </c>
      <c r="J2" s="35" t="s">
        <v>676</v>
      </c>
      <c r="L2" s="16" t="s">
        <v>677</v>
      </c>
      <c r="M2" s="16" t="s">
        <v>388</v>
      </c>
      <c r="N2" s="16" t="s">
        <v>678</v>
      </c>
      <c r="O2" s="16" t="s">
        <v>379</v>
      </c>
      <c r="Q2" s="16" t="s">
        <v>679</v>
      </c>
      <c r="R2" s="16" t="s">
        <v>365</v>
      </c>
      <c r="S2" s="16" t="s">
        <v>680</v>
      </c>
      <c r="T2" s="16" t="s">
        <v>681</v>
      </c>
      <c r="U2" s="16" t="s">
        <v>682</v>
      </c>
      <c r="V2" s="16" t="s">
        <v>683</v>
      </c>
      <c r="W2" s="16" t="s">
        <v>684</v>
      </c>
      <c r="X2" s="16" t="s">
        <v>685</v>
      </c>
      <c r="Y2" s="16" t="s">
        <v>686</v>
      </c>
      <c r="Z2" s="16" t="s">
        <v>687</v>
      </c>
      <c r="AA2" s="16" t="s">
        <v>688</v>
      </c>
      <c r="AC2" s="16" t="s">
        <v>674</v>
      </c>
      <c r="AD2" s="16" t="s">
        <v>689</v>
      </c>
      <c r="AE2" s="16" t="s">
        <v>379</v>
      </c>
      <c r="AF2" s="16" t="s">
        <v>690</v>
      </c>
      <c r="AG2" s="16" t="s">
        <v>379</v>
      </c>
      <c r="AH2" s="16" t="s">
        <v>691</v>
      </c>
      <c r="AI2" s="16" t="s">
        <v>379</v>
      </c>
      <c r="AJ2" s="16" t="s">
        <v>385</v>
      </c>
      <c r="AK2" s="16" t="s">
        <v>692</v>
      </c>
    </row>
    <row r="3" spans="2:37" ht="17" x14ac:dyDescent="0.2">
      <c r="B3" s="35" t="s">
        <v>202</v>
      </c>
      <c r="C3" s="35">
        <v>66.97</v>
      </c>
      <c r="D3" s="35">
        <v>9.74</v>
      </c>
      <c r="E3" s="35">
        <v>1502</v>
      </c>
      <c r="F3" s="35">
        <v>68.03</v>
      </c>
      <c r="G3" s="35">
        <v>9.6199999999999992</v>
      </c>
      <c r="H3" s="35">
        <v>709</v>
      </c>
      <c r="I3" s="35" t="s">
        <v>396</v>
      </c>
      <c r="J3" s="35">
        <v>0.11</v>
      </c>
      <c r="L3" s="9" t="s">
        <v>693</v>
      </c>
      <c r="M3" s="9">
        <v>2211</v>
      </c>
      <c r="N3" s="9">
        <v>67.305999999999997</v>
      </c>
      <c r="O3" s="9">
        <v>9.7159999999999993</v>
      </c>
      <c r="Q3" s="9">
        <v>1</v>
      </c>
      <c r="R3" s="9">
        <v>1380</v>
      </c>
      <c r="S3" s="9">
        <v>72.882999999999996</v>
      </c>
      <c r="T3" s="9" t="s">
        <v>391</v>
      </c>
      <c r="U3" s="9">
        <v>0.35699999999999998</v>
      </c>
      <c r="V3" s="9">
        <v>1.9079999999999999</v>
      </c>
      <c r="W3" s="9" t="s">
        <v>391</v>
      </c>
      <c r="X3" s="9">
        <v>0.41</v>
      </c>
      <c r="Y3" s="9">
        <v>-9.5129999999999999</v>
      </c>
      <c r="Z3" s="137" t="s">
        <v>391</v>
      </c>
      <c r="AA3" s="9">
        <v>0.79900000000000004</v>
      </c>
      <c r="AC3" s="9" t="s">
        <v>365</v>
      </c>
      <c r="AD3" s="9">
        <v>1380</v>
      </c>
      <c r="AE3" s="9"/>
      <c r="AF3" s="9">
        <v>752</v>
      </c>
      <c r="AG3" s="9"/>
      <c r="AH3" s="9">
        <v>87</v>
      </c>
      <c r="AI3" s="9"/>
      <c r="AJ3" s="9"/>
      <c r="AK3" s="9"/>
    </row>
    <row r="4" spans="2:37" ht="17" x14ac:dyDescent="0.2">
      <c r="B4" s="35" t="s">
        <v>694</v>
      </c>
      <c r="C4" s="35">
        <v>19.510000000000002</v>
      </c>
      <c r="D4" s="35">
        <v>8.43</v>
      </c>
      <c r="E4" s="35">
        <v>1285</v>
      </c>
      <c r="F4" s="35">
        <v>19.3</v>
      </c>
      <c r="G4" s="35">
        <v>8.57</v>
      </c>
      <c r="H4" s="35">
        <v>585</v>
      </c>
      <c r="I4" s="35"/>
      <c r="J4" s="35">
        <v>0.02</v>
      </c>
      <c r="L4" s="9" t="s">
        <v>695</v>
      </c>
      <c r="M4" s="9">
        <v>1855</v>
      </c>
      <c r="N4" s="9">
        <v>61.110999999999997</v>
      </c>
      <c r="O4" s="9">
        <v>11.368</v>
      </c>
      <c r="Q4" s="9">
        <v>2</v>
      </c>
      <c r="R4" s="9">
        <v>752</v>
      </c>
      <c r="S4" s="9">
        <v>60.726999999999997</v>
      </c>
      <c r="T4" s="9" t="s">
        <v>391</v>
      </c>
      <c r="U4" s="9">
        <v>0.56799999999999995</v>
      </c>
      <c r="V4" s="9">
        <v>0.999</v>
      </c>
      <c r="W4" s="9"/>
      <c r="X4" s="9">
        <v>0.60099999999999998</v>
      </c>
      <c r="Y4" s="9">
        <v>-4.9390000000000001</v>
      </c>
      <c r="Z4" s="137" t="s">
        <v>391</v>
      </c>
      <c r="AA4" s="9">
        <v>1.1879999999999999</v>
      </c>
      <c r="AC4" s="9" t="s">
        <v>387</v>
      </c>
      <c r="AD4" s="88">
        <v>0.622</v>
      </c>
      <c r="AE4" s="9"/>
      <c r="AF4" s="88">
        <v>0.33900000000000002</v>
      </c>
      <c r="AG4" s="9"/>
      <c r="AH4" s="88">
        <v>3.9E-2</v>
      </c>
      <c r="AI4" s="9"/>
      <c r="AJ4" s="9"/>
      <c r="AK4" s="9"/>
    </row>
    <row r="5" spans="2:37" ht="17" x14ac:dyDescent="0.2">
      <c r="B5" s="35" t="s">
        <v>63</v>
      </c>
      <c r="C5" s="35">
        <v>82.51</v>
      </c>
      <c r="D5" s="35">
        <v>16.579999999999998</v>
      </c>
      <c r="E5" s="35">
        <v>1433</v>
      </c>
      <c r="F5" s="35">
        <v>84.96</v>
      </c>
      <c r="G5" s="35">
        <v>17.190000000000001</v>
      </c>
      <c r="H5" s="35">
        <v>671</v>
      </c>
      <c r="I5" s="35" t="s">
        <v>392</v>
      </c>
      <c r="J5" s="35">
        <v>0.15</v>
      </c>
      <c r="L5" s="9" t="s">
        <v>696</v>
      </c>
      <c r="M5" s="9">
        <v>1722</v>
      </c>
      <c r="N5" s="9">
        <v>59.844999999999999</v>
      </c>
      <c r="O5" s="9">
        <v>11.606</v>
      </c>
      <c r="Q5" s="9">
        <v>3</v>
      </c>
      <c r="R5" s="9">
        <v>87</v>
      </c>
      <c r="S5" s="9">
        <v>44.146000000000001</v>
      </c>
      <c r="T5" s="9" t="s">
        <v>391</v>
      </c>
      <c r="U5" s="9">
        <v>0.93799999999999994</v>
      </c>
      <c r="V5" s="9">
        <v>-3.0640000000000001</v>
      </c>
      <c r="W5" s="9" t="s">
        <v>392</v>
      </c>
      <c r="X5" s="9">
        <v>1.167</v>
      </c>
      <c r="Y5" s="9">
        <v>6.3239999999999998</v>
      </c>
      <c r="Z5" s="137" t="s">
        <v>392</v>
      </c>
      <c r="AA5" s="9">
        <v>2.2200000000000002</v>
      </c>
      <c r="AC5" s="9" t="s">
        <v>26</v>
      </c>
      <c r="AD5" s="9">
        <v>52.07</v>
      </c>
      <c r="AE5" s="9">
        <v>4.97</v>
      </c>
      <c r="AF5" s="9">
        <v>52.56</v>
      </c>
      <c r="AG5" s="9">
        <v>5.12</v>
      </c>
      <c r="AH5" s="9">
        <v>53.23</v>
      </c>
      <c r="AI5" s="9">
        <v>5.61</v>
      </c>
      <c r="AJ5" s="9" t="s">
        <v>396</v>
      </c>
      <c r="AK5" s="9"/>
    </row>
    <row r="6" spans="2:37" ht="17" x14ac:dyDescent="0.2">
      <c r="B6" s="35" t="s">
        <v>697</v>
      </c>
      <c r="C6" s="35">
        <v>14.83</v>
      </c>
      <c r="D6" s="35">
        <v>3.51</v>
      </c>
      <c r="E6" s="35">
        <v>1497</v>
      </c>
      <c r="F6" s="35">
        <v>15.06</v>
      </c>
      <c r="G6" s="35">
        <v>3.46</v>
      </c>
      <c r="H6" s="35">
        <v>709</v>
      </c>
      <c r="I6" s="35"/>
      <c r="J6" s="35">
        <v>7.0000000000000007E-2</v>
      </c>
      <c r="L6" s="9" t="s">
        <v>698</v>
      </c>
      <c r="M6" s="9">
        <v>1491</v>
      </c>
      <c r="N6" s="9">
        <v>57.911999999999999</v>
      </c>
      <c r="O6" s="9">
        <v>12.177</v>
      </c>
      <c r="AC6" s="9" t="s">
        <v>699</v>
      </c>
      <c r="AD6" s="9">
        <v>3.83</v>
      </c>
      <c r="AE6" s="9">
        <v>1.82</v>
      </c>
      <c r="AF6" s="9">
        <v>2.89</v>
      </c>
      <c r="AG6" s="9">
        <v>1.77</v>
      </c>
      <c r="AH6" s="9">
        <v>2.15</v>
      </c>
      <c r="AI6" s="9">
        <v>1.81</v>
      </c>
      <c r="AJ6" s="9" t="s">
        <v>391</v>
      </c>
      <c r="AK6" s="9" t="s">
        <v>700</v>
      </c>
    </row>
    <row r="7" spans="2:37" ht="17" x14ac:dyDescent="0.2">
      <c r="B7" s="35" t="s">
        <v>430</v>
      </c>
      <c r="C7" s="35">
        <v>11.85</v>
      </c>
      <c r="D7" s="35">
        <v>3.99</v>
      </c>
      <c r="E7" s="35">
        <v>1497</v>
      </c>
      <c r="F7" s="35">
        <v>11.95</v>
      </c>
      <c r="G7" s="35">
        <v>3.95</v>
      </c>
      <c r="H7" s="35">
        <v>709</v>
      </c>
      <c r="I7" s="35"/>
      <c r="J7" s="35">
        <v>0.03</v>
      </c>
      <c r="L7" s="9" t="s">
        <v>26</v>
      </c>
      <c r="M7" s="9">
        <v>2218</v>
      </c>
      <c r="N7" s="9">
        <v>52.283999999999999</v>
      </c>
      <c r="O7" s="9">
        <v>5.0549999999999997</v>
      </c>
      <c r="AC7" s="9" t="s">
        <v>701</v>
      </c>
      <c r="AD7" s="9">
        <v>16.46</v>
      </c>
      <c r="AE7" s="9">
        <v>11.38</v>
      </c>
      <c r="AF7" s="9">
        <v>13.39</v>
      </c>
      <c r="AG7" s="9">
        <v>9.6999999999999993</v>
      </c>
      <c r="AH7" s="9">
        <v>10.99</v>
      </c>
      <c r="AI7" s="9">
        <v>8.44</v>
      </c>
      <c r="AJ7" s="9" t="s">
        <v>391</v>
      </c>
      <c r="AK7" s="9" t="s">
        <v>702</v>
      </c>
    </row>
    <row r="8" spans="2:37" ht="17" x14ac:dyDescent="0.2">
      <c r="B8" s="35" t="s">
        <v>699</v>
      </c>
      <c r="C8" s="35">
        <v>3.29</v>
      </c>
      <c r="D8" s="35">
        <v>1.82</v>
      </c>
      <c r="E8" s="35">
        <v>1446</v>
      </c>
      <c r="F8" s="35">
        <v>3.78</v>
      </c>
      <c r="G8" s="35">
        <v>1.95</v>
      </c>
      <c r="H8" s="35">
        <v>686</v>
      </c>
      <c r="I8" s="35" t="s">
        <v>391</v>
      </c>
      <c r="J8" s="35">
        <v>0.26</v>
      </c>
      <c r="L8" s="9" t="s">
        <v>699</v>
      </c>
      <c r="M8" s="9">
        <v>2129</v>
      </c>
      <c r="N8" s="9">
        <v>3.44</v>
      </c>
      <c r="O8" s="9">
        <v>1.879</v>
      </c>
      <c r="AC8" s="9" t="s">
        <v>63</v>
      </c>
      <c r="AD8" s="9">
        <v>87.7</v>
      </c>
      <c r="AE8" s="9">
        <v>15.56</v>
      </c>
      <c r="AF8" s="9">
        <v>76.83</v>
      </c>
      <c r="AG8" s="9">
        <v>15.7</v>
      </c>
      <c r="AH8" s="9">
        <v>65.790000000000006</v>
      </c>
      <c r="AI8" s="9">
        <v>17.18</v>
      </c>
      <c r="AJ8" s="9" t="s">
        <v>391</v>
      </c>
      <c r="AK8" s="9" t="s">
        <v>700</v>
      </c>
    </row>
    <row r="9" spans="2:37" ht="17" x14ac:dyDescent="0.2">
      <c r="B9" s="35" t="s">
        <v>701</v>
      </c>
      <c r="C9" s="35">
        <v>14.55</v>
      </c>
      <c r="D9" s="35">
        <v>10.77</v>
      </c>
      <c r="E9" s="35">
        <v>1473</v>
      </c>
      <c r="F9" s="35">
        <v>16.61</v>
      </c>
      <c r="G9" s="35">
        <v>10.93</v>
      </c>
      <c r="H9" s="35">
        <v>197</v>
      </c>
      <c r="I9" s="35" t="s">
        <v>391</v>
      </c>
      <c r="J9" s="35">
        <v>0.19</v>
      </c>
      <c r="L9" s="9" t="s">
        <v>701</v>
      </c>
      <c r="M9" s="9">
        <v>2168</v>
      </c>
      <c r="N9" s="9">
        <v>15.194000000000001</v>
      </c>
      <c r="O9" s="9">
        <v>10.855</v>
      </c>
      <c r="AC9" s="9" t="s">
        <v>653</v>
      </c>
      <c r="AD9" s="9">
        <v>20.41</v>
      </c>
      <c r="AE9" s="9">
        <v>8.41</v>
      </c>
      <c r="AF9" s="9">
        <v>18.05</v>
      </c>
      <c r="AG9" s="9">
        <v>8.33</v>
      </c>
      <c r="AH9" s="9">
        <v>16.170000000000002</v>
      </c>
      <c r="AI9" s="9">
        <v>8.32</v>
      </c>
      <c r="AJ9" s="9" t="s">
        <v>391</v>
      </c>
      <c r="AK9" s="9" t="s">
        <v>702</v>
      </c>
    </row>
    <row r="10" spans="2:37" ht="17" x14ac:dyDescent="0.2">
      <c r="B10" s="35" t="s">
        <v>26</v>
      </c>
      <c r="C10" s="35">
        <v>52.6</v>
      </c>
      <c r="D10" s="35">
        <v>4.8600000000000003</v>
      </c>
      <c r="E10" s="35">
        <v>1508</v>
      </c>
      <c r="F10" s="35">
        <v>51.62</v>
      </c>
      <c r="G10" s="35">
        <v>5.39</v>
      </c>
      <c r="H10" s="35">
        <v>714</v>
      </c>
      <c r="I10" s="35" t="s">
        <v>391</v>
      </c>
      <c r="J10" s="35">
        <v>0.19</v>
      </c>
      <c r="L10" s="9" t="s">
        <v>63</v>
      </c>
      <c r="M10" s="9">
        <v>2100</v>
      </c>
      <c r="N10" s="9">
        <v>83.271000000000001</v>
      </c>
      <c r="O10" s="9">
        <v>16.811</v>
      </c>
      <c r="AC10" s="9" t="s">
        <v>697</v>
      </c>
      <c r="AD10" s="9">
        <v>16.2</v>
      </c>
      <c r="AE10" s="9">
        <v>2.92</v>
      </c>
      <c r="AF10" s="9">
        <v>13.16</v>
      </c>
      <c r="AG10" s="9">
        <v>3.09</v>
      </c>
      <c r="AH10" s="9">
        <v>9.26</v>
      </c>
      <c r="AI10" s="9">
        <v>3.3</v>
      </c>
      <c r="AJ10" s="9" t="s">
        <v>391</v>
      </c>
      <c r="AK10" s="9" t="s">
        <v>700</v>
      </c>
    </row>
    <row r="11" spans="2:37" x14ac:dyDescent="0.2">
      <c r="L11" s="9" t="s">
        <v>653</v>
      </c>
      <c r="M11" s="9">
        <v>1868</v>
      </c>
      <c r="N11" s="9">
        <v>19.437999999999999</v>
      </c>
      <c r="O11" s="9">
        <v>8.4740000000000002</v>
      </c>
      <c r="AC11" s="9" t="s">
        <v>430</v>
      </c>
      <c r="AD11" s="9">
        <v>13.1</v>
      </c>
      <c r="AE11" s="9">
        <v>3.68</v>
      </c>
      <c r="AF11" s="9">
        <v>10.17</v>
      </c>
      <c r="AG11" s="9">
        <v>3.49</v>
      </c>
      <c r="AH11" s="9">
        <v>7.17</v>
      </c>
      <c r="AI11" s="9">
        <v>3.48</v>
      </c>
      <c r="AJ11" s="9" t="s">
        <v>391</v>
      </c>
      <c r="AK11" s="9" t="s">
        <v>700</v>
      </c>
    </row>
    <row r="12" spans="2:37" ht="85" x14ac:dyDescent="0.2">
      <c r="L12" s="9" t="s">
        <v>697</v>
      </c>
      <c r="M12" s="9">
        <v>2203</v>
      </c>
      <c r="N12" s="9">
        <v>14.907999999999999</v>
      </c>
      <c r="O12" s="9">
        <v>3.4980000000000002</v>
      </c>
      <c r="AC12" s="16" t="s">
        <v>703</v>
      </c>
      <c r="AD12" s="35" t="s">
        <v>704</v>
      </c>
      <c r="AE12" s="35"/>
      <c r="AF12" s="35" t="s">
        <v>705</v>
      </c>
      <c r="AG12" s="35"/>
      <c r="AH12" s="35" t="s">
        <v>706</v>
      </c>
      <c r="AI12" s="35"/>
      <c r="AJ12" s="35"/>
      <c r="AK12" s="35"/>
    </row>
    <row r="13" spans="2:37" x14ac:dyDescent="0.2">
      <c r="L13" s="9" t="s">
        <v>430</v>
      </c>
      <c r="M13" s="9">
        <v>2203</v>
      </c>
      <c r="N13" s="9">
        <v>11.884</v>
      </c>
      <c r="O13" s="9">
        <v>3.9750000000000001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99486-BDFB-8D41-9352-60D0F58C65F1}">
  <dimension ref="B1:AF26"/>
  <sheetViews>
    <sheetView workbookViewId="0">
      <selection sqref="A1:XFD1048576"/>
    </sheetView>
  </sheetViews>
  <sheetFormatPr baseColWidth="10" defaultRowHeight="16" x14ac:dyDescent="0.2"/>
  <cols>
    <col min="1" max="1" width="10.83203125" style="1"/>
    <col min="2" max="2" width="20.1640625" style="80" customWidth="1"/>
    <col min="3" max="8" width="10.83203125" style="80"/>
    <col min="9" max="9" width="17.1640625" style="1" customWidth="1"/>
    <col min="10" max="20" width="10.83203125" style="1"/>
    <col min="21" max="21" width="16.5" style="1" customWidth="1"/>
    <col min="22" max="28" width="10.83203125" style="1"/>
    <col min="29" max="29" width="26.5" style="80" customWidth="1"/>
    <col min="30" max="30" width="19.5" style="80" customWidth="1"/>
    <col min="31" max="31" width="18.5" style="80" customWidth="1"/>
    <col min="32" max="16384" width="10.83203125" style="1"/>
  </cols>
  <sheetData>
    <row r="1" spans="2:32" x14ac:dyDescent="0.2">
      <c r="B1" s="80" t="s">
        <v>707</v>
      </c>
      <c r="I1" s="1" t="s">
        <v>708</v>
      </c>
      <c r="U1" s="1" t="s">
        <v>709</v>
      </c>
      <c r="AC1" s="1" t="s">
        <v>710</v>
      </c>
    </row>
    <row r="2" spans="2:32" ht="17" x14ac:dyDescent="0.2">
      <c r="B2" s="78"/>
      <c r="C2" s="78" t="s">
        <v>387</v>
      </c>
      <c r="D2" s="78" t="s">
        <v>81</v>
      </c>
      <c r="E2" s="78" t="s">
        <v>711</v>
      </c>
      <c r="F2" s="78" t="s">
        <v>395</v>
      </c>
      <c r="G2" s="78" t="s">
        <v>712</v>
      </c>
      <c r="H2" s="127"/>
      <c r="I2" s="16"/>
      <c r="J2" s="125" t="s">
        <v>713</v>
      </c>
      <c r="K2" s="125"/>
      <c r="L2" s="68" t="s">
        <v>714</v>
      </c>
      <c r="M2" s="68"/>
      <c r="N2" s="68" t="s">
        <v>715</v>
      </c>
      <c r="O2" s="68"/>
      <c r="P2" s="68" t="s">
        <v>716</v>
      </c>
      <c r="Q2" s="68"/>
      <c r="R2" s="68" t="s">
        <v>717</v>
      </c>
      <c r="S2" s="68"/>
      <c r="U2" s="7" t="s">
        <v>646</v>
      </c>
      <c r="V2" s="7" t="s">
        <v>718</v>
      </c>
      <c r="W2" s="7" t="s">
        <v>719</v>
      </c>
      <c r="X2" s="7" t="s">
        <v>720</v>
      </c>
      <c r="Y2" s="7" t="s">
        <v>407</v>
      </c>
      <c r="Z2" s="7" t="s">
        <v>406</v>
      </c>
      <c r="AA2" s="7" t="s">
        <v>408</v>
      </c>
      <c r="AC2" s="128" t="s">
        <v>721</v>
      </c>
      <c r="AD2" s="23" t="s">
        <v>381</v>
      </c>
      <c r="AE2" s="23" t="s">
        <v>722</v>
      </c>
    </row>
    <row r="3" spans="2:32" ht="51" x14ac:dyDescent="0.2">
      <c r="B3" s="78"/>
      <c r="C3" s="78"/>
      <c r="D3" s="78"/>
      <c r="E3" s="78"/>
      <c r="F3" s="78"/>
      <c r="G3" s="78"/>
      <c r="H3" s="127"/>
      <c r="I3" s="16"/>
      <c r="J3" s="23"/>
      <c r="K3" s="23"/>
      <c r="L3" s="68" t="s">
        <v>723</v>
      </c>
      <c r="M3" s="68"/>
      <c r="N3" s="68" t="s">
        <v>724</v>
      </c>
      <c r="O3" s="68"/>
      <c r="P3" s="68" t="s">
        <v>725</v>
      </c>
      <c r="Q3" s="68"/>
      <c r="R3" s="68" t="s">
        <v>726</v>
      </c>
      <c r="S3" s="68"/>
      <c r="U3" s="7" t="s">
        <v>26</v>
      </c>
      <c r="V3" s="7"/>
      <c r="W3" s="7" t="s">
        <v>396</v>
      </c>
      <c r="X3" s="7"/>
      <c r="Y3" s="7"/>
      <c r="Z3" s="7"/>
      <c r="AA3" s="7"/>
      <c r="AC3" s="129"/>
      <c r="AD3" s="35" t="s">
        <v>727</v>
      </c>
      <c r="AE3" s="35" t="s">
        <v>728</v>
      </c>
      <c r="AF3" s="69"/>
    </row>
    <row r="4" spans="2:32" ht="34" x14ac:dyDescent="0.2">
      <c r="B4" s="35" t="s">
        <v>723</v>
      </c>
      <c r="C4" s="130">
        <v>0.15029999999999999</v>
      </c>
      <c r="D4" s="78">
        <v>53.09</v>
      </c>
      <c r="E4" s="78">
        <v>52.51</v>
      </c>
      <c r="F4" s="78">
        <v>50.8</v>
      </c>
      <c r="G4" s="78">
        <v>48</v>
      </c>
      <c r="H4" s="127"/>
      <c r="I4" s="67" t="s">
        <v>389</v>
      </c>
      <c r="J4" s="67" t="s">
        <v>678</v>
      </c>
      <c r="K4" s="67" t="s">
        <v>379</v>
      </c>
      <c r="L4" s="67" t="s">
        <v>678</v>
      </c>
      <c r="M4" s="67" t="s">
        <v>379</v>
      </c>
      <c r="N4" s="67" t="s">
        <v>729</v>
      </c>
      <c r="O4" s="67" t="s">
        <v>379</v>
      </c>
      <c r="P4" s="67" t="s">
        <v>678</v>
      </c>
      <c r="Q4" s="67" t="s">
        <v>379</v>
      </c>
      <c r="R4" s="67" t="s">
        <v>678</v>
      </c>
      <c r="S4" s="67" t="s">
        <v>379</v>
      </c>
      <c r="U4" s="23" t="s">
        <v>730</v>
      </c>
      <c r="V4" s="7"/>
      <c r="W4" s="7"/>
      <c r="X4" s="7" t="s">
        <v>396</v>
      </c>
      <c r="Y4" s="7"/>
      <c r="Z4" s="7"/>
      <c r="AA4" s="7"/>
      <c r="AC4" s="129"/>
      <c r="AD4" s="35" t="s">
        <v>731</v>
      </c>
      <c r="AE4" s="35" t="s">
        <v>732</v>
      </c>
      <c r="AF4" s="69"/>
    </row>
    <row r="5" spans="2:32" ht="34" x14ac:dyDescent="0.2">
      <c r="B5" s="35" t="s">
        <v>724</v>
      </c>
      <c r="C5" s="130">
        <v>0.15709999999999999</v>
      </c>
      <c r="D5" s="78">
        <v>36.369999999999997</v>
      </c>
      <c r="E5" s="78">
        <v>26.94</v>
      </c>
      <c r="F5" s="78">
        <v>21.74</v>
      </c>
      <c r="G5" s="78">
        <v>20.78</v>
      </c>
      <c r="H5" s="127"/>
      <c r="I5" s="67" t="s">
        <v>733</v>
      </c>
      <c r="J5" s="67" t="s">
        <v>734</v>
      </c>
      <c r="K5" s="67"/>
      <c r="L5" s="67" t="s">
        <v>735</v>
      </c>
      <c r="M5" s="67"/>
      <c r="N5" s="67" t="s">
        <v>736</v>
      </c>
      <c r="O5" s="67"/>
      <c r="P5" s="67" t="s">
        <v>737</v>
      </c>
      <c r="Q5" s="67"/>
      <c r="R5" s="67" t="s">
        <v>738</v>
      </c>
      <c r="S5" s="67"/>
      <c r="U5" s="7" t="s">
        <v>28</v>
      </c>
      <c r="V5" s="7"/>
      <c r="W5" s="7"/>
      <c r="X5" s="7"/>
      <c r="Y5" s="7"/>
      <c r="Z5" s="7"/>
      <c r="AA5" s="7"/>
      <c r="AC5" s="129"/>
      <c r="AD5" s="35" t="s">
        <v>739</v>
      </c>
      <c r="AE5" s="35"/>
      <c r="AF5" s="69"/>
    </row>
    <row r="6" spans="2:32" ht="51" x14ac:dyDescent="0.2">
      <c r="B6" s="35" t="s">
        <v>725</v>
      </c>
      <c r="C6" s="130">
        <v>0.36220000000000002</v>
      </c>
      <c r="D6" s="78">
        <v>48.17</v>
      </c>
      <c r="E6" s="78">
        <v>44.83</v>
      </c>
      <c r="F6" s="78">
        <v>41.78</v>
      </c>
      <c r="G6" s="78">
        <v>38.979999999999997</v>
      </c>
      <c r="H6" s="127"/>
      <c r="I6" s="67" t="s">
        <v>740</v>
      </c>
      <c r="J6" s="67" t="s">
        <v>741</v>
      </c>
      <c r="K6" s="67"/>
      <c r="L6" s="67" t="s">
        <v>742</v>
      </c>
      <c r="M6" s="67"/>
      <c r="N6" s="67" t="s">
        <v>743</v>
      </c>
      <c r="O6" s="67"/>
      <c r="P6" s="67" t="s">
        <v>744</v>
      </c>
      <c r="Q6" s="67"/>
      <c r="R6" s="67" t="s">
        <v>745</v>
      </c>
      <c r="S6" s="67"/>
      <c r="U6" s="7" t="s">
        <v>746</v>
      </c>
      <c r="V6" s="7" t="s">
        <v>396</v>
      </c>
      <c r="W6" s="7" t="s">
        <v>396</v>
      </c>
      <c r="X6" s="7" t="s">
        <v>396</v>
      </c>
      <c r="Y6" s="7"/>
      <c r="Z6" s="7"/>
      <c r="AA6" s="7"/>
      <c r="AC6" s="131"/>
      <c r="AD6" s="29" t="s">
        <v>747</v>
      </c>
      <c r="AE6" s="35"/>
      <c r="AF6" s="69"/>
    </row>
    <row r="7" spans="2:32" ht="34" x14ac:dyDescent="0.2">
      <c r="B7" s="35" t="s">
        <v>726</v>
      </c>
      <c r="C7" s="130">
        <v>0.33029999999999998</v>
      </c>
      <c r="D7" s="78">
        <v>42.58</v>
      </c>
      <c r="E7" s="78">
        <v>36.299999999999997</v>
      </c>
      <c r="F7" s="78">
        <v>32.22</v>
      </c>
      <c r="G7" s="78">
        <v>30.32</v>
      </c>
      <c r="H7" s="127"/>
      <c r="I7" s="67" t="s">
        <v>28</v>
      </c>
      <c r="J7" s="67">
        <v>13.44</v>
      </c>
      <c r="K7" s="67">
        <v>3.51</v>
      </c>
      <c r="L7" s="67">
        <v>12.34</v>
      </c>
      <c r="M7" s="67">
        <v>3.59</v>
      </c>
      <c r="N7" s="67">
        <v>14.01</v>
      </c>
      <c r="O7" s="67">
        <v>3.27</v>
      </c>
      <c r="P7" s="67">
        <v>12.99</v>
      </c>
      <c r="Q7" s="67">
        <v>3.49</v>
      </c>
      <c r="R7" s="67">
        <v>14.01</v>
      </c>
      <c r="S7" s="67">
        <v>3.48</v>
      </c>
      <c r="U7" s="7" t="s">
        <v>748</v>
      </c>
      <c r="V7" s="7"/>
      <c r="W7" s="7"/>
      <c r="X7" s="7"/>
      <c r="Y7" s="7"/>
      <c r="Z7" s="7"/>
      <c r="AA7" s="7"/>
      <c r="AC7" s="132" t="s">
        <v>749</v>
      </c>
      <c r="AD7" s="35" t="s">
        <v>381</v>
      </c>
      <c r="AE7" s="35" t="s">
        <v>722</v>
      </c>
      <c r="AF7" s="69"/>
    </row>
    <row r="8" spans="2:32" ht="34" x14ac:dyDescent="0.2">
      <c r="B8" s="35" t="s">
        <v>750</v>
      </c>
      <c r="C8" s="133" t="s">
        <v>751</v>
      </c>
      <c r="D8" s="35" t="s">
        <v>752</v>
      </c>
      <c r="E8" s="35" t="s">
        <v>753</v>
      </c>
      <c r="F8" s="35" t="s">
        <v>754</v>
      </c>
      <c r="G8" s="35" t="s">
        <v>755</v>
      </c>
      <c r="H8" s="85"/>
      <c r="I8" s="67" t="s">
        <v>26</v>
      </c>
      <c r="J8" s="67">
        <v>36.46</v>
      </c>
      <c r="K8" s="67">
        <v>10.83</v>
      </c>
      <c r="L8" s="67">
        <v>38.590000000000003</v>
      </c>
      <c r="M8" s="67">
        <v>11.52</v>
      </c>
      <c r="N8" s="67">
        <v>33.369999999999997</v>
      </c>
      <c r="O8" s="67">
        <v>8.8699999999999992</v>
      </c>
      <c r="P8" s="67">
        <v>37</v>
      </c>
      <c r="Q8" s="67">
        <v>11.67</v>
      </c>
      <c r="R8" s="67">
        <v>36.46</v>
      </c>
      <c r="S8" s="67">
        <v>10.37</v>
      </c>
      <c r="U8" s="7" t="s">
        <v>756</v>
      </c>
      <c r="V8" s="7" t="s">
        <v>391</v>
      </c>
      <c r="W8" s="7" t="s">
        <v>396</v>
      </c>
      <c r="X8" s="7" t="s">
        <v>392</v>
      </c>
      <c r="Y8" s="7" t="s">
        <v>396</v>
      </c>
      <c r="Z8" s="7" t="s">
        <v>391</v>
      </c>
      <c r="AA8" s="7" t="s">
        <v>391</v>
      </c>
      <c r="AC8" s="134"/>
      <c r="AD8" s="35" t="s">
        <v>728</v>
      </c>
      <c r="AE8" s="35" t="s">
        <v>732</v>
      </c>
      <c r="AF8" s="69"/>
    </row>
    <row r="9" spans="2:32" ht="34" x14ac:dyDescent="0.2">
      <c r="D9" s="135" t="s">
        <v>757</v>
      </c>
      <c r="E9" s="135"/>
      <c r="F9" s="135"/>
      <c r="G9" s="135"/>
      <c r="H9" s="72"/>
      <c r="I9" s="67" t="s">
        <v>748</v>
      </c>
      <c r="J9" s="67">
        <v>11.97</v>
      </c>
      <c r="K9" s="67">
        <v>6.21</v>
      </c>
      <c r="L9" s="67">
        <v>9.56</v>
      </c>
      <c r="M9" s="67">
        <v>3.13</v>
      </c>
      <c r="N9" s="67">
        <v>12.67</v>
      </c>
      <c r="O9" s="67">
        <v>7.71</v>
      </c>
      <c r="P9" s="67">
        <v>11.38</v>
      </c>
      <c r="Q9" s="67">
        <v>5</v>
      </c>
      <c r="R9" s="67">
        <v>13.3</v>
      </c>
      <c r="S9" s="67">
        <v>7.11</v>
      </c>
      <c r="U9" s="7" t="s">
        <v>758</v>
      </c>
      <c r="V9" s="7" t="s">
        <v>391</v>
      </c>
      <c r="W9" s="7"/>
      <c r="X9" s="7" t="s">
        <v>392</v>
      </c>
      <c r="Y9" s="7" t="s">
        <v>396</v>
      </c>
      <c r="Z9" s="7" t="s">
        <v>392</v>
      </c>
      <c r="AA9" s="7" t="s">
        <v>391</v>
      </c>
      <c r="AC9" s="136"/>
      <c r="AD9" s="35" t="s">
        <v>759</v>
      </c>
      <c r="AE9" s="35"/>
      <c r="AF9" s="69"/>
    </row>
    <row r="10" spans="2:32" ht="34" x14ac:dyDescent="0.2">
      <c r="I10" s="67" t="s">
        <v>756</v>
      </c>
      <c r="J10" s="67">
        <v>30.13</v>
      </c>
      <c r="K10" s="67">
        <v>7.45</v>
      </c>
      <c r="L10" s="67">
        <v>24.76</v>
      </c>
      <c r="M10" s="67">
        <v>6.42</v>
      </c>
      <c r="N10" s="67">
        <v>35.01</v>
      </c>
      <c r="O10" s="67">
        <v>6.87</v>
      </c>
      <c r="P10" s="67">
        <v>28.45</v>
      </c>
      <c r="Q10" s="67">
        <v>7.11</v>
      </c>
      <c r="R10" s="67">
        <v>31.74</v>
      </c>
      <c r="S10" s="67">
        <v>6.52</v>
      </c>
      <c r="U10" s="7" t="s">
        <v>760</v>
      </c>
      <c r="V10" s="7" t="s">
        <v>396</v>
      </c>
      <c r="W10" s="7"/>
      <c r="X10" s="7"/>
      <c r="Y10" s="7"/>
      <c r="Z10" s="7"/>
      <c r="AA10" s="7" t="s">
        <v>392</v>
      </c>
      <c r="AC10" s="132" t="s">
        <v>761</v>
      </c>
      <c r="AD10" s="35" t="s">
        <v>381</v>
      </c>
      <c r="AE10" s="35" t="s">
        <v>722</v>
      </c>
      <c r="AF10" s="69"/>
    </row>
    <row r="11" spans="2:32" ht="51" x14ac:dyDescent="0.2">
      <c r="I11" s="67" t="s">
        <v>762</v>
      </c>
      <c r="J11" s="67">
        <v>24.21</v>
      </c>
      <c r="K11" s="67">
        <v>4.9400000000000004</v>
      </c>
      <c r="L11" s="67">
        <v>23.43</v>
      </c>
      <c r="M11" s="67">
        <v>4.91</v>
      </c>
      <c r="N11" s="67">
        <v>25.33</v>
      </c>
      <c r="O11" s="67">
        <v>5.04</v>
      </c>
      <c r="P11" s="67">
        <v>23.41</v>
      </c>
      <c r="Q11" s="67">
        <v>5</v>
      </c>
      <c r="R11" s="67">
        <v>24.72</v>
      </c>
      <c r="S11" s="67">
        <v>4.7300000000000004</v>
      </c>
      <c r="U11" s="7" t="s">
        <v>763</v>
      </c>
      <c r="V11" s="7" t="s">
        <v>391</v>
      </c>
      <c r="W11" s="7"/>
      <c r="X11" s="7" t="s">
        <v>396</v>
      </c>
      <c r="Y11" s="7" t="s">
        <v>396</v>
      </c>
      <c r="Z11" s="7" t="s">
        <v>392</v>
      </c>
      <c r="AA11" s="7" t="s">
        <v>391</v>
      </c>
      <c r="AC11" s="134"/>
      <c r="AD11" s="35" t="s">
        <v>727</v>
      </c>
      <c r="AE11" s="35" t="s">
        <v>764</v>
      </c>
      <c r="AF11" s="69"/>
    </row>
    <row r="12" spans="2:32" ht="34" x14ac:dyDescent="0.2">
      <c r="I12" s="67" t="s">
        <v>765</v>
      </c>
      <c r="J12" s="67">
        <v>24.8</v>
      </c>
      <c r="K12" s="67">
        <v>5.82</v>
      </c>
      <c r="L12" s="67">
        <v>28.65</v>
      </c>
      <c r="M12" s="67">
        <v>4.8899999999999997</v>
      </c>
      <c r="N12" s="67">
        <v>20.46</v>
      </c>
      <c r="O12" s="67">
        <v>4.76</v>
      </c>
      <c r="P12" s="67">
        <v>26.89</v>
      </c>
      <c r="Q12" s="67">
        <v>5.39</v>
      </c>
      <c r="R12" s="67">
        <v>23.51</v>
      </c>
      <c r="S12" s="67">
        <v>5.3</v>
      </c>
      <c r="U12" s="7" t="s">
        <v>766</v>
      </c>
      <c r="V12" s="7"/>
      <c r="W12" s="7"/>
      <c r="X12" s="7"/>
      <c r="Y12" s="7"/>
      <c r="Z12" s="7"/>
      <c r="AA12" s="7"/>
      <c r="AC12" s="134"/>
      <c r="AD12" s="35" t="s">
        <v>731</v>
      </c>
      <c r="AE12" s="35" t="s">
        <v>728</v>
      </c>
      <c r="AF12" s="69"/>
    </row>
    <row r="13" spans="2:32" ht="34" x14ac:dyDescent="0.2">
      <c r="I13" s="67" t="s">
        <v>767</v>
      </c>
      <c r="J13" s="67">
        <v>10.91</v>
      </c>
      <c r="K13" s="67">
        <v>2.82</v>
      </c>
      <c r="L13" s="67">
        <v>10.35</v>
      </c>
      <c r="M13" s="67">
        <v>2.57</v>
      </c>
      <c r="N13" s="67">
        <v>10.64</v>
      </c>
      <c r="O13" s="67">
        <v>2.72</v>
      </c>
      <c r="P13" s="67">
        <v>10.59</v>
      </c>
      <c r="Q13" s="67">
        <v>2.72</v>
      </c>
      <c r="R13" s="67">
        <v>11.54</v>
      </c>
      <c r="S13" s="67">
        <v>2.95</v>
      </c>
      <c r="U13" s="7" t="s">
        <v>765</v>
      </c>
      <c r="V13" s="7" t="s">
        <v>396</v>
      </c>
      <c r="W13" s="7"/>
      <c r="X13" s="7"/>
      <c r="Y13" s="7"/>
      <c r="Z13" s="7" t="s">
        <v>392</v>
      </c>
      <c r="AA13" s="7" t="s">
        <v>392</v>
      </c>
      <c r="AC13" s="136"/>
      <c r="AD13" s="35"/>
      <c r="AE13" s="35" t="s">
        <v>732</v>
      </c>
      <c r="AF13" s="69"/>
    </row>
    <row r="14" spans="2:32" ht="17" x14ac:dyDescent="0.2">
      <c r="I14" s="67" t="s">
        <v>768</v>
      </c>
      <c r="J14" s="67">
        <v>21.68</v>
      </c>
      <c r="K14" s="67">
        <v>4.24</v>
      </c>
      <c r="L14" s="67">
        <v>22.26</v>
      </c>
      <c r="M14" s="67">
        <v>4.34</v>
      </c>
      <c r="N14" s="67">
        <v>19.95</v>
      </c>
      <c r="O14" s="67">
        <v>4.13</v>
      </c>
      <c r="P14" s="67">
        <v>22.42</v>
      </c>
      <c r="Q14" s="67">
        <v>4.17</v>
      </c>
      <c r="R14" s="67">
        <v>21.57</v>
      </c>
      <c r="S14" s="67">
        <v>4.12</v>
      </c>
      <c r="U14" s="7" t="s">
        <v>767</v>
      </c>
      <c r="V14" s="7"/>
      <c r="W14" s="7"/>
      <c r="X14" s="7"/>
      <c r="Y14" s="7"/>
      <c r="Z14" s="7"/>
      <c r="AA14" s="7" t="s">
        <v>396</v>
      </c>
      <c r="AC14" s="132" t="s">
        <v>769</v>
      </c>
      <c r="AD14" s="35" t="s">
        <v>381</v>
      </c>
      <c r="AE14" s="35" t="s">
        <v>722</v>
      </c>
      <c r="AF14" s="69"/>
    </row>
    <row r="15" spans="2:32" ht="51" x14ac:dyDescent="0.2">
      <c r="I15" s="67" t="s">
        <v>758</v>
      </c>
      <c r="J15" s="67">
        <v>10.44</v>
      </c>
      <c r="K15" s="67">
        <v>2.84</v>
      </c>
      <c r="L15" s="67">
        <v>12.98</v>
      </c>
      <c r="M15" s="67">
        <v>2.2200000000000002</v>
      </c>
      <c r="N15" s="67">
        <v>8.56</v>
      </c>
      <c r="O15" s="67">
        <v>2.59</v>
      </c>
      <c r="P15" s="67">
        <v>10.97</v>
      </c>
      <c r="Q15" s="67">
        <v>2.5099999999999998</v>
      </c>
      <c r="R15" s="67">
        <v>9.73</v>
      </c>
      <c r="S15" s="67">
        <v>2.56</v>
      </c>
      <c r="U15" s="7" t="s">
        <v>770</v>
      </c>
      <c r="V15" s="7"/>
      <c r="W15" s="7"/>
      <c r="X15" s="7"/>
      <c r="Y15" s="7"/>
      <c r="Z15" s="7"/>
      <c r="AA15" s="7"/>
      <c r="AC15" s="134"/>
      <c r="AD15" s="35" t="s">
        <v>727</v>
      </c>
      <c r="AE15" s="35" t="s">
        <v>728</v>
      </c>
      <c r="AF15" s="69"/>
    </row>
    <row r="16" spans="2:32" ht="34" x14ac:dyDescent="0.2">
      <c r="I16" s="67" t="s">
        <v>763</v>
      </c>
      <c r="J16" s="67">
        <v>19.510000000000002</v>
      </c>
      <c r="K16" s="67">
        <v>4.09</v>
      </c>
      <c r="L16" s="67">
        <v>22.79</v>
      </c>
      <c r="M16" s="67">
        <v>2.4700000000000002</v>
      </c>
      <c r="N16" s="67">
        <v>15.35</v>
      </c>
      <c r="O16" s="67">
        <v>3.92</v>
      </c>
      <c r="P16" s="67">
        <v>12.19</v>
      </c>
      <c r="Q16" s="67">
        <v>3.36</v>
      </c>
      <c r="R16" s="67">
        <v>18.53</v>
      </c>
      <c r="S16" s="67">
        <v>3.34</v>
      </c>
      <c r="U16" s="7" t="s">
        <v>771</v>
      </c>
      <c r="V16" s="7"/>
      <c r="W16" s="7"/>
      <c r="X16" s="7"/>
      <c r="Y16" s="7"/>
      <c r="Z16" s="7"/>
      <c r="AA16" s="7"/>
      <c r="AC16" s="136"/>
      <c r="AD16" s="35" t="s">
        <v>731</v>
      </c>
      <c r="AE16" s="78"/>
    </row>
    <row r="17" spans="9:31" ht="17" x14ac:dyDescent="0.2">
      <c r="I17" s="67" t="s">
        <v>760</v>
      </c>
      <c r="J17" s="67">
        <v>15.47</v>
      </c>
      <c r="K17" s="67">
        <v>2.94</v>
      </c>
      <c r="L17" s="67">
        <v>17.68</v>
      </c>
      <c r="M17" s="67">
        <v>1.6</v>
      </c>
      <c r="N17" s="67">
        <v>13.12</v>
      </c>
      <c r="O17" s="67">
        <v>3.5</v>
      </c>
      <c r="P17" s="67">
        <v>21.19</v>
      </c>
      <c r="Q17" s="67">
        <v>2.2400000000000002</v>
      </c>
      <c r="R17" s="67">
        <v>14.86</v>
      </c>
      <c r="S17" s="67">
        <v>2.72</v>
      </c>
      <c r="AC17" s="132" t="s">
        <v>772</v>
      </c>
      <c r="AD17" s="35" t="s">
        <v>381</v>
      </c>
      <c r="AE17" s="35" t="s">
        <v>722</v>
      </c>
    </row>
    <row r="18" spans="9:31" ht="51" x14ac:dyDescent="0.2">
      <c r="I18" s="67" t="s">
        <v>773</v>
      </c>
      <c r="J18" s="67">
        <v>22.2</v>
      </c>
      <c r="K18" s="67">
        <v>11.69</v>
      </c>
      <c r="L18" s="67">
        <v>20.61</v>
      </c>
      <c r="M18" s="67">
        <v>13.21</v>
      </c>
      <c r="N18" s="67">
        <v>21.98</v>
      </c>
      <c r="O18" s="67">
        <v>9.5</v>
      </c>
      <c r="P18" s="67">
        <v>22.11</v>
      </c>
      <c r="Q18" s="67">
        <v>11.78</v>
      </c>
      <c r="R18" s="67">
        <v>25.29</v>
      </c>
      <c r="S18" s="67">
        <v>1.48</v>
      </c>
      <c r="U18" s="24"/>
      <c r="AC18" s="134"/>
      <c r="AD18" s="35" t="s">
        <v>728</v>
      </c>
      <c r="AE18" s="35" t="s">
        <v>727</v>
      </c>
    </row>
    <row r="19" spans="9:31" ht="34" x14ac:dyDescent="0.2">
      <c r="AC19" s="134"/>
      <c r="AD19" s="78"/>
      <c r="AE19" s="35" t="s">
        <v>731</v>
      </c>
    </row>
    <row r="20" spans="9:31" ht="51" x14ac:dyDescent="0.2">
      <c r="AC20" s="136"/>
      <c r="AD20" s="78"/>
      <c r="AE20" s="29" t="s">
        <v>747</v>
      </c>
    </row>
    <row r="21" spans="9:31" ht="17" x14ac:dyDescent="0.2">
      <c r="AC21" s="132" t="s">
        <v>774</v>
      </c>
      <c r="AD21" s="35" t="s">
        <v>381</v>
      </c>
      <c r="AE21" s="35" t="s">
        <v>722</v>
      </c>
    </row>
    <row r="22" spans="9:31" ht="51" x14ac:dyDescent="0.2">
      <c r="AC22" s="134"/>
      <c r="AD22" s="35" t="s">
        <v>727</v>
      </c>
      <c r="AE22" s="35" t="s">
        <v>728</v>
      </c>
    </row>
    <row r="23" spans="9:31" ht="34" x14ac:dyDescent="0.2">
      <c r="AC23" s="134"/>
      <c r="AD23" s="35" t="s">
        <v>731</v>
      </c>
      <c r="AE23" s="35"/>
    </row>
    <row r="24" spans="9:31" ht="34" x14ac:dyDescent="0.2">
      <c r="AC24" s="134"/>
      <c r="AD24" s="35" t="s">
        <v>775</v>
      </c>
      <c r="AE24" s="35"/>
    </row>
    <row r="25" spans="9:31" ht="51" x14ac:dyDescent="0.2">
      <c r="AC25" s="134"/>
      <c r="AD25" s="35" t="s">
        <v>747</v>
      </c>
      <c r="AE25" s="35"/>
    </row>
    <row r="26" spans="9:31" ht="34" x14ac:dyDescent="0.2">
      <c r="AC26" s="136"/>
      <c r="AD26" s="35" t="s">
        <v>776</v>
      </c>
      <c r="AE26" s="35"/>
    </row>
  </sheetData>
  <mergeCells count="15">
    <mergeCell ref="AC7:AC9"/>
    <mergeCell ref="AC10:AC13"/>
    <mergeCell ref="AC14:AC16"/>
    <mergeCell ref="AC17:AC20"/>
    <mergeCell ref="AC21:AC26"/>
    <mergeCell ref="J2:K2"/>
    <mergeCell ref="L2:M2"/>
    <mergeCell ref="N2:O2"/>
    <mergeCell ref="P2:Q2"/>
    <mergeCell ref="R2:S2"/>
    <mergeCell ref="AC2:AC6"/>
    <mergeCell ref="L3:M3"/>
    <mergeCell ref="N3:O3"/>
    <mergeCell ref="P3:Q3"/>
    <mergeCell ref="R3:S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F0915-FB13-0B4B-90A3-E5F55F816665}">
  <dimension ref="B1:AH17"/>
  <sheetViews>
    <sheetView workbookViewId="0">
      <selection sqref="A1:XFD1048576"/>
    </sheetView>
  </sheetViews>
  <sheetFormatPr baseColWidth="10" defaultRowHeight="16" x14ac:dyDescent="0.2"/>
  <cols>
    <col min="1" max="1" width="10.83203125" style="1"/>
    <col min="2" max="2" width="18.1640625" style="66" customWidth="1"/>
    <col min="3" max="8" width="10.83203125" style="1"/>
    <col min="9" max="9" width="21.6640625" style="1" customWidth="1"/>
    <col min="10" max="10" width="10.83203125" style="1"/>
    <col min="11" max="11" width="19.5" style="1" customWidth="1"/>
    <col min="12" max="24" width="10.83203125" style="1"/>
    <col min="25" max="25" width="14.6640625" style="1" customWidth="1"/>
    <col min="26" max="33" width="10.83203125" style="1"/>
    <col min="34" max="34" width="25" style="1" customWidth="1"/>
    <col min="35" max="16384" width="10.83203125" style="1"/>
  </cols>
  <sheetData>
    <row r="1" spans="2:34" ht="31" customHeight="1" x14ac:dyDescent="0.2">
      <c r="B1" s="102" t="s">
        <v>777</v>
      </c>
      <c r="C1" s="102"/>
      <c r="D1" s="102"/>
      <c r="E1" s="102"/>
      <c r="F1" s="102"/>
      <c r="K1" s="1" t="s">
        <v>778</v>
      </c>
      <c r="Y1" s="118" t="s">
        <v>779</v>
      </c>
      <c r="Z1" s="118"/>
      <c r="AA1" s="118"/>
      <c r="AB1" s="118"/>
      <c r="AD1" s="1" t="s">
        <v>780</v>
      </c>
    </row>
    <row r="2" spans="2:34" x14ac:dyDescent="0.2">
      <c r="B2" s="35"/>
      <c r="C2" s="119" t="s">
        <v>781</v>
      </c>
      <c r="D2" s="120"/>
      <c r="E2" s="120"/>
      <c r="F2" s="120"/>
      <c r="G2" s="120"/>
      <c r="H2" s="121"/>
      <c r="K2" s="9"/>
      <c r="L2" s="87" t="s">
        <v>782</v>
      </c>
      <c r="M2" s="87"/>
      <c r="N2" s="87"/>
      <c r="O2" s="87"/>
      <c r="P2" s="87"/>
      <c r="Q2" s="87"/>
      <c r="R2" s="87" t="s">
        <v>98</v>
      </c>
      <c r="S2" s="87"/>
      <c r="T2" s="87"/>
      <c r="U2" s="87"/>
      <c r="V2" s="87"/>
      <c r="W2" s="87"/>
      <c r="Y2" s="9" t="s">
        <v>783</v>
      </c>
      <c r="Z2" s="87" t="s">
        <v>784</v>
      </c>
      <c r="AA2" s="87"/>
      <c r="AB2" s="87"/>
      <c r="AE2" s="122" t="s">
        <v>785</v>
      </c>
      <c r="AF2" s="122"/>
      <c r="AG2" s="122"/>
    </row>
    <row r="3" spans="2:34" ht="51" x14ac:dyDescent="0.2">
      <c r="B3" s="35"/>
      <c r="C3" s="119" t="s">
        <v>786</v>
      </c>
      <c r="D3" s="121"/>
      <c r="E3" s="119" t="s">
        <v>787</v>
      </c>
      <c r="F3" s="121"/>
      <c r="G3" s="119" t="s">
        <v>788</v>
      </c>
      <c r="H3" s="121"/>
      <c r="K3" s="3" t="s">
        <v>789</v>
      </c>
      <c r="L3" s="9" t="s">
        <v>384</v>
      </c>
      <c r="M3" s="9" t="s">
        <v>502</v>
      </c>
      <c r="N3" s="9" t="s">
        <v>663</v>
      </c>
      <c r="O3" s="9" t="s">
        <v>502</v>
      </c>
      <c r="P3" s="9" t="s">
        <v>383</v>
      </c>
      <c r="Q3" s="9" t="s">
        <v>502</v>
      </c>
      <c r="R3" s="9" t="s">
        <v>384</v>
      </c>
      <c r="S3" s="9" t="s">
        <v>502</v>
      </c>
      <c r="T3" s="9" t="s">
        <v>663</v>
      </c>
      <c r="U3" s="9" t="s">
        <v>502</v>
      </c>
      <c r="V3" s="9" t="s">
        <v>383</v>
      </c>
      <c r="W3" s="9" t="s">
        <v>502</v>
      </c>
      <c r="Y3" s="9" t="s">
        <v>785</v>
      </c>
      <c r="Z3" s="67" t="s">
        <v>786</v>
      </c>
      <c r="AA3" s="67" t="s">
        <v>787</v>
      </c>
      <c r="AB3" s="67" t="s">
        <v>788</v>
      </c>
      <c r="AD3" s="9" t="s">
        <v>783</v>
      </c>
      <c r="AE3" s="67" t="s">
        <v>790</v>
      </c>
      <c r="AF3" s="67" t="s">
        <v>791</v>
      </c>
      <c r="AG3" s="67" t="s">
        <v>792</v>
      </c>
    </row>
    <row r="4" spans="2:34" ht="34" x14ac:dyDescent="0.2">
      <c r="B4" s="35" t="s">
        <v>365</v>
      </c>
      <c r="C4" s="87">
        <v>33</v>
      </c>
      <c r="D4" s="87"/>
      <c r="E4" s="87">
        <v>31</v>
      </c>
      <c r="F4" s="87"/>
      <c r="G4" s="87">
        <v>5</v>
      </c>
      <c r="H4" s="87"/>
      <c r="K4" s="3" t="s">
        <v>786</v>
      </c>
      <c r="L4" s="9">
        <v>25.28</v>
      </c>
      <c r="M4" s="9" t="s">
        <v>793</v>
      </c>
      <c r="N4" s="9">
        <v>-2.19</v>
      </c>
      <c r="O4" s="9" t="s">
        <v>794</v>
      </c>
      <c r="P4" s="9">
        <v>0.06</v>
      </c>
      <c r="Q4" s="9" t="s">
        <v>795</v>
      </c>
      <c r="R4" s="9">
        <v>23.16</v>
      </c>
      <c r="S4" s="9" t="s">
        <v>796</v>
      </c>
      <c r="T4" s="9">
        <v>-2.35</v>
      </c>
      <c r="U4" s="9" t="s">
        <v>797</v>
      </c>
      <c r="V4" s="9">
        <v>0.09</v>
      </c>
      <c r="W4" s="9" t="s">
        <v>798</v>
      </c>
      <c r="Y4" s="67" t="s">
        <v>786</v>
      </c>
      <c r="Z4" s="123" t="s">
        <v>799</v>
      </c>
      <c r="AA4" s="123" t="s">
        <v>800</v>
      </c>
      <c r="AB4" s="123">
        <v>0</v>
      </c>
      <c r="AD4" s="35" t="s">
        <v>801</v>
      </c>
      <c r="AE4" s="3" t="s">
        <v>802</v>
      </c>
      <c r="AF4" s="3" t="s">
        <v>803</v>
      </c>
      <c r="AG4" s="3">
        <v>0</v>
      </c>
    </row>
    <row r="5" spans="2:34" ht="34" x14ac:dyDescent="0.2">
      <c r="B5" s="35"/>
      <c r="C5" s="113" t="s">
        <v>678</v>
      </c>
      <c r="D5" s="113" t="s">
        <v>379</v>
      </c>
      <c r="E5" s="113" t="s">
        <v>678</v>
      </c>
      <c r="F5" s="113" t="s">
        <v>379</v>
      </c>
      <c r="G5" s="113" t="s">
        <v>678</v>
      </c>
      <c r="H5" s="113" t="s">
        <v>379</v>
      </c>
      <c r="K5" s="3" t="s">
        <v>787</v>
      </c>
      <c r="L5" s="9">
        <v>34.340000000000003</v>
      </c>
      <c r="M5" s="9" t="s">
        <v>804</v>
      </c>
      <c r="N5" s="9">
        <v>-1.48</v>
      </c>
      <c r="O5" s="9" t="s">
        <v>805</v>
      </c>
      <c r="P5" s="9" t="s">
        <v>370</v>
      </c>
      <c r="Q5" s="9" t="s">
        <v>370</v>
      </c>
      <c r="R5" s="9">
        <v>34.799999999999997</v>
      </c>
      <c r="S5" s="9" t="s">
        <v>806</v>
      </c>
      <c r="T5" s="9">
        <v>-1.1599999999999999</v>
      </c>
      <c r="U5" s="9" t="s">
        <v>807</v>
      </c>
      <c r="V5" s="9" t="s">
        <v>370</v>
      </c>
      <c r="W5" s="9" t="s">
        <v>370</v>
      </c>
      <c r="Y5" s="67" t="s">
        <v>787</v>
      </c>
      <c r="Z5" s="123" t="s">
        <v>808</v>
      </c>
      <c r="AA5" s="123" t="s">
        <v>809</v>
      </c>
      <c r="AB5" s="123" t="s">
        <v>810</v>
      </c>
      <c r="AD5" s="35" t="s">
        <v>811</v>
      </c>
      <c r="AE5" s="3" t="s">
        <v>812</v>
      </c>
      <c r="AF5" s="3" t="s">
        <v>813</v>
      </c>
      <c r="AG5" s="3">
        <v>0</v>
      </c>
    </row>
    <row r="6" spans="2:34" ht="51" x14ac:dyDescent="0.2">
      <c r="B6" s="35" t="s">
        <v>26</v>
      </c>
      <c r="C6" s="9">
        <v>38.67</v>
      </c>
      <c r="D6" s="9">
        <v>11.22</v>
      </c>
      <c r="E6" s="9">
        <v>40.19</v>
      </c>
      <c r="F6" s="9">
        <v>10.43</v>
      </c>
      <c r="G6" s="9">
        <v>54</v>
      </c>
      <c r="H6" s="9">
        <v>10.32</v>
      </c>
      <c r="I6" s="35" t="s">
        <v>814</v>
      </c>
      <c r="K6" s="124" t="s">
        <v>788</v>
      </c>
      <c r="L6" s="9">
        <v>42.56</v>
      </c>
      <c r="M6" s="9" t="s">
        <v>815</v>
      </c>
      <c r="N6" s="9">
        <v>0.47</v>
      </c>
      <c r="O6" s="9" t="s">
        <v>816</v>
      </c>
      <c r="P6" s="9">
        <v>-7.0000000000000007E-2</v>
      </c>
      <c r="Q6" s="9" t="s">
        <v>817</v>
      </c>
      <c r="R6" s="9">
        <v>53.32</v>
      </c>
      <c r="S6" s="9" t="s">
        <v>818</v>
      </c>
      <c r="T6" s="9">
        <v>-1.03</v>
      </c>
      <c r="U6" s="9" t="s">
        <v>819</v>
      </c>
      <c r="V6" s="9" t="s">
        <v>370</v>
      </c>
      <c r="W6" s="9" t="s">
        <v>370</v>
      </c>
      <c r="Y6" s="67" t="s">
        <v>788</v>
      </c>
      <c r="Z6" s="123">
        <v>0</v>
      </c>
      <c r="AA6" s="123" t="s">
        <v>820</v>
      </c>
      <c r="AB6" s="123" t="s">
        <v>821</v>
      </c>
      <c r="AD6" s="35" t="s">
        <v>768</v>
      </c>
      <c r="AE6" s="3" t="s">
        <v>822</v>
      </c>
      <c r="AF6" s="3" t="s">
        <v>823</v>
      </c>
      <c r="AG6" s="3" t="s">
        <v>820</v>
      </c>
    </row>
    <row r="7" spans="2:34" ht="34" x14ac:dyDescent="0.2">
      <c r="B7" s="35" t="s">
        <v>824</v>
      </c>
      <c r="C7" s="9">
        <v>13.58</v>
      </c>
      <c r="D7" s="9">
        <v>3.02</v>
      </c>
      <c r="E7" s="9">
        <v>13.03</v>
      </c>
      <c r="F7" s="9">
        <v>2.56</v>
      </c>
      <c r="G7" s="9">
        <v>12.2</v>
      </c>
      <c r="H7" s="9">
        <v>2.86</v>
      </c>
      <c r="Y7" s="125" t="s">
        <v>825</v>
      </c>
      <c r="Z7" s="125"/>
      <c r="AA7" s="125"/>
      <c r="AB7" s="125"/>
      <c r="AD7" s="35" t="s">
        <v>826</v>
      </c>
      <c r="AE7" s="3" t="s">
        <v>827</v>
      </c>
      <c r="AF7" s="3" t="s">
        <v>828</v>
      </c>
      <c r="AG7" s="3">
        <v>0</v>
      </c>
    </row>
    <row r="8" spans="2:34" x14ac:dyDescent="0.2">
      <c r="B8" s="35"/>
      <c r="C8" s="3" t="s">
        <v>388</v>
      </c>
      <c r="D8" s="3" t="s">
        <v>387</v>
      </c>
      <c r="E8" s="3" t="s">
        <v>388</v>
      </c>
      <c r="F8" s="3" t="s">
        <v>387</v>
      </c>
      <c r="G8" s="3" t="s">
        <v>388</v>
      </c>
      <c r="H8" s="3" t="s">
        <v>387</v>
      </c>
      <c r="AD8" s="9"/>
      <c r="AE8" s="126" t="s">
        <v>784</v>
      </c>
      <c r="AF8" s="126"/>
      <c r="AG8" s="126"/>
    </row>
    <row r="9" spans="2:34" ht="51" x14ac:dyDescent="0.2">
      <c r="B9" s="35" t="s">
        <v>829</v>
      </c>
      <c r="C9" s="9">
        <v>15</v>
      </c>
      <c r="D9" s="88">
        <v>0.45500000000000002</v>
      </c>
      <c r="E9" s="9">
        <v>15</v>
      </c>
      <c r="F9" s="88">
        <v>0.48399999999999999</v>
      </c>
      <c r="G9" s="9">
        <v>4</v>
      </c>
      <c r="H9" s="89">
        <v>0.8</v>
      </c>
      <c r="AD9" s="9" t="s">
        <v>783</v>
      </c>
      <c r="AE9" s="67" t="s">
        <v>790</v>
      </c>
      <c r="AF9" s="67" t="s">
        <v>830</v>
      </c>
      <c r="AG9" s="67" t="s">
        <v>831</v>
      </c>
    </row>
    <row r="10" spans="2:34" ht="17" x14ac:dyDescent="0.2">
      <c r="B10" s="35" t="s">
        <v>832</v>
      </c>
      <c r="C10" s="9">
        <v>1</v>
      </c>
      <c r="D10" s="89">
        <v>0.03</v>
      </c>
      <c r="E10" s="9">
        <v>4</v>
      </c>
      <c r="F10" s="88">
        <v>0.129</v>
      </c>
      <c r="G10" s="9">
        <v>0</v>
      </c>
      <c r="H10" s="89">
        <v>0</v>
      </c>
      <c r="AD10" s="35" t="s">
        <v>801</v>
      </c>
      <c r="AE10" s="3" t="s">
        <v>802</v>
      </c>
      <c r="AF10" s="3" t="s">
        <v>833</v>
      </c>
      <c r="AG10" s="3" t="s">
        <v>834</v>
      </c>
    </row>
    <row r="11" spans="2:34" ht="17" x14ac:dyDescent="0.2">
      <c r="B11" s="35" t="s">
        <v>835</v>
      </c>
      <c r="C11" s="9">
        <v>17</v>
      </c>
      <c r="D11" s="88">
        <v>0.51500000000000001</v>
      </c>
      <c r="E11" s="9">
        <v>24</v>
      </c>
      <c r="F11" s="88">
        <v>0.77400000000000002</v>
      </c>
      <c r="G11" s="9">
        <v>2</v>
      </c>
      <c r="H11" s="89">
        <v>0.4</v>
      </c>
      <c r="AD11" s="35" t="s">
        <v>811</v>
      </c>
      <c r="AE11" s="3" t="s">
        <v>812</v>
      </c>
      <c r="AF11" s="3" t="s">
        <v>836</v>
      </c>
      <c r="AG11" s="3">
        <v>0</v>
      </c>
    </row>
    <row r="12" spans="2:34" ht="51" x14ac:dyDescent="0.2">
      <c r="B12" s="35" t="s">
        <v>837</v>
      </c>
      <c r="C12" s="9">
        <v>19</v>
      </c>
      <c r="D12" s="88">
        <v>0.57599999999999996</v>
      </c>
      <c r="E12" s="9">
        <v>19</v>
      </c>
      <c r="F12" s="88">
        <v>0.61299999999999999</v>
      </c>
      <c r="G12" s="9">
        <v>0</v>
      </c>
      <c r="H12" s="89">
        <v>0</v>
      </c>
      <c r="AD12" s="35" t="s">
        <v>768</v>
      </c>
      <c r="AE12" s="3" t="s">
        <v>800</v>
      </c>
      <c r="AF12" s="3" t="s">
        <v>838</v>
      </c>
      <c r="AG12" s="3" t="s">
        <v>834</v>
      </c>
      <c r="AH12" s="35" t="s">
        <v>839</v>
      </c>
    </row>
    <row r="13" spans="2:34" ht="34" x14ac:dyDescent="0.2">
      <c r="B13" s="35" t="s">
        <v>840</v>
      </c>
      <c r="C13" s="9">
        <v>15</v>
      </c>
      <c r="D13" s="88">
        <v>0.45500000000000002</v>
      </c>
      <c r="E13" s="9">
        <v>11</v>
      </c>
      <c r="F13" s="88">
        <v>0.35499999999999998</v>
      </c>
      <c r="G13" s="9">
        <v>3</v>
      </c>
      <c r="H13" s="89">
        <v>0.6</v>
      </c>
      <c r="AD13" s="35" t="s">
        <v>826</v>
      </c>
      <c r="AE13" s="3" t="s">
        <v>841</v>
      </c>
      <c r="AF13" s="3" t="s">
        <v>836</v>
      </c>
      <c r="AG13" s="3">
        <v>0</v>
      </c>
    </row>
    <row r="14" spans="2:34" ht="34" x14ac:dyDescent="0.2">
      <c r="B14" s="35" t="s">
        <v>842</v>
      </c>
      <c r="C14" s="9">
        <v>5</v>
      </c>
      <c r="D14" s="88">
        <v>0.152</v>
      </c>
      <c r="E14" s="9">
        <v>5</v>
      </c>
      <c r="F14" s="88">
        <v>0.161</v>
      </c>
      <c r="G14" s="9">
        <v>1</v>
      </c>
      <c r="H14" s="89">
        <v>0.2</v>
      </c>
    </row>
    <row r="15" spans="2:34" ht="34" x14ac:dyDescent="0.2">
      <c r="B15" s="35" t="s">
        <v>843</v>
      </c>
      <c r="C15" s="9">
        <v>7</v>
      </c>
      <c r="D15" s="88">
        <v>0.21199999999999999</v>
      </c>
      <c r="E15" s="9">
        <v>7</v>
      </c>
      <c r="F15" s="88">
        <v>0.22600000000000001</v>
      </c>
      <c r="G15" s="9">
        <v>1</v>
      </c>
      <c r="H15" s="89">
        <v>0.2</v>
      </c>
    </row>
    <row r="16" spans="2:34" ht="34" x14ac:dyDescent="0.2">
      <c r="B16" s="35" t="s">
        <v>844</v>
      </c>
      <c r="C16" s="9">
        <v>6</v>
      </c>
      <c r="D16" s="88">
        <v>0.182</v>
      </c>
      <c r="E16" s="9">
        <v>8</v>
      </c>
      <c r="F16" s="88">
        <v>0.25800000000000001</v>
      </c>
      <c r="G16" s="9">
        <v>0</v>
      </c>
      <c r="H16" s="89">
        <v>0</v>
      </c>
    </row>
    <row r="17" spans="2:9" ht="51" x14ac:dyDescent="0.2">
      <c r="B17" s="35" t="s">
        <v>845</v>
      </c>
      <c r="C17" s="9">
        <v>6</v>
      </c>
      <c r="D17" s="88">
        <v>0.182</v>
      </c>
      <c r="E17" s="9">
        <v>13</v>
      </c>
      <c r="F17" s="88">
        <v>0.41899999999999998</v>
      </c>
      <c r="G17" s="9">
        <v>0</v>
      </c>
      <c r="H17" s="89">
        <v>0</v>
      </c>
      <c r="I17" s="67" t="s">
        <v>814</v>
      </c>
    </row>
  </sheetData>
  <mergeCells count="15">
    <mergeCell ref="Y7:AB7"/>
    <mergeCell ref="AE8:AG8"/>
    <mergeCell ref="AE2:AG2"/>
    <mergeCell ref="C3:D3"/>
    <mergeCell ref="E3:F3"/>
    <mergeCell ref="G3:H3"/>
    <mergeCell ref="C4:D4"/>
    <mergeCell ref="E4:F4"/>
    <mergeCell ref="G4:H4"/>
    <mergeCell ref="B1:F1"/>
    <mergeCell ref="Y1:AB1"/>
    <mergeCell ref="C2:H2"/>
    <mergeCell ref="L2:Q2"/>
    <mergeCell ref="R2:W2"/>
    <mergeCell ref="Z2:AB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B37F5-F7DF-BE44-9531-038853EFDA3E}">
  <dimension ref="B1:W29"/>
  <sheetViews>
    <sheetView topLeftCell="E1" workbookViewId="0">
      <selection activeCell="E1" sqref="A1:XFD1048576"/>
    </sheetView>
  </sheetViews>
  <sheetFormatPr baseColWidth="10" defaultRowHeight="16" x14ac:dyDescent="0.2"/>
  <cols>
    <col min="1" max="1" width="10.83203125" style="1"/>
    <col min="2" max="2" width="23.6640625" style="66" customWidth="1"/>
    <col min="3" max="7" width="10.83203125" style="1"/>
    <col min="8" max="8" width="14.33203125" style="1" customWidth="1"/>
    <col min="9" max="9" width="6.6640625" style="1" customWidth="1"/>
    <col min="10" max="10" width="15.33203125" style="1" customWidth="1"/>
    <col min="11" max="11" width="8" style="1" customWidth="1"/>
    <col min="12" max="12" width="15.83203125" style="1" customWidth="1"/>
    <col min="13" max="13" width="6.6640625" style="1" customWidth="1"/>
    <col min="14" max="14" width="17.1640625" style="1" customWidth="1"/>
    <col min="15" max="15" width="9.1640625" style="1" customWidth="1"/>
    <col min="16" max="16" width="15.1640625" style="1" customWidth="1"/>
    <col min="17" max="17" width="8" style="1" customWidth="1"/>
    <col min="18" max="18" width="13.83203125" style="1" customWidth="1"/>
    <col min="19" max="19" width="23" style="1" customWidth="1"/>
    <col min="20" max="20" width="14" style="1" customWidth="1"/>
    <col min="21" max="16384" width="10.83203125" style="1"/>
  </cols>
  <sheetData>
    <row r="1" spans="2:23" ht="21" customHeight="1" x14ac:dyDescent="0.2">
      <c r="B1" s="111" t="s">
        <v>421</v>
      </c>
      <c r="C1" s="111"/>
      <c r="D1" s="111"/>
      <c r="E1" s="111"/>
      <c r="G1" s="1" t="s">
        <v>422</v>
      </c>
      <c r="S1" s="1" t="s">
        <v>423</v>
      </c>
    </row>
    <row r="2" spans="2:23" s="69" customFormat="1" ht="68" x14ac:dyDescent="0.2">
      <c r="B2" s="7" t="s">
        <v>389</v>
      </c>
      <c r="C2" s="7" t="s">
        <v>380</v>
      </c>
      <c r="D2" s="7" t="s">
        <v>379</v>
      </c>
      <c r="E2" s="7"/>
      <c r="G2" s="67" t="s">
        <v>389</v>
      </c>
      <c r="H2" s="7" t="s">
        <v>424</v>
      </c>
      <c r="I2" s="7" t="s">
        <v>385</v>
      </c>
      <c r="J2" s="7" t="s">
        <v>425</v>
      </c>
      <c r="K2" s="7" t="s">
        <v>385</v>
      </c>
      <c r="L2" s="7" t="s">
        <v>426</v>
      </c>
      <c r="M2" s="7" t="s">
        <v>385</v>
      </c>
      <c r="N2" s="7" t="s">
        <v>427</v>
      </c>
      <c r="O2" s="7" t="s">
        <v>385</v>
      </c>
      <c r="P2" s="7" t="s">
        <v>428</v>
      </c>
      <c r="Q2" s="7" t="s">
        <v>385</v>
      </c>
      <c r="S2" s="67"/>
      <c r="T2" s="112" t="s">
        <v>429</v>
      </c>
      <c r="U2" s="112"/>
      <c r="V2" s="112" t="s">
        <v>430</v>
      </c>
      <c r="W2" s="112"/>
    </row>
    <row r="3" spans="2:23" ht="17" x14ac:dyDescent="0.2">
      <c r="B3" s="7" t="s">
        <v>431</v>
      </c>
      <c r="C3" s="3">
        <v>55.92</v>
      </c>
      <c r="D3" s="3">
        <v>10.54</v>
      </c>
      <c r="E3" s="3"/>
      <c r="G3" s="3" t="s">
        <v>432</v>
      </c>
      <c r="H3" s="3" t="s">
        <v>433</v>
      </c>
      <c r="I3" s="3"/>
      <c r="J3" s="3" t="s">
        <v>434</v>
      </c>
      <c r="K3" s="3"/>
      <c r="L3" s="3" t="s">
        <v>435</v>
      </c>
      <c r="M3" s="3"/>
      <c r="N3" s="3" t="s">
        <v>436</v>
      </c>
      <c r="O3" s="3"/>
      <c r="P3" s="3" t="s">
        <v>437</v>
      </c>
      <c r="Q3" s="3"/>
      <c r="S3" s="9"/>
      <c r="T3" s="113" t="s">
        <v>438</v>
      </c>
      <c r="U3" s="113" t="s">
        <v>385</v>
      </c>
      <c r="V3" s="113" t="s">
        <v>438</v>
      </c>
      <c r="W3" s="113" t="s">
        <v>385</v>
      </c>
    </row>
    <row r="4" spans="2:23" ht="17" x14ac:dyDescent="0.2">
      <c r="B4" s="7" t="s">
        <v>439</v>
      </c>
      <c r="C4" s="3">
        <v>61.4</v>
      </c>
      <c r="D4" s="3">
        <v>11.2</v>
      </c>
      <c r="E4" s="3"/>
      <c r="G4" s="3" t="s">
        <v>440</v>
      </c>
      <c r="H4" s="3">
        <v>66.86</v>
      </c>
      <c r="I4" s="3"/>
      <c r="J4" s="3">
        <v>67.28</v>
      </c>
      <c r="K4" s="3"/>
      <c r="L4" s="3">
        <v>59.93</v>
      </c>
      <c r="M4" s="3"/>
      <c r="N4" s="3">
        <v>63.13</v>
      </c>
      <c r="O4" s="3"/>
      <c r="P4" s="3">
        <v>43.91</v>
      </c>
      <c r="Q4" s="3"/>
      <c r="S4" s="52" t="s">
        <v>441</v>
      </c>
      <c r="T4" s="52"/>
      <c r="U4" s="52"/>
      <c r="V4" s="52"/>
      <c r="W4" s="52"/>
    </row>
    <row r="5" spans="2:23" ht="17" x14ac:dyDescent="0.2">
      <c r="B5" s="7" t="s">
        <v>442</v>
      </c>
      <c r="C5" s="3">
        <v>55.15</v>
      </c>
      <c r="D5" s="3">
        <v>12.92</v>
      </c>
      <c r="E5" s="3"/>
      <c r="G5" s="3" t="s">
        <v>443</v>
      </c>
      <c r="H5" s="3">
        <v>65</v>
      </c>
      <c r="I5" s="3"/>
      <c r="J5" s="3">
        <v>62.62</v>
      </c>
      <c r="K5" s="3"/>
      <c r="L5" s="3">
        <v>53.24</v>
      </c>
      <c r="M5" s="3"/>
      <c r="N5" s="3">
        <v>43.48</v>
      </c>
      <c r="O5" s="3"/>
      <c r="P5" s="3">
        <v>37.840000000000003</v>
      </c>
      <c r="Q5" s="3"/>
      <c r="S5" s="114" t="s">
        <v>444</v>
      </c>
      <c r="T5" s="113">
        <v>-0.18099999999999999</v>
      </c>
      <c r="U5" s="113" t="s">
        <v>445</v>
      </c>
      <c r="V5" s="113">
        <v>-0.187</v>
      </c>
      <c r="W5" s="113">
        <v>2E-3</v>
      </c>
    </row>
    <row r="6" spans="2:23" ht="17" x14ac:dyDescent="0.2">
      <c r="B6" s="7" t="s">
        <v>446</v>
      </c>
      <c r="C6" s="3">
        <v>54.31</v>
      </c>
      <c r="D6" s="3">
        <v>12.83</v>
      </c>
      <c r="E6" s="3"/>
      <c r="G6" s="3" t="s">
        <v>447</v>
      </c>
      <c r="H6" s="3">
        <v>66.19</v>
      </c>
      <c r="I6" s="3"/>
      <c r="J6" s="3">
        <v>60.73</v>
      </c>
      <c r="K6" s="3"/>
      <c r="L6" s="3">
        <v>51.77</v>
      </c>
      <c r="M6" s="3"/>
      <c r="N6" s="3">
        <v>36.68</v>
      </c>
      <c r="O6" s="3"/>
      <c r="P6" s="3">
        <v>36.78</v>
      </c>
      <c r="Q6" s="3"/>
      <c r="S6" s="114" t="s">
        <v>448</v>
      </c>
      <c r="T6" s="113">
        <v>-2.6019999999999999</v>
      </c>
      <c r="U6" s="113">
        <v>1.9E-2</v>
      </c>
      <c r="V6" s="113">
        <v>0.19</v>
      </c>
      <c r="W6" s="115">
        <v>1E-3</v>
      </c>
    </row>
    <row r="7" spans="2:23" ht="17" x14ac:dyDescent="0.2">
      <c r="B7" s="7" t="s">
        <v>449</v>
      </c>
      <c r="C7" s="3">
        <v>53.17</v>
      </c>
      <c r="D7" s="3">
        <v>12.95</v>
      </c>
      <c r="E7" s="3"/>
      <c r="G7" s="3" t="s">
        <v>450</v>
      </c>
      <c r="H7" s="3">
        <v>63.64</v>
      </c>
      <c r="I7" s="3"/>
      <c r="J7" s="3">
        <v>58.27</v>
      </c>
      <c r="K7" s="3"/>
      <c r="L7" s="3">
        <v>51.36</v>
      </c>
      <c r="M7" s="3"/>
      <c r="N7" s="3">
        <v>38.35</v>
      </c>
      <c r="O7" s="3"/>
      <c r="P7" s="3">
        <v>35.700000000000003</v>
      </c>
      <c r="Q7" s="3"/>
      <c r="S7" s="114" t="s">
        <v>451</v>
      </c>
      <c r="T7" s="113">
        <v>3.6999999999999998E-2</v>
      </c>
      <c r="U7" s="113">
        <v>0.161</v>
      </c>
      <c r="V7" s="113">
        <v>0.18099999999999999</v>
      </c>
      <c r="W7" s="115" t="s">
        <v>445</v>
      </c>
    </row>
    <row r="8" spans="2:23" ht="68" x14ac:dyDescent="0.2">
      <c r="B8" s="7" t="s">
        <v>452</v>
      </c>
      <c r="C8" s="3">
        <v>14.38</v>
      </c>
      <c r="D8" s="3">
        <v>9.73</v>
      </c>
      <c r="E8" s="3"/>
      <c r="G8" s="7" t="s">
        <v>453</v>
      </c>
      <c r="H8" s="3">
        <v>0.3</v>
      </c>
      <c r="I8" s="3" t="s">
        <v>454</v>
      </c>
      <c r="J8" s="3">
        <v>1</v>
      </c>
      <c r="K8" s="3" t="s">
        <v>455</v>
      </c>
      <c r="L8" s="3">
        <v>1.6</v>
      </c>
      <c r="M8" s="3" t="s">
        <v>455</v>
      </c>
      <c r="N8" s="3">
        <v>2.6</v>
      </c>
      <c r="O8" s="3" t="s">
        <v>456</v>
      </c>
      <c r="P8" s="3">
        <v>0.9</v>
      </c>
      <c r="Q8" s="3" t="s">
        <v>455</v>
      </c>
      <c r="S8" s="114" t="s">
        <v>457</v>
      </c>
      <c r="T8" s="113">
        <v>2.5000000000000001E-2</v>
      </c>
      <c r="U8" s="113">
        <v>0.50700000000000001</v>
      </c>
      <c r="V8" s="113">
        <v>1.7999999999999999E-2</v>
      </c>
      <c r="W8" s="113">
        <v>0.628</v>
      </c>
    </row>
    <row r="9" spans="2:23" ht="17" x14ac:dyDescent="0.2">
      <c r="B9" s="7" t="s">
        <v>458</v>
      </c>
      <c r="C9" s="3">
        <v>11.5</v>
      </c>
      <c r="D9" s="3">
        <v>3.69</v>
      </c>
      <c r="E9" s="3"/>
      <c r="G9" s="3" t="s">
        <v>429</v>
      </c>
      <c r="H9" s="3">
        <v>8.6199999999999992</v>
      </c>
      <c r="I9" s="3" t="s">
        <v>459</v>
      </c>
      <c r="J9" s="3">
        <v>0.01</v>
      </c>
      <c r="K9" s="3" t="s">
        <v>460</v>
      </c>
      <c r="L9" s="3">
        <v>7.26</v>
      </c>
      <c r="M9" s="3" t="s">
        <v>461</v>
      </c>
      <c r="N9" s="3">
        <v>7.73</v>
      </c>
      <c r="O9" s="3" t="s">
        <v>459</v>
      </c>
      <c r="P9" s="3">
        <v>4.05</v>
      </c>
      <c r="Q9" s="3" t="s">
        <v>462</v>
      </c>
      <c r="S9" s="52" t="s">
        <v>463</v>
      </c>
      <c r="T9" s="52"/>
      <c r="U9" s="52"/>
      <c r="V9" s="52"/>
      <c r="W9" s="52"/>
    </row>
    <row r="10" spans="2:23" ht="17" x14ac:dyDescent="0.2">
      <c r="B10" s="7" t="s">
        <v>464</v>
      </c>
      <c r="C10" s="3">
        <v>3.45</v>
      </c>
      <c r="D10" s="3">
        <v>1.03</v>
      </c>
      <c r="E10" s="3"/>
      <c r="G10" s="116" t="s">
        <v>430</v>
      </c>
      <c r="H10" s="3">
        <v>13.17</v>
      </c>
      <c r="I10" s="3" t="s">
        <v>465</v>
      </c>
      <c r="J10" s="3">
        <v>11.91</v>
      </c>
      <c r="K10" s="3" t="s">
        <v>466</v>
      </c>
      <c r="L10" s="3">
        <v>10.91</v>
      </c>
      <c r="M10" s="3" t="s">
        <v>467</v>
      </c>
      <c r="N10" s="3">
        <v>11.22</v>
      </c>
      <c r="O10" s="3" t="s">
        <v>467</v>
      </c>
      <c r="P10" s="3">
        <v>8.18</v>
      </c>
      <c r="Q10" s="3" t="s">
        <v>462</v>
      </c>
      <c r="S10" s="114" t="s">
        <v>468</v>
      </c>
      <c r="T10" s="113">
        <v>0.18099999999999999</v>
      </c>
      <c r="U10" s="113" t="s">
        <v>445</v>
      </c>
      <c r="V10" s="113">
        <v>0.187</v>
      </c>
      <c r="W10" s="115">
        <v>1E-3</v>
      </c>
    </row>
    <row r="11" spans="2:23" ht="17" x14ac:dyDescent="0.2">
      <c r="B11" s="7" t="s">
        <v>429</v>
      </c>
      <c r="C11" s="3">
        <v>7.3</v>
      </c>
      <c r="D11" s="3">
        <v>4.29</v>
      </c>
      <c r="E11" s="3"/>
      <c r="G11" s="117" t="s">
        <v>469</v>
      </c>
      <c r="S11" s="114" t="s">
        <v>448</v>
      </c>
      <c r="T11" s="113">
        <v>-2.4220000000000002</v>
      </c>
      <c r="U11" s="113">
        <v>2.9000000000000001E-2</v>
      </c>
      <c r="V11" s="113">
        <v>0.377</v>
      </c>
      <c r="W11" s="115" t="s">
        <v>445</v>
      </c>
    </row>
    <row r="12" spans="2:23" ht="17" x14ac:dyDescent="0.2">
      <c r="B12" s="7" t="s">
        <v>470</v>
      </c>
      <c r="C12" s="3">
        <v>9.24</v>
      </c>
      <c r="D12" s="3">
        <v>5.29</v>
      </c>
      <c r="E12" s="3"/>
      <c r="G12" s="117" t="s">
        <v>471</v>
      </c>
      <c r="S12" s="114" t="s">
        <v>451</v>
      </c>
      <c r="T12" s="113">
        <v>0.218</v>
      </c>
      <c r="U12" s="113" t="s">
        <v>445</v>
      </c>
      <c r="V12" s="113">
        <v>0.36799999999999999</v>
      </c>
      <c r="W12" s="115" t="s">
        <v>445</v>
      </c>
    </row>
    <row r="13" spans="2:23" ht="17" x14ac:dyDescent="0.2">
      <c r="B13" s="7" t="s">
        <v>472</v>
      </c>
      <c r="C13" s="3">
        <v>1.04</v>
      </c>
      <c r="D13" s="3">
        <v>0.97</v>
      </c>
      <c r="E13" s="3" t="s">
        <v>473</v>
      </c>
      <c r="G13" s="117" t="s">
        <v>474</v>
      </c>
      <c r="S13" s="114" t="s">
        <v>457</v>
      </c>
      <c r="T13" s="113">
        <v>0.20599999999999999</v>
      </c>
      <c r="U13" s="115" t="s">
        <v>445</v>
      </c>
      <c r="V13" s="113">
        <v>0.20599999999999999</v>
      </c>
      <c r="W13" s="113">
        <v>6.0000000000000001E-3</v>
      </c>
    </row>
    <row r="14" spans="2:23" ht="17" x14ac:dyDescent="0.2">
      <c r="B14" s="7" t="s">
        <v>475</v>
      </c>
      <c r="C14" s="10">
        <v>0.64600000000000002</v>
      </c>
      <c r="D14" s="3"/>
      <c r="E14" s="3"/>
      <c r="G14" s="117" t="s">
        <v>476</v>
      </c>
      <c r="S14" s="52" t="s">
        <v>477</v>
      </c>
      <c r="T14" s="52"/>
      <c r="U14" s="52"/>
      <c r="V14" s="52"/>
      <c r="W14" s="52"/>
    </row>
    <row r="15" spans="2:23" ht="34" x14ac:dyDescent="0.2">
      <c r="B15" s="7" t="s">
        <v>478</v>
      </c>
      <c r="C15" s="10">
        <v>0.42699999999999999</v>
      </c>
      <c r="D15" s="3"/>
      <c r="E15" s="3"/>
      <c r="G15" s="117" t="s">
        <v>479</v>
      </c>
      <c r="S15" s="114" t="s">
        <v>468</v>
      </c>
      <c r="T15" s="113">
        <v>2.6019999999999999</v>
      </c>
      <c r="U15" s="113">
        <v>1.9E-2</v>
      </c>
      <c r="V15" s="113">
        <v>-0.19</v>
      </c>
      <c r="W15" s="115">
        <v>1E-3</v>
      </c>
    </row>
    <row r="16" spans="2:23" ht="34" x14ac:dyDescent="0.2">
      <c r="B16" s="7" t="s">
        <v>480</v>
      </c>
      <c r="C16" s="10">
        <v>0.47299999999999998</v>
      </c>
      <c r="D16" s="3"/>
      <c r="E16" s="3"/>
      <c r="S16" s="114" t="s">
        <v>444</v>
      </c>
      <c r="T16" s="113">
        <v>2.4220000000000002</v>
      </c>
      <c r="U16" s="113">
        <v>2.9000000000000001E-2</v>
      </c>
      <c r="V16" s="113">
        <v>-0.377</v>
      </c>
      <c r="W16" s="115" t="s">
        <v>445</v>
      </c>
    </row>
    <row r="17" spans="2:23" ht="17" x14ac:dyDescent="0.2">
      <c r="B17" s="7" t="s">
        <v>481</v>
      </c>
      <c r="C17" s="10">
        <v>0.13200000000000001</v>
      </c>
      <c r="D17" s="3"/>
      <c r="E17" s="3"/>
      <c r="S17" s="114" t="s">
        <v>451</v>
      </c>
      <c r="T17" s="113">
        <v>2.6389999999999998</v>
      </c>
      <c r="U17" s="113">
        <v>1.7000000000000001E-2</v>
      </c>
      <c r="V17" s="113">
        <f>0.009</f>
        <v>8.9999999999999993E-3</v>
      </c>
      <c r="W17" s="113">
        <v>0.88300000000000001</v>
      </c>
    </row>
    <row r="18" spans="2:23" ht="17" x14ac:dyDescent="0.2">
      <c r="B18" s="7" t="s">
        <v>482</v>
      </c>
      <c r="C18" s="10"/>
      <c r="D18" s="3"/>
      <c r="E18" s="3"/>
      <c r="S18" s="114" t="s">
        <v>457</v>
      </c>
      <c r="T18" s="113">
        <v>2.6269999999999998</v>
      </c>
      <c r="U18" s="113">
        <v>1.7999999999999999E-2</v>
      </c>
      <c r="V18" s="113">
        <v>-0.17100000000000001</v>
      </c>
      <c r="W18" s="113">
        <v>0.01</v>
      </c>
    </row>
    <row r="19" spans="2:23" ht="17" x14ac:dyDescent="0.2">
      <c r="B19" s="7" t="s">
        <v>483</v>
      </c>
      <c r="C19" s="10">
        <v>3.9E-2</v>
      </c>
      <c r="D19" s="3"/>
      <c r="E19" s="3"/>
      <c r="S19" s="53" t="s">
        <v>484</v>
      </c>
      <c r="T19" s="53"/>
      <c r="U19" s="53"/>
      <c r="V19" s="53"/>
      <c r="W19" s="53"/>
    </row>
    <row r="20" spans="2:23" ht="17" x14ac:dyDescent="0.2">
      <c r="B20" s="7" t="s">
        <v>399</v>
      </c>
      <c r="C20" s="10">
        <v>0.70099999999999996</v>
      </c>
      <c r="D20" s="3"/>
      <c r="E20" s="3"/>
      <c r="S20" s="114" t="s">
        <v>468</v>
      </c>
      <c r="T20" s="113">
        <v>-3.6999999999999998E-2</v>
      </c>
      <c r="U20" s="113">
        <v>0.161</v>
      </c>
      <c r="V20" s="113">
        <v>-0.18099999999999999</v>
      </c>
      <c r="W20" s="115" t="s">
        <v>445</v>
      </c>
    </row>
    <row r="21" spans="2:23" ht="17" x14ac:dyDescent="0.2">
      <c r="B21" s="7" t="s">
        <v>485</v>
      </c>
      <c r="C21" s="10">
        <v>6.7000000000000004E-2</v>
      </c>
      <c r="D21" s="3"/>
      <c r="E21" s="3"/>
      <c r="S21" s="114" t="s">
        <v>444</v>
      </c>
      <c r="T21" s="113">
        <v>-0.218</v>
      </c>
      <c r="U21" s="115" t="s">
        <v>445</v>
      </c>
      <c r="V21" s="113">
        <v>-0.36799999999999999</v>
      </c>
      <c r="W21" s="115" t="s">
        <v>445</v>
      </c>
    </row>
    <row r="22" spans="2:23" ht="17" x14ac:dyDescent="0.2">
      <c r="B22" s="7" t="s">
        <v>486</v>
      </c>
      <c r="C22" s="11">
        <v>0.17</v>
      </c>
      <c r="D22" s="3"/>
      <c r="E22" s="3"/>
      <c r="S22" s="114" t="s">
        <v>448</v>
      </c>
      <c r="T22" s="113">
        <v>-2.6389999999999998</v>
      </c>
      <c r="U22" s="113">
        <v>1.7000000000000001E-2</v>
      </c>
      <c r="V22" s="113">
        <v>8.9999999999999993E-3</v>
      </c>
      <c r="W22" s="113">
        <v>0.88300000000000001</v>
      </c>
    </row>
    <row r="23" spans="2:23" ht="17" x14ac:dyDescent="0.2">
      <c r="B23" s="7" t="s">
        <v>487</v>
      </c>
      <c r="C23" s="10">
        <v>2.1999999999999999E-2</v>
      </c>
      <c r="D23" s="3"/>
      <c r="E23" s="3"/>
      <c r="S23" s="114" t="s">
        <v>457</v>
      </c>
      <c r="T23" s="113">
        <v>1.2E-2</v>
      </c>
      <c r="U23" s="113">
        <v>0.76700000000000002</v>
      </c>
      <c r="V23" s="113">
        <v>-0.17100000000000001</v>
      </c>
      <c r="W23" s="113">
        <v>1E-3</v>
      </c>
    </row>
    <row r="24" spans="2:23" ht="17" x14ac:dyDescent="0.2">
      <c r="B24" s="7" t="s">
        <v>488</v>
      </c>
      <c r="C24" s="3"/>
      <c r="D24" s="3"/>
      <c r="E24" s="3"/>
      <c r="S24" s="53" t="s">
        <v>489</v>
      </c>
      <c r="T24" s="53"/>
      <c r="U24" s="53"/>
      <c r="V24" s="53"/>
      <c r="W24" s="53"/>
    </row>
    <row r="25" spans="2:23" ht="17" x14ac:dyDescent="0.2">
      <c r="B25" s="7" t="s">
        <v>490</v>
      </c>
      <c r="C25" s="10">
        <v>0.10199999999999999</v>
      </c>
      <c r="D25" s="3"/>
      <c r="E25" s="3"/>
      <c r="S25" s="114" t="s">
        <v>468</v>
      </c>
      <c r="T25" s="113">
        <v>-2.5000000000000001E-2</v>
      </c>
      <c r="U25" s="113">
        <v>0.50700000000000001</v>
      </c>
      <c r="V25" s="113">
        <v>-1.7999999999999999E-2</v>
      </c>
      <c r="W25" s="113">
        <v>0.628</v>
      </c>
    </row>
    <row r="26" spans="2:23" ht="17" x14ac:dyDescent="0.2">
      <c r="B26" s="7" t="s">
        <v>491</v>
      </c>
      <c r="C26" s="10">
        <v>0.03</v>
      </c>
      <c r="D26" s="3"/>
      <c r="E26" s="3"/>
      <c r="S26" s="114" t="s">
        <v>444</v>
      </c>
      <c r="T26" s="113">
        <v>-0.20599999999999999</v>
      </c>
      <c r="U26" s="115" t="s">
        <v>445</v>
      </c>
      <c r="V26" s="113">
        <v>-0.20599999999999999</v>
      </c>
      <c r="W26" s="113">
        <v>6.0000000000000001E-3</v>
      </c>
    </row>
    <row r="27" spans="2:23" ht="17" x14ac:dyDescent="0.2">
      <c r="B27" s="7" t="s">
        <v>492</v>
      </c>
      <c r="C27" s="10">
        <v>0.217</v>
      </c>
      <c r="D27" s="3"/>
      <c r="E27" s="3"/>
      <c r="S27" s="114" t="s">
        <v>448</v>
      </c>
      <c r="T27" s="113">
        <v>-2.6269999999999998</v>
      </c>
      <c r="U27" s="113">
        <v>1.7999999999999999E-2</v>
      </c>
      <c r="V27" s="113">
        <v>0.17100000000000001</v>
      </c>
      <c r="W27" s="113">
        <v>0.01</v>
      </c>
    </row>
    <row r="28" spans="2:23" ht="17" x14ac:dyDescent="0.2">
      <c r="B28" s="7" t="s">
        <v>493</v>
      </c>
      <c r="C28" s="10">
        <v>5.8000000000000003E-2</v>
      </c>
      <c r="D28" s="3"/>
      <c r="E28" s="3"/>
      <c r="S28" s="114" t="s">
        <v>451</v>
      </c>
      <c r="T28" s="113">
        <v>1.2E-2</v>
      </c>
      <c r="U28" s="113">
        <v>0.76700000000000002</v>
      </c>
      <c r="V28" s="113">
        <v>0.16300000000000001</v>
      </c>
      <c r="W28" s="115">
        <v>1E-3</v>
      </c>
    </row>
    <row r="29" spans="2:23" ht="17" x14ac:dyDescent="0.2">
      <c r="B29" s="7" t="s">
        <v>494</v>
      </c>
      <c r="C29" s="10">
        <v>0.57299999999999995</v>
      </c>
      <c r="D29" s="3"/>
      <c r="E29" s="3"/>
    </row>
  </sheetData>
  <mergeCells count="8">
    <mergeCell ref="S19:W19"/>
    <mergeCell ref="S24:W24"/>
    <mergeCell ref="B1:E1"/>
    <mergeCell ref="T2:U2"/>
    <mergeCell ref="V2:W2"/>
    <mergeCell ref="S4:W4"/>
    <mergeCell ref="S9:W9"/>
    <mergeCell ref="S14:W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99211-FDC8-4543-9AD8-482A269AC6E1}">
  <dimension ref="B1:AD22"/>
  <sheetViews>
    <sheetView workbookViewId="0">
      <selection sqref="A1:XFD1048576"/>
    </sheetView>
  </sheetViews>
  <sheetFormatPr baseColWidth="10" defaultRowHeight="16" x14ac:dyDescent="0.2"/>
  <cols>
    <col min="1" max="1" width="10.83203125" style="1"/>
    <col min="2" max="2" width="15.83203125" style="1" customWidth="1"/>
    <col min="3" max="4" width="10.83203125" style="1"/>
    <col min="5" max="5" width="21.5" style="1" customWidth="1"/>
    <col min="6" max="6" width="10.83203125" style="1"/>
    <col min="7" max="7" width="24.1640625" style="1" customWidth="1"/>
    <col min="8" max="8" width="25.1640625" style="1" customWidth="1"/>
    <col min="9" max="11" width="10.83203125" style="1"/>
    <col min="12" max="12" width="14.33203125" style="69" customWidth="1"/>
    <col min="13" max="18" width="10.83203125" style="1"/>
    <col min="19" max="22" width="13.5" style="1" customWidth="1"/>
    <col min="23" max="26" width="13.83203125" style="1" customWidth="1"/>
    <col min="27" max="27" width="13.33203125" style="1" customWidth="1"/>
    <col min="28" max="16384" width="10.83203125" style="1"/>
  </cols>
  <sheetData>
    <row r="1" spans="2:30" x14ac:dyDescent="0.2">
      <c r="B1" s="1" t="s">
        <v>846</v>
      </c>
      <c r="G1" s="1" t="s">
        <v>847</v>
      </c>
      <c r="M1" s="1" t="s">
        <v>848</v>
      </c>
    </row>
    <row r="2" spans="2:30" s="69" customFormat="1" ht="34" x14ac:dyDescent="0.2">
      <c r="B2" s="35" t="s">
        <v>389</v>
      </c>
      <c r="C2" s="35" t="s">
        <v>678</v>
      </c>
      <c r="D2" s="35" t="s">
        <v>379</v>
      </c>
      <c r="E2" s="35" t="s">
        <v>849</v>
      </c>
      <c r="G2" s="35" t="s">
        <v>850</v>
      </c>
      <c r="H2" s="35" t="s">
        <v>851</v>
      </c>
      <c r="I2" s="67"/>
      <c r="L2" s="67"/>
      <c r="M2" s="52" t="s">
        <v>689</v>
      </c>
      <c r="N2" s="52"/>
      <c r="O2" s="52" t="s">
        <v>690</v>
      </c>
      <c r="P2" s="52"/>
      <c r="Q2" s="52" t="s">
        <v>691</v>
      </c>
      <c r="R2" s="52"/>
      <c r="S2" s="90" t="s">
        <v>852</v>
      </c>
      <c r="T2" s="91"/>
      <c r="U2" s="91"/>
      <c r="V2" s="92"/>
      <c r="W2" s="90" t="s">
        <v>853</v>
      </c>
      <c r="X2" s="91"/>
      <c r="Y2" s="91"/>
      <c r="Z2" s="92"/>
      <c r="AA2" s="93" t="s">
        <v>854</v>
      </c>
      <c r="AB2" s="94"/>
      <c r="AC2" s="94"/>
      <c r="AD2" s="95"/>
    </row>
    <row r="3" spans="2:30" ht="34" x14ac:dyDescent="0.2">
      <c r="B3" s="96" t="s">
        <v>855</v>
      </c>
      <c r="C3" s="96"/>
      <c r="D3" s="96"/>
      <c r="E3" s="35"/>
      <c r="G3" s="35" t="s">
        <v>856</v>
      </c>
      <c r="H3" s="78" t="s">
        <v>857</v>
      </c>
      <c r="I3" s="78" t="s">
        <v>858</v>
      </c>
      <c r="L3" s="35"/>
      <c r="M3" s="97" t="s">
        <v>859</v>
      </c>
      <c r="N3" s="98"/>
      <c r="O3" s="99" t="s">
        <v>860</v>
      </c>
      <c r="P3" s="100"/>
      <c r="Q3" s="99" t="s">
        <v>861</v>
      </c>
      <c r="R3" s="100"/>
      <c r="S3" s="101"/>
      <c r="T3" s="102"/>
      <c r="U3" s="102"/>
      <c r="V3" s="103"/>
      <c r="W3" s="101"/>
      <c r="X3" s="102"/>
      <c r="Y3" s="102"/>
      <c r="Z3" s="103"/>
      <c r="AA3" s="104"/>
      <c r="AB3" s="105"/>
      <c r="AC3" s="105"/>
      <c r="AD3" s="106"/>
    </row>
    <row r="4" spans="2:30" ht="34" x14ac:dyDescent="0.2">
      <c r="B4" s="35" t="s">
        <v>390</v>
      </c>
      <c r="C4" s="35">
        <v>56.57</v>
      </c>
      <c r="D4" s="35">
        <v>17.04</v>
      </c>
      <c r="E4" s="35"/>
      <c r="G4" s="35" t="s">
        <v>862</v>
      </c>
      <c r="H4" s="78" t="s">
        <v>863</v>
      </c>
      <c r="I4" s="78" t="s">
        <v>858</v>
      </c>
      <c r="L4" s="35"/>
      <c r="M4" s="78" t="s">
        <v>678</v>
      </c>
      <c r="N4" s="78" t="s">
        <v>379</v>
      </c>
      <c r="O4" s="107" t="s">
        <v>678</v>
      </c>
      <c r="P4" s="107" t="s">
        <v>379</v>
      </c>
      <c r="Q4" s="107" t="s">
        <v>678</v>
      </c>
      <c r="R4" s="107" t="s">
        <v>379</v>
      </c>
      <c r="S4" s="78" t="s">
        <v>864</v>
      </c>
      <c r="T4" s="78" t="s">
        <v>865</v>
      </c>
      <c r="U4" s="78" t="s">
        <v>385</v>
      </c>
      <c r="V4" s="78" t="s">
        <v>866</v>
      </c>
      <c r="W4" s="78" t="s">
        <v>864</v>
      </c>
      <c r="X4" s="78" t="s">
        <v>865</v>
      </c>
      <c r="Y4" s="78" t="s">
        <v>385</v>
      </c>
      <c r="Z4" s="78" t="s">
        <v>866</v>
      </c>
      <c r="AA4" s="78" t="s">
        <v>864</v>
      </c>
      <c r="AB4" s="78" t="s">
        <v>865</v>
      </c>
      <c r="AC4" s="78" t="s">
        <v>385</v>
      </c>
      <c r="AD4" s="78" t="s">
        <v>866</v>
      </c>
    </row>
    <row r="5" spans="2:30" ht="51" x14ac:dyDescent="0.2">
      <c r="B5" s="96" t="s">
        <v>63</v>
      </c>
      <c r="C5" s="96"/>
      <c r="D5" s="96"/>
      <c r="E5" s="35"/>
      <c r="G5" s="35" t="s">
        <v>867</v>
      </c>
      <c r="H5" s="78" t="s">
        <v>868</v>
      </c>
      <c r="I5" s="35" t="s">
        <v>869</v>
      </c>
      <c r="L5" s="97" t="s">
        <v>870</v>
      </c>
      <c r="M5" s="108"/>
      <c r="N5" s="108"/>
      <c r="O5" s="108"/>
      <c r="P5" s="108"/>
      <c r="Q5" s="108"/>
      <c r="R5" s="108"/>
      <c r="S5" s="108"/>
      <c r="T5" s="108"/>
      <c r="U5" s="108"/>
      <c r="V5" s="108"/>
      <c r="W5" s="108"/>
      <c r="X5" s="108"/>
      <c r="Y5" s="108"/>
      <c r="Z5" s="108"/>
      <c r="AA5" s="108"/>
      <c r="AB5" s="108"/>
      <c r="AC5" s="108"/>
      <c r="AD5" s="98"/>
    </row>
    <row r="6" spans="2:30" ht="34" x14ac:dyDescent="0.2">
      <c r="B6" s="35" t="s">
        <v>871</v>
      </c>
      <c r="C6" s="35">
        <v>23.24</v>
      </c>
      <c r="D6" s="35">
        <v>7.94</v>
      </c>
      <c r="E6" s="35"/>
      <c r="G6" s="35" t="s">
        <v>872</v>
      </c>
      <c r="H6" s="78" t="s">
        <v>873</v>
      </c>
      <c r="I6" s="78"/>
      <c r="L6" s="35" t="s">
        <v>470</v>
      </c>
      <c r="M6" s="78">
        <v>7.58</v>
      </c>
      <c r="N6" s="78">
        <v>2.74</v>
      </c>
      <c r="O6" s="78">
        <v>11.35</v>
      </c>
      <c r="P6" s="78">
        <v>3.44</v>
      </c>
      <c r="Q6" s="78">
        <v>12.25</v>
      </c>
      <c r="R6" s="78">
        <v>3.14</v>
      </c>
      <c r="S6" s="78">
        <v>-5.63</v>
      </c>
      <c r="T6" s="78">
        <v>83</v>
      </c>
      <c r="U6" s="78" t="s">
        <v>445</v>
      </c>
      <c r="V6" s="78">
        <v>1.21</v>
      </c>
      <c r="W6" s="78">
        <v>-5.7</v>
      </c>
      <c r="X6" s="78">
        <v>62</v>
      </c>
      <c r="Y6" s="78" t="s">
        <v>445</v>
      </c>
      <c r="Z6" s="78">
        <v>1.58</v>
      </c>
      <c r="AA6" s="78">
        <v>-0.9</v>
      </c>
      <c r="AB6" s="9">
        <v>51</v>
      </c>
      <c r="AC6" s="9"/>
      <c r="AD6" s="9">
        <v>0.27</v>
      </c>
    </row>
    <row r="7" spans="2:30" ht="34" x14ac:dyDescent="0.2">
      <c r="B7" s="35" t="s">
        <v>763</v>
      </c>
      <c r="C7" s="35">
        <v>25</v>
      </c>
      <c r="D7" s="35">
        <v>9.1199999999999992</v>
      </c>
      <c r="E7" s="35"/>
      <c r="G7" s="35" t="s">
        <v>874</v>
      </c>
      <c r="H7" s="78" t="s">
        <v>875</v>
      </c>
      <c r="I7" s="78" t="s">
        <v>858</v>
      </c>
      <c r="L7" s="35" t="s">
        <v>697</v>
      </c>
      <c r="M7" s="78">
        <v>7.69</v>
      </c>
      <c r="N7" s="78">
        <v>3.54</v>
      </c>
      <c r="O7" s="78">
        <v>13.49</v>
      </c>
      <c r="P7" s="78">
        <v>3.82</v>
      </c>
      <c r="Q7" s="78">
        <v>15.63</v>
      </c>
      <c r="R7" s="78">
        <v>4.5599999999999996</v>
      </c>
      <c r="S7" s="78">
        <v>-7.24</v>
      </c>
      <c r="T7" s="78">
        <v>83</v>
      </c>
      <c r="U7" s="78" t="s">
        <v>445</v>
      </c>
      <c r="V7" s="78">
        <v>1.57</v>
      </c>
      <c r="W7" s="78">
        <v>-7.22</v>
      </c>
      <c r="X7" s="78">
        <v>62</v>
      </c>
      <c r="Y7" s="78" t="s">
        <v>445</v>
      </c>
      <c r="Z7" s="78">
        <v>1.95</v>
      </c>
      <c r="AA7" s="78">
        <v>-1.76</v>
      </c>
      <c r="AB7" s="9">
        <v>51</v>
      </c>
      <c r="AC7" s="9"/>
      <c r="AD7" s="9">
        <v>0.51</v>
      </c>
    </row>
    <row r="8" spans="2:30" ht="34" x14ac:dyDescent="0.2">
      <c r="B8" s="35" t="s">
        <v>876</v>
      </c>
      <c r="C8" s="35">
        <v>18.57</v>
      </c>
      <c r="D8" s="35">
        <v>6.94</v>
      </c>
      <c r="E8" s="35"/>
      <c r="G8" s="35" t="s">
        <v>877</v>
      </c>
      <c r="H8" s="78" t="s">
        <v>878</v>
      </c>
      <c r="I8" s="78" t="s">
        <v>879</v>
      </c>
      <c r="L8" s="35" t="s">
        <v>430</v>
      </c>
      <c r="M8" s="78">
        <v>12.67</v>
      </c>
      <c r="N8" s="78">
        <v>3.96</v>
      </c>
      <c r="O8" s="78">
        <v>16.510000000000002</v>
      </c>
      <c r="P8" s="78">
        <v>3.51</v>
      </c>
      <c r="Q8" s="78">
        <v>17.809999999999999</v>
      </c>
      <c r="R8" s="78">
        <v>3.87</v>
      </c>
      <c r="S8" s="78">
        <v>-4.66</v>
      </c>
      <c r="T8" s="78">
        <v>83</v>
      </c>
      <c r="U8" s="78" t="s">
        <v>445</v>
      </c>
      <c r="V8" s="78">
        <v>1.08</v>
      </c>
      <c r="W8" s="78">
        <v>-4.53</v>
      </c>
      <c r="X8" s="78">
        <v>62</v>
      </c>
      <c r="Y8" s="78" t="s">
        <v>445</v>
      </c>
      <c r="Z8" s="78">
        <v>1.31</v>
      </c>
      <c r="AA8" s="78">
        <v>-1.2</v>
      </c>
      <c r="AB8" s="9">
        <v>51</v>
      </c>
      <c r="AC8" s="9"/>
      <c r="AD8" s="9">
        <v>0.35</v>
      </c>
    </row>
    <row r="9" spans="2:30" ht="34" x14ac:dyDescent="0.2">
      <c r="B9" s="35" t="s">
        <v>880</v>
      </c>
      <c r="C9" s="35">
        <v>66.430000000000007</v>
      </c>
      <c r="D9" s="35">
        <v>18.149999999999999</v>
      </c>
      <c r="E9" s="35"/>
      <c r="L9" s="35" t="s">
        <v>881</v>
      </c>
      <c r="M9" s="78">
        <v>8.81</v>
      </c>
      <c r="N9" s="78">
        <v>3.3</v>
      </c>
      <c r="O9" s="78">
        <v>13.35</v>
      </c>
      <c r="P9" s="78">
        <v>2.94</v>
      </c>
      <c r="Q9" s="78">
        <v>14.19</v>
      </c>
      <c r="R9" s="78">
        <v>2.79</v>
      </c>
      <c r="S9" s="78">
        <v>-6.59</v>
      </c>
      <c r="T9" s="78">
        <v>83</v>
      </c>
      <c r="U9" s="78" t="s">
        <v>445</v>
      </c>
      <c r="V9" s="78">
        <v>1.45</v>
      </c>
      <c r="W9" s="78">
        <v>-5.85</v>
      </c>
      <c r="X9" s="78">
        <v>62</v>
      </c>
      <c r="Y9" s="78" t="s">
        <v>445</v>
      </c>
      <c r="Z9" s="78">
        <v>1.76</v>
      </c>
      <c r="AA9" s="78">
        <v>-0.97</v>
      </c>
      <c r="AB9" s="9">
        <v>51</v>
      </c>
      <c r="AC9" s="9"/>
      <c r="AD9" s="9">
        <v>0.28999999999999998</v>
      </c>
    </row>
    <row r="10" spans="2:30" ht="17" x14ac:dyDescent="0.2">
      <c r="B10" s="96" t="s">
        <v>882</v>
      </c>
      <c r="C10" s="96"/>
      <c r="D10" s="96"/>
      <c r="E10" s="35"/>
      <c r="L10" s="35" t="s">
        <v>883</v>
      </c>
      <c r="M10" s="78">
        <v>11.67</v>
      </c>
      <c r="N10" s="78">
        <v>4.5</v>
      </c>
      <c r="O10" s="78">
        <v>14.11</v>
      </c>
      <c r="P10" s="78">
        <v>3.72</v>
      </c>
      <c r="Q10" s="78">
        <v>14.69</v>
      </c>
      <c r="R10" s="78">
        <v>3</v>
      </c>
      <c r="S10" s="78">
        <v>-2.63</v>
      </c>
      <c r="T10" s="78">
        <v>83</v>
      </c>
      <c r="U10" s="78" t="s">
        <v>884</v>
      </c>
      <c r="V10" s="78">
        <v>0.59</v>
      </c>
      <c r="W10" s="78">
        <v>-2.4500000000000002</v>
      </c>
      <c r="X10" s="78">
        <v>62</v>
      </c>
      <c r="Y10" s="78" t="s">
        <v>884</v>
      </c>
      <c r="Z10" s="78">
        <v>0.79</v>
      </c>
      <c r="AA10" s="78">
        <v>-0.55000000000000004</v>
      </c>
      <c r="AB10" s="9">
        <v>51</v>
      </c>
      <c r="AC10" s="9"/>
      <c r="AD10" s="9">
        <v>0.17</v>
      </c>
    </row>
    <row r="11" spans="2:30" ht="17" x14ac:dyDescent="0.2">
      <c r="B11" s="35" t="s">
        <v>430</v>
      </c>
      <c r="C11" s="35">
        <v>81.05</v>
      </c>
      <c r="D11" s="35">
        <v>10.72</v>
      </c>
      <c r="E11" s="109">
        <v>0.83699999999999997</v>
      </c>
      <c r="L11" s="35" t="s">
        <v>25</v>
      </c>
      <c r="M11" s="78">
        <v>5.79</v>
      </c>
      <c r="N11" s="78">
        <v>4.16</v>
      </c>
      <c r="O11" s="78">
        <v>12.38</v>
      </c>
      <c r="P11" s="78">
        <v>5.26</v>
      </c>
      <c r="Q11" s="78">
        <v>10.75</v>
      </c>
      <c r="R11" s="78">
        <v>4.8499999999999996</v>
      </c>
      <c r="S11" s="78">
        <v>-6.45</v>
      </c>
      <c r="T11" s="78">
        <v>83</v>
      </c>
      <c r="U11" s="107" t="s">
        <v>445</v>
      </c>
      <c r="V11" s="78">
        <v>1.39</v>
      </c>
      <c r="W11" s="78">
        <v>-3.96</v>
      </c>
      <c r="X11" s="78">
        <v>62</v>
      </c>
      <c r="Y11" s="78" t="s">
        <v>445</v>
      </c>
      <c r="Z11" s="78">
        <v>1.1000000000000001</v>
      </c>
      <c r="AA11" s="78">
        <v>1.06</v>
      </c>
      <c r="AB11" s="9">
        <v>51</v>
      </c>
      <c r="AC11" s="9"/>
      <c r="AD11" s="9">
        <v>0.32</v>
      </c>
    </row>
    <row r="12" spans="2:30" ht="17" x14ac:dyDescent="0.2">
      <c r="B12" s="35" t="s">
        <v>697</v>
      </c>
      <c r="C12" s="35">
        <v>75.37</v>
      </c>
      <c r="D12" s="35">
        <v>11.16</v>
      </c>
      <c r="E12" s="109">
        <v>0.71199999999999997</v>
      </c>
      <c r="L12" s="35" t="s">
        <v>390</v>
      </c>
      <c r="M12" s="78">
        <v>44.46</v>
      </c>
      <c r="N12" s="78">
        <v>11</v>
      </c>
      <c r="O12" s="78">
        <v>67.86</v>
      </c>
      <c r="P12" s="78">
        <v>12.42</v>
      </c>
      <c r="Q12" s="78">
        <v>70.88</v>
      </c>
      <c r="R12" s="78">
        <v>12.75</v>
      </c>
      <c r="S12" s="78">
        <v>-9.19</v>
      </c>
      <c r="T12" s="78">
        <v>83</v>
      </c>
      <c r="U12" s="107" t="s">
        <v>445</v>
      </c>
      <c r="V12" s="78">
        <v>1.99</v>
      </c>
      <c r="W12" s="78">
        <v>-7.99</v>
      </c>
      <c r="X12" s="78">
        <v>62</v>
      </c>
      <c r="Y12" s="78" t="s">
        <v>445</v>
      </c>
      <c r="Z12" s="78">
        <v>2.2200000000000002</v>
      </c>
      <c r="AA12" s="78">
        <v>-0.8</v>
      </c>
      <c r="AB12" s="9">
        <v>51</v>
      </c>
      <c r="AC12" s="9"/>
      <c r="AD12" s="9">
        <v>0.24</v>
      </c>
    </row>
    <row r="13" spans="2:30" ht="34" x14ac:dyDescent="0.2">
      <c r="B13" s="35" t="s">
        <v>885</v>
      </c>
      <c r="C13" s="35">
        <v>72.760000000000005</v>
      </c>
      <c r="D13" s="35">
        <v>10.14</v>
      </c>
      <c r="E13" s="109">
        <v>0.625</v>
      </c>
      <c r="L13" s="97" t="s">
        <v>886</v>
      </c>
      <c r="M13" s="108"/>
      <c r="N13" s="108"/>
      <c r="O13" s="108"/>
      <c r="P13" s="108"/>
      <c r="Q13" s="108"/>
      <c r="R13" s="108"/>
      <c r="S13" s="108"/>
      <c r="T13" s="108"/>
      <c r="U13" s="108"/>
      <c r="V13" s="108"/>
      <c r="W13" s="108"/>
      <c r="X13" s="108"/>
      <c r="Y13" s="108"/>
      <c r="Z13" s="108"/>
      <c r="AA13" s="108"/>
      <c r="AB13" s="108"/>
      <c r="AC13" s="108"/>
      <c r="AD13" s="98"/>
    </row>
    <row r="14" spans="2:30" ht="17" x14ac:dyDescent="0.2">
      <c r="L14" s="35" t="s">
        <v>697</v>
      </c>
      <c r="M14" s="110">
        <v>70.260000000000005</v>
      </c>
      <c r="N14" s="110">
        <v>10.84</v>
      </c>
      <c r="O14" s="78">
        <v>77.290000000000006</v>
      </c>
      <c r="P14" s="110">
        <v>9.2100000000000009</v>
      </c>
      <c r="Q14" s="9">
        <v>86.58</v>
      </c>
      <c r="R14" s="9">
        <v>8.0500000000000007</v>
      </c>
      <c r="S14" s="9">
        <v>-2.73</v>
      </c>
      <c r="T14" s="9">
        <v>61</v>
      </c>
      <c r="U14" s="78" t="s">
        <v>884</v>
      </c>
      <c r="V14" s="9">
        <v>0.7</v>
      </c>
      <c r="W14" s="9">
        <v>-4.7699999999999996</v>
      </c>
      <c r="X14" s="9">
        <v>45</v>
      </c>
      <c r="Y14" s="78" t="s">
        <v>445</v>
      </c>
      <c r="Z14" s="9">
        <v>1.71</v>
      </c>
      <c r="AA14" s="9">
        <v>-3.03</v>
      </c>
      <c r="AB14" s="9">
        <v>38</v>
      </c>
      <c r="AC14" s="78" t="s">
        <v>884</v>
      </c>
      <c r="AD14" s="9">
        <v>1.07</v>
      </c>
    </row>
    <row r="15" spans="2:30" ht="17" x14ac:dyDescent="0.2">
      <c r="L15" s="35" t="s">
        <v>430</v>
      </c>
      <c r="M15" s="110">
        <v>76.11</v>
      </c>
      <c r="N15" s="110">
        <v>10.92</v>
      </c>
      <c r="O15" s="78">
        <v>83.96</v>
      </c>
      <c r="P15" s="110">
        <v>8.1</v>
      </c>
      <c r="Q15" s="9">
        <v>89.33</v>
      </c>
      <c r="R15" s="9">
        <v>6.65</v>
      </c>
      <c r="S15" s="9">
        <v>-3.17</v>
      </c>
      <c r="T15" s="9">
        <v>61</v>
      </c>
      <c r="U15" s="78" t="s">
        <v>884</v>
      </c>
      <c r="V15" s="9">
        <v>0.82</v>
      </c>
      <c r="W15" s="9">
        <v>-3.94</v>
      </c>
      <c r="X15" s="9">
        <v>45</v>
      </c>
      <c r="Y15" s="78" t="s">
        <v>445</v>
      </c>
      <c r="Z15" s="9">
        <v>1.46</v>
      </c>
      <c r="AA15" s="9">
        <v>-2.02</v>
      </c>
      <c r="AB15" s="9">
        <v>38</v>
      </c>
      <c r="AC15" s="9"/>
      <c r="AD15" s="9">
        <v>0.72</v>
      </c>
    </row>
    <row r="16" spans="2:30" ht="17" x14ac:dyDescent="0.2">
      <c r="L16" s="35" t="s">
        <v>811</v>
      </c>
      <c r="M16" s="110">
        <v>69.03</v>
      </c>
      <c r="N16" s="110">
        <v>10.87</v>
      </c>
      <c r="O16" s="78">
        <v>75.39</v>
      </c>
      <c r="P16" s="110">
        <v>8.43</v>
      </c>
      <c r="Q16" s="9">
        <v>80.08</v>
      </c>
      <c r="R16" s="9">
        <v>9.11</v>
      </c>
      <c r="S16" s="9">
        <v>-2.5499999999999998</v>
      </c>
      <c r="T16" s="9">
        <v>61</v>
      </c>
      <c r="U16" s="78" t="s">
        <v>884</v>
      </c>
      <c r="V16" s="9">
        <v>0.65</v>
      </c>
      <c r="W16" s="9">
        <v>-3.16</v>
      </c>
      <c r="X16" s="9">
        <v>45</v>
      </c>
      <c r="Y16" s="78" t="s">
        <v>884</v>
      </c>
      <c r="Z16" s="9">
        <v>1.1000000000000001</v>
      </c>
      <c r="AA16" s="9">
        <v>-1.58</v>
      </c>
      <c r="AB16" s="9">
        <v>38</v>
      </c>
      <c r="AC16" s="9"/>
      <c r="AD16" s="9">
        <v>0.53</v>
      </c>
    </row>
    <row r="17" spans="12:30" ht="17" x14ac:dyDescent="0.2">
      <c r="L17" s="35" t="s">
        <v>887</v>
      </c>
      <c r="M17" s="110">
        <v>53.31</v>
      </c>
      <c r="N17" s="110">
        <v>12.06</v>
      </c>
      <c r="O17" s="78">
        <v>59.5</v>
      </c>
      <c r="P17" s="110">
        <v>13.83</v>
      </c>
      <c r="Q17" s="9">
        <v>59.25</v>
      </c>
      <c r="R17" s="9">
        <v>15.24</v>
      </c>
      <c r="S17" s="9">
        <v>-1.83</v>
      </c>
      <c r="T17" s="9">
        <v>61</v>
      </c>
      <c r="U17" s="9"/>
      <c r="V17" s="9">
        <v>0.48</v>
      </c>
      <c r="W17" s="9">
        <v>-1.31</v>
      </c>
      <c r="X17" s="9">
        <v>45</v>
      </c>
      <c r="Y17" s="9"/>
      <c r="Z17" s="9">
        <v>0.43</v>
      </c>
      <c r="AA17" s="9">
        <v>0.51</v>
      </c>
      <c r="AB17" s="9">
        <v>38</v>
      </c>
      <c r="AC17" s="9"/>
      <c r="AD17" s="9">
        <v>0.02</v>
      </c>
    </row>
    <row r="18" spans="12:30" x14ac:dyDescent="0.2">
      <c r="L18" s="97" t="s">
        <v>888</v>
      </c>
      <c r="M18" s="108"/>
      <c r="N18" s="108"/>
      <c r="O18" s="108"/>
      <c r="P18" s="108"/>
      <c r="Q18" s="108"/>
      <c r="R18" s="108"/>
      <c r="S18" s="108"/>
      <c r="T18" s="108"/>
      <c r="U18" s="108"/>
      <c r="V18" s="108"/>
      <c r="W18" s="108"/>
      <c r="X18" s="108"/>
      <c r="Y18" s="108"/>
      <c r="Z18" s="108"/>
      <c r="AA18" s="108"/>
      <c r="AB18" s="108"/>
      <c r="AC18" s="108"/>
      <c r="AD18" s="98"/>
    </row>
    <row r="19" spans="12:30" ht="17" x14ac:dyDescent="0.2">
      <c r="L19" s="35" t="s">
        <v>871</v>
      </c>
      <c r="M19" s="110">
        <v>21.92</v>
      </c>
      <c r="N19" s="110">
        <v>8.57</v>
      </c>
      <c r="O19" s="78">
        <v>22.96</v>
      </c>
      <c r="P19" s="110">
        <v>7.36</v>
      </c>
      <c r="Q19" s="9">
        <v>27.29</v>
      </c>
      <c r="R19" s="9">
        <v>7</v>
      </c>
      <c r="S19" s="9">
        <v>-0.51</v>
      </c>
      <c r="T19" s="9">
        <v>61</v>
      </c>
      <c r="U19" s="9"/>
      <c r="V19" s="9">
        <v>0.13</v>
      </c>
      <c r="W19" s="9">
        <v>-2.09</v>
      </c>
      <c r="X19" s="9">
        <v>48</v>
      </c>
      <c r="Y19" s="78" t="s">
        <v>884</v>
      </c>
      <c r="Z19" s="9">
        <v>0.69</v>
      </c>
      <c r="AA19" s="9">
        <v>0.69</v>
      </c>
      <c r="AB19" s="9">
        <v>39</v>
      </c>
      <c r="AC19" s="9"/>
      <c r="AD19" s="9">
        <v>0.6</v>
      </c>
    </row>
    <row r="20" spans="12:30" ht="17" x14ac:dyDescent="0.2">
      <c r="L20" s="35" t="s">
        <v>763</v>
      </c>
      <c r="M20" s="110">
        <v>22.14</v>
      </c>
      <c r="N20" s="110">
        <v>9.6</v>
      </c>
      <c r="O20" s="78">
        <v>26.37</v>
      </c>
      <c r="P20" s="110">
        <v>7.24</v>
      </c>
      <c r="Q20" s="9">
        <v>30.79</v>
      </c>
      <c r="R20" s="9">
        <v>7.9</v>
      </c>
      <c r="S20" s="9">
        <v>-1.91</v>
      </c>
      <c r="T20" s="9">
        <v>60</v>
      </c>
      <c r="U20" s="9"/>
      <c r="V20" s="9">
        <v>0.5</v>
      </c>
      <c r="W20" s="9">
        <v>-2.99</v>
      </c>
      <c r="X20" s="9">
        <v>47</v>
      </c>
      <c r="Y20" s="78" t="s">
        <v>884</v>
      </c>
      <c r="Z20" s="9">
        <v>0.98</v>
      </c>
      <c r="AA20" s="9">
        <v>0.98</v>
      </c>
      <c r="AB20" s="9">
        <v>39</v>
      </c>
      <c r="AC20" s="9"/>
      <c r="AD20" s="9">
        <v>0.57999999999999996</v>
      </c>
    </row>
    <row r="21" spans="12:30" ht="17" x14ac:dyDescent="0.2">
      <c r="L21" s="35" t="s">
        <v>876</v>
      </c>
      <c r="M21" s="110">
        <v>17.260000000000002</v>
      </c>
      <c r="N21" s="110">
        <v>6.92</v>
      </c>
      <c r="O21" s="78">
        <v>17.920000000000002</v>
      </c>
      <c r="P21" s="110">
        <v>6.52</v>
      </c>
      <c r="Q21" s="9">
        <v>23.36</v>
      </c>
      <c r="R21" s="9">
        <v>7</v>
      </c>
      <c r="S21" s="9">
        <v>-0.38</v>
      </c>
      <c r="T21" s="9">
        <v>59</v>
      </c>
      <c r="U21" s="9"/>
      <c r="V21" s="9">
        <v>0.81</v>
      </c>
      <c r="W21" s="9">
        <v>-2.78</v>
      </c>
      <c r="X21" s="9">
        <v>47</v>
      </c>
      <c r="Y21" s="78" t="s">
        <v>884</v>
      </c>
      <c r="Z21" s="9">
        <v>0.88</v>
      </c>
      <c r="AA21" s="9">
        <v>0.88</v>
      </c>
      <c r="AB21" s="9">
        <v>38</v>
      </c>
      <c r="AC21" s="78" t="s">
        <v>884</v>
      </c>
      <c r="AD21" s="9">
        <v>0.8</v>
      </c>
    </row>
    <row r="22" spans="12:30" ht="17" x14ac:dyDescent="0.2">
      <c r="L22" s="35" t="s">
        <v>390</v>
      </c>
      <c r="M22" s="110">
        <v>60.5</v>
      </c>
      <c r="N22" s="110">
        <v>19.21</v>
      </c>
      <c r="O22" s="78">
        <v>67.37</v>
      </c>
      <c r="P22" s="110">
        <v>13.29</v>
      </c>
      <c r="Q22" s="9">
        <v>81.430000000000007</v>
      </c>
      <c r="R22" s="9">
        <v>17.82</v>
      </c>
      <c r="S22" s="9">
        <v>-1.59</v>
      </c>
      <c r="T22" s="9">
        <v>61</v>
      </c>
      <c r="U22" s="9"/>
      <c r="V22" s="9">
        <v>0.42</v>
      </c>
      <c r="W22" s="9">
        <v>-3.62</v>
      </c>
      <c r="X22" s="9">
        <v>48</v>
      </c>
      <c r="Y22" s="78" t="s">
        <v>884</v>
      </c>
      <c r="Z22" s="9">
        <v>1.2</v>
      </c>
      <c r="AA22" s="9"/>
      <c r="AB22" s="9"/>
      <c r="AC22" s="9"/>
      <c r="AD22" s="9"/>
    </row>
  </sheetData>
  <mergeCells count="15">
    <mergeCell ref="B10:D10"/>
    <mergeCell ref="L13:AD13"/>
    <mergeCell ref="L18:AD18"/>
    <mergeCell ref="B3:D3"/>
    <mergeCell ref="M3:N3"/>
    <mergeCell ref="O3:P3"/>
    <mergeCell ref="Q3:R3"/>
    <mergeCell ref="B5:D5"/>
    <mergeCell ref="L5:AD5"/>
    <mergeCell ref="M2:N2"/>
    <mergeCell ref="O2:P2"/>
    <mergeCell ref="Q2:R2"/>
    <mergeCell ref="S2:V3"/>
    <mergeCell ref="W2:Z3"/>
    <mergeCell ref="AA2:AD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AB3B0-BE99-C84E-B80C-F14996657FBC}">
  <dimension ref="B1:M17"/>
  <sheetViews>
    <sheetView workbookViewId="0">
      <selection sqref="A1:XFD1048576"/>
    </sheetView>
  </sheetViews>
  <sheetFormatPr baseColWidth="10" defaultRowHeight="16" x14ac:dyDescent="0.2"/>
  <cols>
    <col min="1" max="1" width="10.83203125" style="1"/>
    <col min="2" max="2" width="16.1640625" style="1" customWidth="1"/>
    <col min="3" max="16384" width="10.83203125" style="1"/>
  </cols>
  <sheetData>
    <row r="1" spans="2:13" x14ac:dyDescent="0.2">
      <c r="B1" s="1" t="s">
        <v>889</v>
      </c>
    </row>
    <row r="2" spans="2:13" x14ac:dyDescent="0.2">
      <c r="C2" s="87" t="s">
        <v>714</v>
      </c>
      <c r="D2" s="87"/>
      <c r="E2" s="87" t="s">
        <v>715</v>
      </c>
      <c r="F2" s="87"/>
      <c r="G2" s="87" t="s">
        <v>716</v>
      </c>
      <c r="H2" s="87"/>
      <c r="I2" s="9" t="s">
        <v>890</v>
      </c>
      <c r="J2" s="9" t="s">
        <v>891</v>
      </c>
      <c r="K2" s="9" t="s">
        <v>892</v>
      </c>
      <c r="L2" s="87" t="s">
        <v>750</v>
      </c>
      <c r="M2" s="87"/>
    </row>
    <row r="3" spans="2:13" x14ac:dyDescent="0.2">
      <c r="B3" s="9" t="s">
        <v>389</v>
      </c>
      <c r="C3" s="9" t="s">
        <v>893</v>
      </c>
      <c r="D3" s="9" t="s">
        <v>379</v>
      </c>
      <c r="E3" s="9" t="s">
        <v>893</v>
      </c>
      <c r="F3" s="9" t="s">
        <v>379</v>
      </c>
      <c r="G3" s="9" t="s">
        <v>893</v>
      </c>
      <c r="H3" s="9" t="s">
        <v>379</v>
      </c>
      <c r="I3" s="9" t="s">
        <v>385</v>
      </c>
      <c r="J3" s="9" t="s">
        <v>385</v>
      </c>
      <c r="K3" s="9" t="s">
        <v>385</v>
      </c>
      <c r="L3" s="9" t="s">
        <v>893</v>
      </c>
      <c r="M3" s="9" t="s">
        <v>379</v>
      </c>
    </row>
    <row r="4" spans="2:13" x14ac:dyDescent="0.2">
      <c r="B4" s="9" t="s">
        <v>388</v>
      </c>
      <c r="C4" s="9">
        <v>35</v>
      </c>
      <c r="D4" s="9"/>
      <c r="E4" s="9">
        <v>123</v>
      </c>
      <c r="F4" s="9"/>
      <c r="G4" s="9">
        <v>49</v>
      </c>
      <c r="H4" s="9"/>
      <c r="I4" s="9"/>
      <c r="J4" s="9"/>
      <c r="K4" s="9"/>
      <c r="L4" s="9">
        <v>207</v>
      </c>
      <c r="M4" s="9"/>
    </row>
    <row r="5" spans="2:13" x14ac:dyDescent="0.2">
      <c r="B5" s="9" t="s">
        <v>387</v>
      </c>
      <c r="C5" s="88">
        <v>0.186</v>
      </c>
      <c r="D5" s="9"/>
      <c r="E5" s="88">
        <v>0.57099999999999995</v>
      </c>
      <c r="F5" s="9"/>
      <c r="G5" s="88">
        <v>0.24299999999999999</v>
      </c>
      <c r="H5" s="9"/>
      <c r="I5" s="9"/>
      <c r="J5" s="9"/>
      <c r="K5" s="9"/>
      <c r="L5" s="88">
        <v>1</v>
      </c>
      <c r="M5" s="9"/>
    </row>
    <row r="6" spans="2:13" x14ac:dyDescent="0.2">
      <c r="B6" s="9" t="s">
        <v>26</v>
      </c>
      <c r="C6" s="9">
        <v>44.53</v>
      </c>
      <c r="D6" s="9"/>
      <c r="E6" s="9">
        <v>43.72</v>
      </c>
      <c r="F6" s="9"/>
      <c r="G6" s="9">
        <v>37.299999999999997</v>
      </c>
      <c r="H6" s="9"/>
      <c r="I6" s="9"/>
      <c r="J6" s="9" t="s">
        <v>396</v>
      </c>
      <c r="K6" s="9" t="s">
        <v>396</v>
      </c>
      <c r="L6" s="9">
        <v>42.27</v>
      </c>
      <c r="M6" s="9">
        <v>14.42</v>
      </c>
    </row>
    <row r="7" spans="2:13" x14ac:dyDescent="0.2">
      <c r="B7" s="9" t="s">
        <v>894</v>
      </c>
      <c r="C7" s="89">
        <v>0.91</v>
      </c>
      <c r="D7" s="9"/>
      <c r="E7" s="89">
        <v>0.86</v>
      </c>
      <c r="F7" s="9"/>
      <c r="G7" s="89">
        <v>0.97</v>
      </c>
      <c r="H7" s="9"/>
      <c r="I7" s="9"/>
      <c r="J7" s="9"/>
      <c r="K7" s="9"/>
      <c r="L7" s="89">
        <v>0.89</v>
      </c>
      <c r="M7" s="9"/>
    </row>
    <row r="8" spans="2:13" x14ac:dyDescent="0.2">
      <c r="B8" s="9" t="s">
        <v>895</v>
      </c>
      <c r="C8" s="89">
        <v>0.64</v>
      </c>
      <c r="D8" s="9"/>
      <c r="E8" s="89">
        <v>0.81</v>
      </c>
      <c r="F8" s="9"/>
      <c r="G8" s="89">
        <v>0.94</v>
      </c>
      <c r="H8" s="9"/>
      <c r="I8" s="9"/>
      <c r="J8" s="9" t="s">
        <v>396</v>
      </c>
      <c r="K8" s="9"/>
      <c r="L8" s="89">
        <v>0.81</v>
      </c>
      <c r="M8" s="9"/>
    </row>
    <row r="9" spans="2:13" x14ac:dyDescent="0.2">
      <c r="B9" s="9" t="s">
        <v>896</v>
      </c>
      <c r="C9" s="89">
        <v>0.48</v>
      </c>
      <c r="D9" s="9"/>
      <c r="E9" s="89">
        <v>0.6</v>
      </c>
      <c r="F9" s="9"/>
      <c r="G9" s="89">
        <v>0.43</v>
      </c>
      <c r="H9" s="9"/>
      <c r="I9" s="9"/>
      <c r="J9" s="9"/>
      <c r="K9" s="9"/>
      <c r="L9" s="89">
        <v>0.54</v>
      </c>
      <c r="M9" s="9"/>
    </row>
    <row r="10" spans="2:13" ht="34" x14ac:dyDescent="0.2">
      <c r="B10" s="67" t="s">
        <v>897</v>
      </c>
      <c r="C10" s="89">
        <v>0.9</v>
      </c>
      <c r="D10" s="9"/>
      <c r="E10" s="89">
        <v>0.47</v>
      </c>
      <c r="F10" s="9"/>
      <c r="G10" s="89">
        <v>0.83</v>
      </c>
      <c r="H10" s="9"/>
      <c r="I10" s="9" t="s">
        <v>396</v>
      </c>
      <c r="J10" s="9"/>
      <c r="K10" s="9"/>
      <c r="L10" s="89">
        <v>0.62</v>
      </c>
      <c r="M10" s="9"/>
    </row>
    <row r="11" spans="2:13" x14ac:dyDescent="0.2">
      <c r="B11" s="9" t="s">
        <v>898</v>
      </c>
      <c r="C11" s="9">
        <v>87.41</v>
      </c>
      <c r="D11" s="9">
        <v>11.04</v>
      </c>
      <c r="E11" s="9">
        <v>65.37</v>
      </c>
      <c r="F11" s="9">
        <v>9.8000000000000007</v>
      </c>
      <c r="G11" s="9">
        <v>60.41</v>
      </c>
      <c r="H11" s="9">
        <v>10.69</v>
      </c>
      <c r="I11" s="9" t="s">
        <v>396</v>
      </c>
      <c r="J11" s="9" t="s">
        <v>396</v>
      </c>
      <c r="K11" s="9" t="s">
        <v>396</v>
      </c>
      <c r="L11" s="9">
        <v>69.48</v>
      </c>
      <c r="M11" s="9">
        <v>14.46</v>
      </c>
    </row>
    <row r="12" spans="2:13" x14ac:dyDescent="0.2">
      <c r="B12" s="9" t="s">
        <v>899</v>
      </c>
      <c r="C12" s="9">
        <v>70.64</v>
      </c>
      <c r="D12" s="9">
        <v>4.82</v>
      </c>
      <c r="E12" s="9">
        <v>57.88</v>
      </c>
      <c r="F12" s="9">
        <v>6.04</v>
      </c>
      <c r="G12" s="9">
        <v>49.32</v>
      </c>
      <c r="H12" s="9">
        <v>7.9</v>
      </c>
      <c r="I12" s="9" t="s">
        <v>396</v>
      </c>
      <c r="J12" s="9" t="s">
        <v>396</v>
      </c>
      <c r="K12" s="9" t="s">
        <v>396</v>
      </c>
      <c r="L12" s="9">
        <v>60.02</v>
      </c>
      <c r="M12" s="9">
        <v>10.130000000000001</v>
      </c>
    </row>
    <row r="13" spans="2:13" x14ac:dyDescent="0.2">
      <c r="B13" s="9" t="s">
        <v>900</v>
      </c>
      <c r="C13" s="9">
        <v>39.799999999999997</v>
      </c>
      <c r="D13" s="9">
        <v>7.25</v>
      </c>
      <c r="E13" s="9">
        <v>24.82</v>
      </c>
      <c r="F13" s="9">
        <v>8.23</v>
      </c>
      <c r="G13" s="9">
        <v>25.17</v>
      </c>
      <c r="H13" s="9">
        <v>7.97</v>
      </c>
      <c r="I13" s="9" t="s">
        <v>396</v>
      </c>
      <c r="J13" s="9" t="s">
        <v>396</v>
      </c>
      <c r="K13" s="9"/>
      <c r="L13" s="9">
        <v>32.869999999999997</v>
      </c>
      <c r="M13" s="9">
        <v>10.62</v>
      </c>
    </row>
    <row r="14" spans="2:13" x14ac:dyDescent="0.2">
      <c r="B14" s="9" t="s">
        <v>901</v>
      </c>
      <c r="C14" s="9">
        <v>7.86</v>
      </c>
      <c r="D14" s="9">
        <v>4.2</v>
      </c>
      <c r="E14" s="9">
        <v>7.47</v>
      </c>
      <c r="F14" s="9">
        <v>4.12</v>
      </c>
      <c r="G14" s="9">
        <v>7.76</v>
      </c>
      <c r="H14" s="9">
        <v>3.81</v>
      </c>
      <c r="I14" s="9"/>
      <c r="J14" s="9"/>
      <c r="K14" s="9"/>
      <c r="L14" s="9">
        <v>7.6</v>
      </c>
      <c r="M14" s="9">
        <v>4.05</v>
      </c>
    </row>
    <row r="15" spans="2:13" x14ac:dyDescent="0.2">
      <c r="B15" s="9" t="s">
        <v>902</v>
      </c>
      <c r="C15" s="9">
        <v>50.5</v>
      </c>
      <c r="D15" s="9">
        <v>12.04</v>
      </c>
      <c r="E15" s="9">
        <v>31.48</v>
      </c>
      <c r="F15" s="9">
        <v>19.16</v>
      </c>
      <c r="G15" s="9">
        <v>12.13</v>
      </c>
      <c r="H15" s="9">
        <v>10.1</v>
      </c>
      <c r="I15" s="9" t="s">
        <v>396</v>
      </c>
      <c r="J15" s="9" t="s">
        <v>396</v>
      </c>
      <c r="K15" s="9" t="s">
        <v>396</v>
      </c>
      <c r="L15" s="9">
        <v>29.75</v>
      </c>
      <c r="M15" s="9">
        <v>20.43</v>
      </c>
    </row>
    <row r="16" spans="2:13" x14ac:dyDescent="0.2">
      <c r="B16" s="9" t="s">
        <v>903</v>
      </c>
      <c r="C16" s="9">
        <v>51.38</v>
      </c>
      <c r="D16" s="9">
        <v>10.69</v>
      </c>
      <c r="E16" s="9">
        <v>35.78</v>
      </c>
      <c r="F16" s="9">
        <v>12.08</v>
      </c>
      <c r="G16" s="9">
        <v>24.14</v>
      </c>
      <c r="H16" s="9">
        <v>7.02</v>
      </c>
      <c r="I16" s="9" t="s">
        <v>396</v>
      </c>
      <c r="J16" s="9" t="s">
        <v>396</v>
      </c>
      <c r="K16" s="9" t="s">
        <v>396</v>
      </c>
      <c r="L16" s="9">
        <v>35.19</v>
      </c>
      <c r="M16" s="9">
        <v>13.58</v>
      </c>
    </row>
    <row r="17" spans="2:13" x14ac:dyDescent="0.2">
      <c r="B17" s="9" t="s">
        <v>904</v>
      </c>
      <c r="C17" s="9">
        <v>29.36</v>
      </c>
      <c r="D17" s="9">
        <v>12.18</v>
      </c>
      <c r="E17" s="9">
        <v>18.559999999999999</v>
      </c>
      <c r="F17" s="9">
        <v>10.97</v>
      </c>
      <c r="G17" s="9">
        <v>9.3000000000000007</v>
      </c>
      <c r="H17" s="9">
        <v>6.96</v>
      </c>
      <c r="I17" s="9" t="s">
        <v>396</v>
      </c>
      <c r="J17" s="9" t="s">
        <v>396</v>
      </c>
      <c r="K17" s="9" t="s">
        <v>396</v>
      </c>
      <c r="L17" s="9">
        <v>17.59</v>
      </c>
      <c r="M17" s="9">
        <v>11.96</v>
      </c>
    </row>
  </sheetData>
  <mergeCells count="4">
    <mergeCell ref="C2:D2"/>
    <mergeCell ref="E2:F2"/>
    <mergeCell ref="G2:H2"/>
    <mergeCell ref="L2:M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ACB4F-B195-8743-92BC-71F4F941F795}">
  <dimension ref="B1:U14"/>
  <sheetViews>
    <sheetView workbookViewId="0">
      <selection sqref="A1:XFD1048576"/>
    </sheetView>
  </sheetViews>
  <sheetFormatPr baseColWidth="10" defaultRowHeight="16" x14ac:dyDescent="0.2"/>
  <cols>
    <col min="1" max="1" width="10.83203125" style="80"/>
    <col min="2" max="2" width="10.83203125" style="66"/>
    <col min="3" max="3" width="14" style="66" customWidth="1"/>
    <col min="4" max="6" width="10.83203125" style="66"/>
    <col min="7" max="7" width="18.5" style="66" customWidth="1"/>
    <col min="8" max="8" width="6.5" style="66" customWidth="1"/>
    <col min="9" max="14" width="14.6640625" style="66" customWidth="1"/>
    <col min="15" max="15" width="10.83203125" style="80"/>
    <col min="16" max="16" width="17.6640625" style="80" customWidth="1"/>
    <col min="17" max="20" width="10.83203125" style="80"/>
    <col min="21" max="21" width="25.1640625" style="80" customWidth="1"/>
    <col min="22" max="16384" width="10.83203125" style="80"/>
  </cols>
  <sheetData>
    <row r="1" spans="2:21" s="80" customFormat="1" ht="19" customHeight="1" x14ac:dyDescent="0.2">
      <c r="B1" s="79" t="s">
        <v>905</v>
      </c>
      <c r="C1" s="79"/>
      <c r="D1" s="79"/>
      <c r="E1" s="79"/>
      <c r="F1" s="66"/>
      <c r="G1" s="79" t="s">
        <v>906</v>
      </c>
      <c r="H1" s="79"/>
      <c r="I1" s="79"/>
      <c r="J1" s="79"/>
      <c r="K1" s="79"/>
      <c r="L1" s="79"/>
      <c r="M1" s="79"/>
      <c r="N1" s="66"/>
      <c r="P1" s="81" t="s">
        <v>907</v>
      </c>
      <c r="Q1" s="81"/>
      <c r="R1" s="81"/>
      <c r="S1" s="81"/>
      <c r="U1" s="80" t="s">
        <v>908</v>
      </c>
    </row>
    <row r="2" spans="2:21" s="80" customFormat="1" ht="17" x14ac:dyDescent="0.2">
      <c r="B2" s="35"/>
      <c r="C2" s="35"/>
      <c r="D2" s="7" t="s">
        <v>380</v>
      </c>
      <c r="E2" s="7" t="s">
        <v>379</v>
      </c>
      <c r="F2" s="66"/>
      <c r="G2" s="66"/>
      <c r="H2" s="17"/>
      <c r="I2" s="52" t="s">
        <v>909</v>
      </c>
      <c r="J2" s="52"/>
      <c r="K2" s="52" t="s">
        <v>910</v>
      </c>
      <c r="L2" s="52"/>
      <c r="M2" s="66"/>
      <c r="N2" s="66"/>
      <c r="P2" s="78" t="s">
        <v>389</v>
      </c>
      <c r="Q2" s="78" t="s">
        <v>911</v>
      </c>
      <c r="R2" s="78" t="s">
        <v>385</v>
      </c>
      <c r="S2" s="78" t="s">
        <v>502</v>
      </c>
      <c r="U2" s="35" t="s">
        <v>912</v>
      </c>
    </row>
    <row r="3" spans="2:21" s="80" customFormat="1" ht="51" x14ac:dyDescent="0.2">
      <c r="B3" s="35" t="s">
        <v>913</v>
      </c>
      <c r="C3" s="35" t="s">
        <v>914</v>
      </c>
      <c r="D3" s="35">
        <v>29.3</v>
      </c>
      <c r="E3" s="35">
        <v>8.75</v>
      </c>
      <c r="F3" s="66"/>
      <c r="G3" s="35" t="s">
        <v>389</v>
      </c>
      <c r="H3" s="16" t="s">
        <v>915</v>
      </c>
      <c r="I3" s="7" t="s">
        <v>388</v>
      </c>
      <c r="J3" s="23" t="s">
        <v>387</v>
      </c>
      <c r="K3" s="7" t="s">
        <v>388</v>
      </c>
      <c r="L3" s="23" t="s">
        <v>387</v>
      </c>
      <c r="M3" s="7" t="s">
        <v>916</v>
      </c>
      <c r="N3" s="23" t="s">
        <v>385</v>
      </c>
      <c r="P3" s="35" t="s">
        <v>912</v>
      </c>
      <c r="Q3" s="78">
        <v>1.88</v>
      </c>
      <c r="R3" s="78"/>
      <c r="S3" s="78" t="s">
        <v>917</v>
      </c>
      <c r="U3" s="35" t="s">
        <v>26</v>
      </c>
    </row>
    <row r="4" spans="2:21" s="80" customFormat="1" ht="51" x14ac:dyDescent="0.2">
      <c r="B4" s="35" t="s">
        <v>918</v>
      </c>
      <c r="C4" s="35" t="s">
        <v>914</v>
      </c>
      <c r="D4" s="35">
        <v>29.01</v>
      </c>
      <c r="E4" s="35">
        <v>9.5299999999999994</v>
      </c>
      <c r="F4" s="66"/>
      <c r="G4" s="35" t="s">
        <v>912</v>
      </c>
      <c r="H4" s="35"/>
      <c r="I4" s="7">
        <v>78</v>
      </c>
      <c r="J4" s="82">
        <v>0.94</v>
      </c>
      <c r="K4" s="7">
        <v>5</v>
      </c>
      <c r="L4" s="82">
        <v>0.06</v>
      </c>
      <c r="M4" s="7" t="s">
        <v>919</v>
      </c>
      <c r="N4" s="7"/>
      <c r="P4" s="35" t="s">
        <v>920</v>
      </c>
      <c r="Q4" s="78">
        <v>1.7</v>
      </c>
      <c r="R4" s="78"/>
      <c r="S4" s="78" t="s">
        <v>921</v>
      </c>
      <c r="U4" s="35" t="s">
        <v>382</v>
      </c>
    </row>
    <row r="5" spans="2:21" s="80" customFormat="1" ht="34" x14ac:dyDescent="0.2">
      <c r="B5" s="35"/>
      <c r="C5" s="35" t="s">
        <v>922</v>
      </c>
      <c r="D5" s="7" t="s">
        <v>365</v>
      </c>
      <c r="E5" s="7" t="s">
        <v>387</v>
      </c>
      <c r="F5" s="66"/>
      <c r="G5" s="35" t="s">
        <v>920</v>
      </c>
      <c r="H5" s="35"/>
      <c r="I5" s="7">
        <v>38</v>
      </c>
      <c r="J5" s="83">
        <v>0.80900000000000005</v>
      </c>
      <c r="K5" s="7">
        <v>9</v>
      </c>
      <c r="L5" s="83">
        <v>0.191</v>
      </c>
      <c r="M5" s="7" t="s">
        <v>923</v>
      </c>
      <c r="N5" s="7" t="s">
        <v>396</v>
      </c>
      <c r="P5" s="35" t="s">
        <v>924</v>
      </c>
      <c r="Q5" s="78">
        <v>4.8099999999999996</v>
      </c>
      <c r="R5" s="78" t="s">
        <v>396</v>
      </c>
      <c r="S5" s="78" t="s">
        <v>925</v>
      </c>
      <c r="U5" s="35" t="s">
        <v>824</v>
      </c>
    </row>
    <row r="6" spans="2:21" s="80" customFormat="1" ht="34" x14ac:dyDescent="0.2">
      <c r="B6" s="35"/>
      <c r="C6" s="35" t="s">
        <v>926</v>
      </c>
      <c r="D6" s="35">
        <v>41</v>
      </c>
      <c r="E6" s="84">
        <v>0.13</v>
      </c>
      <c r="F6" s="66"/>
      <c r="G6" s="35" t="s">
        <v>924</v>
      </c>
      <c r="H6" s="35"/>
      <c r="I6" s="7">
        <v>32</v>
      </c>
      <c r="J6" s="82">
        <v>0.64</v>
      </c>
      <c r="K6" s="7">
        <v>18</v>
      </c>
      <c r="L6" s="82">
        <v>0.36</v>
      </c>
      <c r="M6" s="7" t="s">
        <v>927</v>
      </c>
      <c r="N6" s="7" t="s">
        <v>391</v>
      </c>
      <c r="P6" s="35" t="s">
        <v>928</v>
      </c>
      <c r="Q6" s="78">
        <v>3.52</v>
      </c>
      <c r="R6" s="78" t="s">
        <v>396</v>
      </c>
      <c r="S6" s="78" t="s">
        <v>929</v>
      </c>
      <c r="U6" s="35" t="s">
        <v>930</v>
      </c>
    </row>
    <row r="7" spans="2:21" s="80" customFormat="1" ht="34" x14ac:dyDescent="0.2">
      <c r="B7" s="35"/>
      <c r="C7" s="35" t="s">
        <v>931</v>
      </c>
      <c r="D7" s="35">
        <v>272</v>
      </c>
      <c r="E7" s="84">
        <v>0.87</v>
      </c>
      <c r="F7" s="66"/>
      <c r="G7" s="35" t="s">
        <v>928</v>
      </c>
      <c r="H7" s="35" t="s">
        <v>932</v>
      </c>
      <c r="I7" s="7">
        <v>109</v>
      </c>
      <c r="J7" s="83">
        <v>0.78400000000000003</v>
      </c>
      <c r="K7" s="7">
        <v>30</v>
      </c>
      <c r="L7" s="83">
        <v>0.216</v>
      </c>
      <c r="M7" s="7" t="s">
        <v>933</v>
      </c>
      <c r="N7" s="7" t="s">
        <v>391</v>
      </c>
      <c r="P7" s="35" t="s">
        <v>934</v>
      </c>
      <c r="Q7" s="78">
        <v>2.81</v>
      </c>
      <c r="R7" s="78" t="s">
        <v>396</v>
      </c>
      <c r="S7" s="78" t="s">
        <v>935</v>
      </c>
      <c r="U7" s="35" t="s">
        <v>936</v>
      </c>
    </row>
    <row r="8" spans="2:21" s="80" customFormat="1" ht="34" x14ac:dyDescent="0.2">
      <c r="B8" s="66"/>
      <c r="C8" s="66"/>
      <c r="D8" s="66"/>
      <c r="E8" s="66"/>
      <c r="F8" s="66"/>
      <c r="G8" s="35"/>
      <c r="H8" s="35" t="s">
        <v>179</v>
      </c>
      <c r="I8" s="7">
        <v>160</v>
      </c>
      <c r="J8" s="83">
        <v>0.93600000000000005</v>
      </c>
      <c r="K8" s="7">
        <v>11</v>
      </c>
      <c r="L8" s="83">
        <v>6.4000000000000001E-2</v>
      </c>
      <c r="M8" s="7"/>
      <c r="N8" s="7"/>
      <c r="P8" s="35" t="s">
        <v>937</v>
      </c>
      <c r="Q8" s="78">
        <v>3.04</v>
      </c>
      <c r="R8" s="78"/>
      <c r="S8" s="78" t="s">
        <v>938</v>
      </c>
      <c r="U8" s="35" t="s">
        <v>939</v>
      </c>
    </row>
    <row r="9" spans="2:21" s="80" customFormat="1" ht="17" x14ac:dyDescent="0.2">
      <c r="B9" s="66"/>
      <c r="C9" s="66"/>
      <c r="D9" s="66"/>
      <c r="E9" s="66"/>
      <c r="F9" s="66"/>
      <c r="G9" s="35"/>
      <c r="H9" s="35"/>
      <c r="I9" s="7" t="s">
        <v>678</v>
      </c>
      <c r="J9" s="7" t="s">
        <v>379</v>
      </c>
      <c r="K9" s="7" t="s">
        <v>729</v>
      </c>
      <c r="L9" s="7" t="s">
        <v>379</v>
      </c>
      <c r="M9" s="7"/>
      <c r="N9" s="7"/>
      <c r="P9" s="85"/>
      <c r="U9" s="35" t="s">
        <v>940</v>
      </c>
    </row>
    <row r="10" spans="2:21" s="80" customFormat="1" ht="34" x14ac:dyDescent="0.2">
      <c r="B10" s="66"/>
      <c r="C10" s="66"/>
      <c r="D10" s="66"/>
      <c r="E10" s="66"/>
      <c r="F10" s="66"/>
      <c r="G10" s="35" t="s">
        <v>934</v>
      </c>
      <c r="H10" s="35"/>
      <c r="I10" s="7">
        <v>23.1</v>
      </c>
      <c r="J10" s="7">
        <v>6.64</v>
      </c>
      <c r="K10" s="7">
        <v>27</v>
      </c>
      <c r="L10" s="7">
        <v>6.25</v>
      </c>
      <c r="M10" s="7" t="s">
        <v>941</v>
      </c>
      <c r="N10" s="7" t="s">
        <v>391</v>
      </c>
      <c r="P10" s="86" t="s">
        <v>942</v>
      </c>
      <c r="Q10" s="86"/>
      <c r="R10" s="86"/>
      <c r="S10" s="86"/>
      <c r="T10" s="86"/>
      <c r="U10" s="35" t="s">
        <v>943</v>
      </c>
    </row>
    <row r="11" spans="2:21" s="80" customFormat="1" ht="17" x14ac:dyDescent="0.2">
      <c r="B11" s="66"/>
      <c r="C11" s="66"/>
      <c r="D11" s="66"/>
      <c r="E11" s="66"/>
      <c r="F11" s="66"/>
      <c r="G11" s="66"/>
      <c r="H11" s="66"/>
      <c r="I11" s="66"/>
      <c r="J11" s="66"/>
      <c r="K11" s="66"/>
      <c r="L11" s="66"/>
      <c r="M11" s="66"/>
      <c r="N11" s="66"/>
      <c r="U11" s="35" t="s">
        <v>944</v>
      </c>
    </row>
    <row r="12" spans="2:21" s="80" customFormat="1" ht="17" x14ac:dyDescent="0.2">
      <c r="B12" s="66"/>
      <c r="C12" s="66"/>
      <c r="D12" s="66"/>
      <c r="E12" s="66"/>
      <c r="F12" s="66"/>
      <c r="G12" s="66"/>
      <c r="H12" s="66"/>
      <c r="I12" s="66"/>
      <c r="J12" s="66"/>
      <c r="K12" s="66"/>
      <c r="L12" s="66"/>
      <c r="M12" s="66"/>
      <c r="N12" s="66"/>
      <c r="U12" s="35" t="s">
        <v>945</v>
      </c>
    </row>
    <row r="13" spans="2:21" s="80" customFormat="1" ht="34" x14ac:dyDescent="0.2">
      <c r="B13" s="66"/>
      <c r="C13" s="66"/>
      <c r="D13" s="66"/>
      <c r="E13" s="66"/>
      <c r="F13" s="66"/>
      <c r="G13" s="66"/>
      <c r="H13" s="66"/>
      <c r="I13" s="66"/>
      <c r="J13" s="66"/>
      <c r="K13" s="66"/>
      <c r="L13" s="66"/>
      <c r="M13" s="66"/>
      <c r="N13" s="66"/>
      <c r="U13" s="35" t="s">
        <v>946</v>
      </c>
    </row>
    <row r="14" spans="2:21" s="80" customFormat="1" ht="34" x14ac:dyDescent="0.2">
      <c r="B14" s="66"/>
      <c r="C14" s="66"/>
      <c r="D14" s="66"/>
      <c r="E14" s="66"/>
      <c r="F14" s="66"/>
      <c r="G14" s="66"/>
      <c r="H14" s="66"/>
      <c r="I14" s="66"/>
      <c r="J14" s="66"/>
      <c r="K14" s="66"/>
      <c r="L14" s="66"/>
      <c r="M14" s="66"/>
      <c r="N14" s="66"/>
      <c r="U14" s="35" t="s">
        <v>947</v>
      </c>
    </row>
  </sheetData>
  <mergeCells count="6">
    <mergeCell ref="B1:E1"/>
    <mergeCell ref="G1:M1"/>
    <mergeCell ref="P1:S1"/>
    <mergeCell ref="I2:J2"/>
    <mergeCell ref="K2:L2"/>
    <mergeCell ref="P10:T1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8032A-0E3E-F149-824E-1CB24FC1310E}">
  <dimension ref="B1:AR33"/>
  <sheetViews>
    <sheetView topLeftCell="AC1" workbookViewId="0">
      <selection activeCell="AC1" sqref="A1:XFD1048576"/>
    </sheetView>
  </sheetViews>
  <sheetFormatPr baseColWidth="10" defaultRowHeight="16" x14ac:dyDescent="0.2"/>
  <cols>
    <col min="1" max="1" width="10.83203125" style="1"/>
    <col min="2" max="2" width="15.83203125" style="1" customWidth="1"/>
    <col min="3" max="8" width="10.83203125" style="1"/>
    <col min="9" max="9" width="15.1640625" style="1" customWidth="1"/>
    <col min="10" max="25" width="10.83203125" style="1"/>
    <col min="26" max="26" width="29.5" style="1" customWidth="1"/>
    <col min="27" max="36" width="10.83203125" style="1"/>
    <col min="37" max="37" width="29.5" style="66" customWidth="1"/>
    <col min="38" max="41" width="10.83203125" style="1"/>
    <col min="42" max="42" width="12" style="1" customWidth="1"/>
    <col min="43" max="16384" width="10.83203125" style="1"/>
  </cols>
  <sheetData>
    <row r="1" spans="2:44" ht="34" x14ac:dyDescent="0.2">
      <c r="B1" s="1" t="s">
        <v>948</v>
      </c>
      <c r="I1" s="1" t="s">
        <v>949</v>
      </c>
      <c r="Z1" s="1" t="s">
        <v>950</v>
      </c>
      <c r="AK1" s="66" t="s">
        <v>951</v>
      </c>
    </row>
    <row r="2" spans="2:44" ht="34" customHeight="1" x14ac:dyDescent="0.2">
      <c r="B2" s="67"/>
      <c r="C2" s="68" t="s">
        <v>952</v>
      </c>
      <c r="D2" s="68"/>
      <c r="E2" s="68"/>
      <c r="F2" s="68"/>
      <c r="I2" s="7"/>
      <c r="J2" s="52" t="s">
        <v>953</v>
      </c>
      <c r="K2" s="52"/>
      <c r="L2" s="52"/>
      <c r="M2" s="52" t="s">
        <v>954</v>
      </c>
      <c r="N2" s="52"/>
      <c r="O2" s="52"/>
      <c r="P2" s="52" t="s">
        <v>955</v>
      </c>
      <c r="Q2" s="52"/>
      <c r="R2" s="52"/>
      <c r="S2" s="52" t="s">
        <v>956</v>
      </c>
      <c r="T2" s="52"/>
      <c r="U2" s="52"/>
      <c r="V2" s="52" t="s">
        <v>957</v>
      </c>
      <c r="W2" s="52"/>
      <c r="X2" s="52"/>
      <c r="Y2" s="69"/>
      <c r="Z2" s="7"/>
      <c r="AA2" s="52" t="s">
        <v>958</v>
      </c>
      <c r="AB2" s="52"/>
      <c r="AC2" s="52"/>
      <c r="AD2" s="52" t="s">
        <v>959</v>
      </c>
      <c r="AE2" s="52"/>
      <c r="AF2" s="52"/>
      <c r="AG2" s="3"/>
      <c r="AH2" s="3"/>
      <c r="AI2" s="3"/>
      <c r="AL2" s="55" t="s">
        <v>958</v>
      </c>
      <c r="AM2" s="56"/>
      <c r="AN2" s="52" t="s">
        <v>959</v>
      </c>
      <c r="AO2" s="52"/>
    </row>
    <row r="3" spans="2:44" ht="51" x14ac:dyDescent="0.2">
      <c r="B3" s="67" t="s">
        <v>389</v>
      </c>
      <c r="C3" s="67" t="s">
        <v>960</v>
      </c>
      <c r="D3" s="67" t="s">
        <v>961</v>
      </c>
      <c r="E3" s="67" t="s">
        <v>962</v>
      </c>
      <c r="F3" s="67" t="s">
        <v>963</v>
      </c>
      <c r="I3" s="7" t="s">
        <v>389</v>
      </c>
      <c r="J3" s="23" t="s">
        <v>964</v>
      </c>
      <c r="K3" s="23" t="s">
        <v>385</v>
      </c>
      <c r="L3" s="23" t="s">
        <v>965</v>
      </c>
      <c r="M3" s="23" t="s">
        <v>966</v>
      </c>
      <c r="N3" s="23" t="s">
        <v>385</v>
      </c>
      <c r="O3" s="23" t="s">
        <v>965</v>
      </c>
      <c r="P3" s="23" t="s">
        <v>967</v>
      </c>
      <c r="Q3" s="23" t="s">
        <v>385</v>
      </c>
      <c r="R3" s="23" t="s">
        <v>965</v>
      </c>
      <c r="S3" s="30" t="s">
        <v>966</v>
      </c>
      <c r="T3" s="30" t="s">
        <v>385</v>
      </c>
      <c r="U3" s="30" t="s">
        <v>965</v>
      </c>
      <c r="V3" s="30" t="s">
        <v>968</v>
      </c>
      <c r="W3" s="30" t="s">
        <v>385</v>
      </c>
      <c r="X3" s="30" t="s">
        <v>965</v>
      </c>
      <c r="Y3" s="69"/>
      <c r="Z3" s="7" t="s">
        <v>389</v>
      </c>
      <c r="AA3" s="7" t="s">
        <v>678</v>
      </c>
      <c r="AB3" s="7" t="s">
        <v>379</v>
      </c>
      <c r="AC3" s="7" t="s">
        <v>387</v>
      </c>
      <c r="AD3" s="7" t="s">
        <v>678</v>
      </c>
      <c r="AE3" s="7" t="s">
        <v>379</v>
      </c>
      <c r="AF3" s="7" t="s">
        <v>387</v>
      </c>
      <c r="AG3" s="7" t="s">
        <v>969</v>
      </c>
      <c r="AH3" s="7" t="s">
        <v>385</v>
      </c>
      <c r="AI3" s="7" t="s">
        <v>965</v>
      </c>
      <c r="AK3" s="23" t="s">
        <v>389</v>
      </c>
      <c r="AL3" s="23" t="s">
        <v>893</v>
      </c>
      <c r="AM3" s="23" t="s">
        <v>379</v>
      </c>
      <c r="AN3" s="23" t="s">
        <v>893</v>
      </c>
      <c r="AO3" s="23" t="s">
        <v>379</v>
      </c>
      <c r="AP3" s="7" t="s">
        <v>969</v>
      </c>
      <c r="AQ3" s="7" t="s">
        <v>385</v>
      </c>
      <c r="AR3" s="7" t="s">
        <v>965</v>
      </c>
    </row>
    <row r="4" spans="2:44" ht="34" x14ac:dyDescent="0.2">
      <c r="B4" s="67" t="s">
        <v>758</v>
      </c>
      <c r="C4" s="67">
        <v>4.2</v>
      </c>
      <c r="D4" s="67">
        <v>1.6</v>
      </c>
      <c r="E4" s="67">
        <v>1.1000000000000001</v>
      </c>
      <c r="F4" s="67" t="s">
        <v>970</v>
      </c>
      <c r="I4" s="7" t="s">
        <v>758</v>
      </c>
      <c r="J4" s="7">
        <v>1.08</v>
      </c>
      <c r="K4" s="7"/>
      <c r="L4" s="7">
        <v>0.02</v>
      </c>
      <c r="M4" s="7">
        <v>2.61</v>
      </c>
      <c r="N4" s="7" t="s">
        <v>396</v>
      </c>
      <c r="O4" s="7">
        <v>0.26</v>
      </c>
      <c r="P4" s="7">
        <v>8.39</v>
      </c>
      <c r="Q4" s="7" t="s">
        <v>391</v>
      </c>
      <c r="R4" s="7">
        <v>0.71</v>
      </c>
      <c r="S4" s="7">
        <v>0.14000000000000001</v>
      </c>
      <c r="T4" s="7"/>
      <c r="U4" s="7">
        <v>0</v>
      </c>
      <c r="V4" s="7">
        <v>1.95</v>
      </c>
      <c r="W4" s="7"/>
      <c r="X4" s="7">
        <v>0.14000000000000001</v>
      </c>
      <c r="Y4" s="69"/>
      <c r="Z4" s="7" t="s">
        <v>971</v>
      </c>
      <c r="AA4" s="7"/>
      <c r="AB4" s="7"/>
      <c r="AC4" s="7">
        <v>60</v>
      </c>
      <c r="AD4" s="7"/>
      <c r="AE4" s="7"/>
      <c r="AF4" s="7">
        <v>60</v>
      </c>
      <c r="AG4" s="3" t="s">
        <v>972</v>
      </c>
      <c r="AH4" s="3"/>
      <c r="AI4" s="3">
        <v>0</v>
      </c>
      <c r="AK4" s="70" t="s">
        <v>973</v>
      </c>
      <c r="AL4" s="70"/>
      <c r="AM4" s="70"/>
      <c r="AN4" s="70"/>
      <c r="AO4" s="70"/>
      <c r="AP4" s="70"/>
      <c r="AQ4" s="70"/>
      <c r="AR4" s="70"/>
    </row>
    <row r="5" spans="2:44" ht="17" x14ac:dyDescent="0.2">
      <c r="B5" s="67" t="s">
        <v>763</v>
      </c>
      <c r="C5" s="67">
        <v>5</v>
      </c>
      <c r="D5" s="67">
        <v>2.8</v>
      </c>
      <c r="E5" s="67">
        <v>1.27</v>
      </c>
      <c r="F5" s="67" t="s">
        <v>974</v>
      </c>
      <c r="I5" s="7" t="s">
        <v>763</v>
      </c>
      <c r="J5" s="7">
        <v>0.7</v>
      </c>
      <c r="K5" s="7"/>
      <c r="L5" s="7">
        <v>0.01</v>
      </c>
      <c r="M5" s="7">
        <v>3.13</v>
      </c>
      <c r="N5" s="7" t="s">
        <v>975</v>
      </c>
      <c r="O5" s="7">
        <v>0.34</v>
      </c>
      <c r="P5" s="7">
        <v>6.3</v>
      </c>
      <c r="Q5" s="7" t="s">
        <v>391</v>
      </c>
      <c r="R5" s="7">
        <v>0.57999999999999996</v>
      </c>
      <c r="S5" s="7">
        <v>0.66</v>
      </c>
      <c r="T5" s="7"/>
      <c r="U5" s="7">
        <v>0.02</v>
      </c>
      <c r="V5" s="7">
        <v>2.59</v>
      </c>
      <c r="W5" s="7" t="s">
        <v>396</v>
      </c>
      <c r="X5" s="7">
        <v>0.22</v>
      </c>
      <c r="Y5" s="69"/>
      <c r="Z5" s="7" t="s">
        <v>976</v>
      </c>
      <c r="AA5" s="7">
        <v>2.6</v>
      </c>
      <c r="AB5" s="7">
        <v>2.8</v>
      </c>
      <c r="AC5" s="7"/>
      <c r="AD5" s="7">
        <v>2.2999999999999998</v>
      </c>
      <c r="AE5" s="7">
        <v>2.5</v>
      </c>
      <c r="AF5" s="7"/>
      <c r="AG5" s="3" t="s">
        <v>977</v>
      </c>
      <c r="AH5" s="3"/>
      <c r="AI5" s="3">
        <v>0</v>
      </c>
      <c r="AK5" s="35" t="s">
        <v>978</v>
      </c>
      <c r="AL5" s="9">
        <v>10.3</v>
      </c>
      <c r="AM5" s="9">
        <v>1.4</v>
      </c>
      <c r="AN5" s="9">
        <v>9.9</v>
      </c>
      <c r="AO5" s="9">
        <v>1.7</v>
      </c>
      <c r="AP5" s="9" t="s">
        <v>979</v>
      </c>
      <c r="AQ5" s="9"/>
      <c r="AR5" s="9">
        <v>0.02</v>
      </c>
    </row>
    <row r="6" spans="2:44" ht="17" x14ac:dyDescent="0.2">
      <c r="B6" s="67" t="s">
        <v>980</v>
      </c>
      <c r="C6" s="67">
        <v>3.6</v>
      </c>
      <c r="D6" s="67">
        <v>0.8</v>
      </c>
      <c r="E6" s="67">
        <v>0.65</v>
      </c>
      <c r="F6" s="67" t="s">
        <v>981</v>
      </c>
      <c r="I6" s="7" t="s">
        <v>980</v>
      </c>
      <c r="J6" s="7">
        <v>2.54</v>
      </c>
      <c r="K6" s="7" t="s">
        <v>396</v>
      </c>
      <c r="L6" s="7">
        <v>0.12</v>
      </c>
      <c r="M6" s="7">
        <v>1.63</v>
      </c>
      <c r="N6" s="7"/>
      <c r="O6" s="7">
        <v>0.12</v>
      </c>
      <c r="P6" s="7">
        <v>4.32</v>
      </c>
      <c r="Q6" s="7" t="s">
        <v>391</v>
      </c>
      <c r="R6" s="7">
        <v>0.39</v>
      </c>
      <c r="S6" s="7">
        <v>0.21</v>
      </c>
      <c r="T6" s="7"/>
      <c r="U6" s="7">
        <v>0</v>
      </c>
      <c r="V6" s="7">
        <v>2.19</v>
      </c>
      <c r="W6" s="7" t="s">
        <v>396</v>
      </c>
      <c r="X6" s="7">
        <v>0.17</v>
      </c>
      <c r="Y6" s="69"/>
      <c r="Z6" s="7" t="s">
        <v>982</v>
      </c>
      <c r="AA6" s="7"/>
      <c r="AB6" s="7"/>
      <c r="AC6" s="7">
        <v>80</v>
      </c>
      <c r="AD6" s="7"/>
      <c r="AE6" s="7"/>
      <c r="AF6" s="7">
        <v>95</v>
      </c>
      <c r="AG6" s="3" t="s">
        <v>983</v>
      </c>
      <c r="AH6" s="3"/>
      <c r="AI6" s="3">
        <v>0.03</v>
      </c>
      <c r="AK6" s="35" t="s">
        <v>984</v>
      </c>
      <c r="AL6" s="9">
        <v>4.3</v>
      </c>
      <c r="AM6" s="9">
        <v>0.8</v>
      </c>
      <c r="AN6" s="9">
        <v>3.6</v>
      </c>
      <c r="AO6" s="9">
        <v>0.8</v>
      </c>
      <c r="AP6" s="9" t="s">
        <v>985</v>
      </c>
      <c r="AQ6" s="3" t="s">
        <v>396</v>
      </c>
      <c r="AR6" s="9"/>
    </row>
    <row r="7" spans="2:44" ht="17" x14ac:dyDescent="0.2">
      <c r="B7" s="67" t="s">
        <v>760</v>
      </c>
      <c r="C7" s="67">
        <v>4.8</v>
      </c>
      <c r="D7" s="67">
        <v>1.6</v>
      </c>
      <c r="E7" s="67">
        <v>1.21</v>
      </c>
      <c r="F7" s="67" t="s">
        <v>986</v>
      </c>
      <c r="I7" s="7" t="s">
        <v>760</v>
      </c>
      <c r="J7" s="7">
        <v>1.98</v>
      </c>
      <c r="K7" s="7"/>
      <c r="L7" s="7">
        <v>0.08</v>
      </c>
      <c r="M7" s="7">
        <v>3.4</v>
      </c>
      <c r="N7" s="7" t="s">
        <v>391</v>
      </c>
      <c r="O7" s="7">
        <v>0.38</v>
      </c>
      <c r="P7" s="7">
        <v>7.47</v>
      </c>
      <c r="Q7" s="7" t="s">
        <v>391</v>
      </c>
      <c r="R7" s="7">
        <v>0.66</v>
      </c>
      <c r="S7" s="7">
        <v>1.03</v>
      </c>
      <c r="T7" s="7"/>
      <c r="U7" s="7">
        <v>0.05</v>
      </c>
      <c r="V7" s="7">
        <v>1.56</v>
      </c>
      <c r="W7" s="7"/>
      <c r="X7" s="7">
        <v>0.09</v>
      </c>
      <c r="Y7" s="69"/>
      <c r="Z7" s="7" t="s">
        <v>987</v>
      </c>
      <c r="AA7" s="7">
        <v>3.7</v>
      </c>
      <c r="AB7" s="7">
        <v>1.1000000000000001</v>
      </c>
      <c r="AC7" s="7"/>
      <c r="AD7" s="7">
        <v>3.1</v>
      </c>
      <c r="AE7" s="7">
        <v>1.4</v>
      </c>
      <c r="AF7" s="7"/>
      <c r="AG7" s="3" t="s">
        <v>988</v>
      </c>
      <c r="AH7" s="3"/>
      <c r="AI7" s="3">
        <v>0.05</v>
      </c>
      <c r="AK7" s="35" t="s">
        <v>989</v>
      </c>
      <c r="AL7" s="9">
        <v>2.2999999999999998</v>
      </c>
      <c r="AM7" s="9">
        <v>1.2</v>
      </c>
      <c r="AN7" s="9">
        <v>3</v>
      </c>
      <c r="AO7" s="9">
        <v>1</v>
      </c>
      <c r="AP7" s="9" t="s">
        <v>990</v>
      </c>
      <c r="AQ7" s="3" t="s">
        <v>396</v>
      </c>
      <c r="AR7" s="9"/>
    </row>
    <row r="8" spans="2:44" ht="17" x14ac:dyDescent="0.2">
      <c r="B8" s="69"/>
      <c r="C8" s="69"/>
      <c r="D8" s="69"/>
      <c r="E8" s="69"/>
      <c r="F8" s="69"/>
      <c r="I8" s="69"/>
      <c r="J8" s="69"/>
      <c r="K8" s="69"/>
      <c r="L8" s="69"/>
      <c r="M8" s="69"/>
      <c r="N8" s="69"/>
      <c r="O8" s="69"/>
      <c r="P8" s="69"/>
      <c r="Q8" s="69"/>
      <c r="R8" s="69"/>
      <c r="S8" s="69"/>
      <c r="T8" s="69"/>
      <c r="U8" s="69"/>
      <c r="V8" s="69"/>
      <c r="W8" s="69"/>
      <c r="X8" s="69"/>
      <c r="Y8" s="69"/>
      <c r="Z8" s="7" t="s">
        <v>991</v>
      </c>
      <c r="AA8" s="7"/>
      <c r="AB8" s="7"/>
      <c r="AC8" s="7">
        <v>35</v>
      </c>
      <c r="AD8" s="7"/>
      <c r="AE8" s="7"/>
      <c r="AF8" s="7">
        <v>17</v>
      </c>
      <c r="AG8" s="3" t="s">
        <v>992</v>
      </c>
      <c r="AH8" s="3"/>
      <c r="AI8" s="3">
        <v>0.04</v>
      </c>
      <c r="AK8" s="35" t="s">
        <v>993</v>
      </c>
      <c r="AL8" s="9">
        <v>1</v>
      </c>
      <c r="AM8" s="9">
        <v>0.8</v>
      </c>
      <c r="AN8" s="9">
        <v>1.1000000000000001</v>
      </c>
      <c r="AO8" s="9">
        <v>0.8</v>
      </c>
      <c r="AP8" s="9" t="s">
        <v>994</v>
      </c>
      <c r="AQ8" s="9"/>
      <c r="AR8" s="9"/>
    </row>
    <row r="9" spans="2:44" ht="34" x14ac:dyDescent="0.2">
      <c r="I9" s="69"/>
      <c r="J9" s="69"/>
      <c r="K9" s="69"/>
      <c r="L9" s="69"/>
      <c r="M9" s="69">
        <f>SUM(M4:M7)</f>
        <v>10.77</v>
      </c>
      <c r="N9" s="69"/>
      <c r="O9" s="69"/>
      <c r="P9" s="69">
        <f>SUM(P4:P7)</f>
        <v>26.48</v>
      </c>
      <c r="Q9" s="69"/>
      <c r="R9" s="69"/>
      <c r="S9" s="69"/>
      <c r="T9" s="69"/>
      <c r="U9" s="69"/>
      <c r="V9" s="69"/>
      <c r="W9" s="69"/>
      <c r="X9" s="69"/>
      <c r="Y9" s="69"/>
      <c r="Z9" s="7" t="s">
        <v>995</v>
      </c>
      <c r="AA9" s="7">
        <v>0.6</v>
      </c>
      <c r="AB9" s="7">
        <v>1</v>
      </c>
      <c r="AC9" s="7"/>
      <c r="AD9" s="7">
        <v>0.4</v>
      </c>
      <c r="AE9" s="7">
        <v>0.8</v>
      </c>
      <c r="AF9" s="7"/>
      <c r="AG9" s="3" t="s">
        <v>996</v>
      </c>
      <c r="AH9" s="3"/>
      <c r="AI9" s="3">
        <v>0.01</v>
      </c>
      <c r="AK9" s="35" t="s">
        <v>997</v>
      </c>
      <c r="AL9" s="9">
        <v>4.3</v>
      </c>
      <c r="AM9" s="9">
        <v>0.6</v>
      </c>
      <c r="AN9" s="9">
        <v>4.4000000000000004</v>
      </c>
      <c r="AO9" s="9">
        <v>0.6</v>
      </c>
      <c r="AP9" s="9" t="s">
        <v>998</v>
      </c>
      <c r="AQ9" s="9"/>
      <c r="AR9" s="9"/>
    </row>
    <row r="10" spans="2:44" ht="17" x14ac:dyDescent="0.2">
      <c r="I10" s="69"/>
      <c r="J10" s="69"/>
      <c r="K10" s="69"/>
      <c r="L10" s="69"/>
      <c r="M10" s="69"/>
      <c r="N10" s="69"/>
      <c r="O10" s="69"/>
      <c r="P10" s="69"/>
      <c r="Q10" s="69"/>
      <c r="R10" s="69"/>
      <c r="S10" s="69"/>
      <c r="T10" s="69"/>
      <c r="U10" s="69"/>
      <c r="V10" s="69"/>
      <c r="W10" s="69"/>
      <c r="X10" s="69"/>
      <c r="Y10" s="69"/>
      <c r="Z10" s="7" t="s">
        <v>999</v>
      </c>
      <c r="AA10" s="7">
        <v>52.9</v>
      </c>
      <c r="AB10" s="7">
        <v>7.3</v>
      </c>
      <c r="AC10" s="7"/>
      <c r="AD10" s="7">
        <v>58.7</v>
      </c>
      <c r="AE10" s="7">
        <v>7.8</v>
      </c>
      <c r="AF10" s="7"/>
      <c r="AG10" s="3" t="s">
        <v>1000</v>
      </c>
      <c r="AH10" s="3" t="s">
        <v>1001</v>
      </c>
      <c r="AI10" s="3">
        <v>0.13</v>
      </c>
      <c r="AK10" s="70" t="s">
        <v>1002</v>
      </c>
      <c r="AL10" s="70"/>
      <c r="AM10" s="70"/>
      <c r="AN10" s="70"/>
      <c r="AO10" s="70"/>
      <c r="AP10" s="70"/>
      <c r="AQ10" s="70"/>
      <c r="AR10" s="70"/>
    </row>
    <row r="11" spans="2:44" ht="34" x14ac:dyDescent="0.2">
      <c r="I11" s="69"/>
      <c r="J11" s="69"/>
      <c r="K11" s="69"/>
      <c r="L11" s="69"/>
      <c r="M11" s="69"/>
      <c r="N11" s="69"/>
      <c r="O11" s="69"/>
      <c r="P11" s="69"/>
      <c r="Q11" s="69"/>
      <c r="R11" s="69"/>
      <c r="S11" s="69"/>
      <c r="T11" s="69"/>
      <c r="U11" s="69"/>
      <c r="V11" s="69"/>
      <c r="W11" s="69"/>
      <c r="X11" s="69"/>
      <c r="Y11" s="69"/>
      <c r="Z11" s="7" t="s">
        <v>309</v>
      </c>
      <c r="AA11" s="7"/>
      <c r="AB11" s="7"/>
      <c r="AC11" s="7">
        <v>95</v>
      </c>
      <c r="AD11" s="7"/>
      <c r="AE11" s="7"/>
      <c r="AF11" s="7">
        <v>90</v>
      </c>
      <c r="AG11" s="3" t="s">
        <v>1003</v>
      </c>
      <c r="AH11" s="3"/>
      <c r="AI11" s="3">
        <v>0.01</v>
      </c>
      <c r="AK11" s="35" t="s">
        <v>1004</v>
      </c>
      <c r="AL11" s="9">
        <v>20</v>
      </c>
      <c r="AM11" s="9"/>
      <c r="AN11" s="9">
        <v>7</v>
      </c>
      <c r="AO11" s="9"/>
      <c r="AP11" s="9" t="s">
        <v>1005</v>
      </c>
      <c r="AQ11" s="9"/>
      <c r="AR11" s="9"/>
    </row>
    <row r="12" spans="2:44" ht="34" x14ac:dyDescent="0.2">
      <c r="I12" s="69"/>
      <c r="J12" s="69"/>
      <c r="K12" s="69"/>
      <c r="L12" s="69"/>
      <c r="M12" s="69"/>
      <c r="N12" s="69"/>
      <c r="O12" s="69"/>
      <c r="P12" s="69"/>
      <c r="Q12" s="69"/>
      <c r="R12" s="69"/>
      <c r="S12" s="69"/>
      <c r="T12" s="69"/>
      <c r="U12" s="69"/>
      <c r="V12" s="69"/>
      <c r="W12" s="69"/>
      <c r="X12" s="69"/>
      <c r="Y12" s="69"/>
      <c r="Z12" s="7" t="s">
        <v>1006</v>
      </c>
      <c r="AA12" s="7">
        <v>48.7</v>
      </c>
      <c r="AB12" s="7">
        <v>13.2</v>
      </c>
      <c r="AC12" s="7"/>
      <c r="AD12" s="7">
        <v>50.2</v>
      </c>
      <c r="AE12" s="7">
        <v>8.9</v>
      </c>
      <c r="AF12" s="7"/>
      <c r="AG12" s="3" t="s">
        <v>1007</v>
      </c>
      <c r="AH12" s="3"/>
      <c r="AI12" s="3">
        <v>0.01</v>
      </c>
      <c r="AK12" s="35" t="s">
        <v>1008</v>
      </c>
      <c r="AL12" s="9">
        <v>80</v>
      </c>
      <c r="AM12" s="9"/>
      <c r="AN12" s="9">
        <v>81</v>
      </c>
      <c r="AO12" s="9"/>
      <c r="AP12" s="9" t="s">
        <v>1009</v>
      </c>
      <c r="AQ12" s="9"/>
      <c r="AR12" s="9"/>
    </row>
    <row r="13" spans="2:44" ht="17" x14ac:dyDescent="0.2">
      <c r="Z13" s="7" t="s">
        <v>1010</v>
      </c>
      <c r="AA13" s="3">
        <v>5.3</v>
      </c>
      <c r="AB13" s="3">
        <v>5.0999999999999996</v>
      </c>
      <c r="AC13" s="3"/>
      <c r="AD13" s="3">
        <v>3.1</v>
      </c>
      <c r="AE13" s="3">
        <v>5</v>
      </c>
      <c r="AF13" s="3"/>
      <c r="AG13" s="3" t="s">
        <v>1011</v>
      </c>
      <c r="AH13" s="3"/>
      <c r="AI13" s="3">
        <v>0.04</v>
      </c>
      <c r="AK13" s="70" t="s">
        <v>1012</v>
      </c>
      <c r="AL13" s="70"/>
      <c r="AM13" s="70"/>
      <c r="AN13" s="70"/>
      <c r="AO13" s="70"/>
      <c r="AP13" s="70"/>
      <c r="AQ13" s="70"/>
      <c r="AR13" s="70"/>
    </row>
    <row r="14" spans="2:44" ht="17" x14ac:dyDescent="0.2">
      <c r="Z14" s="7" t="s">
        <v>1013</v>
      </c>
      <c r="AA14" s="3">
        <v>7.7</v>
      </c>
      <c r="AB14" s="3">
        <v>3</v>
      </c>
      <c r="AC14" s="3"/>
      <c r="AD14" s="3">
        <v>6.1</v>
      </c>
      <c r="AE14" s="3">
        <v>2.7</v>
      </c>
      <c r="AF14" s="3"/>
      <c r="AG14" s="3" t="s">
        <v>1014</v>
      </c>
      <c r="AH14" s="3" t="s">
        <v>396</v>
      </c>
      <c r="AI14" s="3">
        <v>0.08</v>
      </c>
      <c r="AK14" s="35" t="s">
        <v>1015</v>
      </c>
      <c r="AL14" s="9">
        <v>45</v>
      </c>
      <c r="AM14" s="9"/>
      <c r="AN14" s="9">
        <v>30</v>
      </c>
      <c r="AO14" s="9"/>
      <c r="AP14" s="9" t="s">
        <v>1016</v>
      </c>
      <c r="AQ14" s="9"/>
      <c r="AR14" s="9"/>
    </row>
    <row r="15" spans="2:44" ht="17" x14ac:dyDescent="0.2">
      <c r="Z15" s="7" t="s">
        <v>1017</v>
      </c>
      <c r="AA15" s="3">
        <v>4.3</v>
      </c>
      <c r="AB15" s="3">
        <v>2.8</v>
      </c>
      <c r="AC15" s="3"/>
      <c r="AD15" s="3">
        <v>5</v>
      </c>
      <c r="AE15" s="3">
        <v>2.7</v>
      </c>
      <c r="AF15" s="3"/>
      <c r="AG15" s="3" t="s">
        <v>979</v>
      </c>
      <c r="AH15" s="3"/>
      <c r="AI15" s="3">
        <v>0.02</v>
      </c>
      <c r="AK15" s="35" t="s">
        <v>1018</v>
      </c>
      <c r="AL15" s="9">
        <v>63</v>
      </c>
      <c r="AM15" s="9"/>
      <c r="AN15" s="9">
        <v>22</v>
      </c>
      <c r="AO15" s="9"/>
      <c r="AP15" s="9" t="s">
        <v>1019</v>
      </c>
      <c r="AQ15" s="3" t="s">
        <v>392</v>
      </c>
      <c r="AR15" s="9"/>
    </row>
    <row r="16" spans="2:44" ht="34" x14ac:dyDescent="0.2">
      <c r="Z16" s="7" t="s">
        <v>1020</v>
      </c>
      <c r="AA16" s="3">
        <v>29</v>
      </c>
      <c r="AB16" s="3">
        <v>9.6999999999999993</v>
      </c>
      <c r="AC16" s="3"/>
      <c r="AD16" s="3">
        <v>22.3</v>
      </c>
      <c r="AE16" s="3">
        <v>11.4</v>
      </c>
      <c r="AF16" s="3"/>
      <c r="AG16" s="3" t="s">
        <v>1021</v>
      </c>
      <c r="AH16" s="3" t="s">
        <v>396</v>
      </c>
      <c r="AI16" s="3">
        <v>0.09</v>
      </c>
      <c r="AK16" s="35" t="s">
        <v>1022</v>
      </c>
      <c r="AL16" s="9">
        <v>65</v>
      </c>
      <c r="AM16" s="9"/>
      <c r="AN16" s="9">
        <v>25</v>
      </c>
      <c r="AO16" s="9"/>
      <c r="AP16" s="9" t="s">
        <v>1023</v>
      </c>
      <c r="AQ16" s="3" t="s">
        <v>396</v>
      </c>
      <c r="AR16" s="9"/>
    </row>
    <row r="17" spans="26:44" ht="17" x14ac:dyDescent="0.2">
      <c r="Z17" s="7" t="s">
        <v>1024</v>
      </c>
      <c r="AA17" s="3"/>
      <c r="AB17" s="3"/>
      <c r="AC17" s="3">
        <v>60</v>
      </c>
      <c r="AD17" s="3"/>
      <c r="AE17" s="3"/>
      <c r="AF17" s="3">
        <v>25</v>
      </c>
      <c r="AG17" s="3" t="s">
        <v>1025</v>
      </c>
      <c r="AH17" s="3" t="s">
        <v>975</v>
      </c>
      <c r="AI17" s="3">
        <v>0.17</v>
      </c>
      <c r="AK17" s="35" t="s">
        <v>1026</v>
      </c>
      <c r="AL17" s="9">
        <v>30</v>
      </c>
      <c r="AM17" s="9"/>
      <c r="AN17" s="9">
        <v>13</v>
      </c>
      <c r="AO17" s="9"/>
      <c r="AP17" s="9" t="s">
        <v>1027</v>
      </c>
      <c r="AQ17" s="9"/>
      <c r="AR17" s="9"/>
    </row>
    <row r="18" spans="26:44" ht="17" x14ac:dyDescent="0.2">
      <c r="Z18" s="7" t="s">
        <v>1028</v>
      </c>
      <c r="AA18" s="3"/>
      <c r="AB18" s="3"/>
      <c r="AC18" s="3">
        <v>35</v>
      </c>
      <c r="AD18" s="3"/>
      <c r="AE18" s="3"/>
      <c r="AF18" s="3">
        <v>20</v>
      </c>
      <c r="AG18" s="3" t="s">
        <v>1029</v>
      </c>
      <c r="AH18" s="3"/>
      <c r="AI18" s="3">
        <v>0.03</v>
      </c>
      <c r="AK18" s="35" t="s">
        <v>1030</v>
      </c>
      <c r="AL18" s="9">
        <v>39</v>
      </c>
      <c r="AM18" s="9"/>
      <c r="AN18" s="9">
        <v>17</v>
      </c>
      <c r="AO18" s="9"/>
      <c r="AP18" s="9" t="s">
        <v>1031</v>
      </c>
      <c r="AQ18" s="9"/>
      <c r="AR18" s="9"/>
    </row>
    <row r="19" spans="26:44" ht="17" x14ac:dyDescent="0.2">
      <c r="Z19" s="7" t="s">
        <v>1032</v>
      </c>
      <c r="AA19" s="3">
        <v>4.2</v>
      </c>
      <c r="AB19" s="3">
        <v>1.1000000000000001</v>
      </c>
      <c r="AC19" s="3"/>
      <c r="AD19" s="3">
        <v>3.2</v>
      </c>
      <c r="AE19" s="3">
        <v>1.1000000000000001</v>
      </c>
      <c r="AF19" s="3"/>
      <c r="AG19" s="3" t="s">
        <v>1033</v>
      </c>
      <c r="AH19" s="2" t="s">
        <v>975</v>
      </c>
      <c r="AI19" s="3">
        <v>0.17</v>
      </c>
      <c r="AK19" s="29" t="s">
        <v>1034</v>
      </c>
      <c r="AL19" s="9">
        <v>41</v>
      </c>
      <c r="AM19" s="9"/>
      <c r="AN19" s="9">
        <v>18</v>
      </c>
      <c r="AO19" s="9"/>
      <c r="AP19" s="9" t="s">
        <v>1035</v>
      </c>
      <c r="AQ19" s="9"/>
      <c r="AR19" s="9"/>
    </row>
    <row r="20" spans="26:44" ht="51" x14ac:dyDescent="0.2">
      <c r="Z20" s="7" t="s">
        <v>1036</v>
      </c>
      <c r="AA20" s="3">
        <v>4.7</v>
      </c>
      <c r="AB20" s="3">
        <v>1.1000000000000001</v>
      </c>
      <c r="AC20" s="3"/>
      <c r="AD20" s="3">
        <v>4</v>
      </c>
      <c r="AE20" s="3">
        <v>1.2</v>
      </c>
      <c r="AF20" s="3"/>
      <c r="AG20" s="3" t="s">
        <v>1037</v>
      </c>
      <c r="AH20" s="3" t="s">
        <v>396</v>
      </c>
      <c r="AI20" s="3">
        <v>0.09</v>
      </c>
      <c r="AK20" s="35" t="s">
        <v>1038</v>
      </c>
      <c r="AL20" s="9">
        <v>5</v>
      </c>
      <c r="AM20" s="9"/>
      <c r="AN20" s="9">
        <v>12</v>
      </c>
      <c r="AO20" s="9"/>
      <c r="AP20" s="71" t="s">
        <v>1039</v>
      </c>
      <c r="AQ20" s="71" t="s">
        <v>396</v>
      </c>
      <c r="AR20" s="9"/>
    </row>
    <row r="21" spans="26:44" ht="51" x14ac:dyDescent="0.2">
      <c r="Z21" s="31"/>
      <c r="AA21" s="72"/>
      <c r="AB21" s="72"/>
      <c r="AC21" s="72"/>
      <c r="AD21" s="72"/>
      <c r="AE21" s="72"/>
      <c r="AF21" s="72"/>
      <c r="AG21" s="72"/>
      <c r="AH21" s="72"/>
      <c r="AI21" s="72"/>
      <c r="AK21" s="35" t="s">
        <v>1040</v>
      </c>
      <c r="AL21" s="9">
        <v>63</v>
      </c>
      <c r="AM21" s="9"/>
      <c r="AN21" s="9">
        <v>85</v>
      </c>
      <c r="AO21" s="9"/>
      <c r="AP21" s="73"/>
      <c r="AQ21" s="73"/>
      <c r="AR21" s="9"/>
    </row>
    <row r="22" spans="26:44" ht="51" x14ac:dyDescent="0.2">
      <c r="Z22" s="31"/>
      <c r="AA22" s="72"/>
      <c r="AB22" s="72"/>
      <c r="AC22" s="72"/>
      <c r="AD22" s="72"/>
      <c r="AE22" s="72"/>
      <c r="AF22" s="72"/>
      <c r="AG22" s="72"/>
      <c r="AH22" s="72"/>
      <c r="AI22" s="72"/>
      <c r="AK22" s="35" t="s">
        <v>1041</v>
      </c>
      <c r="AL22" s="9">
        <v>32</v>
      </c>
      <c r="AM22" s="9"/>
      <c r="AN22" s="9">
        <v>4</v>
      </c>
      <c r="AO22" s="9"/>
      <c r="AP22" s="74"/>
      <c r="AQ22" s="74"/>
      <c r="AR22" s="9"/>
    </row>
    <row r="23" spans="26:44" ht="51" x14ac:dyDescent="0.2">
      <c r="Z23" s="31"/>
      <c r="AA23" s="72"/>
      <c r="AB23" s="72"/>
      <c r="AC23" s="72"/>
      <c r="AD23" s="72"/>
      <c r="AE23" s="72"/>
      <c r="AF23" s="72"/>
      <c r="AG23" s="72"/>
      <c r="AH23" s="72"/>
      <c r="AI23" s="72"/>
      <c r="AK23" s="35" t="s">
        <v>1042</v>
      </c>
      <c r="AL23" s="9">
        <v>0</v>
      </c>
      <c r="AM23" s="9"/>
      <c r="AN23" s="9">
        <v>5</v>
      </c>
      <c r="AO23" s="9"/>
      <c r="AP23" s="71" t="s">
        <v>1043</v>
      </c>
      <c r="AQ23" s="75"/>
      <c r="AR23" s="9"/>
    </row>
    <row r="24" spans="26:44" ht="51" x14ac:dyDescent="0.2">
      <c r="Z24" s="31"/>
      <c r="AA24" s="72"/>
      <c r="AB24" s="72"/>
      <c r="AC24" s="72"/>
      <c r="AD24" s="72"/>
      <c r="AE24" s="72"/>
      <c r="AF24" s="72"/>
      <c r="AG24" s="72"/>
      <c r="AH24" s="72"/>
      <c r="AI24" s="72"/>
      <c r="AK24" s="35" t="s">
        <v>1044</v>
      </c>
      <c r="AL24" s="9">
        <v>89</v>
      </c>
      <c r="AM24" s="9"/>
      <c r="AN24" s="9">
        <v>90</v>
      </c>
      <c r="AO24" s="9"/>
      <c r="AP24" s="73"/>
      <c r="AQ24" s="76"/>
      <c r="AR24" s="9"/>
    </row>
    <row r="25" spans="26:44" ht="51" x14ac:dyDescent="0.2">
      <c r="AK25" s="35" t="s">
        <v>1045</v>
      </c>
      <c r="AL25" s="9">
        <v>11</v>
      </c>
      <c r="AM25" s="9"/>
      <c r="AN25" s="9">
        <v>5</v>
      </c>
      <c r="AO25" s="9"/>
      <c r="AP25" s="74"/>
      <c r="AQ25" s="77"/>
      <c r="AR25" s="9"/>
    </row>
    <row r="26" spans="26:44" ht="51" x14ac:dyDescent="0.2">
      <c r="AK26" s="35" t="s">
        <v>1038</v>
      </c>
      <c r="AL26" s="9">
        <v>0</v>
      </c>
      <c r="AM26" s="9"/>
      <c r="AN26" s="9">
        <v>4</v>
      </c>
      <c r="AO26" s="9"/>
      <c r="AP26" s="71" t="s">
        <v>1046</v>
      </c>
      <c r="AQ26" s="75"/>
      <c r="AR26" s="9"/>
    </row>
    <row r="27" spans="26:44" ht="51" x14ac:dyDescent="0.2">
      <c r="AK27" s="35" t="s">
        <v>1047</v>
      </c>
      <c r="AL27" s="9">
        <v>100</v>
      </c>
      <c r="AM27" s="9"/>
      <c r="AN27" s="9">
        <v>93</v>
      </c>
      <c r="AO27" s="9"/>
      <c r="AP27" s="73"/>
      <c r="AQ27" s="76"/>
      <c r="AR27" s="9"/>
    </row>
    <row r="28" spans="26:44" ht="51" x14ac:dyDescent="0.2">
      <c r="AK28" s="35" t="s">
        <v>1048</v>
      </c>
      <c r="AL28" s="9">
        <v>0</v>
      </c>
      <c r="AM28" s="9"/>
      <c r="AN28" s="9">
        <v>4</v>
      </c>
      <c r="AO28" s="9"/>
      <c r="AP28" s="74"/>
      <c r="AQ28" s="77"/>
      <c r="AR28" s="9"/>
    </row>
    <row r="29" spans="26:44" ht="51" x14ac:dyDescent="0.2">
      <c r="AK29" s="35" t="s">
        <v>1049</v>
      </c>
      <c r="AL29" s="9">
        <v>6</v>
      </c>
      <c r="AM29" s="9"/>
      <c r="AN29" s="9">
        <v>0</v>
      </c>
      <c r="AO29" s="9"/>
      <c r="AP29" s="71" t="s">
        <v>1050</v>
      </c>
      <c r="AQ29" s="75"/>
      <c r="AR29" s="9"/>
    </row>
    <row r="30" spans="26:44" ht="51" x14ac:dyDescent="0.2">
      <c r="AK30" s="35" t="s">
        <v>1051</v>
      </c>
      <c r="AL30" s="9">
        <v>94</v>
      </c>
      <c r="AM30" s="9"/>
      <c r="AN30" s="9">
        <v>90</v>
      </c>
      <c r="AO30" s="9"/>
      <c r="AP30" s="73"/>
      <c r="AQ30" s="76"/>
      <c r="AR30" s="9"/>
    </row>
    <row r="31" spans="26:44" ht="51" x14ac:dyDescent="0.2">
      <c r="AK31" s="35" t="s">
        <v>1052</v>
      </c>
      <c r="AL31" s="9">
        <v>0</v>
      </c>
      <c r="AM31" s="9"/>
      <c r="AN31" s="9">
        <v>10</v>
      </c>
      <c r="AO31" s="9"/>
      <c r="AP31" s="74"/>
      <c r="AQ31" s="77"/>
      <c r="AR31" s="9"/>
    </row>
    <row r="32" spans="26:44" ht="68" x14ac:dyDescent="0.2">
      <c r="AK32" s="35" t="s">
        <v>1053</v>
      </c>
      <c r="AL32" s="9">
        <v>20</v>
      </c>
      <c r="AM32" s="9"/>
      <c r="AN32" s="9">
        <v>17</v>
      </c>
      <c r="AO32" s="9"/>
      <c r="AP32" s="78" t="s">
        <v>1054</v>
      </c>
      <c r="AQ32" s="9"/>
      <c r="AR32" s="9"/>
    </row>
    <row r="33" spans="37:44" ht="68" x14ac:dyDescent="0.2">
      <c r="AK33" s="35" t="s">
        <v>1055</v>
      </c>
      <c r="AL33" s="9">
        <v>35</v>
      </c>
      <c r="AM33" s="9"/>
      <c r="AN33" s="9">
        <v>20</v>
      </c>
      <c r="AO33" s="9"/>
      <c r="AP33" s="78" t="s">
        <v>1056</v>
      </c>
      <c r="AQ33" s="9"/>
      <c r="AR33" s="9"/>
    </row>
  </sheetData>
  <mergeCells count="21">
    <mergeCell ref="AP29:AP31"/>
    <mergeCell ref="AQ29:AQ31"/>
    <mergeCell ref="AK13:AR13"/>
    <mergeCell ref="AP20:AP22"/>
    <mergeCell ref="AQ20:AQ22"/>
    <mergeCell ref="AP23:AP25"/>
    <mergeCell ref="AQ23:AQ25"/>
    <mergeCell ref="AP26:AP28"/>
    <mergeCell ref="AQ26:AQ28"/>
    <mergeCell ref="AA2:AC2"/>
    <mergeCell ref="AD2:AF2"/>
    <mergeCell ref="AL2:AM2"/>
    <mergeCell ref="AN2:AO2"/>
    <mergeCell ref="AK4:AR4"/>
    <mergeCell ref="AK10:AR10"/>
    <mergeCell ref="C2:F2"/>
    <mergeCell ref="J2:L2"/>
    <mergeCell ref="M2:O2"/>
    <mergeCell ref="P2:R2"/>
    <mergeCell ref="S2:U2"/>
    <mergeCell ref="V2:X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1BA35-5F89-9C46-B90F-A352D4E2E8A0}">
  <dimension ref="A1:AG13"/>
  <sheetViews>
    <sheetView workbookViewId="0">
      <selection activeCell="C1" sqref="C1"/>
    </sheetView>
  </sheetViews>
  <sheetFormatPr baseColWidth="10" defaultRowHeight="16" x14ac:dyDescent="0.2"/>
  <cols>
    <col min="1" max="2" width="18.83203125" style="1" customWidth="1"/>
    <col min="3" max="3" width="15.5" style="1" customWidth="1"/>
    <col min="4" max="31" width="5.83203125" style="1" customWidth="1"/>
    <col min="32" max="16384" width="10.83203125" style="1"/>
  </cols>
  <sheetData>
    <row r="1" spans="1:33" ht="35" customHeight="1" x14ac:dyDescent="0.2">
      <c r="A1" s="15" t="s">
        <v>334</v>
      </c>
      <c r="B1" s="15"/>
      <c r="C1" s="19" t="s">
        <v>335</v>
      </c>
      <c r="D1" s="19" t="s">
        <v>336</v>
      </c>
      <c r="E1" s="19" t="s">
        <v>337</v>
      </c>
      <c r="F1" s="19" t="s">
        <v>338</v>
      </c>
      <c r="G1" s="19" t="s">
        <v>339</v>
      </c>
      <c r="H1" s="19" t="s">
        <v>340</v>
      </c>
      <c r="I1" s="19" t="s">
        <v>341</v>
      </c>
      <c r="J1" s="19" t="s">
        <v>342</v>
      </c>
      <c r="K1" s="19" t="s">
        <v>343</v>
      </c>
      <c r="L1" s="19" t="s">
        <v>344</v>
      </c>
      <c r="M1" s="19" t="s">
        <v>378</v>
      </c>
      <c r="N1" s="19" t="s">
        <v>345</v>
      </c>
      <c r="O1" s="19" t="s">
        <v>346</v>
      </c>
      <c r="P1" s="19" t="s">
        <v>347</v>
      </c>
      <c r="Q1" s="19" t="s">
        <v>378</v>
      </c>
      <c r="R1" s="19" t="s">
        <v>348</v>
      </c>
      <c r="S1" s="19" t="s">
        <v>349</v>
      </c>
      <c r="T1" s="19" t="s">
        <v>350</v>
      </c>
      <c r="U1" s="19" t="s">
        <v>351</v>
      </c>
      <c r="V1" s="19" t="s">
        <v>352</v>
      </c>
      <c r="W1" s="19" t="s">
        <v>353</v>
      </c>
      <c r="X1" s="19" t="s">
        <v>378</v>
      </c>
      <c r="Y1" s="19" t="s">
        <v>354</v>
      </c>
      <c r="Z1" s="19" t="s">
        <v>355</v>
      </c>
      <c r="AA1" s="19" t="s">
        <v>356</v>
      </c>
      <c r="AB1" s="19" t="s">
        <v>357</v>
      </c>
      <c r="AC1" s="19" t="s">
        <v>358</v>
      </c>
      <c r="AD1" s="19" t="s">
        <v>359</v>
      </c>
      <c r="AE1" s="19" t="s">
        <v>378</v>
      </c>
      <c r="AF1" s="20" t="s">
        <v>332</v>
      </c>
    </row>
    <row r="2" spans="1:33" ht="153" x14ac:dyDescent="0.2">
      <c r="A2" s="15" t="s">
        <v>361</v>
      </c>
      <c r="B2" s="15" t="s">
        <v>376</v>
      </c>
      <c r="C2" s="19" t="s">
        <v>362</v>
      </c>
      <c r="D2" s="19" t="s">
        <v>362</v>
      </c>
      <c r="E2" s="19" t="s">
        <v>362</v>
      </c>
      <c r="F2" s="19" t="s">
        <v>362</v>
      </c>
      <c r="G2" s="19" t="s">
        <v>363</v>
      </c>
      <c r="H2" s="19" t="s">
        <v>362</v>
      </c>
      <c r="I2" s="19" t="s">
        <v>362</v>
      </c>
      <c r="J2" s="19" t="s">
        <v>362</v>
      </c>
      <c r="K2" s="19" t="s">
        <v>362</v>
      </c>
      <c r="L2" s="19" t="s">
        <v>362</v>
      </c>
      <c r="M2" s="19"/>
      <c r="N2" s="19" t="s">
        <v>364</v>
      </c>
      <c r="O2" s="19" t="s">
        <v>364</v>
      </c>
      <c r="P2" s="19" t="s">
        <v>364</v>
      </c>
      <c r="Q2" s="19"/>
      <c r="R2" s="19" t="s">
        <v>364</v>
      </c>
      <c r="S2" s="19" t="s">
        <v>364</v>
      </c>
      <c r="T2" s="19" t="s">
        <v>364</v>
      </c>
      <c r="U2" s="19" t="s">
        <v>364</v>
      </c>
      <c r="V2" s="19" t="s">
        <v>364</v>
      </c>
      <c r="W2" s="19" t="s">
        <v>364</v>
      </c>
      <c r="X2" s="19"/>
      <c r="Y2" s="19" t="s">
        <v>364</v>
      </c>
      <c r="Z2" s="19" t="s">
        <v>364</v>
      </c>
      <c r="AA2" s="19" t="s">
        <v>364</v>
      </c>
      <c r="AB2" s="19" t="s">
        <v>364</v>
      </c>
      <c r="AC2" s="19" t="s">
        <v>364</v>
      </c>
      <c r="AD2" s="19" t="s">
        <v>364</v>
      </c>
      <c r="AE2" s="21"/>
      <c r="AF2" s="22" t="s">
        <v>377</v>
      </c>
    </row>
    <row r="3" spans="1:33" x14ac:dyDescent="0.2">
      <c r="A3" s="18" t="s">
        <v>333</v>
      </c>
      <c r="B3" s="3">
        <v>231</v>
      </c>
      <c r="C3" s="16">
        <v>1</v>
      </c>
      <c r="D3" s="16">
        <v>1</v>
      </c>
      <c r="E3" s="16">
        <v>1</v>
      </c>
      <c r="F3" s="16">
        <v>1</v>
      </c>
      <c r="G3" s="16">
        <v>2</v>
      </c>
      <c r="H3" s="16">
        <v>1</v>
      </c>
      <c r="I3" s="16">
        <v>1</v>
      </c>
      <c r="J3" s="16">
        <v>0</v>
      </c>
      <c r="K3" s="16">
        <v>1</v>
      </c>
      <c r="L3" s="16">
        <v>0</v>
      </c>
      <c r="M3" s="16">
        <f>SUM(C3:L3)</f>
        <v>9</v>
      </c>
      <c r="N3" s="16">
        <v>666</v>
      </c>
      <c r="O3" s="16">
        <v>666</v>
      </c>
      <c r="P3" s="16">
        <v>1</v>
      </c>
      <c r="Q3" s="16">
        <v>1</v>
      </c>
      <c r="R3" s="16">
        <v>1</v>
      </c>
      <c r="S3" s="16">
        <v>1</v>
      </c>
      <c r="T3" s="16">
        <v>1</v>
      </c>
      <c r="U3" s="16">
        <v>1</v>
      </c>
      <c r="V3" s="16">
        <v>1</v>
      </c>
      <c r="W3" s="16">
        <v>1</v>
      </c>
      <c r="X3" s="16">
        <v>6</v>
      </c>
      <c r="Y3" s="16">
        <v>1</v>
      </c>
      <c r="Z3" s="16">
        <v>666</v>
      </c>
      <c r="AA3" s="16">
        <v>1</v>
      </c>
      <c r="AB3" s="16">
        <v>666</v>
      </c>
      <c r="AC3" s="16">
        <v>1</v>
      </c>
      <c r="AD3" s="16">
        <v>1</v>
      </c>
      <c r="AE3" s="16">
        <v>4</v>
      </c>
      <c r="AF3" s="16">
        <f>SUMIF(C3:AD3,1)+SUMIF(C3:AD3, 2)</f>
        <v>21</v>
      </c>
      <c r="AG3" s="17"/>
    </row>
    <row r="4" spans="1:33" x14ac:dyDescent="0.2">
      <c r="A4" s="18" t="s">
        <v>360</v>
      </c>
      <c r="B4" s="3">
        <v>109</v>
      </c>
      <c r="C4" s="16">
        <v>1</v>
      </c>
      <c r="D4" s="16">
        <v>1</v>
      </c>
      <c r="E4" s="16">
        <v>0</v>
      </c>
      <c r="F4" s="16">
        <v>1</v>
      </c>
      <c r="G4" s="16">
        <v>0</v>
      </c>
      <c r="H4" s="16">
        <v>1</v>
      </c>
      <c r="I4" s="16">
        <v>1</v>
      </c>
      <c r="J4" s="16">
        <v>0</v>
      </c>
      <c r="K4" s="16">
        <v>1</v>
      </c>
      <c r="L4" s="16">
        <v>1</v>
      </c>
      <c r="M4" s="16">
        <f t="shared" ref="M4:M13" si="0">SUM(C4:L4)</f>
        <v>7</v>
      </c>
      <c r="N4" s="16">
        <v>666</v>
      </c>
      <c r="O4" s="16">
        <v>666</v>
      </c>
      <c r="P4" s="16">
        <v>1</v>
      </c>
      <c r="Q4" s="16">
        <v>1</v>
      </c>
      <c r="R4" s="16">
        <v>666</v>
      </c>
      <c r="S4" s="16">
        <v>1</v>
      </c>
      <c r="T4" s="16">
        <v>1</v>
      </c>
      <c r="U4" s="16">
        <v>1</v>
      </c>
      <c r="V4" s="16">
        <v>0</v>
      </c>
      <c r="W4" s="16">
        <v>1</v>
      </c>
      <c r="X4" s="16">
        <v>4</v>
      </c>
      <c r="Y4" s="16">
        <v>1</v>
      </c>
      <c r="Z4" s="16">
        <v>666</v>
      </c>
      <c r="AA4" s="16">
        <v>666</v>
      </c>
      <c r="AB4" s="16">
        <v>666</v>
      </c>
      <c r="AC4" s="16">
        <v>0</v>
      </c>
      <c r="AD4" s="16">
        <v>1</v>
      </c>
      <c r="AE4" s="16">
        <v>2</v>
      </c>
      <c r="AF4" s="16">
        <f t="shared" ref="AF4:AF13" si="1">SUMIF(C4:AD4,1)+SUMIF(C4:AD4, 2)</f>
        <v>15</v>
      </c>
      <c r="AG4" s="17"/>
    </row>
    <row r="5" spans="1:33" x14ac:dyDescent="0.2">
      <c r="A5" s="18" t="s">
        <v>366</v>
      </c>
      <c r="B5" s="3">
        <v>805</v>
      </c>
      <c r="C5" s="16">
        <v>1</v>
      </c>
      <c r="D5" s="16">
        <v>1</v>
      </c>
      <c r="E5" s="16">
        <v>1</v>
      </c>
      <c r="F5" s="16">
        <v>0</v>
      </c>
      <c r="G5" s="16">
        <v>0</v>
      </c>
      <c r="H5" s="16">
        <v>1</v>
      </c>
      <c r="I5" s="16">
        <v>1</v>
      </c>
      <c r="J5" s="16">
        <v>0</v>
      </c>
      <c r="K5" s="16">
        <v>1</v>
      </c>
      <c r="L5" s="16">
        <v>1</v>
      </c>
      <c r="M5" s="16">
        <f t="shared" si="0"/>
        <v>7</v>
      </c>
      <c r="N5" s="16">
        <v>0</v>
      </c>
      <c r="O5" s="16">
        <v>666</v>
      </c>
      <c r="P5" s="16">
        <v>1</v>
      </c>
      <c r="Q5" s="16">
        <v>1</v>
      </c>
      <c r="R5" s="16">
        <v>666</v>
      </c>
      <c r="S5" s="16">
        <v>1</v>
      </c>
      <c r="T5" s="16">
        <v>1</v>
      </c>
      <c r="U5" s="16">
        <v>1</v>
      </c>
      <c r="V5" s="16">
        <v>0</v>
      </c>
      <c r="W5" s="16">
        <v>1</v>
      </c>
      <c r="X5" s="16">
        <v>4</v>
      </c>
      <c r="Y5" s="16">
        <v>0</v>
      </c>
      <c r="Z5" s="16">
        <v>666</v>
      </c>
      <c r="AA5" s="16">
        <v>666</v>
      </c>
      <c r="AB5" s="16">
        <v>666</v>
      </c>
      <c r="AC5" s="16">
        <v>666</v>
      </c>
      <c r="AD5" s="16">
        <v>1</v>
      </c>
      <c r="AE5" s="16">
        <v>1</v>
      </c>
      <c r="AF5" s="16">
        <f t="shared" si="1"/>
        <v>14</v>
      </c>
      <c r="AG5" s="17"/>
    </row>
    <row r="6" spans="1:33" x14ac:dyDescent="0.2">
      <c r="A6" s="18" t="s">
        <v>367</v>
      </c>
      <c r="B6" s="3">
        <v>2219</v>
      </c>
      <c r="C6" s="16">
        <v>1</v>
      </c>
      <c r="D6" s="16">
        <v>1</v>
      </c>
      <c r="E6" s="16">
        <v>1</v>
      </c>
      <c r="F6" s="16">
        <v>1</v>
      </c>
      <c r="G6" s="16">
        <v>0</v>
      </c>
      <c r="H6" s="16">
        <v>1</v>
      </c>
      <c r="I6" s="16">
        <v>1</v>
      </c>
      <c r="J6" s="16">
        <v>0</v>
      </c>
      <c r="K6" s="16">
        <v>1</v>
      </c>
      <c r="L6" s="16">
        <v>0</v>
      </c>
      <c r="M6" s="16">
        <f t="shared" si="0"/>
        <v>7</v>
      </c>
      <c r="N6" s="16">
        <v>1</v>
      </c>
      <c r="O6" s="16">
        <v>666</v>
      </c>
      <c r="P6" s="16">
        <v>1</v>
      </c>
      <c r="Q6" s="16">
        <v>2</v>
      </c>
      <c r="R6" s="16">
        <v>666</v>
      </c>
      <c r="S6" s="16">
        <v>1</v>
      </c>
      <c r="T6" s="16">
        <v>1</v>
      </c>
      <c r="U6" s="16">
        <v>1</v>
      </c>
      <c r="V6" s="16">
        <v>666</v>
      </c>
      <c r="W6" s="16">
        <v>1</v>
      </c>
      <c r="X6" s="16">
        <v>4</v>
      </c>
      <c r="Y6" s="16">
        <v>666</v>
      </c>
      <c r="Z6" s="16">
        <v>666</v>
      </c>
      <c r="AA6" s="16">
        <v>666</v>
      </c>
      <c r="AB6" s="16">
        <v>666</v>
      </c>
      <c r="AC6" s="16">
        <v>666</v>
      </c>
      <c r="AD6" s="16">
        <v>1</v>
      </c>
      <c r="AE6" s="16">
        <v>1</v>
      </c>
      <c r="AF6" s="16">
        <f t="shared" si="1"/>
        <v>16</v>
      </c>
      <c r="AG6" s="17"/>
    </row>
    <row r="7" spans="1:33" x14ac:dyDescent="0.2">
      <c r="A7" s="18" t="s">
        <v>368</v>
      </c>
      <c r="B7" s="3">
        <v>439</v>
      </c>
      <c r="C7" s="16">
        <v>1</v>
      </c>
      <c r="D7" s="16">
        <v>1</v>
      </c>
      <c r="E7" s="16">
        <v>1</v>
      </c>
      <c r="F7" s="16">
        <v>0</v>
      </c>
      <c r="G7" s="16">
        <v>0</v>
      </c>
      <c r="H7" s="16">
        <v>1</v>
      </c>
      <c r="I7" s="16">
        <v>1</v>
      </c>
      <c r="J7" s="16">
        <v>0</v>
      </c>
      <c r="K7" s="16">
        <v>0</v>
      </c>
      <c r="L7" s="16">
        <v>0</v>
      </c>
      <c r="M7" s="16">
        <f t="shared" si="0"/>
        <v>5</v>
      </c>
      <c r="N7" s="16">
        <v>666</v>
      </c>
      <c r="O7" s="16">
        <v>666</v>
      </c>
      <c r="P7" s="16">
        <v>1</v>
      </c>
      <c r="Q7" s="16">
        <v>1</v>
      </c>
      <c r="R7" s="16">
        <v>666</v>
      </c>
      <c r="S7" s="16">
        <v>1</v>
      </c>
      <c r="T7" s="16">
        <v>1</v>
      </c>
      <c r="U7" s="16">
        <v>1</v>
      </c>
      <c r="V7" s="16">
        <v>0</v>
      </c>
      <c r="W7" s="16">
        <v>1</v>
      </c>
      <c r="X7" s="16">
        <v>4</v>
      </c>
      <c r="Y7" s="16">
        <v>0</v>
      </c>
      <c r="Z7" s="16">
        <v>666</v>
      </c>
      <c r="AA7" s="16">
        <v>0</v>
      </c>
      <c r="AB7" s="16">
        <v>0</v>
      </c>
      <c r="AC7" s="16">
        <v>666</v>
      </c>
      <c r="AD7" s="16">
        <v>1</v>
      </c>
      <c r="AE7" s="16">
        <v>1</v>
      </c>
      <c r="AF7" s="16">
        <f t="shared" si="1"/>
        <v>12</v>
      </c>
      <c r="AG7" s="17"/>
    </row>
    <row r="8" spans="1:33" x14ac:dyDescent="0.2">
      <c r="A8" s="18" t="s">
        <v>369</v>
      </c>
      <c r="B8" s="3">
        <v>69</v>
      </c>
      <c r="C8" s="16">
        <v>1</v>
      </c>
      <c r="D8" s="16">
        <v>1</v>
      </c>
      <c r="E8" s="16">
        <v>1</v>
      </c>
      <c r="F8" s="16">
        <v>0</v>
      </c>
      <c r="G8" s="16">
        <v>1</v>
      </c>
      <c r="H8" s="16">
        <v>1</v>
      </c>
      <c r="I8" s="16">
        <v>1</v>
      </c>
      <c r="J8" s="16">
        <v>1</v>
      </c>
      <c r="K8" s="16">
        <v>1</v>
      </c>
      <c r="L8" s="16">
        <v>0</v>
      </c>
      <c r="M8" s="16">
        <f t="shared" si="0"/>
        <v>8</v>
      </c>
      <c r="N8" s="16">
        <v>666</v>
      </c>
      <c r="O8" s="16">
        <v>666</v>
      </c>
      <c r="P8" s="16">
        <v>0</v>
      </c>
      <c r="Q8" s="16">
        <v>0</v>
      </c>
      <c r="R8" s="16">
        <v>1</v>
      </c>
      <c r="S8" s="16">
        <v>1</v>
      </c>
      <c r="T8" s="16">
        <v>666</v>
      </c>
      <c r="U8" s="16">
        <v>1</v>
      </c>
      <c r="V8" s="16">
        <v>1</v>
      </c>
      <c r="W8" s="16">
        <v>1</v>
      </c>
      <c r="X8" s="16">
        <v>5</v>
      </c>
      <c r="Y8" s="16">
        <v>1</v>
      </c>
      <c r="Z8" s="16">
        <v>666</v>
      </c>
      <c r="AA8" s="16">
        <v>1</v>
      </c>
      <c r="AB8" s="16">
        <v>666</v>
      </c>
      <c r="AC8" s="16">
        <v>1</v>
      </c>
      <c r="AD8" s="16">
        <v>1</v>
      </c>
      <c r="AE8" s="16">
        <v>4</v>
      </c>
      <c r="AF8" s="16">
        <f t="shared" si="1"/>
        <v>17</v>
      </c>
      <c r="AG8" s="17"/>
    </row>
    <row r="9" spans="1:33" x14ac:dyDescent="0.2">
      <c r="A9" s="18" t="s">
        <v>371</v>
      </c>
      <c r="B9" s="3">
        <v>2686</v>
      </c>
      <c r="C9" s="16">
        <v>1</v>
      </c>
      <c r="D9" s="16">
        <v>1</v>
      </c>
      <c r="E9" s="16">
        <v>1</v>
      </c>
      <c r="F9" s="16">
        <v>1</v>
      </c>
      <c r="G9" s="16">
        <v>0</v>
      </c>
      <c r="H9" s="16">
        <v>1</v>
      </c>
      <c r="I9" s="16">
        <v>1</v>
      </c>
      <c r="J9" s="16">
        <v>0</v>
      </c>
      <c r="K9" s="16">
        <v>1</v>
      </c>
      <c r="L9" s="16">
        <v>1</v>
      </c>
      <c r="M9" s="16">
        <f t="shared" si="0"/>
        <v>8</v>
      </c>
      <c r="N9" s="16">
        <v>666</v>
      </c>
      <c r="O9" s="16">
        <v>666</v>
      </c>
      <c r="P9" s="16">
        <v>1</v>
      </c>
      <c r="Q9" s="16">
        <v>1</v>
      </c>
      <c r="R9" s="16">
        <v>666</v>
      </c>
      <c r="S9" s="16">
        <v>1</v>
      </c>
      <c r="T9" s="16">
        <v>1</v>
      </c>
      <c r="U9" s="16">
        <v>1</v>
      </c>
      <c r="V9" s="16">
        <v>666</v>
      </c>
      <c r="W9" s="16">
        <v>1</v>
      </c>
      <c r="X9" s="16">
        <v>4</v>
      </c>
      <c r="Y9" s="16">
        <v>1</v>
      </c>
      <c r="Z9" s="16">
        <v>1</v>
      </c>
      <c r="AA9" s="16">
        <v>0</v>
      </c>
      <c r="AB9" s="16">
        <v>0</v>
      </c>
      <c r="AC9" s="16">
        <v>0</v>
      </c>
      <c r="AD9" s="16">
        <v>1</v>
      </c>
      <c r="AE9" s="16">
        <v>3</v>
      </c>
      <c r="AF9" s="16">
        <f t="shared" si="1"/>
        <v>17</v>
      </c>
      <c r="AG9" s="17"/>
    </row>
    <row r="10" spans="1:33" x14ac:dyDescent="0.2">
      <c r="A10" s="18" t="s">
        <v>372</v>
      </c>
      <c r="B10" s="2">
        <v>161</v>
      </c>
      <c r="C10" s="16">
        <v>1</v>
      </c>
      <c r="D10" s="16">
        <v>1</v>
      </c>
      <c r="E10" s="16">
        <v>1</v>
      </c>
      <c r="F10" s="16">
        <v>1</v>
      </c>
      <c r="G10" s="16">
        <v>1</v>
      </c>
      <c r="H10" s="16">
        <v>1</v>
      </c>
      <c r="I10" s="16">
        <v>1</v>
      </c>
      <c r="J10" s="16">
        <v>0</v>
      </c>
      <c r="K10" s="16">
        <v>1</v>
      </c>
      <c r="L10" s="16">
        <v>0</v>
      </c>
      <c r="M10" s="16">
        <f t="shared" si="0"/>
        <v>8</v>
      </c>
      <c r="N10" s="16">
        <v>666</v>
      </c>
      <c r="O10" s="16">
        <v>1</v>
      </c>
      <c r="P10" s="16">
        <v>1</v>
      </c>
      <c r="Q10" s="16">
        <v>2</v>
      </c>
      <c r="R10" s="16">
        <v>666</v>
      </c>
      <c r="S10" s="16">
        <v>1</v>
      </c>
      <c r="T10" s="16">
        <v>1</v>
      </c>
      <c r="U10" s="16">
        <v>1</v>
      </c>
      <c r="V10" s="16">
        <v>0</v>
      </c>
      <c r="W10" s="16">
        <v>1</v>
      </c>
      <c r="X10" s="16">
        <v>4</v>
      </c>
      <c r="Y10" s="16">
        <v>666</v>
      </c>
      <c r="Z10" s="16">
        <v>666</v>
      </c>
      <c r="AA10" s="16">
        <v>0</v>
      </c>
      <c r="AB10" s="16">
        <v>0</v>
      </c>
      <c r="AC10" s="16">
        <v>1</v>
      </c>
      <c r="AD10" s="16">
        <v>1</v>
      </c>
      <c r="AE10" s="16">
        <v>2</v>
      </c>
      <c r="AF10" s="16">
        <f t="shared" si="1"/>
        <v>18</v>
      </c>
      <c r="AG10" s="17"/>
    </row>
    <row r="11" spans="1:33" x14ac:dyDescent="0.2">
      <c r="A11" s="18" t="s">
        <v>373</v>
      </c>
      <c r="B11" s="3">
        <v>205</v>
      </c>
      <c r="C11" s="16">
        <v>1</v>
      </c>
      <c r="D11" s="16">
        <v>1</v>
      </c>
      <c r="E11" s="16">
        <v>1</v>
      </c>
      <c r="F11" s="16">
        <v>0</v>
      </c>
      <c r="G11" s="16">
        <v>0</v>
      </c>
      <c r="H11" s="16">
        <v>1</v>
      </c>
      <c r="I11" s="16">
        <v>1</v>
      </c>
      <c r="J11" s="16">
        <v>0</v>
      </c>
      <c r="K11" s="16">
        <v>1</v>
      </c>
      <c r="L11" s="16">
        <v>0</v>
      </c>
      <c r="M11" s="16">
        <f t="shared" si="0"/>
        <v>6</v>
      </c>
      <c r="N11" s="16">
        <v>1</v>
      </c>
      <c r="O11" s="16">
        <v>666</v>
      </c>
      <c r="P11" s="16">
        <v>666</v>
      </c>
      <c r="Q11" s="16">
        <v>1</v>
      </c>
      <c r="R11" s="16">
        <v>0</v>
      </c>
      <c r="S11" s="16">
        <v>1</v>
      </c>
      <c r="T11" s="16">
        <v>1</v>
      </c>
      <c r="U11" s="16">
        <v>1</v>
      </c>
      <c r="V11" s="16">
        <v>1</v>
      </c>
      <c r="W11" s="16">
        <v>1</v>
      </c>
      <c r="X11" s="16">
        <v>5</v>
      </c>
      <c r="Y11" s="16">
        <v>1</v>
      </c>
      <c r="Z11" s="16">
        <v>666</v>
      </c>
      <c r="AA11" s="16">
        <v>0</v>
      </c>
      <c r="AB11" s="16">
        <v>0</v>
      </c>
      <c r="AC11" s="16">
        <v>1</v>
      </c>
      <c r="AD11" s="16">
        <v>1</v>
      </c>
      <c r="AE11" s="16">
        <v>3</v>
      </c>
      <c r="AF11" s="16">
        <f t="shared" si="1"/>
        <v>16</v>
      </c>
      <c r="AG11" s="17"/>
    </row>
    <row r="12" spans="1:33" x14ac:dyDescent="0.2">
      <c r="A12" s="18" t="s">
        <v>374</v>
      </c>
      <c r="B12" s="7">
        <v>313</v>
      </c>
      <c r="C12" s="16">
        <v>1</v>
      </c>
      <c r="D12" s="16">
        <v>1</v>
      </c>
      <c r="E12" s="16">
        <v>1</v>
      </c>
      <c r="F12" s="16">
        <v>1</v>
      </c>
      <c r="G12" s="16">
        <v>2</v>
      </c>
      <c r="H12" s="16">
        <v>1</v>
      </c>
      <c r="I12" s="16">
        <v>1</v>
      </c>
      <c r="J12" s="16">
        <v>0</v>
      </c>
      <c r="K12" s="16">
        <v>1</v>
      </c>
      <c r="L12" s="16">
        <v>0</v>
      </c>
      <c r="M12" s="16">
        <f t="shared" si="0"/>
        <v>9</v>
      </c>
      <c r="N12" s="16">
        <v>666</v>
      </c>
      <c r="O12" s="16">
        <v>666</v>
      </c>
      <c r="P12" s="16">
        <v>666</v>
      </c>
      <c r="Q12" s="16">
        <v>666</v>
      </c>
      <c r="R12" s="16">
        <v>1</v>
      </c>
      <c r="S12" s="16">
        <v>1</v>
      </c>
      <c r="T12" s="16">
        <v>1</v>
      </c>
      <c r="U12" s="16">
        <v>1</v>
      </c>
      <c r="V12" s="16">
        <v>1</v>
      </c>
      <c r="W12" s="16">
        <v>1</v>
      </c>
      <c r="X12" s="16">
        <v>6</v>
      </c>
      <c r="Y12" s="16">
        <v>1</v>
      </c>
      <c r="Z12" s="16">
        <v>666</v>
      </c>
      <c r="AA12" s="16">
        <v>1</v>
      </c>
      <c r="AB12" s="16">
        <v>666</v>
      </c>
      <c r="AC12" s="16">
        <v>1</v>
      </c>
      <c r="AD12" s="16">
        <v>1</v>
      </c>
      <c r="AE12" s="16">
        <v>4</v>
      </c>
      <c r="AF12" s="16">
        <f t="shared" si="1"/>
        <v>19</v>
      </c>
      <c r="AG12" s="17"/>
    </row>
    <row r="13" spans="1:33" x14ac:dyDescent="0.2">
      <c r="A13" s="18" t="s">
        <v>375</v>
      </c>
      <c r="B13" s="3">
        <v>45</v>
      </c>
      <c r="C13" s="16">
        <v>1</v>
      </c>
      <c r="D13" s="16">
        <v>1</v>
      </c>
      <c r="E13" s="16">
        <v>1</v>
      </c>
      <c r="F13" s="16">
        <v>1</v>
      </c>
      <c r="G13" s="16">
        <v>0</v>
      </c>
      <c r="H13" s="16">
        <v>1</v>
      </c>
      <c r="I13" s="16">
        <v>1</v>
      </c>
      <c r="J13" s="16">
        <v>0</v>
      </c>
      <c r="K13" s="16">
        <v>1</v>
      </c>
      <c r="L13" s="16">
        <v>0</v>
      </c>
      <c r="M13" s="16">
        <f t="shared" si="0"/>
        <v>7</v>
      </c>
      <c r="N13" s="16">
        <v>666</v>
      </c>
      <c r="O13" s="16">
        <v>666</v>
      </c>
      <c r="P13" s="16">
        <v>666</v>
      </c>
      <c r="Q13" s="16">
        <v>666</v>
      </c>
      <c r="R13" s="16">
        <v>1</v>
      </c>
      <c r="S13" s="16">
        <v>1</v>
      </c>
      <c r="T13" s="16">
        <v>1</v>
      </c>
      <c r="U13" s="16">
        <v>1</v>
      </c>
      <c r="V13" s="16">
        <v>1</v>
      </c>
      <c r="W13" s="16">
        <v>1</v>
      </c>
      <c r="X13" s="16">
        <v>6</v>
      </c>
      <c r="Y13" s="16">
        <v>1</v>
      </c>
      <c r="Z13" s="16">
        <v>666</v>
      </c>
      <c r="AA13" s="16">
        <v>0</v>
      </c>
      <c r="AB13" s="16">
        <v>0</v>
      </c>
      <c r="AC13" s="16">
        <v>1</v>
      </c>
      <c r="AD13" s="16">
        <v>1</v>
      </c>
      <c r="AE13" s="16">
        <v>3</v>
      </c>
      <c r="AF13" s="16">
        <f t="shared" si="1"/>
        <v>16</v>
      </c>
      <c r="AG13"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4B47E-4D8C-214E-BC0C-EFC1A788651C}">
  <dimension ref="A1:BB287"/>
  <sheetViews>
    <sheetView workbookViewId="0">
      <selection activeCell="AW1" sqref="AW1"/>
    </sheetView>
  </sheetViews>
  <sheetFormatPr baseColWidth="10" defaultRowHeight="16" x14ac:dyDescent="0.2"/>
  <cols>
    <col min="1" max="1" width="3.5" style="33" bestFit="1" customWidth="1"/>
    <col min="2" max="2" width="10.83203125" style="33" customWidth="1"/>
    <col min="3" max="3" width="16.1640625" style="33" customWidth="1"/>
    <col min="4" max="4" width="12.33203125" style="31" customWidth="1"/>
    <col min="5" max="5" width="28.33203125" style="33" customWidth="1"/>
    <col min="6" max="6" width="14.1640625" style="33" bestFit="1" customWidth="1"/>
    <col min="7" max="7" width="13" style="33" bestFit="1" customWidth="1"/>
    <col min="8" max="8" width="13.6640625" style="33" bestFit="1" customWidth="1"/>
    <col min="9" max="10" width="13.83203125" style="33" bestFit="1" customWidth="1"/>
    <col min="11" max="11" width="15" style="33" bestFit="1" customWidth="1"/>
    <col min="12" max="12" width="11.33203125" style="33" bestFit="1" customWidth="1"/>
    <col min="13" max="13" width="13" style="33" bestFit="1" customWidth="1"/>
    <col min="14" max="14" width="26" style="33" customWidth="1"/>
    <col min="15" max="15" width="20.33203125" style="33" customWidth="1"/>
    <col min="16" max="16" width="11.83203125" style="33" bestFit="1" customWidth="1"/>
    <col min="17" max="17" width="15.5" style="33" bestFit="1" customWidth="1"/>
    <col min="18" max="18" width="19.1640625" style="33" customWidth="1"/>
    <col min="19" max="19" width="13" style="33" bestFit="1" customWidth="1"/>
    <col min="20" max="20" width="14.33203125" style="33" customWidth="1"/>
    <col min="21" max="21" width="33" style="33" customWidth="1"/>
    <col min="22" max="22" width="13.33203125" style="33" bestFit="1" customWidth="1"/>
    <col min="23" max="23" width="11" style="33" bestFit="1" customWidth="1"/>
    <col min="24" max="24" width="18.1640625" style="33" bestFit="1" customWidth="1"/>
    <col min="25" max="25" width="20.83203125" style="33" customWidth="1"/>
    <col min="26" max="26" width="21.5" style="33" customWidth="1"/>
    <col min="27" max="27" width="16.33203125" style="33" bestFit="1" customWidth="1"/>
    <col min="28" max="28" width="15.33203125" style="33" bestFit="1" customWidth="1"/>
    <col min="29" max="29" width="11.33203125" style="33" customWidth="1"/>
    <col min="30" max="30" width="16.33203125" style="33" bestFit="1" customWidth="1"/>
    <col min="31" max="31" width="18.83203125" style="33" bestFit="1" customWidth="1"/>
    <col min="32" max="32" width="18.83203125" style="33" customWidth="1"/>
    <col min="33" max="33" width="18.1640625" style="33" bestFit="1" customWidth="1"/>
    <col min="34" max="34" width="15.33203125" style="33" bestFit="1" customWidth="1"/>
    <col min="35" max="35" width="22.1640625" style="33" customWidth="1"/>
    <col min="36" max="37" width="14.1640625" style="33" bestFit="1" customWidth="1"/>
    <col min="38" max="38" width="15.5" style="33" bestFit="1" customWidth="1"/>
    <col min="39" max="39" width="31" style="33" customWidth="1"/>
    <col min="40" max="40" width="16.33203125" style="33" bestFit="1" customWidth="1"/>
    <col min="41" max="41" width="15.6640625" style="33" bestFit="1" customWidth="1"/>
    <col min="42" max="42" width="11.6640625" style="33" customWidth="1"/>
    <col min="43" max="43" width="13" style="33" bestFit="1" customWidth="1"/>
    <col min="44" max="44" width="33.1640625" style="33" customWidth="1"/>
    <col min="45" max="45" width="10.5" style="33" bestFit="1" customWidth="1"/>
    <col min="46" max="46" width="11" style="33" bestFit="1" customWidth="1"/>
    <col min="47" max="47" width="17.6640625" style="33" bestFit="1" customWidth="1"/>
    <col min="48" max="48" width="10.5" style="33" bestFit="1" customWidth="1"/>
    <col min="49" max="49" width="17" style="33" bestFit="1" customWidth="1"/>
    <col min="50" max="50" width="33.5" style="33" customWidth="1"/>
    <col min="51" max="51" width="16.33203125" style="33" bestFit="1" customWidth="1"/>
    <col min="52" max="52" width="17.83203125" style="33" bestFit="1" customWidth="1"/>
    <col min="53" max="53" width="18" style="33" bestFit="1" customWidth="1"/>
    <col min="54" max="54" width="24.83203125" style="33" customWidth="1"/>
    <col min="55" max="16384" width="10.83203125" style="33"/>
  </cols>
  <sheetData>
    <row r="1" spans="1:54" s="37" customFormat="1" ht="74" customHeight="1" x14ac:dyDescent="0.2">
      <c r="A1" s="36"/>
      <c r="B1" s="36" t="s">
        <v>0</v>
      </c>
      <c r="C1" s="36" t="s">
        <v>1</v>
      </c>
      <c r="D1" s="36" t="s">
        <v>2</v>
      </c>
      <c r="E1" s="36" t="s">
        <v>3</v>
      </c>
      <c r="F1" s="36" t="s">
        <v>4</v>
      </c>
      <c r="G1" s="36" t="s">
        <v>5</v>
      </c>
      <c r="H1" s="36" t="s">
        <v>6</v>
      </c>
      <c r="I1" s="36" t="s">
        <v>7</v>
      </c>
      <c r="J1" s="36" t="s">
        <v>8</v>
      </c>
      <c r="K1" s="36" t="s">
        <v>9</v>
      </c>
      <c r="L1" s="36" t="s">
        <v>10</v>
      </c>
      <c r="M1" s="36" t="s">
        <v>11</v>
      </c>
      <c r="N1" s="36" t="s">
        <v>12</v>
      </c>
      <c r="O1" s="36" t="s">
        <v>13</v>
      </c>
      <c r="P1" s="36" t="s">
        <v>626</v>
      </c>
      <c r="Q1" s="36" t="s">
        <v>14</v>
      </c>
      <c r="R1" s="36" t="s">
        <v>15</v>
      </c>
      <c r="S1" s="36" t="s">
        <v>16</v>
      </c>
      <c r="T1" s="36" t="s">
        <v>17</v>
      </c>
      <c r="U1" s="36" t="s">
        <v>18</v>
      </c>
      <c r="V1" s="36" t="s">
        <v>19</v>
      </c>
      <c r="W1" s="36" t="s">
        <v>20</v>
      </c>
      <c r="X1" s="36" t="s">
        <v>21</v>
      </c>
      <c r="Y1" s="36" t="s">
        <v>22</v>
      </c>
      <c r="Z1" s="36" t="s">
        <v>23</v>
      </c>
      <c r="AA1" s="36" t="s">
        <v>24</v>
      </c>
      <c r="AB1" s="36" t="s">
        <v>25</v>
      </c>
      <c r="AC1" s="36" t="s">
        <v>26</v>
      </c>
      <c r="AD1" s="36" t="s">
        <v>27</v>
      </c>
      <c r="AE1" s="36" t="s">
        <v>28</v>
      </c>
      <c r="AF1" s="36" t="s">
        <v>29</v>
      </c>
      <c r="AG1" s="36" t="s">
        <v>30</v>
      </c>
      <c r="AH1" s="36" t="s">
        <v>31</v>
      </c>
      <c r="AI1" s="36" t="s">
        <v>32</v>
      </c>
      <c r="AJ1" s="36" t="s">
        <v>33</v>
      </c>
      <c r="AK1" s="36" t="s">
        <v>34</v>
      </c>
      <c r="AL1" s="36" t="s">
        <v>35</v>
      </c>
      <c r="AM1" s="36" t="s">
        <v>36</v>
      </c>
      <c r="AN1" s="36" t="s">
        <v>37</v>
      </c>
      <c r="AO1" s="36" t="s">
        <v>38</v>
      </c>
      <c r="AP1" s="36" t="s">
        <v>39</v>
      </c>
      <c r="AQ1" s="36" t="s">
        <v>40</v>
      </c>
      <c r="AR1" s="36" t="s">
        <v>41</v>
      </c>
      <c r="AS1" s="36" t="s">
        <v>42</v>
      </c>
      <c r="AT1" s="36" t="s">
        <v>43</v>
      </c>
      <c r="AU1" s="36" t="s">
        <v>44</v>
      </c>
      <c r="AV1" s="36" t="s">
        <v>45</v>
      </c>
      <c r="AW1" s="36" t="s">
        <v>46</v>
      </c>
      <c r="AX1" s="36" t="s">
        <v>47</v>
      </c>
      <c r="AY1" s="36" t="s">
        <v>48</v>
      </c>
      <c r="AZ1" s="36" t="s">
        <v>49</v>
      </c>
      <c r="BA1" s="36" t="s">
        <v>50</v>
      </c>
      <c r="BB1" s="36" t="s">
        <v>51</v>
      </c>
    </row>
    <row r="2" spans="1:54" s="24" customFormat="1" ht="20" customHeight="1" x14ac:dyDescent="0.2">
      <c r="A2" s="23">
        <v>1</v>
      </c>
      <c r="B2" s="23" t="s">
        <v>630</v>
      </c>
      <c r="C2" s="23" t="s">
        <v>52</v>
      </c>
      <c r="D2" s="23">
        <v>2017</v>
      </c>
      <c r="E2" s="23" t="s">
        <v>53</v>
      </c>
      <c r="F2" s="23" t="s">
        <v>54</v>
      </c>
      <c r="G2" s="23" t="s">
        <v>55</v>
      </c>
      <c r="H2" s="23">
        <v>666</v>
      </c>
      <c r="I2" s="23" t="s">
        <v>56</v>
      </c>
      <c r="J2" s="23">
        <v>666</v>
      </c>
      <c r="K2" s="23" t="s">
        <v>57</v>
      </c>
      <c r="L2" s="23">
        <v>1</v>
      </c>
      <c r="M2" s="23">
        <v>1</v>
      </c>
      <c r="N2" s="23" t="s">
        <v>58</v>
      </c>
      <c r="O2" s="23" t="s">
        <v>59</v>
      </c>
      <c r="P2" s="23">
        <v>231</v>
      </c>
      <c r="Q2" s="23" t="s">
        <v>60</v>
      </c>
      <c r="R2" s="23" t="s">
        <v>61</v>
      </c>
      <c r="S2" s="23" t="s">
        <v>62</v>
      </c>
      <c r="T2" s="23" t="s">
        <v>63</v>
      </c>
      <c r="U2" s="23" t="s">
        <v>64</v>
      </c>
      <c r="V2" s="23">
        <v>666</v>
      </c>
      <c r="W2" s="23">
        <v>666</v>
      </c>
      <c r="X2" s="23" t="s">
        <v>65</v>
      </c>
      <c r="Y2" s="23" t="s">
        <v>66</v>
      </c>
      <c r="Z2" s="23" t="s">
        <v>67</v>
      </c>
      <c r="AA2" s="23" t="s">
        <v>68</v>
      </c>
      <c r="AB2" s="23" t="s">
        <v>69</v>
      </c>
      <c r="AC2" s="23" t="s">
        <v>70</v>
      </c>
      <c r="AD2" s="23" t="s">
        <v>71</v>
      </c>
      <c r="AE2" s="23" t="s">
        <v>72</v>
      </c>
      <c r="AF2" s="23"/>
      <c r="AG2" s="23" t="s">
        <v>73</v>
      </c>
      <c r="AH2" s="23" t="s">
        <v>74</v>
      </c>
      <c r="AI2" s="23" t="s">
        <v>75</v>
      </c>
      <c r="AJ2" s="23">
        <v>8</v>
      </c>
      <c r="AK2" s="23" t="s">
        <v>76</v>
      </c>
      <c r="AL2" s="23" t="s">
        <v>77</v>
      </c>
      <c r="AM2" s="23" t="s">
        <v>78</v>
      </c>
      <c r="AN2" s="23" t="s">
        <v>79</v>
      </c>
      <c r="AO2" s="23" t="s">
        <v>80</v>
      </c>
      <c r="AP2" s="23">
        <v>1</v>
      </c>
      <c r="AQ2" s="23" t="s">
        <v>81</v>
      </c>
      <c r="AR2" s="23" t="s">
        <v>82</v>
      </c>
      <c r="AS2" s="23">
        <v>4</v>
      </c>
      <c r="AT2" s="23" t="s">
        <v>83</v>
      </c>
      <c r="AU2" s="23" t="s">
        <v>84</v>
      </c>
      <c r="AV2" s="23">
        <v>1</v>
      </c>
      <c r="AW2" s="23" t="s">
        <v>85</v>
      </c>
      <c r="AX2" s="23" t="s">
        <v>84</v>
      </c>
      <c r="AY2" s="23">
        <v>666</v>
      </c>
      <c r="AZ2" s="23" t="s">
        <v>549</v>
      </c>
      <c r="BA2" s="23">
        <v>3</v>
      </c>
      <c r="BB2" s="23" t="s">
        <v>86</v>
      </c>
    </row>
    <row r="3" spans="1:54" s="24" customFormat="1" ht="20" customHeight="1" x14ac:dyDescent="0.2">
      <c r="A3" s="23">
        <f>A2+1</f>
        <v>2</v>
      </c>
      <c r="B3" s="23" t="s">
        <v>631</v>
      </c>
      <c r="C3" s="23" t="s">
        <v>87</v>
      </c>
      <c r="D3" s="23">
        <v>2016</v>
      </c>
      <c r="E3" s="23" t="s">
        <v>53</v>
      </c>
      <c r="F3" s="23" t="s">
        <v>54</v>
      </c>
      <c r="G3" s="23" t="s">
        <v>88</v>
      </c>
      <c r="H3" s="23" t="s">
        <v>89</v>
      </c>
      <c r="I3" s="23" t="s">
        <v>90</v>
      </c>
      <c r="J3" s="23">
        <v>666</v>
      </c>
      <c r="K3" s="23">
        <v>666</v>
      </c>
      <c r="L3" s="23">
        <v>999</v>
      </c>
      <c r="M3" s="23">
        <v>0</v>
      </c>
      <c r="N3" s="23" t="s">
        <v>91</v>
      </c>
      <c r="O3" s="23">
        <v>666</v>
      </c>
      <c r="P3" s="23">
        <v>109</v>
      </c>
      <c r="Q3" s="23" t="s">
        <v>60</v>
      </c>
      <c r="R3" s="23" t="s">
        <v>92</v>
      </c>
      <c r="S3" s="23" t="s">
        <v>93</v>
      </c>
      <c r="T3" s="23" t="s">
        <v>94</v>
      </c>
      <c r="U3" s="23" t="s">
        <v>95</v>
      </c>
      <c r="V3" s="23">
        <v>666</v>
      </c>
      <c r="W3" s="23">
        <v>666</v>
      </c>
      <c r="X3" s="23" t="s">
        <v>96</v>
      </c>
      <c r="Y3" s="23" t="s">
        <v>97</v>
      </c>
      <c r="Z3" s="23" t="s">
        <v>98</v>
      </c>
      <c r="AA3" s="23" t="s">
        <v>99</v>
      </c>
      <c r="AB3" s="23" t="s">
        <v>100</v>
      </c>
      <c r="AC3" s="23" t="s">
        <v>101</v>
      </c>
      <c r="AD3" s="23" t="s">
        <v>102</v>
      </c>
      <c r="AE3" s="23">
        <v>666</v>
      </c>
      <c r="AF3" s="23"/>
      <c r="AG3" s="23" t="s">
        <v>103</v>
      </c>
      <c r="AH3" s="23">
        <v>109</v>
      </c>
      <c r="AI3" s="23" t="s">
        <v>104</v>
      </c>
      <c r="AJ3" s="23" t="s">
        <v>105</v>
      </c>
      <c r="AK3" s="23" t="s">
        <v>76</v>
      </c>
      <c r="AL3" s="23" t="s">
        <v>106</v>
      </c>
      <c r="AM3" s="23" t="s">
        <v>107</v>
      </c>
      <c r="AN3" s="23" t="s">
        <v>108</v>
      </c>
      <c r="AO3" s="23">
        <v>666</v>
      </c>
      <c r="AP3" s="23">
        <v>1</v>
      </c>
      <c r="AQ3" s="23" t="s">
        <v>81</v>
      </c>
      <c r="AR3" s="23" t="s">
        <v>109</v>
      </c>
      <c r="AS3" s="23" t="s">
        <v>110</v>
      </c>
      <c r="AT3" s="23" t="s">
        <v>111</v>
      </c>
      <c r="AU3" s="23" t="s">
        <v>94</v>
      </c>
      <c r="AV3" s="23">
        <v>1</v>
      </c>
      <c r="AW3" s="23" t="s">
        <v>85</v>
      </c>
      <c r="AX3" s="23" t="s">
        <v>94</v>
      </c>
      <c r="AY3" s="23">
        <v>666</v>
      </c>
      <c r="AZ3" s="23" t="s">
        <v>112</v>
      </c>
      <c r="BA3" s="23">
        <v>3</v>
      </c>
      <c r="BB3" s="23" t="s">
        <v>113</v>
      </c>
    </row>
    <row r="4" spans="1:54" s="24" customFormat="1" ht="20" customHeight="1" x14ac:dyDescent="0.2">
      <c r="A4" s="23">
        <f>A3+1</f>
        <v>3</v>
      </c>
      <c r="B4" s="23" t="s">
        <v>632</v>
      </c>
      <c r="C4" s="23" t="s">
        <v>114</v>
      </c>
      <c r="D4" s="23">
        <v>2014</v>
      </c>
      <c r="E4" s="23" t="s">
        <v>53</v>
      </c>
      <c r="F4" s="23" t="s">
        <v>54</v>
      </c>
      <c r="G4" s="23" t="s">
        <v>88</v>
      </c>
      <c r="H4" s="23" t="s">
        <v>115</v>
      </c>
      <c r="I4" s="23" t="s">
        <v>116</v>
      </c>
      <c r="J4" s="23" t="s">
        <v>117</v>
      </c>
      <c r="K4" s="23">
        <v>666</v>
      </c>
      <c r="L4" s="23">
        <v>666</v>
      </c>
      <c r="M4" s="23">
        <v>666</v>
      </c>
      <c r="N4" s="23" t="s">
        <v>118</v>
      </c>
      <c r="O4" s="23" t="s">
        <v>119</v>
      </c>
      <c r="P4" s="23">
        <v>805</v>
      </c>
      <c r="Q4" s="23" t="s">
        <v>120</v>
      </c>
      <c r="R4" s="23" t="s">
        <v>92</v>
      </c>
      <c r="S4" s="23" t="s">
        <v>93</v>
      </c>
      <c r="T4" s="23" t="s">
        <v>94</v>
      </c>
      <c r="U4" s="23" t="s">
        <v>121</v>
      </c>
      <c r="V4" s="23">
        <v>666</v>
      </c>
      <c r="W4" s="23">
        <v>666</v>
      </c>
      <c r="X4" s="23" t="s">
        <v>122</v>
      </c>
      <c r="Y4" s="23">
        <v>666</v>
      </c>
      <c r="Z4" s="23" t="s">
        <v>123</v>
      </c>
      <c r="AA4" s="23">
        <v>666</v>
      </c>
      <c r="AB4" s="23" t="s">
        <v>124</v>
      </c>
      <c r="AC4" s="23" t="s">
        <v>125</v>
      </c>
      <c r="AD4" s="23" t="s">
        <v>126</v>
      </c>
      <c r="AE4" s="23" t="s">
        <v>127</v>
      </c>
      <c r="AF4" s="23" t="s">
        <v>128</v>
      </c>
      <c r="AG4" s="23">
        <v>1</v>
      </c>
      <c r="AH4" s="23">
        <v>805</v>
      </c>
      <c r="AI4" s="23" t="s">
        <v>129</v>
      </c>
      <c r="AJ4" s="23" t="s">
        <v>130</v>
      </c>
      <c r="AK4" s="23">
        <v>666</v>
      </c>
      <c r="AL4" s="23">
        <v>666</v>
      </c>
      <c r="AM4" s="23" t="s">
        <v>131</v>
      </c>
      <c r="AN4" s="23">
        <v>666</v>
      </c>
      <c r="AO4" s="23">
        <v>666</v>
      </c>
      <c r="AP4" s="23">
        <v>1</v>
      </c>
      <c r="AQ4" s="23" t="s">
        <v>81</v>
      </c>
      <c r="AR4" s="23" t="s">
        <v>132</v>
      </c>
      <c r="AS4" s="23">
        <v>0</v>
      </c>
      <c r="AT4" s="23">
        <v>666</v>
      </c>
      <c r="AU4" s="23">
        <v>666</v>
      </c>
      <c r="AV4" s="23">
        <v>2</v>
      </c>
      <c r="AW4" s="23" t="s">
        <v>133</v>
      </c>
      <c r="AX4" s="23" t="s">
        <v>94</v>
      </c>
      <c r="AY4" s="23">
        <v>666</v>
      </c>
      <c r="AZ4" s="23" t="s">
        <v>134</v>
      </c>
      <c r="BA4" s="23">
        <v>3</v>
      </c>
      <c r="BB4" s="23" t="s">
        <v>135</v>
      </c>
    </row>
    <row r="5" spans="1:54" s="24" customFormat="1" ht="20" customHeight="1" x14ac:dyDescent="0.2">
      <c r="A5" s="23">
        <f t="shared" ref="A5:A12" si="0">A4+1</f>
        <v>4</v>
      </c>
      <c r="B5" s="23" t="s">
        <v>633</v>
      </c>
      <c r="C5" s="23" t="s">
        <v>136</v>
      </c>
      <c r="D5" s="23">
        <v>2005</v>
      </c>
      <c r="E5" s="23" t="s">
        <v>53</v>
      </c>
      <c r="F5" s="23" t="s">
        <v>137</v>
      </c>
      <c r="G5" s="23" t="s">
        <v>88</v>
      </c>
      <c r="H5" s="23" t="s">
        <v>138</v>
      </c>
      <c r="I5" s="23" t="s">
        <v>139</v>
      </c>
      <c r="J5" s="23" t="s">
        <v>138</v>
      </c>
      <c r="K5" s="23">
        <v>666</v>
      </c>
      <c r="L5" s="23">
        <v>666</v>
      </c>
      <c r="M5" s="23">
        <v>666</v>
      </c>
      <c r="N5" s="23" t="s">
        <v>140</v>
      </c>
      <c r="O5" s="23" t="s">
        <v>141</v>
      </c>
      <c r="P5" s="23">
        <v>2219</v>
      </c>
      <c r="Q5" s="23" t="s">
        <v>142</v>
      </c>
      <c r="R5" s="23" t="s">
        <v>92</v>
      </c>
      <c r="S5" s="23" t="s">
        <v>143</v>
      </c>
      <c r="T5" s="23" t="s">
        <v>63</v>
      </c>
      <c r="U5" s="23">
        <v>666</v>
      </c>
      <c r="V5" s="23">
        <v>666</v>
      </c>
      <c r="W5" s="23">
        <v>666</v>
      </c>
      <c r="X5" s="23" t="s">
        <v>144</v>
      </c>
      <c r="Y5" s="23">
        <v>666</v>
      </c>
      <c r="Z5" s="23" t="s">
        <v>145</v>
      </c>
      <c r="AA5" s="23">
        <v>666</v>
      </c>
      <c r="AB5" s="23" t="s">
        <v>146</v>
      </c>
      <c r="AC5" s="23">
        <v>666</v>
      </c>
      <c r="AD5" s="23">
        <v>666</v>
      </c>
      <c r="AE5" s="23">
        <v>666</v>
      </c>
      <c r="AF5" s="23" t="s">
        <v>147</v>
      </c>
      <c r="AG5" s="23">
        <v>1</v>
      </c>
      <c r="AH5" s="23">
        <v>2219</v>
      </c>
      <c r="AI5" s="23" t="s">
        <v>148</v>
      </c>
      <c r="AJ5" s="23" t="s">
        <v>149</v>
      </c>
      <c r="AK5" s="23" t="s">
        <v>150</v>
      </c>
      <c r="AL5" s="23" t="s">
        <v>149</v>
      </c>
      <c r="AM5" s="23" t="s">
        <v>151</v>
      </c>
      <c r="AN5" s="23">
        <v>666</v>
      </c>
      <c r="AO5" s="23">
        <v>666</v>
      </c>
      <c r="AP5" s="23">
        <v>1</v>
      </c>
      <c r="AQ5" s="23" t="s">
        <v>81</v>
      </c>
      <c r="AR5" s="23" t="s">
        <v>152</v>
      </c>
      <c r="AS5" s="23">
        <v>0</v>
      </c>
      <c r="AT5" s="23">
        <v>666</v>
      </c>
      <c r="AU5" s="23">
        <v>666</v>
      </c>
      <c r="AV5" s="23">
        <v>3</v>
      </c>
      <c r="AW5" s="23" t="s">
        <v>153</v>
      </c>
      <c r="AX5" s="23" t="s">
        <v>152</v>
      </c>
      <c r="AY5" s="23">
        <v>666</v>
      </c>
      <c r="AZ5" s="23" t="s">
        <v>154</v>
      </c>
      <c r="BA5" s="23">
        <v>3</v>
      </c>
      <c r="BB5" s="23" t="s">
        <v>155</v>
      </c>
    </row>
    <row r="6" spans="1:54" s="24" customFormat="1" ht="20" customHeight="1" x14ac:dyDescent="0.2">
      <c r="A6" s="23">
        <f t="shared" si="0"/>
        <v>5</v>
      </c>
      <c r="B6" s="23" t="s">
        <v>634</v>
      </c>
      <c r="C6" s="23" t="s">
        <v>156</v>
      </c>
      <c r="D6" s="23">
        <v>2017</v>
      </c>
      <c r="E6" s="23" t="s">
        <v>157</v>
      </c>
      <c r="F6" s="23" t="s">
        <v>158</v>
      </c>
      <c r="G6" s="23" t="s">
        <v>88</v>
      </c>
      <c r="H6" s="23">
        <v>666</v>
      </c>
      <c r="I6" s="23" t="s">
        <v>159</v>
      </c>
      <c r="J6" s="23">
        <v>666</v>
      </c>
      <c r="K6" s="23">
        <v>666</v>
      </c>
      <c r="L6" s="23">
        <v>666</v>
      </c>
      <c r="M6" s="23">
        <v>666</v>
      </c>
      <c r="N6" s="23" t="s">
        <v>140</v>
      </c>
      <c r="O6" s="23" t="s">
        <v>160</v>
      </c>
      <c r="P6" s="23">
        <v>439</v>
      </c>
      <c r="Q6" s="23" t="s">
        <v>161</v>
      </c>
      <c r="R6" s="23" t="s">
        <v>92</v>
      </c>
      <c r="S6" s="23" t="s">
        <v>62</v>
      </c>
      <c r="T6" s="23" t="s">
        <v>162</v>
      </c>
      <c r="U6" s="23" t="s">
        <v>163</v>
      </c>
      <c r="V6" s="23" t="s">
        <v>164</v>
      </c>
      <c r="W6" s="23">
        <v>666</v>
      </c>
      <c r="X6" s="23">
        <v>666</v>
      </c>
      <c r="Y6" s="23">
        <v>666</v>
      </c>
      <c r="Z6" s="23">
        <v>666</v>
      </c>
      <c r="AA6" s="23">
        <v>666</v>
      </c>
      <c r="AB6" s="23" t="s">
        <v>165</v>
      </c>
      <c r="AC6" s="23" t="s">
        <v>166</v>
      </c>
      <c r="AD6" s="23" t="s">
        <v>167</v>
      </c>
      <c r="AE6" s="23" t="s">
        <v>168</v>
      </c>
      <c r="AF6" s="23">
        <v>666</v>
      </c>
      <c r="AG6" s="23">
        <v>1</v>
      </c>
      <c r="AH6" s="23">
        <v>456</v>
      </c>
      <c r="AI6" s="23" t="s">
        <v>169</v>
      </c>
      <c r="AJ6" s="23" t="s">
        <v>170</v>
      </c>
      <c r="AK6" s="23" t="s">
        <v>170</v>
      </c>
      <c r="AL6" s="23" t="s">
        <v>77</v>
      </c>
      <c r="AM6" s="23">
        <v>666</v>
      </c>
      <c r="AN6" s="23" t="s">
        <v>171</v>
      </c>
      <c r="AO6" s="23">
        <v>666</v>
      </c>
      <c r="AP6" s="23">
        <v>1</v>
      </c>
      <c r="AQ6" s="23" t="s">
        <v>81</v>
      </c>
      <c r="AR6" s="23" t="s">
        <v>172</v>
      </c>
      <c r="AS6" s="23">
        <v>0</v>
      </c>
      <c r="AT6" s="23">
        <v>666</v>
      </c>
      <c r="AU6" s="23">
        <v>666</v>
      </c>
      <c r="AV6" s="23">
        <v>3</v>
      </c>
      <c r="AW6" s="23" t="s">
        <v>173</v>
      </c>
      <c r="AX6" s="23" t="s">
        <v>172</v>
      </c>
      <c r="AY6" s="23">
        <v>666</v>
      </c>
      <c r="AZ6" s="23" t="s">
        <v>134</v>
      </c>
      <c r="BA6" s="23">
        <v>4</v>
      </c>
      <c r="BB6" s="23" t="s">
        <v>174</v>
      </c>
    </row>
    <row r="7" spans="1:54" s="24" customFormat="1" ht="20" customHeight="1" x14ac:dyDescent="0.2">
      <c r="A7" s="23">
        <f t="shared" si="0"/>
        <v>6</v>
      </c>
      <c r="B7" s="23" t="s">
        <v>635</v>
      </c>
      <c r="C7" s="23" t="s">
        <v>175</v>
      </c>
      <c r="D7" s="23">
        <v>2016</v>
      </c>
      <c r="E7" s="23" t="s">
        <v>176</v>
      </c>
      <c r="F7" s="23" t="s">
        <v>54</v>
      </c>
      <c r="G7" s="23" t="s">
        <v>55</v>
      </c>
      <c r="H7" s="23">
        <v>666</v>
      </c>
      <c r="I7" s="23" t="s">
        <v>177</v>
      </c>
      <c r="J7" s="23">
        <v>666</v>
      </c>
      <c r="K7" s="25" t="s">
        <v>178</v>
      </c>
      <c r="L7" s="23" t="s">
        <v>179</v>
      </c>
      <c r="M7" s="23">
        <v>666</v>
      </c>
      <c r="N7" s="23" t="s">
        <v>180</v>
      </c>
      <c r="O7" s="23" t="s">
        <v>181</v>
      </c>
      <c r="P7" s="23">
        <v>69</v>
      </c>
      <c r="Q7" s="23">
        <v>666</v>
      </c>
      <c r="R7" s="23" t="s">
        <v>92</v>
      </c>
      <c r="S7" s="23" t="s">
        <v>93</v>
      </c>
      <c r="T7" s="23" t="s">
        <v>63</v>
      </c>
      <c r="U7" s="23" t="s">
        <v>182</v>
      </c>
      <c r="V7" s="23">
        <v>666</v>
      </c>
      <c r="W7" s="23">
        <v>666</v>
      </c>
      <c r="X7" s="23" t="s">
        <v>183</v>
      </c>
      <c r="Y7" s="23" t="s">
        <v>93</v>
      </c>
      <c r="Z7" s="23" t="s">
        <v>184</v>
      </c>
      <c r="AA7" s="23" t="s">
        <v>185</v>
      </c>
      <c r="AB7" s="23"/>
      <c r="AC7" s="23" t="s">
        <v>186</v>
      </c>
      <c r="AD7" s="23" t="s">
        <v>187</v>
      </c>
      <c r="AE7" s="23" t="s">
        <v>188</v>
      </c>
      <c r="AF7" s="23" t="s">
        <v>189</v>
      </c>
      <c r="AG7" s="23" t="s">
        <v>190</v>
      </c>
      <c r="AH7" s="23" t="s">
        <v>191</v>
      </c>
      <c r="AI7" s="23" t="s">
        <v>192</v>
      </c>
      <c r="AJ7" s="26" t="s">
        <v>193</v>
      </c>
      <c r="AK7" s="23">
        <v>666</v>
      </c>
      <c r="AL7" s="23">
        <v>666</v>
      </c>
      <c r="AM7" s="23" t="s">
        <v>194</v>
      </c>
      <c r="AN7" s="23" t="s">
        <v>79</v>
      </c>
      <c r="AO7" s="23" t="s">
        <v>195</v>
      </c>
      <c r="AP7" s="23">
        <v>1</v>
      </c>
      <c r="AQ7" s="23" t="s">
        <v>81</v>
      </c>
      <c r="AR7" s="23" t="s">
        <v>196</v>
      </c>
      <c r="AS7" s="23" t="s">
        <v>197</v>
      </c>
      <c r="AT7" s="23" t="s">
        <v>198</v>
      </c>
      <c r="AU7" s="23" t="s">
        <v>199</v>
      </c>
      <c r="AV7" s="23">
        <v>1</v>
      </c>
      <c r="AW7" s="23" t="s">
        <v>200</v>
      </c>
      <c r="AX7" s="23" t="s">
        <v>196</v>
      </c>
      <c r="AY7" s="23">
        <v>666</v>
      </c>
      <c r="AZ7" s="23" t="s">
        <v>134</v>
      </c>
      <c r="BA7" s="23">
        <v>3</v>
      </c>
      <c r="BB7" s="23" t="s">
        <v>201</v>
      </c>
    </row>
    <row r="8" spans="1:54" s="24" customFormat="1" ht="20" customHeight="1" x14ac:dyDescent="0.2">
      <c r="A8" s="23">
        <f t="shared" si="0"/>
        <v>7</v>
      </c>
      <c r="B8" s="23" t="s">
        <v>636</v>
      </c>
      <c r="C8" s="23" t="s">
        <v>203</v>
      </c>
      <c r="D8" s="23">
        <v>2018</v>
      </c>
      <c r="E8" s="23" t="s">
        <v>53</v>
      </c>
      <c r="F8" s="23" t="s">
        <v>137</v>
      </c>
      <c r="G8" s="23" t="s">
        <v>204</v>
      </c>
      <c r="H8" s="23" t="s">
        <v>205</v>
      </c>
      <c r="I8" s="23" t="s">
        <v>206</v>
      </c>
      <c r="J8" s="23" t="s">
        <v>207</v>
      </c>
      <c r="K8" s="23">
        <v>666</v>
      </c>
      <c r="L8" s="23">
        <v>666</v>
      </c>
      <c r="M8" s="23">
        <v>666</v>
      </c>
      <c r="N8" s="23" t="s">
        <v>208</v>
      </c>
      <c r="O8" s="23" t="s">
        <v>209</v>
      </c>
      <c r="P8" s="23">
        <v>2686</v>
      </c>
      <c r="Q8" s="23" t="s">
        <v>210</v>
      </c>
      <c r="R8" s="23" t="s">
        <v>92</v>
      </c>
      <c r="S8" s="23" t="s">
        <v>211</v>
      </c>
      <c r="T8" s="23" t="s">
        <v>93</v>
      </c>
      <c r="U8" s="23" t="s">
        <v>212</v>
      </c>
      <c r="V8" s="23">
        <v>666</v>
      </c>
      <c r="W8" s="23">
        <v>666</v>
      </c>
      <c r="X8" s="23" t="s">
        <v>213</v>
      </c>
      <c r="Y8" s="23">
        <v>666</v>
      </c>
      <c r="Z8" s="23" t="s">
        <v>214</v>
      </c>
      <c r="AA8" s="23" t="s">
        <v>215</v>
      </c>
      <c r="AB8" s="23" t="s">
        <v>216</v>
      </c>
      <c r="AC8" s="23" t="s">
        <v>217</v>
      </c>
      <c r="AD8" s="23">
        <v>666</v>
      </c>
      <c r="AE8" s="23">
        <v>666</v>
      </c>
      <c r="AF8" s="23" t="s">
        <v>218</v>
      </c>
      <c r="AG8" s="23" t="s">
        <v>219</v>
      </c>
      <c r="AH8" s="23">
        <v>2686</v>
      </c>
      <c r="AI8" s="23" t="s">
        <v>220</v>
      </c>
      <c r="AJ8" s="23" t="s">
        <v>221</v>
      </c>
      <c r="AK8" s="23">
        <v>666</v>
      </c>
      <c r="AL8" s="23">
        <v>666</v>
      </c>
      <c r="AM8" s="23" t="s">
        <v>222</v>
      </c>
      <c r="AN8" s="23">
        <v>666</v>
      </c>
      <c r="AO8" s="23">
        <v>666</v>
      </c>
      <c r="AP8" s="23">
        <v>1</v>
      </c>
      <c r="AQ8" s="23" t="s">
        <v>81</v>
      </c>
      <c r="AR8" s="23" t="s">
        <v>223</v>
      </c>
      <c r="AS8" s="23">
        <v>0</v>
      </c>
      <c r="AT8" s="23">
        <v>666</v>
      </c>
      <c r="AU8" s="23">
        <v>666</v>
      </c>
      <c r="AV8" s="23">
        <v>3</v>
      </c>
      <c r="AW8" s="23" t="s">
        <v>224</v>
      </c>
      <c r="AX8" s="23" t="s">
        <v>223</v>
      </c>
      <c r="AY8" s="23">
        <v>666</v>
      </c>
      <c r="AZ8" s="23" t="s">
        <v>225</v>
      </c>
      <c r="BA8" s="23">
        <v>5</v>
      </c>
      <c r="BB8" s="23" t="s">
        <v>226</v>
      </c>
    </row>
    <row r="9" spans="1:54" s="24" customFormat="1" ht="20" customHeight="1" x14ac:dyDescent="0.2">
      <c r="A9" s="23">
        <f t="shared" si="0"/>
        <v>8</v>
      </c>
      <c r="B9" s="23" t="s">
        <v>637</v>
      </c>
      <c r="C9" s="23" t="s">
        <v>227</v>
      </c>
      <c r="D9" s="23">
        <v>2011</v>
      </c>
      <c r="E9" s="23" t="s">
        <v>228</v>
      </c>
      <c r="F9" s="23" t="s">
        <v>229</v>
      </c>
      <c r="G9" s="23" t="s">
        <v>230</v>
      </c>
      <c r="H9" s="23">
        <v>666</v>
      </c>
      <c r="I9" s="23" t="s">
        <v>231</v>
      </c>
      <c r="J9" s="23">
        <v>666</v>
      </c>
      <c r="K9" s="23">
        <v>666</v>
      </c>
      <c r="L9" s="23">
        <v>666</v>
      </c>
      <c r="M9" s="23">
        <v>666</v>
      </c>
      <c r="N9" s="23" t="s">
        <v>140</v>
      </c>
      <c r="O9" s="23" t="s">
        <v>232</v>
      </c>
      <c r="P9" s="23">
        <v>161</v>
      </c>
      <c r="Q9" s="23" t="s">
        <v>233</v>
      </c>
      <c r="R9" s="23" t="s">
        <v>92</v>
      </c>
      <c r="S9" s="23" t="s">
        <v>93</v>
      </c>
      <c r="T9" s="23" t="s">
        <v>63</v>
      </c>
      <c r="U9" s="23" t="s">
        <v>234</v>
      </c>
      <c r="V9" s="23">
        <v>666</v>
      </c>
      <c r="W9" s="23">
        <v>666</v>
      </c>
      <c r="X9" s="23" t="s">
        <v>235</v>
      </c>
      <c r="Y9" s="23">
        <v>666</v>
      </c>
      <c r="Z9" s="23" t="s">
        <v>236</v>
      </c>
      <c r="AA9" s="23" t="s">
        <v>237</v>
      </c>
      <c r="AB9" s="23" t="s">
        <v>238</v>
      </c>
      <c r="AC9" s="23" t="s">
        <v>239</v>
      </c>
      <c r="AD9" s="23" t="s">
        <v>240</v>
      </c>
      <c r="AE9" s="23" t="s">
        <v>241</v>
      </c>
      <c r="AF9" s="23" t="s">
        <v>242</v>
      </c>
      <c r="AG9" s="23" t="s">
        <v>243</v>
      </c>
      <c r="AH9" s="23" t="s">
        <v>244</v>
      </c>
      <c r="AI9" s="23" t="s">
        <v>245</v>
      </c>
      <c r="AJ9" s="23">
        <v>666</v>
      </c>
      <c r="AK9" s="23" t="s">
        <v>246</v>
      </c>
      <c r="AL9" s="23" t="s">
        <v>247</v>
      </c>
      <c r="AM9" s="23" t="s">
        <v>248</v>
      </c>
      <c r="AN9" s="23" t="s">
        <v>249</v>
      </c>
      <c r="AO9" s="23" t="s">
        <v>250</v>
      </c>
      <c r="AP9" s="23">
        <v>1</v>
      </c>
      <c r="AQ9" s="23" t="s">
        <v>251</v>
      </c>
      <c r="AR9" s="23" t="s">
        <v>252</v>
      </c>
      <c r="AS9" s="23">
        <v>0</v>
      </c>
      <c r="AT9" s="23">
        <v>666</v>
      </c>
      <c r="AU9" s="23">
        <v>666</v>
      </c>
      <c r="AV9" s="23">
        <v>2</v>
      </c>
      <c r="AW9" s="23" t="s">
        <v>253</v>
      </c>
      <c r="AX9" s="23" t="s">
        <v>254</v>
      </c>
      <c r="AY9" s="23">
        <v>666</v>
      </c>
      <c r="AZ9" s="23" t="s">
        <v>255</v>
      </c>
      <c r="BA9" s="23">
        <v>3</v>
      </c>
      <c r="BB9" s="23" t="s">
        <v>256</v>
      </c>
    </row>
    <row r="10" spans="1:54" s="24" customFormat="1" ht="20" customHeight="1" x14ac:dyDescent="0.2">
      <c r="A10" s="23">
        <f t="shared" si="0"/>
        <v>9</v>
      </c>
      <c r="B10" s="23" t="s">
        <v>257</v>
      </c>
      <c r="C10" s="23" t="s">
        <v>258</v>
      </c>
      <c r="D10" s="23">
        <v>2013</v>
      </c>
      <c r="E10" s="23" t="s">
        <v>53</v>
      </c>
      <c r="F10" s="23" t="s">
        <v>54</v>
      </c>
      <c r="G10" s="23" t="s">
        <v>88</v>
      </c>
      <c r="H10" s="23">
        <v>666</v>
      </c>
      <c r="I10" s="23" t="s">
        <v>259</v>
      </c>
      <c r="J10" s="23">
        <v>666</v>
      </c>
      <c r="K10" s="23">
        <v>666</v>
      </c>
      <c r="L10" s="23">
        <v>666</v>
      </c>
      <c r="M10" s="23">
        <v>666</v>
      </c>
      <c r="N10" s="23" t="s">
        <v>260</v>
      </c>
      <c r="O10" s="23" t="s">
        <v>261</v>
      </c>
      <c r="P10" s="23">
        <v>205</v>
      </c>
      <c r="Q10" s="23">
        <v>666</v>
      </c>
      <c r="R10" s="23" t="s">
        <v>92</v>
      </c>
      <c r="S10" s="23" t="s">
        <v>62</v>
      </c>
      <c r="T10" s="23" t="s">
        <v>63</v>
      </c>
      <c r="U10" s="23" t="s">
        <v>262</v>
      </c>
      <c r="V10" s="23">
        <v>666</v>
      </c>
      <c r="W10" s="23">
        <v>666</v>
      </c>
      <c r="X10" s="23" t="s">
        <v>263</v>
      </c>
      <c r="Y10" s="23" t="s">
        <v>62</v>
      </c>
      <c r="Z10" s="23" t="s">
        <v>264</v>
      </c>
      <c r="AA10" s="23">
        <v>666</v>
      </c>
      <c r="AB10" s="23" t="s">
        <v>265</v>
      </c>
      <c r="AC10" s="23" t="s">
        <v>266</v>
      </c>
      <c r="AD10" s="23" t="s">
        <v>267</v>
      </c>
      <c r="AE10" s="23">
        <v>666</v>
      </c>
      <c r="AF10" s="23" t="s">
        <v>268</v>
      </c>
      <c r="AG10" s="23" t="s">
        <v>269</v>
      </c>
      <c r="AH10" s="23">
        <v>207</v>
      </c>
      <c r="AI10" s="23" t="s">
        <v>192</v>
      </c>
      <c r="AJ10" s="23">
        <v>12</v>
      </c>
      <c r="AK10" s="23">
        <v>666</v>
      </c>
      <c r="AL10" s="23">
        <v>666</v>
      </c>
      <c r="AM10" s="23" t="s">
        <v>194</v>
      </c>
      <c r="AN10" s="23" t="s">
        <v>270</v>
      </c>
      <c r="AO10" s="23" t="s">
        <v>250</v>
      </c>
      <c r="AP10" s="23">
        <v>1</v>
      </c>
      <c r="AQ10" s="23" t="s">
        <v>81</v>
      </c>
      <c r="AR10" s="23" t="s">
        <v>271</v>
      </c>
      <c r="AS10" s="23">
        <v>12</v>
      </c>
      <c r="AT10" s="23" t="s">
        <v>272</v>
      </c>
      <c r="AU10" s="23" t="s">
        <v>273</v>
      </c>
      <c r="AV10" s="23">
        <v>1</v>
      </c>
      <c r="AW10" s="23" t="s">
        <v>274</v>
      </c>
      <c r="AX10" s="23" t="s">
        <v>271</v>
      </c>
      <c r="AY10" s="23">
        <v>666</v>
      </c>
      <c r="AZ10" s="23" t="s">
        <v>275</v>
      </c>
      <c r="BA10" s="23">
        <v>3</v>
      </c>
      <c r="BB10" s="23" t="s">
        <v>276</v>
      </c>
    </row>
    <row r="11" spans="1:54" s="24" customFormat="1" ht="20" customHeight="1" x14ac:dyDescent="0.2">
      <c r="A11" s="23">
        <f t="shared" si="0"/>
        <v>10</v>
      </c>
      <c r="B11" s="27" t="s">
        <v>638</v>
      </c>
      <c r="C11" s="27" t="s">
        <v>277</v>
      </c>
      <c r="D11" s="27">
        <v>2012</v>
      </c>
      <c r="E11" s="27" t="s">
        <v>278</v>
      </c>
      <c r="F11" s="27" t="s">
        <v>54</v>
      </c>
      <c r="G11" s="27" t="s">
        <v>279</v>
      </c>
      <c r="H11" s="27">
        <v>666</v>
      </c>
      <c r="I11" s="34" t="s">
        <v>280</v>
      </c>
      <c r="J11" s="27">
        <v>666</v>
      </c>
      <c r="K11" s="28">
        <v>4.2372685185185187E-2</v>
      </c>
      <c r="L11" s="27">
        <v>666</v>
      </c>
      <c r="M11" s="27">
        <v>666</v>
      </c>
      <c r="N11" s="27" t="s">
        <v>281</v>
      </c>
      <c r="O11" s="27" t="s">
        <v>282</v>
      </c>
      <c r="P11" s="27">
        <v>313</v>
      </c>
      <c r="Q11" s="27">
        <v>666</v>
      </c>
      <c r="R11" s="27" t="s">
        <v>92</v>
      </c>
      <c r="S11" s="27" t="s">
        <v>93</v>
      </c>
      <c r="T11" s="27" t="s">
        <v>283</v>
      </c>
      <c r="U11" s="27" t="s">
        <v>284</v>
      </c>
      <c r="V11" s="27" t="s">
        <v>285</v>
      </c>
      <c r="W11" s="27">
        <v>666</v>
      </c>
      <c r="X11" s="27" t="s">
        <v>286</v>
      </c>
      <c r="Y11" s="27" t="s">
        <v>93</v>
      </c>
      <c r="Z11" s="27" t="s">
        <v>264</v>
      </c>
      <c r="AA11" s="27">
        <v>666</v>
      </c>
      <c r="AB11" s="27" t="s">
        <v>287</v>
      </c>
      <c r="AC11" s="27" t="s">
        <v>288</v>
      </c>
      <c r="AD11" s="27" t="s">
        <v>289</v>
      </c>
      <c r="AE11" s="27" t="s">
        <v>290</v>
      </c>
      <c r="AF11" s="27" t="s">
        <v>291</v>
      </c>
      <c r="AG11" s="27" t="s">
        <v>292</v>
      </c>
      <c r="AH11" s="27"/>
      <c r="AI11" s="27" t="s">
        <v>293</v>
      </c>
      <c r="AJ11" s="27">
        <v>12</v>
      </c>
      <c r="AK11" s="27" t="s">
        <v>294</v>
      </c>
      <c r="AL11" s="27" t="s">
        <v>295</v>
      </c>
      <c r="AM11" s="27">
        <v>666</v>
      </c>
      <c r="AN11" s="27" t="s">
        <v>296</v>
      </c>
      <c r="AO11" s="27" t="s">
        <v>297</v>
      </c>
      <c r="AP11" s="27">
        <v>1</v>
      </c>
      <c r="AQ11" s="27" t="s">
        <v>81</v>
      </c>
      <c r="AR11" s="27" t="s">
        <v>298</v>
      </c>
      <c r="AS11" s="27">
        <v>6</v>
      </c>
      <c r="AT11" s="27" t="s">
        <v>106</v>
      </c>
      <c r="AU11" s="27" t="s">
        <v>299</v>
      </c>
      <c r="AV11" s="27">
        <v>2</v>
      </c>
      <c r="AW11" s="27" t="s">
        <v>300</v>
      </c>
      <c r="AX11" s="27" t="s">
        <v>301</v>
      </c>
      <c r="AY11" s="27">
        <v>666</v>
      </c>
      <c r="AZ11" s="27" t="s">
        <v>549</v>
      </c>
      <c r="BA11" s="27">
        <v>2</v>
      </c>
      <c r="BB11" s="27" t="s">
        <v>302</v>
      </c>
    </row>
    <row r="12" spans="1:54" s="31" customFormat="1" ht="20" customHeight="1" x14ac:dyDescent="0.2">
      <c r="A12" s="23">
        <f t="shared" si="0"/>
        <v>11</v>
      </c>
      <c r="B12" s="35" t="s">
        <v>639</v>
      </c>
      <c r="C12" s="7" t="s">
        <v>303</v>
      </c>
      <c r="D12" s="7">
        <v>2001</v>
      </c>
      <c r="E12" s="7" t="s">
        <v>157</v>
      </c>
      <c r="F12" s="7" t="s">
        <v>229</v>
      </c>
      <c r="G12" s="7" t="s">
        <v>304</v>
      </c>
      <c r="H12" s="7">
        <v>666</v>
      </c>
      <c r="I12" s="7" t="s">
        <v>305</v>
      </c>
      <c r="J12" s="7">
        <v>666</v>
      </c>
      <c r="K12" s="7">
        <v>666</v>
      </c>
      <c r="L12" s="7">
        <v>666</v>
      </c>
      <c r="M12" s="7"/>
      <c r="N12" s="7" t="s">
        <v>306</v>
      </c>
      <c r="O12" s="7" t="s">
        <v>307</v>
      </c>
      <c r="P12" s="7">
        <v>45</v>
      </c>
      <c r="Q12" s="7" t="s">
        <v>308</v>
      </c>
      <c r="R12" s="7" t="s">
        <v>309</v>
      </c>
      <c r="S12" s="7" t="s">
        <v>93</v>
      </c>
      <c r="T12" s="7" t="s">
        <v>63</v>
      </c>
      <c r="U12" s="7" t="s">
        <v>310</v>
      </c>
      <c r="V12" s="7" t="s">
        <v>311</v>
      </c>
      <c r="W12" s="7" t="s">
        <v>312</v>
      </c>
      <c r="X12" s="7" t="s">
        <v>313</v>
      </c>
      <c r="Y12" s="7" t="s">
        <v>93</v>
      </c>
      <c r="Z12" s="7" t="s">
        <v>264</v>
      </c>
      <c r="AA12" s="7" t="s">
        <v>314</v>
      </c>
      <c r="AB12" s="7" t="s">
        <v>315</v>
      </c>
      <c r="AC12" s="7" t="s">
        <v>316</v>
      </c>
      <c r="AD12" s="7" t="s">
        <v>317</v>
      </c>
      <c r="AE12" s="7" t="s">
        <v>318</v>
      </c>
      <c r="AF12" s="7" t="s">
        <v>319</v>
      </c>
      <c r="AG12" s="7" t="s">
        <v>320</v>
      </c>
      <c r="AH12" s="7">
        <v>50</v>
      </c>
      <c r="AI12" s="7" t="s">
        <v>321</v>
      </c>
      <c r="AJ12" s="7">
        <v>12</v>
      </c>
      <c r="AK12" s="7" t="s">
        <v>322</v>
      </c>
      <c r="AL12" s="7" t="s">
        <v>106</v>
      </c>
      <c r="AM12" s="7" t="s">
        <v>323</v>
      </c>
      <c r="AN12" s="7" t="s">
        <v>324</v>
      </c>
      <c r="AO12" s="7" t="s">
        <v>325</v>
      </c>
      <c r="AP12" s="7">
        <v>1</v>
      </c>
      <c r="AQ12" s="7" t="s">
        <v>81</v>
      </c>
      <c r="AR12" s="7" t="s">
        <v>326</v>
      </c>
      <c r="AS12" s="7">
        <v>12</v>
      </c>
      <c r="AT12" s="7" t="s">
        <v>106</v>
      </c>
      <c r="AU12" s="7" t="s">
        <v>327</v>
      </c>
      <c r="AV12" s="7">
        <v>2</v>
      </c>
      <c r="AW12" s="7" t="s">
        <v>328</v>
      </c>
      <c r="AX12" s="7" t="s">
        <v>329</v>
      </c>
      <c r="AY12" s="7">
        <v>666</v>
      </c>
      <c r="AZ12" s="7" t="s">
        <v>330</v>
      </c>
      <c r="BA12" s="7">
        <v>2</v>
      </c>
      <c r="BB12" s="7" t="s">
        <v>331</v>
      </c>
    </row>
    <row r="13" spans="1:54" s="33" customFormat="1" ht="20" customHeight="1" x14ac:dyDescent="0.2">
      <c r="A13" s="24"/>
      <c r="B13" s="32"/>
      <c r="C13" s="31"/>
      <c r="D13" s="31"/>
    </row>
    <row r="14" spans="1:54" s="33" customFormat="1" ht="20" customHeight="1" x14ac:dyDescent="0.2">
      <c r="C14" s="31"/>
    </row>
    <row r="15" spans="1:54" s="33" customFormat="1" ht="20" customHeight="1" x14ac:dyDescent="0.2">
      <c r="C15" s="31"/>
    </row>
    <row r="16" spans="1:54" s="33" customFormat="1" ht="20" customHeight="1" x14ac:dyDescent="0.2">
      <c r="C16" s="31"/>
    </row>
    <row r="17" spans="3:3" s="33" customFormat="1" ht="20" customHeight="1" x14ac:dyDescent="0.2">
      <c r="C17" s="31"/>
    </row>
    <row r="18" spans="3:3" s="33" customFormat="1" ht="20" customHeight="1" x14ac:dyDescent="0.2">
      <c r="C18" s="31"/>
    </row>
    <row r="19" spans="3:3" s="33" customFormat="1" ht="20" customHeight="1" x14ac:dyDescent="0.2">
      <c r="C19" s="31"/>
    </row>
    <row r="20" spans="3:3" s="33" customFormat="1" ht="20" customHeight="1" x14ac:dyDescent="0.2">
      <c r="C20" s="31"/>
    </row>
    <row r="21" spans="3:3" s="33" customFormat="1" ht="20" customHeight="1" x14ac:dyDescent="0.2">
      <c r="C21" s="31"/>
    </row>
    <row r="22" spans="3:3" s="33" customFormat="1" ht="20" customHeight="1" x14ac:dyDescent="0.2">
      <c r="C22" s="31"/>
    </row>
    <row r="23" spans="3:3" s="33" customFormat="1" ht="20" customHeight="1" x14ac:dyDescent="0.2">
      <c r="C23" s="31"/>
    </row>
    <row r="24" spans="3:3" s="33" customFormat="1" ht="20" customHeight="1" x14ac:dyDescent="0.2">
      <c r="C24" s="31"/>
    </row>
    <row r="25" spans="3:3" s="33" customFormat="1" ht="20" customHeight="1" x14ac:dyDescent="0.2">
      <c r="C25" s="31"/>
    </row>
    <row r="26" spans="3:3" s="33" customFormat="1" ht="20" customHeight="1" x14ac:dyDescent="0.2">
      <c r="C26" s="31"/>
    </row>
    <row r="27" spans="3:3" s="33" customFormat="1" ht="20" customHeight="1" x14ac:dyDescent="0.2">
      <c r="C27" s="31"/>
    </row>
    <row r="28" spans="3:3" s="33" customFormat="1" ht="20" customHeight="1" x14ac:dyDescent="0.2">
      <c r="C28" s="31"/>
    </row>
    <row r="29" spans="3:3" s="33" customFormat="1" ht="20" customHeight="1" x14ac:dyDescent="0.2">
      <c r="C29" s="31"/>
    </row>
    <row r="30" spans="3:3" s="33" customFormat="1" ht="20" customHeight="1" x14ac:dyDescent="0.2">
      <c r="C30" s="31"/>
    </row>
    <row r="31" spans="3:3" s="33" customFormat="1" ht="20" customHeight="1" x14ac:dyDescent="0.2">
      <c r="C31" s="31"/>
    </row>
    <row r="32" spans="3:3" s="33" customFormat="1" ht="20" customHeight="1" x14ac:dyDescent="0.2">
      <c r="C32" s="31"/>
    </row>
    <row r="33" spans="3:3" s="33" customFormat="1" ht="20" customHeight="1" x14ac:dyDescent="0.2">
      <c r="C33" s="31"/>
    </row>
    <row r="34" spans="3:3" s="33" customFormat="1" ht="20" customHeight="1" x14ac:dyDescent="0.2">
      <c r="C34" s="31"/>
    </row>
    <row r="35" spans="3:3" s="33" customFormat="1" ht="20" customHeight="1" x14ac:dyDescent="0.2">
      <c r="C35" s="31"/>
    </row>
    <row r="36" spans="3:3" s="33" customFormat="1" ht="20" customHeight="1" x14ac:dyDescent="0.2">
      <c r="C36" s="31"/>
    </row>
    <row r="37" spans="3:3" s="33" customFormat="1" ht="20" customHeight="1" x14ac:dyDescent="0.2">
      <c r="C37" s="31"/>
    </row>
    <row r="38" spans="3:3" s="33" customFormat="1" ht="20" customHeight="1" x14ac:dyDescent="0.2">
      <c r="C38" s="31"/>
    </row>
    <row r="39" spans="3:3" s="33" customFormat="1" ht="20" customHeight="1" x14ac:dyDescent="0.2">
      <c r="C39" s="31"/>
    </row>
    <row r="40" spans="3:3" s="33" customFormat="1" ht="20" customHeight="1" x14ac:dyDescent="0.2">
      <c r="C40" s="31"/>
    </row>
    <row r="41" spans="3:3" s="33" customFormat="1" ht="20" customHeight="1" x14ac:dyDescent="0.2">
      <c r="C41" s="31"/>
    </row>
    <row r="42" spans="3:3" s="33" customFormat="1" ht="20" customHeight="1" x14ac:dyDescent="0.2">
      <c r="C42" s="31"/>
    </row>
    <row r="43" spans="3:3" s="33" customFormat="1" ht="20" customHeight="1" x14ac:dyDescent="0.2">
      <c r="C43" s="31"/>
    </row>
    <row r="44" spans="3:3" s="33" customFormat="1" ht="20" customHeight="1" x14ac:dyDescent="0.2">
      <c r="C44" s="31"/>
    </row>
    <row r="45" spans="3:3" s="33" customFormat="1" ht="20" customHeight="1" x14ac:dyDescent="0.2">
      <c r="C45" s="31"/>
    </row>
    <row r="46" spans="3:3" s="33" customFormat="1" ht="20" customHeight="1" x14ac:dyDescent="0.2">
      <c r="C46" s="31"/>
    </row>
    <row r="47" spans="3:3" s="33" customFormat="1" ht="20" customHeight="1" x14ac:dyDescent="0.2">
      <c r="C47" s="31"/>
    </row>
    <row r="48" spans="3:3" s="33" customFormat="1" ht="20" customHeight="1" x14ac:dyDescent="0.2">
      <c r="C48" s="31"/>
    </row>
    <row r="49" spans="3:3" s="33" customFormat="1" ht="20" customHeight="1" x14ac:dyDescent="0.2">
      <c r="C49" s="31"/>
    </row>
    <row r="50" spans="3:3" s="33" customFormat="1" ht="20" customHeight="1" x14ac:dyDescent="0.2">
      <c r="C50" s="31"/>
    </row>
    <row r="51" spans="3:3" s="33" customFormat="1" ht="20" customHeight="1" x14ac:dyDescent="0.2">
      <c r="C51" s="31"/>
    </row>
    <row r="52" spans="3:3" s="33" customFormat="1" ht="20" customHeight="1" x14ac:dyDescent="0.2">
      <c r="C52" s="31"/>
    </row>
    <row r="53" spans="3:3" s="33" customFormat="1" ht="20" customHeight="1" x14ac:dyDescent="0.2">
      <c r="C53" s="31"/>
    </row>
    <row r="54" spans="3:3" s="33" customFormat="1" ht="20" customHeight="1" x14ac:dyDescent="0.2">
      <c r="C54" s="31"/>
    </row>
    <row r="55" spans="3:3" s="33" customFormat="1" ht="20" customHeight="1" x14ac:dyDescent="0.2">
      <c r="C55" s="31"/>
    </row>
    <row r="56" spans="3:3" s="33" customFormat="1" ht="20" customHeight="1" x14ac:dyDescent="0.2">
      <c r="C56" s="31"/>
    </row>
    <row r="57" spans="3:3" s="33" customFormat="1" ht="20" customHeight="1" x14ac:dyDescent="0.2">
      <c r="C57" s="31"/>
    </row>
    <row r="58" spans="3:3" s="33" customFormat="1" ht="20" customHeight="1" x14ac:dyDescent="0.2">
      <c r="C58" s="31"/>
    </row>
    <row r="59" spans="3:3" s="33" customFormat="1" ht="20" customHeight="1" x14ac:dyDescent="0.2">
      <c r="C59" s="31"/>
    </row>
    <row r="60" spans="3:3" s="33" customFormat="1" ht="20" customHeight="1" x14ac:dyDescent="0.2">
      <c r="C60" s="31"/>
    </row>
    <row r="61" spans="3:3" s="33" customFormat="1" ht="20" customHeight="1" x14ac:dyDescent="0.2">
      <c r="C61" s="31"/>
    </row>
    <row r="62" spans="3:3" s="33" customFormat="1" ht="20" customHeight="1" x14ac:dyDescent="0.2">
      <c r="C62" s="31"/>
    </row>
    <row r="63" spans="3:3" s="33" customFormat="1" ht="20" customHeight="1" x14ac:dyDescent="0.2">
      <c r="C63" s="31"/>
    </row>
    <row r="64" spans="3:3" s="33" customFormat="1" ht="20" customHeight="1" x14ac:dyDescent="0.2">
      <c r="C64" s="31"/>
    </row>
    <row r="65" spans="3:3" s="33" customFormat="1" ht="20" customHeight="1" x14ac:dyDescent="0.2">
      <c r="C65" s="31"/>
    </row>
    <row r="66" spans="3:3" s="33" customFormat="1" ht="20" customHeight="1" x14ac:dyDescent="0.2">
      <c r="C66" s="31"/>
    </row>
    <row r="67" spans="3:3" s="33" customFormat="1" ht="20" customHeight="1" x14ac:dyDescent="0.2">
      <c r="C67" s="31"/>
    </row>
    <row r="68" spans="3:3" s="33" customFormat="1" ht="20" customHeight="1" x14ac:dyDescent="0.2">
      <c r="C68" s="31"/>
    </row>
    <row r="69" spans="3:3" s="33" customFormat="1" ht="20" customHeight="1" x14ac:dyDescent="0.2">
      <c r="C69" s="31"/>
    </row>
    <row r="70" spans="3:3" s="33" customFormat="1" ht="20" customHeight="1" x14ac:dyDescent="0.2">
      <c r="C70" s="31"/>
    </row>
    <row r="71" spans="3:3" s="33" customFormat="1" ht="20" customHeight="1" x14ac:dyDescent="0.2">
      <c r="C71" s="31"/>
    </row>
    <row r="72" spans="3:3" s="33" customFormat="1" ht="20" customHeight="1" x14ac:dyDescent="0.2">
      <c r="C72" s="31"/>
    </row>
    <row r="73" spans="3:3" s="33" customFormat="1" ht="20" customHeight="1" x14ac:dyDescent="0.2">
      <c r="C73" s="31"/>
    </row>
    <row r="74" spans="3:3" s="33" customFormat="1" ht="20" customHeight="1" x14ac:dyDescent="0.2">
      <c r="C74" s="31"/>
    </row>
    <row r="75" spans="3:3" s="33" customFormat="1" ht="20" customHeight="1" x14ac:dyDescent="0.2">
      <c r="C75" s="31"/>
    </row>
    <row r="76" spans="3:3" s="33" customFormat="1" ht="20" customHeight="1" x14ac:dyDescent="0.2">
      <c r="C76" s="31"/>
    </row>
    <row r="77" spans="3:3" s="33" customFormat="1" ht="20" customHeight="1" x14ac:dyDescent="0.2">
      <c r="C77" s="31"/>
    </row>
    <row r="78" spans="3:3" s="33" customFormat="1" ht="20" customHeight="1" x14ac:dyDescent="0.2">
      <c r="C78" s="31"/>
    </row>
    <row r="79" spans="3:3" s="33" customFormat="1" ht="20" customHeight="1" x14ac:dyDescent="0.2">
      <c r="C79" s="31"/>
    </row>
    <row r="80" spans="3:3" s="33" customFormat="1" ht="20" customHeight="1" x14ac:dyDescent="0.2">
      <c r="C80" s="31"/>
    </row>
    <row r="81" spans="3:3" s="33" customFormat="1" ht="20" customHeight="1" x14ac:dyDescent="0.2">
      <c r="C81" s="31"/>
    </row>
    <row r="82" spans="3:3" s="33" customFormat="1" ht="20" customHeight="1" x14ac:dyDescent="0.2">
      <c r="C82" s="31"/>
    </row>
    <row r="83" spans="3:3" s="33" customFormat="1" ht="20" customHeight="1" x14ac:dyDescent="0.2">
      <c r="C83" s="31"/>
    </row>
    <row r="84" spans="3:3" s="33" customFormat="1" ht="20" customHeight="1" x14ac:dyDescent="0.2">
      <c r="C84" s="31"/>
    </row>
    <row r="85" spans="3:3" s="33" customFormat="1" ht="20" customHeight="1" x14ac:dyDescent="0.2">
      <c r="C85" s="31"/>
    </row>
    <row r="86" spans="3:3" s="33" customFormat="1" ht="20" customHeight="1" x14ac:dyDescent="0.2">
      <c r="C86" s="31"/>
    </row>
    <row r="87" spans="3:3" s="33" customFormat="1" ht="20" customHeight="1" x14ac:dyDescent="0.2">
      <c r="C87" s="31"/>
    </row>
    <row r="88" spans="3:3" s="33" customFormat="1" ht="20" customHeight="1" x14ac:dyDescent="0.2">
      <c r="C88" s="31"/>
    </row>
    <row r="89" spans="3:3" s="33" customFormat="1" ht="20" customHeight="1" x14ac:dyDescent="0.2">
      <c r="C89" s="31"/>
    </row>
    <row r="90" spans="3:3" s="33" customFormat="1" ht="20" customHeight="1" x14ac:dyDescent="0.2">
      <c r="C90" s="31"/>
    </row>
    <row r="91" spans="3:3" s="33" customFormat="1" ht="20" customHeight="1" x14ac:dyDescent="0.2">
      <c r="C91" s="31"/>
    </row>
    <row r="92" spans="3:3" s="33" customFormat="1" ht="20" customHeight="1" x14ac:dyDescent="0.2">
      <c r="C92" s="31"/>
    </row>
    <row r="93" spans="3:3" s="33" customFormat="1" ht="20" customHeight="1" x14ac:dyDescent="0.2">
      <c r="C93" s="31"/>
    </row>
    <row r="94" spans="3:3" s="33" customFormat="1" ht="20" customHeight="1" x14ac:dyDescent="0.2">
      <c r="C94" s="31"/>
    </row>
    <row r="95" spans="3:3" s="33" customFormat="1" ht="20" customHeight="1" x14ac:dyDescent="0.2">
      <c r="C95" s="31"/>
    </row>
    <row r="96" spans="3:3" s="33" customFormat="1" ht="20" customHeight="1" x14ac:dyDescent="0.2">
      <c r="C96" s="31"/>
    </row>
    <row r="97" spans="3:3" s="33" customFormat="1" ht="20" customHeight="1" x14ac:dyDescent="0.2">
      <c r="C97" s="31"/>
    </row>
    <row r="98" spans="3:3" s="33" customFormat="1" ht="20" customHeight="1" x14ac:dyDescent="0.2">
      <c r="C98" s="31"/>
    </row>
    <row r="99" spans="3:3" s="33" customFormat="1" ht="20" customHeight="1" x14ac:dyDescent="0.2">
      <c r="C99" s="31"/>
    </row>
    <row r="100" spans="3:3" s="33" customFormat="1" ht="20" customHeight="1" x14ac:dyDescent="0.2">
      <c r="C100" s="31"/>
    </row>
    <row r="101" spans="3:3" s="33" customFormat="1" ht="20" customHeight="1" x14ac:dyDescent="0.2">
      <c r="C101" s="31"/>
    </row>
    <row r="102" spans="3:3" s="33" customFormat="1" ht="20" customHeight="1" x14ac:dyDescent="0.2">
      <c r="C102" s="31"/>
    </row>
    <row r="103" spans="3:3" s="33" customFormat="1" ht="20" customHeight="1" x14ac:dyDescent="0.2">
      <c r="C103" s="31"/>
    </row>
    <row r="104" spans="3:3" s="33" customFormat="1" ht="20" customHeight="1" x14ac:dyDescent="0.2">
      <c r="C104" s="31"/>
    </row>
    <row r="105" spans="3:3" s="33" customFormat="1" ht="20" customHeight="1" x14ac:dyDescent="0.2">
      <c r="C105" s="31"/>
    </row>
    <row r="106" spans="3:3" s="33" customFormat="1" ht="20" customHeight="1" x14ac:dyDescent="0.2">
      <c r="C106" s="31"/>
    </row>
    <row r="107" spans="3:3" s="33" customFormat="1" ht="20" customHeight="1" x14ac:dyDescent="0.2">
      <c r="C107" s="31"/>
    </row>
    <row r="108" spans="3:3" s="33" customFormat="1" ht="20" customHeight="1" x14ac:dyDescent="0.2">
      <c r="C108" s="31"/>
    </row>
    <row r="109" spans="3:3" s="33" customFormat="1" ht="20" customHeight="1" x14ac:dyDescent="0.2">
      <c r="C109" s="31"/>
    </row>
    <row r="110" spans="3:3" s="33" customFormat="1" ht="20" customHeight="1" x14ac:dyDescent="0.2">
      <c r="C110" s="31"/>
    </row>
    <row r="111" spans="3:3" s="33" customFormat="1" ht="20" customHeight="1" x14ac:dyDescent="0.2">
      <c r="C111" s="31"/>
    </row>
    <row r="112" spans="3:3" s="33" customFormat="1" ht="20" customHeight="1" x14ac:dyDescent="0.2">
      <c r="C112" s="31"/>
    </row>
    <row r="113" spans="3:3" s="33" customFormat="1" ht="20" customHeight="1" x14ac:dyDescent="0.2">
      <c r="C113" s="31"/>
    </row>
    <row r="114" spans="3:3" s="33" customFormat="1" ht="20" customHeight="1" x14ac:dyDescent="0.2">
      <c r="C114" s="31"/>
    </row>
    <row r="115" spans="3:3" s="33" customFormat="1" ht="20" customHeight="1" x14ac:dyDescent="0.2">
      <c r="C115" s="31"/>
    </row>
    <row r="116" spans="3:3" s="33" customFormat="1" ht="20" customHeight="1" x14ac:dyDescent="0.2">
      <c r="C116" s="31"/>
    </row>
    <row r="117" spans="3:3" s="33" customFormat="1" ht="20" customHeight="1" x14ac:dyDescent="0.2">
      <c r="C117" s="31"/>
    </row>
    <row r="118" spans="3:3" s="33" customFormat="1" ht="20" customHeight="1" x14ac:dyDescent="0.2">
      <c r="C118" s="31"/>
    </row>
    <row r="119" spans="3:3" s="33" customFormat="1" ht="20" customHeight="1" x14ac:dyDescent="0.2">
      <c r="C119" s="31"/>
    </row>
    <row r="120" spans="3:3" s="33" customFormat="1" ht="20" customHeight="1" x14ac:dyDescent="0.2">
      <c r="C120" s="31"/>
    </row>
    <row r="121" spans="3:3" s="33" customFormat="1" ht="20" customHeight="1" x14ac:dyDescent="0.2">
      <c r="C121" s="31"/>
    </row>
    <row r="122" spans="3:3" s="33" customFormat="1" ht="20" customHeight="1" x14ac:dyDescent="0.2">
      <c r="C122" s="31"/>
    </row>
    <row r="123" spans="3:3" s="33" customFormat="1" ht="20" customHeight="1" x14ac:dyDescent="0.2">
      <c r="C123" s="31"/>
    </row>
    <row r="124" spans="3:3" s="33" customFormat="1" ht="20" customHeight="1" x14ac:dyDescent="0.2">
      <c r="C124" s="31"/>
    </row>
    <row r="125" spans="3:3" s="33" customFormat="1" ht="20" customHeight="1" x14ac:dyDescent="0.2">
      <c r="C125" s="31"/>
    </row>
    <row r="126" spans="3:3" s="33" customFormat="1" ht="20" customHeight="1" x14ac:dyDescent="0.2">
      <c r="C126" s="31"/>
    </row>
    <row r="127" spans="3:3" s="33" customFormat="1" ht="20" customHeight="1" x14ac:dyDescent="0.2">
      <c r="C127" s="31"/>
    </row>
    <row r="128" spans="3:3" s="33" customFormat="1" ht="20" customHeight="1" x14ac:dyDescent="0.2">
      <c r="C128" s="31"/>
    </row>
    <row r="129" spans="3:3" s="33" customFormat="1" ht="20" customHeight="1" x14ac:dyDescent="0.2">
      <c r="C129" s="31"/>
    </row>
    <row r="130" spans="3:3" s="33" customFormat="1" ht="20" customHeight="1" x14ac:dyDescent="0.2">
      <c r="C130" s="31"/>
    </row>
    <row r="131" spans="3:3" s="33" customFormat="1" ht="20" customHeight="1" x14ac:dyDescent="0.2">
      <c r="C131" s="31"/>
    </row>
    <row r="132" spans="3:3" s="33" customFormat="1" ht="20" customHeight="1" x14ac:dyDescent="0.2">
      <c r="C132" s="31"/>
    </row>
    <row r="133" spans="3:3" s="33" customFormat="1" ht="20" customHeight="1" x14ac:dyDescent="0.2">
      <c r="C133" s="31"/>
    </row>
    <row r="134" spans="3:3" s="33" customFormat="1" ht="20" customHeight="1" x14ac:dyDescent="0.2">
      <c r="C134" s="31"/>
    </row>
    <row r="135" spans="3:3" s="33" customFormat="1" ht="20" customHeight="1" x14ac:dyDescent="0.2">
      <c r="C135" s="31"/>
    </row>
    <row r="136" spans="3:3" s="33" customFormat="1" ht="20" customHeight="1" x14ac:dyDescent="0.2">
      <c r="C136" s="31"/>
    </row>
    <row r="137" spans="3:3" s="33" customFormat="1" ht="20" customHeight="1" x14ac:dyDescent="0.2">
      <c r="C137" s="31"/>
    </row>
    <row r="138" spans="3:3" s="33" customFormat="1" ht="20" customHeight="1" x14ac:dyDescent="0.2">
      <c r="C138" s="31"/>
    </row>
    <row r="139" spans="3:3" s="33" customFormat="1" ht="20" customHeight="1" x14ac:dyDescent="0.2">
      <c r="C139" s="31"/>
    </row>
    <row r="140" spans="3:3" s="33" customFormat="1" ht="20" customHeight="1" x14ac:dyDescent="0.2">
      <c r="C140" s="31"/>
    </row>
    <row r="141" spans="3:3" s="33" customFormat="1" ht="20" customHeight="1" x14ac:dyDescent="0.2">
      <c r="C141" s="31"/>
    </row>
    <row r="142" spans="3:3" s="33" customFormat="1" ht="20" customHeight="1" x14ac:dyDescent="0.2">
      <c r="C142" s="31"/>
    </row>
    <row r="143" spans="3:3" s="33" customFormat="1" ht="20" customHeight="1" x14ac:dyDescent="0.2">
      <c r="C143" s="31"/>
    </row>
    <row r="144" spans="3:3" s="33" customFormat="1" ht="20" customHeight="1" x14ac:dyDescent="0.2">
      <c r="C144" s="31"/>
    </row>
    <row r="145" spans="3:3" s="33" customFormat="1" ht="20" customHeight="1" x14ac:dyDescent="0.2">
      <c r="C145" s="31"/>
    </row>
    <row r="146" spans="3:3" s="33" customFormat="1" ht="20" customHeight="1" x14ac:dyDescent="0.2">
      <c r="C146" s="31"/>
    </row>
    <row r="147" spans="3:3" s="33" customFormat="1" ht="20" customHeight="1" x14ac:dyDescent="0.2">
      <c r="C147" s="31"/>
    </row>
    <row r="148" spans="3:3" s="33" customFormat="1" ht="20" customHeight="1" x14ac:dyDescent="0.2">
      <c r="C148" s="31"/>
    </row>
    <row r="149" spans="3:3" s="33" customFormat="1" ht="20" customHeight="1" x14ac:dyDescent="0.2">
      <c r="C149" s="31"/>
    </row>
    <row r="150" spans="3:3" s="33" customFormat="1" ht="20" customHeight="1" x14ac:dyDescent="0.2">
      <c r="C150" s="31"/>
    </row>
    <row r="151" spans="3:3" s="33" customFormat="1" ht="20" customHeight="1" x14ac:dyDescent="0.2">
      <c r="C151" s="31"/>
    </row>
    <row r="152" spans="3:3" s="33" customFormat="1" ht="20" customHeight="1" x14ac:dyDescent="0.2">
      <c r="C152" s="31"/>
    </row>
    <row r="153" spans="3:3" s="33" customFormat="1" ht="20" customHeight="1" x14ac:dyDescent="0.2">
      <c r="C153" s="31"/>
    </row>
    <row r="154" spans="3:3" s="33" customFormat="1" ht="20" customHeight="1" x14ac:dyDescent="0.2">
      <c r="C154" s="31"/>
    </row>
    <row r="155" spans="3:3" s="33" customFormat="1" ht="20" customHeight="1" x14ac:dyDescent="0.2">
      <c r="C155" s="31"/>
    </row>
    <row r="156" spans="3:3" s="33" customFormat="1" ht="20" customHeight="1" x14ac:dyDescent="0.2">
      <c r="C156" s="31"/>
    </row>
    <row r="157" spans="3:3" s="33" customFormat="1" ht="20" customHeight="1" x14ac:dyDescent="0.2">
      <c r="C157" s="31"/>
    </row>
    <row r="158" spans="3:3" s="33" customFormat="1" ht="20" customHeight="1" x14ac:dyDescent="0.2">
      <c r="C158" s="31"/>
    </row>
    <row r="159" spans="3:3" s="33" customFormat="1" ht="20" customHeight="1" x14ac:dyDescent="0.2">
      <c r="C159" s="31"/>
    </row>
    <row r="160" spans="3:3" s="33" customFormat="1" ht="20" customHeight="1" x14ac:dyDescent="0.2">
      <c r="C160" s="31"/>
    </row>
    <row r="161" spans="3:3" s="33" customFormat="1" ht="20" customHeight="1" x14ac:dyDescent="0.2">
      <c r="C161" s="31"/>
    </row>
    <row r="162" spans="3:3" s="33" customFormat="1" ht="20" customHeight="1" x14ac:dyDescent="0.2">
      <c r="C162" s="31"/>
    </row>
    <row r="163" spans="3:3" s="33" customFormat="1" ht="20" customHeight="1" x14ac:dyDescent="0.2">
      <c r="C163" s="31"/>
    </row>
    <row r="164" spans="3:3" s="33" customFormat="1" ht="20" customHeight="1" x14ac:dyDescent="0.2">
      <c r="C164" s="31"/>
    </row>
    <row r="165" spans="3:3" s="33" customFormat="1" ht="20" customHeight="1" x14ac:dyDescent="0.2">
      <c r="C165" s="31"/>
    </row>
    <row r="166" spans="3:3" s="33" customFormat="1" ht="20" customHeight="1" x14ac:dyDescent="0.2">
      <c r="C166" s="31"/>
    </row>
    <row r="167" spans="3:3" s="33" customFormat="1" ht="20" customHeight="1" x14ac:dyDescent="0.2">
      <c r="C167" s="31"/>
    </row>
    <row r="168" spans="3:3" s="33" customFormat="1" ht="20" customHeight="1" x14ac:dyDescent="0.2">
      <c r="C168" s="31"/>
    </row>
    <row r="169" spans="3:3" s="33" customFormat="1" ht="20" customHeight="1" x14ac:dyDescent="0.2">
      <c r="C169" s="31"/>
    </row>
    <row r="170" spans="3:3" s="33" customFormat="1" ht="20" customHeight="1" x14ac:dyDescent="0.2">
      <c r="C170" s="31"/>
    </row>
    <row r="171" spans="3:3" s="33" customFormat="1" ht="20" customHeight="1" x14ac:dyDescent="0.2">
      <c r="C171" s="31"/>
    </row>
    <row r="172" spans="3:3" s="33" customFormat="1" ht="20" customHeight="1" x14ac:dyDescent="0.2">
      <c r="C172" s="31"/>
    </row>
    <row r="173" spans="3:3" s="33" customFormat="1" ht="20" customHeight="1" x14ac:dyDescent="0.2">
      <c r="C173" s="31"/>
    </row>
    <row r="174" spans="3:3" s="33" customFormat="1" ht="20" customHeight="1" x14ac:dyDescent="0.2">
      <c r="C174" s="31"/>
    </row>
    <row r="175" spans="3:3" s="33" customFormat="1" ht="20" customHeight="1" x14ac:dyDescent="0.2">
      <c r="C175" s="31"/>
    </row>
    <row r="176" spans="3:3" s="33" customFormat="1" ht="20" customHeight="1" x14ac:dyDescent="0.2">
      <c r="C176" s="31"/>
    </row>
    <row r="177" spans="3:3" s="33" customFormat="1" ht="20" customHeight="1" x14ac:dyDescent="0.2">
      <c r="C177" s="31"/>
    </row>
    <row r="178" spans="3:3" s="33" customFormat="1" ht="20" customHeight="1" x14ac:dyDescent="0.2">
      <c r="C178" s="31"/>
    </row>
    <row r="179" spans="3:3" s="33" customFormat="1" ht="20" customHeight="1" x14ac:dyDescent="0.2">
      <c r="C179" s="31"/>
    </row>
    <row r="180" spans="3:3" s="33" customFormat="1" ht="20" customHeight="1" x14ac:dyDescent="0.2">
      <c r="C180" s="31"/>
    </row>
    <row r="181" spans="3:3" s="33" customFormat="1" ht="20" customHeight="1" x14ac:dyDescent="0.2">
      <c r="C181" s="31"/>
    </row>
    <row r="182" spans="3:3" s="33" customFormat="1" ht="20" customHeight="1" x14ac:dyDescent="0.2">
      <c r="C182" s="31"/>
    </row>
    <row r="183" spans="3:3" s="33" customFormat="1" ht="20" customHeight="1" x14ac:dyDescent="0.2">
      <c r="C183" s="31"/>
    </row>
    <row r="184" spans="3:3" s="33" customFormat="1" ht="20" customHeight="1" x14ac:dyDescent="0.2">
      <c r="C184" s="31"/>
    </row>
    <row r="185" spans="3:3" s="33" customFormat="1" ht="20" customHeight="1" x14ac:dyDescent="0.2">
      <c r="C185" s="31"/>
    </row>
    <row r="186" spans="3:3" s="33" customFormat="1" ht="20" customHeight="1" x14ac:dyDescent="0.2">
      <c r="C186" s="31"/>
    </row>
    <row r="187" spans="3:3" s="33" customFormat="1" ht="20" customHeight="1" x14ac:dyDescent="0.2">
      <c r="C187" s="31"/>
    </row>
    <row r="188" spans="3:3" s="33" customFormat="1" ht="20" customHeight="1" x14ac:dyDescent="0.2">
      <c r="C188" s="31"/>
    </row>
    <row r="189" spans="3:3" s="33" customFormat="1" ht="20" customHeight="1" x14ac:dyDescent="0.2">
      <c r="C189" s="31"/>
    </row>
    <row r="190" spans="3:3" s="33" customFormat="1" ht="20" customHeight="1" x14ac:dyDescent="0.2">
      <c r="C190" s="31"/>
    </row>
    <row r="191" spans="3:3" s="33" customFormat="1" ht="20" customHeight="1" x14ac:dyDescent="0.2">
      <c r="C191" s="31"/>
    </row>
    <row r="192" spans="3:3" s="33" customFormat="1" ht="20" customHeight="1" x14ac:dyDescent="0.2">
      <c r="C192" s="31"/>
    </row>
    <row r="193" spans="3:3" s="33" customFormat="1" ht="20" customHeight="1" x14ac:dyDescent="0.2">
      <c r="C193" s="31"/>
    </row>
    <row r="194" spans="3:3" s="33" customFormat="1" ht="20" customHeight="1" x14ac:dyDescent="0.2">
      <c r="C194" s="31"/>
    </row>
    <row r="195" spans="3:3" s="33" customFormat="1" ht="20" customHeight="1" x14ac:dyDescent="0.2">
      <c r="C195" s="31"/>
    </row>
    <row r="196" spans="3:3" s="33" customFormat="1" ht="20" customHeight="1" x14ac:dyDescent="0.2">
      <c r="C196" s="31"/>
    </row>
    <row r="197" spans="3:3" s="33" customFormat="1" ht="20" customHeight="1" x14ac:dyDescent="0.2">
      <c r="C197" s="31"/>
    </row>
    <row r="198" spans="3:3" s="33" customFormat="1" ht="20" customHeight="1" x14ac:dyDescent="0.2">
      <c r="C198" s="31"/>
    </row>
    <row r="199" spans="3:3" s="33" customFormat="1" ht="20" customHeight="1" x14ac:dyDescent="0.2">
      <c r="C199" s="31"/>
    </row>
    <row r="200" spans="3:3" s="33" customFormat="1" ht="20" customHeight="1" x14ac:dyDescent="0.2">
      <c r="C200" s="31"/>
    </row>
    <row r="201" spans="3:3" s="33" customFormat="1" ht="20" customHeight="1" x14ac:dyDescent="0.2">
      <c r="C201" s="31"/>
    </row>
    <row r="202" spans="3:3" s="33" customFormat="1" ht="20" customHeight="1" x14ac:dyDescent="0.2">
      <c r="C202" s="31"/>
    </row>
    <row r="203" spans="3:3" s="33" customFormat="1" ht="20" customHeight="1" x14ac:dyDescent="0.2">
      <c r="C203" s="31"/>
    </row>
    <row r="204" spans="3:3" s="33" customFormat="1" ht="20" customHeight="1" x14ac:dyDescent="0.2">
      <c r="C204" s="31"/>
    </row>
    <row r="205" spans="3:3" s="33" customFormat="1" ht="20" customHeight="1" x14ac:dyDescent="0.2">
      <c r="C205" s="31"/>
    </row>
    <row r="206" spans="3:3" s="33" customFormat="1" ht="20" customHeight="1" x14ac:dyDescent="0.2">
      <c r="C206" s="31"/>
    </row>
    <row r="207" spans="3:3" s="33" customFormat="1" ht="20" customHeight="1" x14ac:dyDescent="0.2">
      <c r="C207" s="31"/>
    </row>
    <row r="208" spans="3:3" s="33" customFormat="1" ht="20" customHeight="1" x14ac:dyDescent="0.2">
      <c r="C208" s="31"/>
    </row>
    <row r="209" spans="3:3" s="33" customFormat="1" ht="20" customHeight="1" x14ac:dyDescent="0.2">
      <c r="C209" s="31"/>
    </row>
    <row r="210" spans="3:3" s="33" customFormat="1" ht="20" customHeight="1" x14ac:dyDescent="0.2">
      <c r="C210" s="31"/>
    </row>
    <row r="211" spans="3:3" s="33" customFormat="1" ht="20" customHeight="1" x14ac:dyDescent="0.2">
      <c r="C211" s="31"/>
    </row>
    <row r="212" spans="3:3" s="33" customFormat="1" ht="20" customHeight="1" x14ac:dyDescent="0.2">
      <c r="C212" s="31"/>
    </row>
    <row r="213" spans="3:3" s="33" customFormat="1" ht="20" customHeight="1" x14ac:dyDescent="0.2">
      <c r="C213" s="31"/>
    </row>
    <row r="214" spans="3:3" s="33" customFormat="1" ht="20" customHeight="1" x14ac:dyDescent="0.2">
      <c r="C214" s="31"/>
    </row>
    <row r="215" spans="3:3" s="33" customFormat="1" ht="20" customHeight="1" x14ac:dyDescent="0.2">
      <c r="C215" s="31"/>
    </row>
    <row r="216" spans="3:3" s="33" customFormat="1" ht="20" customHeight="1" x14ac:dyDescent="0.2">
      <c r="C216" s="31"/>
    </row>
    <row r="217" spans="3:3" s="33" customFormat="1" ht="20" customHeight="1" x14ac:dyDescent="0.2">
      <c r="C217" s="31"/>
    </row>
    <row r="218" spans="3:3" s="33" customFormat="1" ht="20" customHeight="1" x14ac:dyDescent="0.2">
      <c r="C218" s="31"/>
    </row>
    <row r="219" spans="3:3" s="33" customFormat="1" ht="20" customHeight="1" x14ac:dyDescent="0.2">
      <c r="C219" s="31"/>
    </row>
    <row r="220" spans="3:3" s="33" customFormat="1" ht="20" customHeight="1" x14ac:dyDescent="0.2">
      <c r="C220" s="31"/>
    </row>
    <row r="221" spans="3:3" s="33" customFormat="1" ht="20" customHeight="1" x14ac:dyDescent="0.2">
      <c r="C221" s="31"/>
    </row>
    <row r="222" spans="3:3" s="33" customFormat="1" ht="20" customHeight="1" x14ac:dyDescent="0.2">
      <c r="C222" s="31"/>
    </row>
    <row r="223" spans="3:3" s="33" customFormat="1" ht="20" customHeight="1" x14ac:dyDescent="0.2">
      <c r="C223" s="31"/>
    </row>
    <row r="224" spans="3:3" s="33" customFormat="1" ht="20" customHeight="1" x14ac:dyDescent="0.2">
      <c r="C224" s="31"/>
    </row>
    <row r="225" spans="3:3" s="33" customFormat="1" ht="20" customHeight="1" x14ac:dyDescent="0.2">
      <c r="C225" s="31"/>
    </row>
    <row r="226" spans="3:3" s="33" customFormat="1" ht="20" customHeight="1" x14ac:dyDescent="0.2">
      <c r="C226" s="31"/>
    </row>
    <row r="227" spans="3:3" s="33" customFormat="1" ht="20" customHeight="1" x14ac:dyDescent="0.2">
      <c r="C227" s="31"/>
    </row>
    <row r="228" spans="3:3" s="33" customFormat="1" ht="20" customHeight="1" x14ac:dyDescent="0.2">
      <c r="C228" s="31"/>
    </row>
    <row r="229" spans="3:3" s="33" customFormat="1" ht="20" customHeight="1" x14ac:dyDescent="0.2">
      <c r="C229" s="31"/>
    </row>
    <row r="230" spans="3:3" s="33" customFormat="1" ht="20" customHeight="1" x14ac:dyDescent="0.2">
      <c r="C230" s="31"/>
    </row>
    <row r="231" spans="3:3" s="33" customFormat="1" ht="20" customHeight="1" x14ac:dyDescent="0.2">
      <c r="C231" s="31"/>
    </row>
    <row r="232" spans="3:3" s="33" customFormat="1" ht="20" customHeight="1" x14ac:dyDescent="0.2">
      <c r="C232" s="31"/>
    </row>
    <row r="233" spans="3:3" s="33" customFormat="1" ht="20" customHeight="1" x14ac:dyDescent="0.2">
      <c r="C233" s="31"/>
    </row>
    <row r="234" spans="3:3" s="33" customFormat="1" ht="20" customHeight="1" x14ac:dyDescent="0.2">
      <c r="C234" s="31"/>
    </row>
    <row r="235" spans="3:3" s="33" customFormat="1" ht="20" customHeight="1" x14ac:dyDescent="0.2">
      <c r="C235" s="31"/>
    </row>
    <row r="236" spans="3:3" s="33" customFormat="1" ht="20" customHeight="1" x14ac:dyDescent="0.2">
      <c r="C236" s="31"/>
    </row>
    <row r="237" spans="3:3" s="33" customFormat="1" ht="20" customHeight="1" x14ac:dyDescent="0.2">
      <c r="C237" s="31"/>
    </row>
    <row r="238" spans="3:3" s="33" customFormat="1" ht="20" customHeight="1" x14ac:dyDescent="0.2">
      <c r="C238" s="31"/>
    </row>
    <row r="239" spans="3:3" s="33" customFormat="1" ht="20" customHeight="1" x14ac:dyDescent="0.2">
      <c r="C239" s="31"/>
    </row>
    <row r="240" spans="3:3" s="33" customFormat="1" ht="20" customHeight="1" x14ac:dyDescent="0.2">
      <c r="C240" s="31"/>
    </row>
    <row r="241" spans="3:3" s="33" customFormat="1" ht="20" customHeight="1" x14ac:dyDescent="0.2">
      <c r="C241" s="31"/>
    </row>
    <row r="242" spans="3:3" s="33" customFormat="1" ht="20" customHeight="1" x14ac:dyDescent="0.2">
      <c r="C242" s="31"/>
    </row>
    <row r="243" spans="3:3" s="33" customFormat="1" ht="20" customHeight="1" x14ac:dyDescent="0.2">
      <c r="C243" s="31"/>
    </row>
    <row r="244" spans="3:3" s="33" customFormat="1" ht="20" customHeight="1" x14ac:dyDescent="0.2">
      <c r="C244" s="31"/>
    </row>
    <row r="245" spans="3:3" s="33" customFormat="1" ht="20" customHeight="1" x14ac:dyDescent="0.2">
      <c r="C245" s="31"/>
    </row>
    <row r="246" spans="3:3" s="33" customFormat="1" ht="20" customHeight="1" x14ac:dyDescent="0.2">
      <c r="C246" s="31"/>
    </row>
    <row r="247" spans="3:3" s="33" customFormat="1" ht="20" customHeight="1" x14ac:dyDescent="0.2">
      <c r="C247" s="31"/>
    </row>
    <row r="248" spans="3:3" s="33" customFormat="1" ht="20" customHeight="1" x14ac:dyDescent="0.2">
      <c r="C248" s="31"/>
    </row>
    <row r="249" spans="3:3" s="33" customFormat="1" ht="20" customHeight="1" x14ac:dyDescent="0.2">
      <c r="C249" s="31"/>
    </row>
    <row r="250" spans="3:3" s="33" customFormat="1" ht="20" customHeight="1" x14ac:dyDescent="0.2">
      <c r="C250" s="31"/>
    </row>
    <row r="251" spans="3:3" s="33" customFormat="1" ht="20" customHeight="1" x14ac:dyDescent="0.2">
      <c r="C251" s="31"/>
    </row>
    <row r="252" spans="3:3" s="33" customFormat="1" ht="20" customHeight="1" x14ac:dyDescent="0.2">
      <c r="C252" s="31"/>
    </row>
    <row r="253" spans="3:3" s="33" customFormat="1" ht="20" customHeight="1" x14ac:dyDescent="0.2">
      <c r="C253" s="31"/>
    </row>
    <row r="254" spans="3:3" s="33" customFormat="1" ht="20" customHeight="1" x14ac:dyDescent="0.2">
      <c r="C254" s="31"/>
    </row>
    <row r="255" spans="3:3" s="33" customFormat="1" ht="20" customHeight="1" x14ac:dyDescent="0.2">
      <c r="C255" s="31"/>
    </row>
    <row r="256" spans="3:3" s="33" customFormat="1" ht="20" customHeight="1" x14ac:dyDescent="0.2">
      <c r="C256" s="31"/>
    </row>
    <row r="257" spans="3:3" s="33" customFormat="1" ht="20" customHeight="1" x14ac:dyDescent="0.2">
      <c r="C257" s="31"/>
    </row>
    <row r="258" spans="3:3" s="33" customFormat="1" ht="20" customHeight="1" x14ac:dyDescent="0.2">
      <c r="C258" s="31"/>
    </row>
    <row r="259" spans="3:3" s="33" customFormat="1" ht="20" customHeight="1" x14ac:dyDescent="0.2">
      <c r="C259" s="31"/>
    </row>
    <row r="260" spans="3:3" s="33" customFormat="1" ht="20" customHeight="1" x14ac:dyDescent="0.2">
      <c r="C260" s="31"/>
    </row>
    <row r="261" spans="3:3" s="33" customFormat="1" ht="20" customHeight="1" x14ac:dyDescent="0.2">
      <c r="C261" s="31"/>
    </row>
    <row r="262" spans="3:3" s="33" customFormat="1" ht="20" customHeight="1" x14ac:dyDescent="0.2">
      <c r="C262" s="31"/>
    </row>
    <row r="263" spans="3:3" s="33" customFormat="1" ht="20" customHeight="1" x14ac:dyDescent="0.2">
      <c r="C263" s="31"/>
    </row>
    <row r="264" spans="3:3" s="33" customFormat="1" ht="20" customHeight="1" x14ac:dyDescent="0.2">
      <c r="C264" s="31"/>
    </row>
    <row r="265" spans="3:3" s="33" customFormat="1" ht="20" customHeight="1" x14ac:dyDescent="0.2">
      <c r="C265" s="31"/>
    </row>
    <row r="266" spans="3:3" s="33" customFormat="1" ht="20" customHeight="1" x14ac:dyDescent="0.2">
      <c r="C266" s="31"/>
    </row>
    <row r="267" spans="3:3" s="33" customFormat="1" ht="20" customHeight="1" x14ac:dyDescent="0.2">
      <c r="C267" s="31"/>
    </row>
    <row r="268" spans="3:3" s="33" customFormat="1" ht="20" customHeight="1" x14ac:dyDescent="0.2">
      <c r="C268" s="31"/>
    </row>
    <row r="269" spans="3:3" s="33" customFormat="1" ht="20" customHeight="1" x14ac:dyDescent="0.2">
      <c r="C269" s="31"/>
    </row>
    <row r="270" spans="3:3" s="33" customFormat="1" ht="20" customHeight="1" x14ac:dyDescent="0.2">
      <c r="C270" s="31"/>
    </row>
    <row r="271" spans="3:3" s="33" customFormat="1" ht="20" customHeight="1" x14ac:dyDescent="0.2">
      <c r="C271" s="31"/>
    </row>
    <row r="272" spans="3:3" s="33" customFormat="1" ht="20" customHeight="1" x14ac:dyDescent="0.2">
      <c r="C272" s="31"/>
    </row>
    <row r="273" spans="3:3" s="33" customFormat="1" ht="20" customHeight="1" x14ac:dyDescent="0.2">
      <c r="C273" s="31"/>
    </row>
    <row r="274" spans="3:3" s="33" customFormat="1" ht="20" customHeight="1" x14ac:dyDescent="0.2">
      <c r="C274" s="31"/>
    </row>
    <row r="275" spans="3:3" s="33" customFormat="1" ht="20" customHeight="1" x14ac:dyDescent="0.2">
      <c r="C275" s="31"/>
    </row>
    <row r="276" spans="3:3" s="33" customFormat="1" ht="20" customHeight="1" x14ac:dyDescent="0.2">
      <c r="C276" s="31"/>
    </row>
    <row r="277" spans="3:3" s="33" customFormat="1" ht="20" customHeight="1" x14ac:dyDescent="0.2">
      <c r="C277" s="31"/>
    </row>
    <row r="278" spans="3:3" s="33" customFormat="1" ht="20" customHeight="1" x14ac:dyDescent="0.2">
      <c r="C278" s="31"/>
    </row>
    <row r="279" spans="3:3" s="33" customFormat="1" ht="20" customHeight="1" x14ac:dyDescent="0.2">
      <c r="C279" s="31"/>
    </row>
    <row r="280" spans="3:3" s="33" customFormat="1" ht="20" customHeight="1" x14ac:dyDescent="0.2">
      <c r="C280" s="31"/>
    </row>
    <row r="281" spans="3:3" s="33" customFormat="1" ht="20" customHeight="1" x14ac:dyDescent="0.2">
      <c r="C281" s="31"/>
    </row>
    <row r="282" spans="3:3" s="33" customFormat="1" ht="20" customHeight="1" x14ac:dyDescent="0.2">
      <c r="C282" s="31"/>
    </row>
    <row r="283" spans="3:3" s="33" customFormat="1" ht="20" customHeight="1" x14ac:dyDescent="0.2">
      <c r="C283" s="31"/>
    </row>
    <row r="284" spans="3:3" s="33" customFormat="1" ht="20" customHeight="1" x14ac:dyDescent="0.2">
      <c r="C284" s="31"/>
    </row>
    <row r="285" spans="3:3" s="33" customFormat="1" ht="20" customHeight="1" x14ac:dyDescent="0.2">
      <c r="C285" s="31"/>
    </row>
    <row r="286" spans="3:3" s="33" customFormat="1" ht="20" customHeight="1" x14ac:dyDescent="0.2">
      <c r="C286" s="31"/>
    </row>
    <row r="287" spans="3:3" s="33" customFormat="1" ht="20" customHeight="1" x14ac:dyDescent="0.2">
      <c r="C287" s="31"/>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D840B-9CC2-1E47-B5F8-896A8EC9E52C}">
  <dimension ref="A1:B12"/>
  <sheetViews>
    <sheetView workbookViewId="0">
      <selection activeCell="D4" sqref="A1:XFD1048576"/>
    </sheetView>
  </sheetViews>
  <sheetFormatPr baseColWidth="10" defaultRowHeight="16" x14ac:dyDescent="0.2"/>
  <cols>
    <col min="1" max="1" width="33.1640625" style="1" customWidth="1"/>
    <col min="2" max="2" width="47.5" style="1" customWidth="1"/>
    <col min="3" max="16384" width="10.83203125" style="1"/>
  </cols>
  <sheetData>
    <row r="1" spans="1:2" ht="17" x14ac:dyDescent="0.2">
      <c r="A1" s="49" t="s">
        <v>334</v>
      </c>
      <c r="B1" s="49" t="s">
        <v>36</v>
      </c>
    </row>
    <row r="2" spans="1:2" ht="34" x14ac:dyDescent="0.2">
      <c r="A2" s="3" t="s">
        <v>333</v>
      </c>
      <c r="B2" s="23" t="s">
        <v>1057</v>
      </c>
    </row>
    <row r="3" spans="1:2" ht="85" x14ac:dyDescent="0.2">
      <c r="A3" s="3" t="s">
        <v>360</v>
      </c>
      <c r="B3" s="23" t="s">
        <v>1058</v>
      </c>
    </row>
    <row r="4" spans="1:2" ht="68" x14ac:dyDescent="0.2">
      <c r="A4" s="3" t="s">
        <v>366</v>
      </c>
      <c r="B4" s="23" t="s">
        <v>131</v>
      </c>
    </row>
    <row r="5" spans="1:2" ht="34" x14ac:dyDescent="0.2">
      <c r="A5" s="3" t="s">
        <v>367</v>
      </c>
      <c r="B5" s="23" t="s">
        <v>151</v>
      </c>
    </row>
    <row r="6" spans="1:2" ht="17" x14ac:dyDescent="0.2">
      <c r="A6" s="3" t="s">
        <v>368</v>
      </c>
      <c r="B6" s="23" t="s">
        <v>370</v>
      </c>
    </row>
    <row r="7" spans="1:2" ht="56" customHeight="1" x14ac:dyDescent="0.2">
      <c r="A7" s="3" t="s">
        <v>369</v>
      </c>
      <c r="B7" s="23" t="s">
        <v>194</v>
      </c>
    </row>
    <row r="8" spans="1:2" ht="102" x14ac:dyDescent="0.2">
      <c r="A8" s="3" t="s">
        <v>371</v>
      </c>
      <c r="B8" s="23" t="s">
        <v>222</v>
      </c>
    </row>
    <row r="9" spans="1:2" ht="119" x14ac:dyDescent="0.2">
      <c r="A9" s="3" t="s">
        <v>372</v>
      </c>
      <c r="B9" s="23" t="s">
        <v>248</v>
      </c>
    </row>
    <row r="10" spans="1:2" ht="51" x14ac:dyDescent="0.2">
      <c r="A10" s="3" t="s">
        <v>373</v>
      </c>
      <c r="B10" s="23" t="s">
        <v>194</v>
      </c>
    </row>
    <row r="11" spans="1:2" ht="17" x14ac:dyDescent="0.2">
      <c r="A11" s="3" t="s">
        <v>374</v>
      </c>
      <c r="B11" s="23" t="s">
        <v>370</v>
      </c>
    </row>
    <row r="12" spans="1:2" ht="34" x14ac:dyDescent="0.2">
      <c r="A12" s="3" t="s">
        <v>375</v>
      </c>
      <c r="B12" s="7" t="s">
        <v>323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45E67-BC4C-4244-A4B9-4EA87ACAEEF4}">
  <dimension ref="A1:L45"/>
  <sheetViews>
    <sheetView workbookViewId="0">
      <selection sqref="A1:XFD1"/>
    </sheetView>
  </sheetViews>
  <sheetFormatPr baseColWidth="10" defaultRowHeight="16" x14ac:dyDescent="0.2"/>
  <cols>
    <col min="1" max="1" width="12.1640625" style="4" customWidth="1"/>
    <col min="2" max="2" width="12.33203125" style="5" bestFit="1" customWidth="1"/>
    <col min="3" max="3" width="13.1640625" style="5" bestFit="1" customWidth="1"/>
    <col min="4" max="4" width="14" style="5" bestFit="1" customWidth="1"/>
    <col min="5" max="5" width="12.6640625" style="5" bestFit="1" customWidth="1"/>
    <col min="6" max="6" width="20.33203125" style="5" customWidth="1"/>
    <col min="7" max="7" width="15.5" style="5" bestFit="1" customWidth="1"/>
    <col min="8" max="8" width="14" style="5" bestFit="1" customWidth="1"/>
    <col min="9" max="9" width="18.83203125" style="5" bestFit="1" customWidth="1"/>
    <col min="10" max="10" width="15.6640625" style="5" bestFit="1" customWidth="1"/>
    <col min="11" max="11" width="12.33203125" style="5" bestFit="1" customWidth="1"/>
    <col min="12" max="12" width="17.83203125" style="5" customWidth="1"/>
    <col min="13" max="16384" width="10.83203125" style="5"/>
  </cols>
  <sheetData>
    <row r="1" spans="1:12" ht="17" x14ac:dyDescent="0.2">
      <c r="A1" s="36" t="s">
        <v>1059</v>
      </c>
      <c r="B1" s="58" t="s">
        <v>333</v>
      </c>
      <c r="C1" s="58" t="s">
        <v>360</v>
      </c>
      <c r="D1" s="58" t="s">
        <v>366</v>
      </c>
      <c r="E1" s="58" t="s">
        <v>367</v>
      </c>
      <c r="F1" s="58" t="s">
        <v>368</v>
      </c>
      <c r="G1" s="58" t="s">
        <v>369</v>
      </c>
      <c r="H1" s="58" t="s">
        <v>371</v>
      </c>
      <c r="I1" s="58" t="s">
        <v>372</v>
      </c>
      <c r="J1" s="58" t="s">
        <v>373</v>
      </c>
      <c r="K1" s="58" t="s">
        <v>374</v>
      </c>
      <c r="L1" s="58" t="s">
        <v>375</v>
      </c>
    </row>
    <row r="2" spans="1:12" ht="14" customHeight="1" x14ac:dyDescent="0.2">
      <c r="A2" s="59" t="s">
        <v>1060</v>
      </c>
      <c r="B2" s="60"/>
      <c r="C2" s="60"/>
      <c r="D2" s="60"/>
      <c r="E2" s="60"/>
      <c r="F2" s="60"/>
      <c r="G2" s="60"/>
      <c r="H2" s="60"/>
      <c r="I2" s="60"/>
      <c r="J2" s="60"/>
      <c r="K2" s="60"/>
      <c r="L2" s="61"/>
    </row>
    <row r="3" spans="1:12" ht="17" x14ac:dyDescent="0.2">
      <c r="A3" s="7" t="s">
        <v>26</v>
      </c>
      <c r="B3" s="51" t="s">
        <v>26</v>
      </c>
      <c r="C3" s="50"/>
      <c r="D3" s="51" t="s">
        <v>26</v>
      </c>
      <c r="E3" s="51" t="s">
        <v>26</v>
      </c>
      <c r="F3" s="51" t="s">
        <v>26</v>
      </c>
      <c r="G3" s="51" t="s">
        <v>26</v>
      </c>
      <c r="H3" s="50"/>
      <c r="I3" s="50"/>
      <c r="J3" s="51" t="s">
        <v>26</v>
      </c>
      <c r="K3" s="51" t="s">
        <v>26</v>
      </c>
      <c r="L3" s="50"/>
    </row>
    <row r="4" spans="1:12" ht="17" x14ac:dyDescent="0.2">
      <c r="A4" s="52" t="s">
        <v>27</v>
      </c>
      <c r="B4" s="52" t="s">
        <v>382</v>
      </c>
      <c r="C4" s="53"/>
      <c r="D4" s="52" t="s">
        <v>27</v>
      </c>
      <c r="E4" s="53"/>
      <c r="F4" s="53"/>
      <c r="G4" s="51" t="s">
        <v>829</v>
      </c>
      <c r="H4" s="53"/>
      <c r="I4" s="53"/>
      <c r="J4" s="52" t="s">
        <v>895</v>
      </c>
      <c r="K4" s="52" t="s">
        <v>382</v>
      </c>
      <c r="L4" s="53"/>
    </row>
    <row r="5" spans="1:12" ht="17" x14ac:dyDescent="0.2">
      <c r="A5" s="52"/>
      <c r="B5" s="52"/>
      <c r="C5" s="53"/>
      <c r="D5" s="52"/>
      <c r="E5" s="53"/>
      <c r="F5" s="53"/>
      <c r="G5" s="51" t="s">
        <v>832</v>
      </c>
      <c r="H5" s="53"/>
      <c r="I5" s="53"/>
      <c r="J5" s="52"/>
      <c r="K5" s="52"/>
      <c r="L5" s="53"/>
    </row>
    <row r="6" spans="1:12" ht="17" x14ac:dyDescent="0.2">
      <c r="A6" s="7" t="s">
        <v>25</v>
      </c>
      <c r="B6" s="50"/>
      <c r="C6" s="50"/>
      <c r="D6" s="51" t="s">
        <v>25</v>
      </c>
      <c r="E6" s="50"/>
      <c r="F6" s="54" t="s">
        <v>730</v>
      </c>
      <c r="G6" s="50"/>
      <c r="H6" s="50"/>
      <c r="I6" s="50"/>
      <c r="J6" s="51" t="s">
        <v>894</v>
      </c>
      <c r="K6" s="50"/>
      <c r="L6" s="50"/>
    </row>
    <row r="7" spans="1:12" ht="34" x14ac:dyDescent="0.2">
      <c r="A7" s="7" t="s">
        <v>1061</v>
      </c>
      <c r="B7" s="51" t="s">
        <v>399</v>
      </c>
      <c r="C7" s="50"/>
      <c r="D7" s="50"/>
      <c r="E7" s="50"/>
      <c r="F7" s="50"/>
      <c r="G7" s="51" t="s">
        <v>837</v>
      </c>
      <c r="H7" s="50"/>
      <c r="I7" s="50"/>
      <c r="J7" s="51" t="s">
        <v>896</v>
      </c>
      <c r="K7" s="51" t="s">
        <v>930</v>
      </c>
      <c r="L7" s="50"/>
    </row>
    <row r="8" spans="1:12" ht="34" x14ac:dyDescent="0.2">
      <c r="A8" s="7" t="s">
        <v>28</v>
      </c>
      <c r="B8" s="51"/>
      <c r="C8" s="50"/>
      <c r="D8" s="50"/>
      <c r="E8" s="50"/>
      <c r="F8" s="51" t="s">
        <v>28</v>
      </c>
      <c r="G8" s="50"/>
      <c r="H8" s="50"/>
      <c r="I8" s="50"/>
      <c r="J8" s="50"/>
      <c r="K8" s="51" t="s">
        <v>824</v>
      </c>
      <c r="L8" s="50"/>
    </row>
    <row r="9" spans="1:12" ht="17" x14ac:dyDescent="0.2">
      <c r="A9" s="7" t="s">
        <v>1063</v>
      </c>
      <c r="B9" s="51"/>
      <c r="C9" s="50"/>
      <c r="D9" s="50"/>
      <c r="E9" s="50"/>
      <c r="F9" s="50"/>
      <c r="G9" s="51" t="s">
        <v>835</v>
      </c>
      <c r="H9" s="50"/>
      <c r="I9" s="50"/>
      <c r="J9" s="50"/>
      <c r="K9" s="50"/>
      <c r="L9" s="50"/>
    </row>
    <row r="10" spans="1:12" x14ac:dyDescent="0.2">
      <c r="A10" s="62" t="s">
        <v>1062</v>
      </c>
      <c r="B10" s="63"/>
      <c r="C10" s="63"/>
      <c r="D10" s="63"/>
      <c r="E10" s="63"/>
      <c r="F10" s="63"/>
      <c r="G10" s="63"/>
      <c r="H10" s="63"/>
      <c r="I10" s="63"/>
      <c r="J10" s="63"/>
      <c r="K10" s="63"/>
      <c r="L10" s="64"/>
    </row>
    <row r="11" spans="1:12" ht="17" x14ac:dyDescent="0.2">
      <c r="A11" s="52" t="s">
        <v>92</v>
      </c>
      <c r="B11" s="51" t="s">
        <v>92</v>
      </c>
      <c r="C11" s="52" t="s">
        <v>528</v>
      </c>
      <c r="D11" s="52" t="s">
        <v>650</v>
      </c>
      <c r="E11" s="52" t="s">
        <v>63</v>
      </c>
      <c r="F11" s="52"/>
      <c r="G11" s="52"/>
      <c r="H11" s="52" t="s">
        <v>440</v>
      </c>
      <c r="I11" s="51" t="s">
        <v>1065</v>
      </c>
      <c r="J11" s="51" t="s">
        <v>898</v>
      </c>
      <c r="K11" s="52"/>
      <c r="L11" s="52" t="s">
        <v>309</v>
      </c>
    </row>
    <row r="12" spans="1:12" ht="17" x14ac:dyDescent="0.2">
      <c r="A12" s="52"/>
      <c r="B12" s="51" t="s">
        <v>63</v>
      </c>
      <c r="C12" s="52"/>
      <c r="D12" s="52"/>
      <c r="E12" s="52"/>
      <c r="F12" s="52"/>
      <c r="G12" s="52"/>
      <c r="H12" s="52"/>
      <c r="I12" s="51" t="s">
        <v>1066</v>
      </c>
      <c r="J12" s="51" t="s">
        <v>899</v>
      </c>
      <c r="K12" s="52"/>
      <c r="L12" s="52"/>
    </row>
    <row r="13" spans="1:12" ht="34" x14ac:dyDescent="0.2">
      <c r="A13" s="7" t="s">
        <v>758</v>
      </c>
      <c r="B13" s="7"/>
      <c r="C13" s="7"/>
      <c r="D13" s="7"/>
      <c r="E13" s="7"/>
      <c r="F13" s="51" t="s">
        <v>758</v>
      </c>
      <c r="G13" s="7"/>
      <c r="H13" s="7"/>
      <c r="I13" s="51" t="s">
        <v>1067</v>
      </c>
      <c r="J13" s="7"/>
      <c r="K13" s="51" t="s">
        <v>936</v>
      </c>
      <c r="L13" s="51" t="s">
        <v>758</v>
      </c>
    </row>
    <row r="14" spans="1:12" ht="34" x14ac:dyDescent="0.2">
      <c r="A14" s="7" t="s">
        <v>760</v>
      </c>
      <c r="B14" s="7"/>
      <c r="C14" s="7"/>
      <c r="D14" s="7"/>
      <c r="E14" s="7"/>
      <c r="F14" s="51" t="s">
        <v>760</v>
      </c>
      <c r="G14" s="7"/>
      <c r="H14" s="7"/>
      <c r="I14" s="51" t="s">
        <v>1068</v>
      </c>
      <c r="J14" s="51"/>
      <c r="K14" s="51" t="s">
        <v>934</v>
      </c>
      <c r="L14" s="51" t="s">
        <v>760</v>
      </c>
    </row>
    <row r="15" spans="1:12" ht="51" x14ac:dyDescent="0.2">
      <c r="A15" s="7" t="s">
        <v>763</v>
      </c>
      <c r="B15" s="7"/>
      <c r="C15" s="7"/>
      <c r="D15" s="7"/>
      <c r="E15" s="7"/>
      <c r="F15" s="51" t="s">
        <v>763</v>
      </c>
      <c r="G15" s="7"/>
      <c r="H15" s="7"/>
      <c r="I15" s="51" t="s">
        <v>1069</v>
      </c>
      <c r="J15" s="7"/>
      <c r="K15" s="51" t="s">
        <v>939</v>
      </c>
      <c r="L15" s="51" t="s">
        <v>763</v>
      </c>
    </row>
    <row r="16" spans="1:12" ht="34" x14ac:dyDescent="0.2">
      <c r="A16" s="7" t="s">
        <v>470</v>
      </c>
      <c r="B16" s="7"/>
      <c r="C16" s="7"/>
      <c r="D16" s="7"/>
      <c r="E16" s="7"/>
      <c r="F16" s="51"/>
      <c r="G16" s="7"/>
      <c r="H16" s="7"/>
      <c r="I16" s="51" t="s">
        <v>1070</v>
      </c>
      <c r="J16" s="7"/>
      <c r="K16" s="7"/>
      <c r="L16" s="51" t="s">
        <v>1010</v>
      </c>
    </row>
    <row r="17" spans="1:12" ht="34" x14ac:dyDescent="0.2">
      <c r="A17" s="7" t="s">
        <v>980</v>
      </c>
      <c r="B17" s="7"/>
      <c r="C17" s="7"/>
      <c r="D17" s="7"/>
      <c r="E17" s="7"/>
      <c r="F17" s="51"/>
      <c r="G17" s="7"/>
      <c r="H17" s="7"/>
      <c r="I17" s="51"/>
      <c r="J17" s="7"/>
      <c r="K17" s="51" t="s">
        <v>940</v>
      </c>
      <c r="L17" s="51" t="s">
        <v>980</v>
      </c>
    </row>
    <row r="18" spans="1:12" ht="34" x14ac:dyDescent="0.2">
      <c r="A18" s="52" t="s">
        <v>430</v>
      </c>
      <c r="B18" s="52" t="s">
        <v>98</v>
      </c>
      <c r="C18" s="52" t="s">
        <v>531</v>
      </c>
      <c r="D18" s="52" t="s">
        <v>657</v>
      </c>
      <c r="E18" s="52" t="s">
        <v>430</v>
      </c>
      <c r="F18" s="52"/>
      <c r="G18" s="52"/>
      <c r="H18" s="52" t="s">
        <v>430</v>
      </c>
      <c r="I18" s="51" t="s">
        <v>1071</v>
      </c>
      <c r="J18" s="52" t="s">
        <v>900</v>
      </c>
      <c r="K18" s="52" t="s">
        <v>928</v>
      </c>
      <c r="L18" s="51" t="s">
        <v>1020</v>
      </c>
    </row>
    <row r="19" spans="1:12" ht="34" x14ac:dyDescent="0.2">
      <c r="A19" s="52"/>
      <c r="B19" s="52"/>
      <c r="C19" s="52"/>
      <c r="D19" s="52"/>
      <c r="E19" s="52"/>
      <c r="F19" s="52"/>
      <c r="G19" s="52"/>
      <c r="H19" s="52"/>
      <c r="I19" s="51" t="s">
        <v>1072</v>
      </c>
      <c r="J19" s="52"/>
      <c r="K19" s="52"/>
      <c r="L19" s="51" t="s">
        <v>1024</v>
      </c>
    </row>
    <row r="20" spans="1:12" ht="17" x14ac:dyDescent="0.2">
      <c r="A20" s="52" t="s">
        <v>697</v>
      </c>
      <c r="B20" s="52" t="s">
        <v>393</v>
      </c>
      <c r="C20" s="52"/>
      <c r="D20" s="52"/>
      <c r="E20" s="52" t="s">
        <v>697</v>
      </c>
      <c r="F20" s="52"/>
      <c r="G20" s="52"/>
      <c r="H20" s="52"/>
      <c r="I20" s="51" t="s">
        <v>1073</v>
      </c>
      <c r="J20" s="52"/>
      <c r="K20" s="52"/>
      <c r="L20" s="52" t="s">
        <v>1028</v>
      </c>
    </row>
    <row r="21" spans="1:12" ht="17" x14ac:dyDescent="0.2">
      <c r="A21" s="52"/>
      <c r="B21" s="52"/>
      <c r="C21" s="52"/>
      <c r="D21" s="52"/>
      <c r="E21" s="52"/>
      <c r="F21" s="52"/>
      <c r="G21" s="52"/>
      <c r="H21" s="52"/>
      <c r="I21" s="51" t="s">
        <v>1074</v>
      </c>
      <c r="J21" s="52"/>
      <c r="K21" s="52"/>
      <c r="L21" s="52"/>
    </row>
    <row r="22" spans="1:12" ht="34" x14ac:dyDescent="0.2">
      <c r="A22" s="7" t="s">
        <v>1076</v>
      </c>
      <c r="B22" s="7"/>
      <c r="C22" s="7"/>
      <c r="D22" s="7"/>
      <c r="E22" s="7"/>
      <c r="F22" s="7"/>
      <c r="G22" s="7"/>
      <c r="H22" s="7"/>
      <c r="I22" s="51"/>
      <c r="J22" s="35"/>
      <c r="K22" s="35" t="s">
        <v>943</v>
      </c>
      <c r="L22" s="35" t="s">
        <v>1028</v>
      </c>
    </row>
    <row r="23" spans="1:12" ht="17" x14ac:dyDescent="0.2">
      <c r="A23" s="7" t="s">
        <v>699</v>
      </c>
      <c r="B23" s="7"/>
      <c r="C23" s="7"/>
      <c r="D23" s="7"/>
      <c r="E23" s="51" t="s">
        <v>699</v>
      </c>
      <c r="F23" s="51"/>
      <c r="G23" s="7"/>
      <c r="H23" s="7"/>
      <c r="I23" s="51"/>
      <c r="J23" s="35"/>
      <c r="K23" s="35"/>
      <c r="L23" s="51" t="s">
        <v>1013</v>
      </c>
    </row>
    <row r="24" spans="1:12" ht="34" x14ac:dyDescent="0.2">
      <c r="A24" s="7" t="s">
        <v>659</v>
      </c>
      <c r="B24" s="7"/>
      <c r="C24" s="7"/>
      <c r="D24" s="57" t="s">
        <v>659</v>
      </c>
      <c r="E24" s="51" t="s">
        <v>701</v>
      </c>
      <c r="F24" s="51"/>
      <c r="G24" s="7"/>
      <c r="H24" s="7"/>
      <c r="I24" s="51"/>
      <c r="J24" s="7"/>
      <c r="K24" s="7"/>
      <c r="L24" s="51"/>
    </row>
    <row r="25" spans="1:12" ht="34" x14ac:dyDescent="0.2">
      <c r="A25" s="7" t="s">
        <v>1075</v>
      </c>
      <c r="B25" s="51" t="s">
        <v>398</v>
      </c>
      <c r="C25" s="7"/>
      <c r="D25" s="51" t="s">
        <v>655</v>
      </c>
      <c r="E25" s="7"/>
      <c r="F25" s="51"/>
      <c r="G25" s="7"/>
      <c r="H25" s="7"/>
      <c r="I25" s="51"/>
      <c r="J25" s="7"/>
      <c r="K25" s="7"/>
      <c r="L25" s="51" t="s">
        <v>991</v>
      </c>
    </row>
    <row r="26" spans="1:12" ht="34" x14ac:dyDescent="0.2">
      <c r="A26" s="7" t="s">
        <v>429</v>
      </c>
      <c r="B26" s="51"/>
      <c r="C26" s="51"/>
      <c r="D26" s="51"/>
      <c r="E26" s="51"/>
      <c r="F26" s="51"/>
      <c r="G26" s="51"/>
      <c r="H26" s="51" t="s">
        <v>429</v>
      </c>
      <c r="I26" s="51"/>
      <c r="J26" s="51"/>
      <c r="K26" s="51" t="s">
        <v>945</v>
      </c>
      <c r="L26" s="51" t="s">
        <v>1017</v>
      </c>
    </row>
    <row r="27" spans="1:12" ht="34" x14ac:dyDescent="0.2">
      <c r="A27" s="7" t="s">
        <v>653</v>
      </c>
      <c r="B27" s="51"/>
      <c r="C27" s="51"/>
      <c r="D27" s="51" t="s">
        <v>653</v>
      </c>
      <c r="E27" s="51" t="s">
        <v>653</v>
      </c>
      <c r="F27" s="51"/>
      <c r="G27" s="51"/>
      <c r="H27" s="51"/>
      <c r="I27" s="51"/>
      <c r="J27" s="51" t="s">
        <v>897</v>
      </c>
      <c r="K27" s="51"/>
      <c r="L27" s="51"/>
    </row>
    <row r="28" spans="1:12" ht="34" x14ac:dyDescent="0.2">
      <c r="A28" s="52" t="s">
        <v>1077</v>
      </c>
      <c r="B28" s="52" t="s">
        <v>394</v>
      </c>
      <c r="C28" s="52"/>
      <c r="D28" s="52"/>
      <c r="E28" s="52"/>
      <c r="F28" s="51" t="s">
        <v>748</v>
      </c>
      <c r="G28" s="52"/>
      <c r="H28" s="52"/>
      <c r="I28" s="52"/>
      <c r="J28" s="52"/>
      <c r="K28" s="52"/>
      <c r="L28" s="52"/>
    </row>
    <row r="29" spans="1:12" ht="34" x14ac:dyDescent="0.2">
      <c r="A29" s="52"/>
      <c r="B29" s="52"/>
      <c r="C29" s="52"/>
      <c r="D29" s="52"/>
      <c r="E29" s="52"/>
      <c r="F29" s="51" t="s">
        <v>756</v>
      </c>
      <c r="G29" s="52"/>
      <c r="H29" s="52"/>
      <c r="I29" s="52"/>
      <c r="J29" s="52"/>
      <c r="K29" s="52"/>
      <c r="L29" s="52"/>
    </row>
    <row r="30" spans="1:12" ht="34" x14ac:dyDescent="0.2">
      <c r="A30" s="7" t="s">
        <v>746</v>
      </c>
      <c r="B30" s="51"/>
      <c r="C30" s="51"/>
      <c r="D30" s="51"/>
      <c r="E30" s="51"/>
      <c r="F30" s="51" t="s">
        <v>746</v>
      </c>
      <c r="G30" s="51"/>
      <c r="H30" s="51"/>
      <c r="I30" s="51"/>
      <c r="J30" s="51"/>
      <c r="K30" s="51"/>
      <c r="L30" s="51" t="s">
        <v>976</v>
      </c>
    </row>
    <row r="31" spans="1:12" ht="34" x14ac:dyDescent="0.2">
      <c r="A31" s="7" t="s">
        <v>1078</v>
      </c>
      <c r="B31" s="51"/>
      <c r="C31" s="51"/>
      <c r="D31" s="51"/>
      <c r="E31" s="51"/>
      <c r="F31" s="51"/>
      <c r="G31" s="51" t="s">
        <v>811</v>
      </c>
      <c r="H31" s="51"/>
      <c r="I31" s="51" t="s">
        <v>1083</v>
      </c>
      <c r="J31" s="51"/>
      <c r="K31" s="51"/>
      <c r="L31" s="51"/>
    </row>
    <row r="32" spans="1:12" ht="51" x14ac:dyDescent="0.2">
      <c r="A32" s="52" t="s">
        <v>1079</v>
      </c>
      <c r="B32" s="52"/>
      <c r="C32" s="52"/>
      <c r="D32" s="52"/>
      <c r="E32" s="52"/>
      <c r="F32" s="52"/>
      <c r="G32" s="51" t="s">
        <v>840</v>
      </c>
      <c r="H32" s="52"/>
      <c r="I32" s="51" t="s">
        <v>1085</v>
      </c>
      <c r="J32" s="52"/>
      <c r="K32" s="51" t="s">
        <v>947</v>
      </c>
      <c r="L32" s="52"/>
    </row>
    <row r="33" spans="1:12" ht="34" x14ac:dyDescent="0.2">
      <c r="A33" s="52"/>
      <c r="B33" s="52"/>
      <c r="C33" s="52"/>
      <c r="D33" s="52"/>
      <c r="E33" s="52"/>
      <c r="F33" s="52"/>
      <c r="G33" s="51" t="s">
        <v>843</v>
      </c>
      <c r="H33" s="52"/>
      <c r="I33" s="51"/>
      <c r="J33" s="52"/>
      <c r="K33" s="51"/>
      <c r="L33" s="52"/>
    </row>
    <row r="34" spans="1:12" ht="51" x14ac:dyDescent="0.2">
      <c r="A34" s="52" t="s">
        <v>1080</v>
      </c>
      <c r="B34" s="52"/>
      <c r="C34" s="52"/>
      <c r="D34" s="52"/>
      <c r="E34" s="52"/>
      <c r="F34" s="52"/>
      <c r="G34" s="51" t="s">
        <v>842</v>
      </c>
      <c r="H34" s="52"/>
      <c r="I34" s="52"/>
      <c r="J34" s="52"/>
      <c r="K34" s="51" t="s">
        <v>946</v>
      </c>
      <c r="L34" s="52"/>
    </row>
    <row r="35" spans="1:12" ht="34" x14ac:dyDescent="0.2">
      <c r="A35" s="52"/>
      <c r="B35" s="52"/>
      <c r="C35" s="52"/>
      <c r="D35" s="52"/>
      <c r="E35" s="52"/>
      <c r="F35" s="52"/>
      <c r="G35" s="51" t="s">
        <v>844</v>
      </c>
      <c r="H35" s="52"/>
      <c r="I35" s="52"/>
      <c r="J35" s="52"/>
      <c r="K35" s="51"/>
      <c r="L35" s="52"/>
    </row>
    <row r="36" spans="1:12" ht="14" customHeight="1" x14ac:dyDescent="0.2">
      <c r="A36" s="65" t="s">
        <v>1081</v>
      </c>
      <c r="B36" s="65"/>
      <c r="C36" s="65"/>
      <c r="D36" s="65"/>
      <c r="E36" s="65"/>
      <c r="F36" s="65"/>
      <c r="G36" s="65"/>
      <c r="H36" s="65"/>
      <c r="I36" s="65"/>
      <c r="J36" s="65"/>
      <c r="K36" s="65"/>
      <c r="L36" s="65"/>
    </row>
    <row r="37" spans="1:12" ht="68" x14ac:dyDescent="0.2">
      <c r="A37" s="7" t="s">
        <v>1082</v>
      </c>
      <c r="B37" s="50"/>
      <c r="C37" s="51" t="s">
        <v>546</v>
      </c>
      <c r="D37" s="50"/>
      <c r="E37" s="50"/>
      <c r="F37" s="50"/>
      <c r="G37" s="50"/>
      <c r="H37" s="50"/>
      <c r="I37" s="50"/>
      <c r="J37" s="51" t="s">
        <v>901</v>
      </c>
      <c r="K37" s="50"/>
      <c r="L37" s="51" t="s">
        <v>978</v>
      </c>
    </row>
    <row r="38" spans="1:12" ht="51" x14ac:dyDescent="0.2">
      <c r="A38" s="52" t="s">
        <v>1084</v>
      </c>
      <c r="B38" s="52" t="s">
        <v>403</v>
      </c>
      <c r="C38" s="52"/>
      <c r="D38" s="52"/>
      <c r="E38" s="52"/>
      <c r="F38" s="52"/>
      <c r="G38" s="52"/>
      <c r="H38" s="52"/>
      <c r="I38" s="52"/>
      <c r="J38" s="52"/>
      <c r="K38" s="51" t="s">
        <v>912</v>
      </c>
      <c r="L38" s="52"/>
    </row>
    <row r="39" spans="1:12" ht="51" x14ac:dyDescent="0.2">
      <c r="A39" s="52"/>
      <c r="B39" s="52"/>
      <c r="C39" s="52"/>
      <c r="D39" s="52"/>
      <c r="E39" s="52"/>
      <c r="F39" s="52"/>
      <c r="G39" s="52"/>
      <c r="H39" s="52"/>
      <c r="I39" s="52"/>
      <c r="J39" s="52"/>
      <c r="K39" s="51" t="s">
        <v>920</v>
      </c>
      <c r="L39" s="52"/>
    </row>
    <row r="40" spans="1:12" ht="51" x14ac:dyDescent="0.2">
      <c r="A40" s="52"/>
      <c r="B40" s="52"/>
      <c r="C40" s="52"/>
      <c r="D40" s="52"/>
      <c r="E40" s="52"/>
      <c r="F40" s="52"/>
      <c r="G40" s="52"/>
      <c r="H40" s="52"/>
      <c r="I40" s="52"/>
      <c r="J40" s="52"/>
      <c r="K40" s="51" t="s">
        <v>924</v>
      </c>
      <c r="L40" s="52"/>
    </row>
    <row r="41" spans="1:12" ht="24" customHeight="1" x14ac:dyDescent="0.2">
      <c r="A41" s="65" t="s">
        <v>1086</v>
      </c>
      <c r="B41" s="65"/>
      <c r="C41" s="65"/>
      <c r="D41" s="65"/>
      <c r="E41" s="65"/>
      <c r="F41" s="65"/>
      <c r="G41" s="65"/>
      <c r="H41" s="65"/>
      <c r="I41" s="65"/>
      <c r="J41" s="65"/>
      <c r="K41" s="65"/>
      <c r="L41" s="65"/>
    </row>
    <row r="42" spans="1:12" ht="17" x14ac:dyDescent="0.2">
      <c r="A42" s="52" t="s">
        <v>1087</v>
      </c>
      <c r="B42" s="52" t="s">
        <v>1088</v>
      </c>
      <c r="C42" s="52" t="s">
        <v>536</v>
      </c>
      <c r="D42" s="52" t="s">
        <v>651</v>
      </c>
      <c r="E42" s="53"/>
      <c r="F42" s="53"/>
      <c r="G42" s="53"/>
      <c r="H42" s="52" t="s">
        <v>443</v>
      </c>
      <c r="I42" s="53"/>
      <c r="J42" s="51" t="s">
        <v>903</v>
      </c>
      <c r="K42" s="53"/>
      <c r="L42" s="53"/>
    </row>
    <row r="43" spans="1:12" ht="17" x14ac:dyDescent="0.2">
      <c r="A43" s="52"/>
      <c r="B43" s="52"/>
      <c r="C43" s="52"/>
      <c r="D43" s="52"/>
      <c r="E43" s="53"/>
      <c r="F43" s="53"/>
      <c r="G43" s="53"/>
      <c r="H43" s="52"/>
      <c r="I43" s="53"/>
      <c r="J43" s="51" t="s">
        <v>902</v>
      </c>
      <c r="K43" s="53"/>
      <c r="L43" s="53"/>
    </row>
    <row r="44" spans="1:12" ht="51" x14ac:dyDescent="0.2">
      <c r="A44" s="7" t="s">
        <v>1089</v>
      </c>
      <c r="B44" s="51" t="s">
        <v>1090</v>
      </c>
      <c r="C44" s="50"/>
      <c r="D44" s="50"/>
      <c r="E44" s="50"/>
      <c r="F44" s="50"/>
      <c r="G44" s="50"/>
      <c r="H44" s="50"/>
      <c r="I44" s="50"/>
      <c r="J44" s="51" t="s">
        <v>904</v>
      </c>
      <c r="K44" s="50"/>
      <c r="L44" s="51"/>
    </row>
    <row r="45" spans="1:12" ht="34" x14ac:dyDescent="0.2">
      <c r="A45" s="7" t="s">
        <v>1091</v>
      </c>
      <c r="B45" s="51" t="s">
        <v>1092</v>
      </c>
      <c r="C45" s="7"/>
      <c r="D45" s="51" t="s">
        <v>652</v>
      </c>
      <c r="E45" s="7"/>
      <c r="F45" s="7"/>
      <c r="G45" s="7"/>
      <c r="H45" s="51" t="s">
        <v>447</v>
      </c>
      <c r="I45" s="7"/>
      <c r="J45" s="7"/>
      <c r="K45" s="51"/>
      <c r="L45" s="7"/>
    </row>
  </sheetData>
  <mergeCells count="97">
    <mergeCell ref="G42:G43"/>
    <mergeCell ref="H42:H43"/>
    <mergeCell ref="I42:I43"/>
    <mergeCell ref="K42:K43"/>
    <mergeCell ref="L42:L43"/>
    <mergeCell ref="I38:I40"/>
    <mergeCell ref="J38:J40"/>
    <mergeCell ref="L38:L40"/>
    <mergeCell ref="A41:L41"/>
    <mergeCell ref="A42:A43"/>
    <mergeCell ref="B42:B43"/>
    <mergeCell ref="C42:C43"/>
    <mergeCell ref="D42:D43"/>
    <mergeCell ref="E42:E43"/>
    <mergeCell ref="F42:F43"/>
    <mergeCell ref="A36:L36"/>
    <mergeCell ref="A38:A40"/>
    <mergeCell ref="B38:B40"/>
    <mergeCell ref="C38:C40"/>
    <mergeCell ref="D38:D40"/>
    <mergeCell ref="E38:E40"/>
    <mergeCell ref="F38:F40"/>
    <mergeCell ref="G38:G40"/>
    <mergeCell ref="H38:H40"/>
    <mergeCell ref="F34:F35"/>
    <mergeCell ref="H34:H35"/>
    <mergeCell ref="I34:I35"/>
    <mergeCell ref="J34:J35"/>
    <mergeCell ref="L34:L35"/>
    <mergeCell ref="H32:H33"/>
    <mergeCell ref="J32:J33"/>
    <mergeCell ref="L32:L33"/>
    <mergeCell ref="A34:A35"/>
    <mergeCell ref="B34:B35"/>
    <mergeCell ref="C34:C35"/>
    <mergeCell ref="D34:D35"/>
    <mergeCell ref="E34:E35"/>
    <mergeCell ref="J28:J29"/>
    <mergeCell ref="K28:K29"/>
    <mergeCell ref="L28:L29"/>
    <mergeCell ref="A32:A33"/>
    <mergeCell ref="B32:B33"/>
    <mergeCell ref="C32:C33"/>
    <mergeCell ref="D32:D33"/>
    <mergeCell ref="E32:E33"/>
    <mergeCell ref="F32:F33"/>
    <mergeCell ref="L20:L21"/>
    <mergeCell ref="A28:A29"/>
    <mergeCell ref="B28:B29"/>
    <mergeCell ref="C28:C29"/>
    <mergeCell ref="D28:D29"/>
    <mergeCell ref="E28:E29"/>
    <mergeCell ref="G28:G29"/>
    <mergeCell ref="H28:H29"/>
    <mergeCell ref="I28:I29"/>
    <mergeCell ref="F20:F21"/>
    <mergeCell ref="G20:G21"/>
    <mergeCell ref="H20:H21"/>
    <mergeCell ref="J20:J21"/>
    <mergeCell ref="K20:K21"/>
    <mergeCell ref="G18:G19"/>
    <mergeCell ref="H18:H19"/>
    <mergeCell ref="J18:J19"/>
    <mergeCell ref="K18:K19"/>
    <mergeCell ref="A20:A21"/>
    <mergeCell ref="B20:B21"/>
    <mergeCell ref="C20:C21"/>
    <mergeCell ref="D20:D21"/>
    <mergeCell ref="E20:E21"/>
    <mergeCell ref="H11:H12"/>
    <mergeCell ref="K11:K12"/>
    <mergeCell ref="L11:L12"/>
    <mergeCell ref="A18:A19"/>
    <mergeCell ref="B18:B19"/>
    <mergeCell ref="C18:C19"/>
    <mergeCell ref="D18:D19"/>
    <mergeCell ref="E18:E19"/>
    <mergeCell ref="F18:F19"/>
    <mergeCell ref="A11:A12"/>
    <mergeCell ref="C11:C12"/>
    <mergeCell ref="D11:D12"/>
    <mergeCell ref="E11:E12"/>
    <mergeCell ref="F11:F12"/>
    <mergeCell ref="G11:G12"/>
    <mergeCell ref="I4:I5"/>
    <mergeCell ref="J4:J5"/>
    <mergeCell ref="K4:K5"/>
    <mergeCell ref="L4:L5"/>
    <mergeCell ref="A10:L10"/>
    <mergeCell ref="A2:L2"/>
    <mergeCell ref="A4:A5"/>
    <mergeCell ref="B4:B5"/>
    <mergeCell ref="C4:C5"/>
    <mergeCell ref="D4:D5"/>
    <mergeCell ref="E4:E5"/>
    <mergeCell ref="F4:F5"/>
    <mergeCell ref="H4:H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FEE98-4B9E-2546-951E-C022F6A04C4E}">
  <dimension ref="A1:X15"/>
  <sheetViews>
    <sheetView workbookViewId="0">
      <selection activeCell="G31" sqref="G31"/>
    </sheetView>
  </sheetViews>
  <sheetFormatPr baseColWidth="10" defaultColWidth="19.83203125" defaultRowHeight="16" x14ac:dyDescent="0.2"/>
  <cols>
    <col min="1" max="16384" width="19.83203125" style="1"/>
  </cols>
  <sheetData>
    <row r="1" spans="1:24" x14ac:dyDescent="0.2">
      <c r="A1" s="14"/>
      <c r="B1" s="14"/>
      <c r="C1" s="14" t="s">
        <v>376</v>
      </c>
      <c r="D1" s="14" t="s">
        <v>627</v>
      </c>
      <c r="E1" s="14" t="s">
        <v>628</v>
      </c>
      <c r="F1" s="14" t="s">
        <v>629</v>
      </c>
    </row>
    <row r="2" spans="1:24" x14ac:dyDescent="0.2">
      <c r="A2" s="14">
        <v>1</v>
      </c>
      <c r="B2" s="15" t="s">
        <v>333</v>
      </c>
      <c r="C2" s="3">
        <v>231</v>
      </c>
      <c r="D2" s="10">
        <v>0.17749999999999999</v>
      </c>
      <c r="E2" s="10">
        <v>0.82250000000000001</v>
      </c>
      <c r="F2" s="11">
        <v>0</v>
      </c>
      <c r="G2" s="4"/>
      <c r="K2" s="5"/>
      <c r="L2" s="6"/>
      <c r="M2" s="6"/>
      <c r="N2" s="6"/>
      <c r="O2" s="6"/>
      <c r="P2" s="6"/>
      <c r="Q2" s="6"/>
      <c r="R2" s="6"/>
      <c r="S2" s="6"/>
      <c r="T2" s="6"/>
      <c r="U2" s="6"/>
      <c r="V2" s="6"/>
      <c r="W2" s="6"/>
      <c r="X2" s="6"/>
    </row>
    <row r="3" spans="1:24" x14ac:dyDescent="0.2">
      <c r="A3" s="14">
        <v>2</v>
      </c>
      <c r="B3" s="15" t="s">
        <v>360</v>
      </c>
      <c r="C3" s="3">
        <v>109</v>
      </c>
      <c r="D3" s="10">
        <v>0.58699999999999997</v>
      </c>
      <c r="E3" s="10">
        <v>0.41299999999999998</v>
      </c>
      <c r="F3" s="12">
        <v>0</v>
      </c>
      <c r="G3" s="4"/>
      <c r="K3" s="5"/>
      <c r="L3" s="6"/>
      <c r="M3" s="6"/>
      <c r="N3" s="6"/>
      <c r="O3" s="6"/>
      <c r="P3" s="6"/>
      <c r="Q3" s="6"/>
      <c r="R3" s="6"/>
      <c r="S3" s="6"/>
      <c r="T3" s="6"/>
      <c r="U3" s="6"/>
      <c r="V3" s="6"/>
      <c r="W3" s="6"/>
      <c r="X3" s="6"/>
    </row>
    <row r="4" spans="1:24" x14ac:dyDescent="0.2">
      <c r="A4" s="14">
        <v>3</v>
      </c>
      <c r="B4" s="15" t="s">
        <v>366</v>
      </c>
      <c r="C4" s="3">
        <v>805</v>
      </c>
      <c r="D4" s="12">
        <v>0</v>
      </c>
      <c r="E4" s="10">
        <v>0.89810000000000001</v>
      </c>
      <c r="F4" s="10">
        <v>0.1019</v>
      </c>
      <c r="G4" s="4"/>
      <c r="K4" s="5"/>
      <c r="L4" s="6"/>
      <c r="M4" s="6"/>
      <c r="N4" s="6"/>
      <c r="O4" s="6"/>
      <c r="P4" s="6"/>
      <c r="Q4" s="6"/>
      <c r="R4" s="6"/>
      <c r="S4" s="6"/>
      <c r="T4" s="6"/>
      <c r="U4" s="6"/>
      <c r="V4" s="6"/>
      <c r="W4" s="6"/>
      <c r="X4" s="6"/>
    </row>
    <row r="5" spans="1:24" x14ac:dyDescent="0.2">
      <c r="A5" s="14">
        <v>4</v>
      </c>
      <c r="B5" s="15" t="s">
        <v>367</v>
      </c>
      <c r="C5" s="3">
        <v>2219</v>
      </c>
      <c r="D5" s="10">
        <v>0</v>
      </c>
      <c r="E5" s="10">
        <v>0.96099999999999997</v>
      </c>
      <c r="F5" s="10">
        <v>3.9E-2</v>
      </c>
      <c r="G5" s="4"/>
      <c r="K5" s="5"/>
      <c r="L5" s="6"/>
      <c r="M5" s="6"/>
      <c r="N5" s="6"/>
      <c r="O5" s="6"/>
      <c r="P5" s="6"/>
      <c r="Q5" s="6"/>
      <c r="R5" s="6"/>
      <c r="S5" s="6"/>
      <c r="T5" s="6"/>
      <c r="U5" s="6"/>
      <c r="V5" s="6"/>
      <c r="W5" s="6"/>
      <c r="X5" s="6"/>
    </row>
    <row r="6" spans="1:24" x14ac:dyDescent="0.2">
      <c r="A6" s="14">
        <v>5</v>
      </c>
      <c r="B6" s="15" t="s">
        <v>368</v>
      </c>
      <c r="C6" s="3">
        <v>439</v>
      </c>
      <c r="D6" s="10">
        <v>0.33029999999999998</v>
      </c>
      <c r="E6" s="10">
        <v>0.51249999999999996</v>
      </c>
      <c r="F6" s="10">
        <v>0.15709999999999999</v>
      </c>
      <c r="G6" s="4"/>
      <c r="K6" s="5"/>
      <c r="L6" s="6"/>
      <c r="M6" s="6"/>
      <c r="N6" s="6"/>
      <c r="O6" s="6"/>
      <c r="P6" s="6"/>
      <c r="Q6" s="6"/>
      <c r="R6" s="6"/>
      <c r="S6" s="6"/>
      <c r="T6" s="6"/>
      <c r="U6" s="6"/>
      <c r="V6" s="6"/>
      <c r="W6" s="6"/>
      <c r="X6" s="6"/>
    </row>
    <row r="7" spans="1:24" x14ac:dyDescent="0.2">
      <c r="A7" s="14">
        <v>6</v>
      </c>
      <c r="B7" s="15" t="s">
        <v>369</v>
      </c>
      <c r="C7" s="3">
        <v>69</v>
      </c>
      <c r="D7" s="10">
        <v>0.92759999999999998</v>
      </c>
      <c r="E7" s="10">
        <v>7.2499999999999995E-2</v>
      </c>
      <c r="F7" s="10">
        <v>6.7000000000000004E-2</v>
      </c>
      <c r="G7" s="4"/>
      <c r="K7" s="5"/>
      <c r="L7" s="6"/>
      <c r="M7" s="6"/>
      <c r="N7" s="6"/>
      <c r="O7" s="6"/>
      <c r="P7" s="6"/>
      <c r="Q7" s="6"/>
      <c r="R7" s="6"/>
      <c r="S7" s="6"/>
      <c r="T7" s="6"/>
      <c r="U7" s="6"/>
      <c r="V7" s="6"/>
      <c r="W7" s="6"/>
      <c r="X7" s="6"/>
    </row>
    <row r="8" spans="1:24" x14ac:dyDescent="0.2">
      <c r="A8" s="14">
        <v>7</v>
      </c>
      <c r="B8" s="15" t="s">
        <v>371</v>
      </c>
      <c r="C8" s="3">
        <v>2686</v>
      </c>
      <c r="D8" s="10" t="s">
        <v>622</v>
      </c>
      <c r="E8" s="12">
        <v>0.85399999999999998</v>
      </c>
      <c r="F8" s="10">
        <v>0</v>
      </c>
      <c r="G8" s="4"/>
      <c r="K8" s="5"/>
      <c r="L8" s="6"/>
      <c r="M8" s="6"/>
      <c r="N8" s="6"/>
      <c r="O8" s="6"/>
      <c r="P8" s="6"/>
      <c r="Q8" s="6"/>
      <c r="R8" s="6"/>
      <c r="S8" s="6"/>
      <c r="T8" s="6"/>
      <c r="U8" s="6"/>
      <c r="V8" s="6"/>
      <c r="W8" s="6"/>
      <c r="X8" s="6"/>
    </row>
    <row r="9" spans="1:24" x14ac:dyDescent="0.2">
      <c r="A9" s="14">
        <v>8</v>
      </c>
      <c r="B9" s="15" t="s">
        <v>372</v>
      </c>
      <c r="C9" s="3">
        <v>161</v>
      </c>
      <c r="D9" s="10">
        <v>0.81399999999999995</v>
      </c>
      <c r="E9" s="12">
        <v>0.186</v>
      </c>
      <c r="F9" s="10">
        <v>0</v>
      </c>
      <c r="G9" s="4"/>
      <c r="K9" s="5"/>
      <c r="L9" s="6"/>
      <c r="M9" s="6"/>
      <c r="N9" s="6"/>
      <c r="O9" s="6"/>
      <c r="P9" s="6"/>
      <c r="Q9" s="6"/>
      <c r="R9" s="6"/>
      <c r="S9" s="6"/>
      <c r="T9" s="6"/>
      <c r="U9" s="6"/>
      <c r="V9" s="6"/>
      <c r="W9" s="6"/>
      <c r="X9" s="6"/>
    </row>
    <row r="10" spans="1:24" x14ac:dyDescent="0.2">
      <c r="A10" s="14">
        <v>9</v>
      </c>
      <c r="B10" s="15" t="s">
        <v>373</v>
      </c>
      <c r="C10" s="3">
        <v>205</v>
      </c>
      <c r="D10" s="11" t="s">
        <v>623</v>
      </c>
      <c r="E10" s="11">
        <v>0.13</v>
      </c>
      <c r="F10" s="11">
        <v>0</v>
      </c>
      <c r="G10" s="4"/>
      <c r="K10" s="5"/>
      <c r="L10" s="6"/>
      <c r="M10" s="6"/>
      <c r="N10" s="6"/>
      <c r="O10" s="6"/>
      <c r="P10" s="6"/>
      <c r="Q10" s="6"/>
      <c r="R10" s="6"/>
      <c r="S10" s="6"/>
      <c r="T10" s="6"/>
      <c r="U10" s="6"/>
      <c r="V10" s="6"/>
      <c r="W10" s="6"/>
      <c r="X10" s="6"/>
    </row>
    <row r="11" spans="1:24" x14ac:dyDescent="0.2">
      <c r="A11" s="14">
        <v>10</v>
      </c>
      <c r="B11" s="15" t="s">
        <v>374</v>
      </c>
      <c r="C11" s="7">
        <v>313</v>
      </c>
      <c r="D11" s="10">
        <v>0</v>
      </c>
      <c r="E11" s="10">
        <v>1</v>
      </c>
      <c r="F11" s="10">
        <v>0</v>
      </c>
      <c r="G11" s="4"/>
      <c r="K11" s="5"/>
      <c r="L11" s="6"/>
      <c r="M11" s="6"/>
      <c r="N11" s="6"/>
      <c r="O11" s="6"/>
      <c r="P11" s="6"/>
      <c r="Q11" s="6"/>
      <c r="R11" s="6"/>
      <c r="S11" s="6"/>
      <c r="T11" s="6"/>
      <c r="U11" s="6"/>
      <c r="V11" s="6"/>
      <c r="W11" s="6"/>
      <c r="X11" s="6"/>
    </row>
    <row r="12" spans="1:24" x14ac:dyDescent="0.2">
      <c r="A12" s="14">
        <v>11</v>
      </c>
      <c r="B12" s="15" t="s">
        <v>375</v>
      </c>
      <c r="C12" s="3">
        <v>45</v>
      </c>
      <c r="D12" s="10" t="s">
        <v>624</v>
      </c>
      <c r="E12" s="10" t="s">
        <v>625</v>
      </c>
      <c r="F12" s="10">
        <v>0</v>
      </c>
      <c r="G12" s="4"/>
      <c r="K12" s="5"/>
      <c r="L12" s="6"/>
      <c r="M12" s="6"/>
      <c r="N12" s="6"/>
      <c r="O12" s="6"/>
      <c r="P12" s="6"/>
      <c r="Q12" s="6"/>
      <c r="R12" s="6"/>
      <c r="S12" s="6"/>
      <c r="T12" s="6"/>
      <c r="U12" s="6"/>
      <c r="V12" s="6"/>
      <c r="W12" s="6"/>
      <c r="X12" s="6"/>
    </row>
    <row r="13" spans="1:24" x14ac:dyDescent="0.2">
      <c r="D13" s="8"/>
      <c r="E13" s="8"/>
      <c r="F13" s="8"/>
      <c r="G13" s="4"/>
      <c r="K13" s="5"/>
      <c r="L13" s="6"/>
      <c r="M13" s="6"/>
      <c r="N13" s="6"/>
      <c r="O13" s="6"/>
      <c r="P13" s="6"/>
      <c r="Q13" s="6"/>
      <c r="R13" s="6"/>
      <c r="S13" s="6"/>
      <c r="T13" s="6"/>
      <c r="U13" s="6"/>
      <c r="V13" s="6"/>
      <c r="W13" s="6"/>
      <c r="X13" s="6"/>
    </row>
    <row r="14" spans="1:24" x14ac:dyDescent="0.2">
      <c r="C14" s="9" t="s">
        <v>380</v>
      </c>
      <c r="D14" s="13">
        <f>AVERAGE(D2:D12)</f>
        <v>0.35455000000000003</v>
      </c>
      <c r="E14" s="13">
        <f>AVERAGE(E2:E12)</f>
        <v>0.58495999999999992</v>
      </c>
      <c r="F14" s="13">
        <f>AVERAGE(F2:F12)</f>
        <v>3.318181818181818E-2</v>
      </c>
      <c r="G14" s="4"/>
      <c r="K14" s="5"/>
      <c r="L14" s="6"/>
      <c r="M14" s="6"/>
      <c r="N14" s="6"/>
      <c r="O14" s="6"/>
      <c r="P14" s="6"/>
      <c r="Q14" s="6"/>
      <c r="R14" s="6"/>
      <c r="S14" s="6"/>
      <c r="T14" s="6"/>
      <c r="U14" s="6"/>
      <c r="V14" s="6"/>
      <c r="W14" s="6"/>
      <c r="X14" s="6"/>
    </row>
    <row r="15" spans="1:24" x14ac:dyDescent="0.2">
      <c r="C15" s="9" t="s">
        <v>379</v>
      </c>
      <c r="D15" s="13">
        <f>_xlfn.STDEV.S(D2:D12)</f>
        <v>0.37844899260005954</v>
      </c>
      <c r="E15" s="13">
        <f>_xlfn.STDEV.S(E2:E12)</f>
        <v>0.36577502861124295</v>
      </c>
      <c r="F15" s="13">
        <f>_xlfn.STDEV.S(F2:F12)</f>
        <v>5.3816964206127756E-2</v>
      </c>
      <c r="G15" s="4"/>
      <c r="K15" s="5"/>
      <c r="L15" s="6"/>
      <c r="M15" s="6"/>
      <c r="N15" s="6"/>
      <c r="O15" s="6"/>
      <c r="P15" s="6"/>
      <c r="Q15" s="6"/>
      <c r="R15" s="6"/>
      <c r="S15" s="6"/>
      <c r="T15" s="6"/>
      <c r="U15" s="6"/>
      <c r="V15" s="6"/>
      <c r="W15" s="6"/>
      <c r="X15" s="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49F1A-B358-FE4C-AA50-E94535EAA2F3}">
  <dimension ref="A1:S39"/>
  <sheetViews>
    <sheetView tabSelected="1" workbookViewId="0">
      <selection activeCell="M18" sqref="M18"/>
    </sheetView>
  </sheetViews>
  <sheetFormatPr baseColWidth="10" defaultRowHeight="16" x14ac:dyDescent="0.2"/>
  <cols>
    <col min="1" max="10" width="10.83203125" style="143"/>
    <col min="11" max="11" width="20.33203125" style="143" customWidth="1"/>
    <col min="12" max="12" width="10.83203125" style="143"/>
    <col min="13" max="13" width="33.5" style="143" customWidth="1"/>
    <col min="14" max="14" width="19.83203125" style="143" customWidth="1"/>
    <col min="15" max="16384" width="10.83203125" style="143"/>
  </cols>
  <sheetData>
    <row r="1" spans="1:14" x14ac:dyDescent="0.2">
      <c r="A1" s="149" t="s">
        <v>334</v>
      </c>
      <c r="B1" s="149" t="s">
        <v>1097</v>
      </c>
      <c r="C1" s="149" t="s">
        <v>1098</v>
      </c>
      <c r="D1" s="149" t="s">
        <v>1093</v>
      </c>
      <c r="E1" s="149" t="s">
        <v>1099</v>
      </c>
      <c r="F1" s="149" t="s">
        <v>1064</v>
      </c>
      <c r="G1" s="149"/>
      <c r="H1" s="149"/>
      <c r="I1" s="149"/>
      <c r="J1" s="150"/>
      <c r="K1" s="149" t="s">
        <v>1100</v>
      </c>
      <c r="L1" s="149"/>
      <c r="M1" s="149"/>
      <c r="N1" s="150"/>
    </row>
    <row r="2" spans="1:14" ht="34" x14ac:dyDescent="0.2">
      <c r="A2" s="149"/>
      <c r="B2" s="149"/>
      <c r="C2" s="149"/>
      <c r="D2" s="149"/>
      <c r="E2" s="149"/>
      <c r="F2" s="150" t="s">
        <v>677</v>
      </c>
      <c r="G2" s="150" t="s">
        <v>1101</v>
      </c>
      <c r="H2" s="150" t="s">
        <v>1102</v>
      </c>
      <c r="I2" s="150" t="s">
        <v>1103</v>
      </c>
      <c r="J2" s="149" t="s">
        <v>1104</v>
      </c>
      <c r="K2" s="149"/>
      <c r="L2" s="150" t="s">
        <v>387</v>
      </c>
      <c r="M2" s="150" t="s">
        <v>1105</v>
      </c>
      <c r="N2" s="150" t="s">
        <v>1106</v>
      </c>
    </row>
    <row r="3" spans="1:14" ht="18" customHeight="1" x14ac:dyDescent="0.2">
      <c r="A3" s="147" t="s">
        <v>333</v>
      </c>
      <c r="B3" s="147" t="s">
        <v>1107</v>
      </c>
      <c r="C3" s="147" t="s">
        <v>1108</v>
      </c>
      <c r="D3" s="147" t="s">
        <v>53</v>
      </c>
      <c r="E3" s="147">
        <v>3</v>
      </c>
      <c r="F3" s="147" t="s">
        <v>94</v>
      </c>
      <c r="G3" s="147" t="s">
        <v>1109</v>
      </c>
      <c r="H3" s="148" t="s">
        <v>1110</v>
      </c>
      <c r="I3" s="148" t="s">
        <v>1111</v>
      </c>
      <c r="J3" s="147" t="s">
        <v>926</v>
      </c>
      <c r="K3" s="147"/>
      <c r="L3" s="148" t="s">
        <v>1112</v>
      </c>
      <c r="M3" s="148" t="s">
        <v>413</v>
      </c>
      <c r="N3" s="147" t="s">
        <v>1113</v>
      </c>
    </row>
    <row r="4" spans="1:14" ht="34" x14ac:dyDescent="0.2">
      <c r="A4" s="147"/>
      <c r="B4" s="147"/>
      <c r="C4" s="147"/>
      <c r="D4" s="147"/>
      <c r="E4" s="147"/>
      <c r="F4" s="147"/>
      <c r="G4" s="147"/>
      <c r="H4" s="148" t="s">
        <v>1114</v>
      </c>
      <c r="I4" s="148" t="s">
        <v>1115</v>
      </c>
      <c r="J4" s="147" t="s">
        <v>1116</v>
      </c>
      <c r="K4" s="147"/>
      <c r="L4" s="148" t="s">
        <v>1117</v>
      </c>
      <c r="M4" s="148" t="s">
        <v>1118</v>
      </c>
      <c r="N4" s="147"/>
    </row>
    <row r="5" spans="1:14" ht="34" x14ac:dyDescent="0.2">
      <c r="A5" s="147"/>
      <c r="B5" s="147"/>
      <c r="C5" s="147"/>
      <c r="D5" s="147"/>
      <c r="E5" s="147"/>
      <c r="F5" s="147"/>
      <c r="G5" s="147"/>
      <c r="H5" s="148" t="s">
        <v>1119</v>
      </c>
      <c r="I5" s="148" t="s">
        <v>1120</v>
      </c>
      <c r="J5" s="147" t="s">
        <v>931</v>
      </c>
      <c r="K5" s="147"/>
      <c r="L5" s="148" t="s">
        <v>1121</v>
      </c>
      <c r="M5" s="148" t="s">
        <v>931</v>
      </c>
      <c r="N5" s="148" t="s">
        <v>1121</v>
      </c>
    </row>
    <row r="6" spans="1:14" ht="18" customHeight="1" x14ac:dyDescent="0.2">
      <c r="A6" s="149" t="s">
        <v>360</v>
      </c>
      <c r="B6" s="149" t="s">
        <v>1122</v>
      </c>
      <c r="C6" s="149" t="s">
        <v>1123</v>
      </c>
      <c r="D6" s="149" t="s">
        <v>53</v>
      </c>
      <c r="E6" s="149">
        <v>3</v>
      </c>
      <c r="F6" s="149" t="s">
        <v>94</v>
      </c>
      <c r="G6" s="149" t="s">
        <v>1109</v>
      </c>
      <c r="H6" s="150" t="s">
        <v>1124</v>
      </c>
      <c r="I6" s="150" t="s">
        <v>1125</v>
      </c>
      <c r="J6" s="149" t="s">
        <v>1126</v>
      </c>
      <c r="K6" s="149"/>
      <c r="L6" s="150" t="s">
        <v>1127</v>
      </c>
      <c r="M6" s="150" t="s">
        <v>413</v>
      </c>
      <c r="N6" s="149" t="s">
        <v>1128</v>
      </c>
    </row>
    <row r="7" spans="1:14" ht="34" x14ac:dyDescent="0.2">
      <c r="A7" s="149"/>
      <c r="B7" s="149"/>
      <c r="C7" s="149"/>
      <c r="D7" s="149"/>
      <c r="E7" s="149"/>
      <c r="F7" s="149"/>
      <c r="G7" s="149"/>
      <c r="H7" s="150" t="s">
        <v>1129</v>
      </c>
      <c r="I7" s="150" t="s">
        <v>1130</v>
      </c>
      <c r="J7" s="149" t="s">
        <v>1131</v>
      </c>
      <c r="K7" s="149"/>
      <c r="L7" s="150" t="s">
        <v>1132</v>
      </c>
      <c r="M7" s="150" t="s">
        <v>1118</v>
      </c>
      <c r="N7" s="149"/>
    </row>
    <row r="8" spans="1:14" ht="34" x14ac:dyDescent="0.2">
      <c r="A8" s="149"/>
      <c r="B8" s="149"/>
      <c r="C8" s="149"/>
      <c r="D8" s="149"/>
      <c r="E8" s="149"/>
      <c r="F8" s="149"/>
      <c r="G8" s="149"/>
      <c r="H8" s="150" t="s">
        <v>1133</v>
      </c>
      <c r="I8" s="150" t="s">
        <v>1134</v>
      </c>
      <c r="J8" s="149" t="s">
        <v>1135</v>
      </c>
      <c r="K8" s="149"/>
      <c r="L8" s="150" t="s">
        <v>1136</v>
      </c>
      <c r="M8" s="150" t="s">
        <v>931</v>
      </c>
      <c r="N8" s="150" t="s">
        <v>1136</v>
      </c>
    </row>
    <row r="9" spans="1:14" ht="51" x14ac:dyDescent="0.2">
      <c r="A9" s="147" t="s">
        <v>366</v>
      </c>
      <c r="B9" s="147" t="s">
        <v>1137</v>
      </c>
      <c r="C9" s="147" t="s">
        <v>1138</v>
      </c>
      <c r="D9" s="147" t="s">
        <v>53</v>
      </c>
      <c r="E9" s="147">
        <v>3</v>
      </c>
      <c r="F9" s="147" t="s">
        <v>94</v>
      </c>
      <c r="G9" s="147" t="s">
        <v>1109</v>
      </c>
      <c r="H9" s="148" t="s">
        <v>1139</v>
      </c>
      <c r="I9" s="148" t="s">
        <v>1140</v>
      </c>
      <c r="J9" s="147" t="s">
        <v>644</v>
      </c>
      <c r="K9" s="147"/>
      <c r="L9" s="148" t="s">
        <v>1141</v>
      </c>
      <c r="M9" s="148" t="s">
        <v>1142</v>
      </c>
      <c r="N9" s="147" t="s">
        <v>1143</v>
      </c>
    </row>
    <row r="10" spans="1:14" ht="51" x14ac:dyDescent="0.2">
      <c r="A10" s="147"/>
      <c r="B10" s="147"/>
      <c r="C10" s="147"/>
      <c r="D10" s="147"/>
      <c r="E10" s="147"/>
      <c r="F10" s="147"/>
      <c r="G10" s="147"/>
      <c r="H10" s="148" t="s">
        <v>1144</v>
      </c>
      <c r="I10" s="148" t="s">
        <v>1145</v>
      </c>
      <c r="J10" s="147" t="s">
        <v>643</v>
      </c>
      <c r="K10" s="147"/>
      <c r="L10" s="148" t="s">
        <v>1146</v>
      </c>
      <c r="M10" s="148" t="s">
        <v>1147</v>
      </c>
      <c r="N10" s="147"/>
    </row>
    <row r="11" spans="1:14" ht="17" x14ac:dyDescent="0.2">
      <c r="A11" s="147"/>
      <c r="B11" s="147"/>
      <c r="C11" s="147"/>
      <c r="D11" s="147"/>
      <c r="E11" s="147"/>
      <c r="F11" s="147"/>
      <c r="G11" s="147"/>
      <c r="H11" s="148" t="s">
        <v>1148</v>
      </c>
      <c r="I11" s="148" t="s">
        <v>1149</v>
      </c>
      <c r="J11" s="147" t="s">
        <v>645</v>
      </c>
      <c r="K11" s="147"/>
      <c r="L11" s="148" t="s">
        <v>1150</v>
      </c>
      <c r="M11" s="148" t="s">
        <v>1151</v>
      </c>
      <c r="N11" s="148" t="s">
        <v>1150</v>
      </c>
    </row>
    <row r="12" spans="1:14" ht="51" x14ac:dyDescent="0.2">
      <c r="A12" s="149" t="s">
        <v>367</v>
      </c>
      <c r="B12" s="149" t="s">
        <v>1152</v>
      </c>
      <c r="C12" s="149" t="s">
        <v>1153</v>
      </c>
      <c r="D12" s="149" t="s">
        <v>53</v>
      </c>
      <c r="E12" s="149">
        <v>3</v>
      </c>
      <c r="F12" s="149" t="s">
        <v>202</v>
      </c>
      <c r="G12" s="149" t="s">
        <v>1109</v>
      </c>
      <c r="H12" s="150" t="s">
        <v>1154</v>
      </c>
      <c r="I12" s="150" t="s">
        <v>1155</v>
      </c>
      <c r="J12" s="149" t="s">
        <v>689</v>
      </c>
      <c r="K12" s="149"/>
      <c r="L12" s="150" t="s">
        <v>1156</v>
      </c>
      <c r="M12" s="150" t="s">
        <v>1142</v>
      </c>
      <c r="N12" s="149" t="s">
        <v>1157</v>
      </c>
    </row>
    <row r="13" spans="1:14" ht="51" x14ac:dyDescent="0.2">
      <c r="A13" s="149"/>
      <c r="B13" s="149"/>
      <c r="C13" s="149"/>
      <c r="D13" s="149"/>
      <c r="E13" s="149"/>
      <c r="F13" s="149"/>
      <c r="G13" s="149"/>
      <c r="H13" s="150" t="s">
        <v>1158</v>
      </c>
      <c r="I13" s="150" t="s">
        <v>1159</v>
      </c>
      <c r="J13" s="149" t="s">
        <v>690</v>
      </c>
      <c r="K13" s="149"/>
      <c r="L13" s="150" t="s">
        <v>1160</v>
      </c>
      <c r="M13" s="150" t="s">
        <v>1147</v>
      </c>
      <c r="N13" s="149"/>
    </row>
    <row r="14" spans="1:14" ht="17" x14ac:dyDescent="0.2">
      <c r="A14" s="149"/>
      <c r="B14" s="149"/>
      <c r="C14" s="149"/>
      <c r="D14" s="149"/>
      <c r="E14" s="149"/>
      <c r="F14" s="149"/>
      <c r="G14" s="149"/>
      <c r="H14" s="150" t="s">
        <v>1161</v>
      </c>
      <c r="I14" s="150" t="s">
        <v>1162</v>
      </c>
      <c r="J14" s="149" t="s">
        <v>691</v>
      </c>
      <c r="K14" s="149"/>
      <c r="L14" s="150" t="s">
        <v>1163</v>
      </c>
      <c r="M14" s="150" t="s">
        <v>1151</v>
      </c>
      <c r="N14" s="150" t="s">
        <v>1163</v>
      </c>
    </row>
    <row r="15" spans="1:14" ht="24" customHeight="1" x14ac:dyDescent="0.2">
      <c r="A15" s="147" t="s">
        <v>368</v>
      </c>
      <c r="B15" s="147" t="s">
        <v>1137</v>
      </c>
      <c r="C15" s="147" t="s">
        <v>1164</v>
      </c>
      <c r="D15" s="147" t="s">
        <v>1094</v>
      </c>
      <c r="E15" s="147">
        <v>4</v>
      </c>
      <c r="F15" s="147" t="s">
        <v>1165</v>
      </c>
      <c r="G15" s="147" t="s">
        <v>1166</v>
      </c>
      <c r="H15" s="148" t="s">
        <v>1167</v>
      </c>
      <c r="I15" s="148" t="s">
        <v>1168</v>
      </c>
      <c r="J15" s="147" t="s">
        <v>726</v>
      </c>
      <c r="K15" s="147"/>
      <c r="L15" s="148" t="s">
        <v>1169</v>
      </c>
      <c r="M15" s="148" t="s">
        <v>926</v>
      </c>
      <c r="N15" s="148" t="s">
        <v>1169</v>
      </c>
    </row>
    <row r="16" spans="1:14" ht="51" x14ac:dyDescent="0.2">
      <c r="A16" s="147"/>
      <c r="B16" s="147"/>
      <c r="C16" s="147"/>
      <c r="D16" s="147"/>
      <c r="E16" s="147"/>
      <c r="F16" s="147"/>
      <c r="G16" s="147"/>
      <c r="H16" s="148" t="s">
        <v>1170</v>
      </c>
      <c r="I16" s="148" t="s">
        <v>1171</v>
      </c>
      <c r="J16" s="147" t="s">
        <v>725</v>
      </c>
      <c r="K16" s="147"/>
      <c r="L16" s="148" t="s">
        <v>1172</v>
      </c>
      <c r="M16" s="148" t="s">
        <v>1142</v>
      </c>
      <c r="N16" s="147" t="s">
        <v>1173</v>
      </c>
    </row>
    <row r="17" spans="1:19" ht="51" x14ac:dyDescent="0.2">
      <c r="A17" s="147"/>
      <c r="B17" s="147"/>
      <c r="C17" s="147"/>
      <c r="D17" s="147"/>
      <c r="E17" s="147"/>
      <c r="F17" s="147"/>
      <c r="G17" s="147"/>
      <c r="H17" s="148" t="s">
        <v>1174</v>
      </c>
      <c r="I17" s="148" t="s">
        <v>1175</v>
      </c>
      <c r="J17" s="147" t="s">
        <v>723</v>
      </c>
      <c r="K17" s="147"/>
      <c r="L17" s="148" t="s">
        <v>1176</v>
      </c>
      <c r="M17" s="148" t="s">
        <v>1147</v>
      </c>
      <c r="N17" s="147"/>
    </row>
    <row r="18" spans="1:19" ht="24" customHeight="1" x14ac:dyDescent="0.2">
      <c r="A18" s="147"/>
      <c r="B18" s="147"/>
      <c r="C18" s="147"/>
      <c r="D18" s="147"/>
      <c r="E18" s="147"/>
      <c r="F18" s="147"/>
      <c r="G18" s="147"/>
      <c r="H18" s="148" t="s">
        <v>1177</v>
      </c>
      <c r="I18" s="148" t="s">
        <v>1178</v>
      </c>
      <c r="J18" s="147" t="s">
        <v>724</v>
      </c>
      <c r="K18" s="147"/>
      <c r="L18" s="148" t="s">
        <v>1179</v>
      </c>
      <c r="M18" s="148" t="s">
        <v>1151</v>
      </c>
      <c r="N18" s="148" t="s">
        <v>1179</v>
      </c>
    </row>
    <row r="19" spans="1:19" ht="29" customHeight="1" x14ac:dyDescent="0.2">
      <c r="A19" s="149" t="s">
        <v>369</v>
      </c>
      <c r="B19" s="149" t="s">
        <v>1137</v>
      </c>
      <c r="C19" s="149" t="s">
        <v>1180</v>
      </c>
      <c r="D19" s="149" t="s">
        <v>1095</v>
      </c>
      <c r="E19" s="149">
        <v>3</v>
      </c>
      <c r="F19" s="149" t="s">
        <v>299</v>
      </c>
      <c r="G19" s="149" t="s">
        <v>1181</v>
      </c>
      <c r="H19" s="150" t="s">
        <v>1182</v>
      </c>
      <c r="I19" s="150" t="s">
        <v>1183</v>
      </c>
      <c r="J19" s="149" t="s">
        <v>786</v>
      </c>
      <c r="K19" s="149"/>
      <c r="L19" s="150" t="s">
        <v>1184</v>
      </c>
      <c r="M19" s="150" t="s">
        <v>413</v>
      </c>
      <c r="N19" s="149" t="s">
        <v>1185</v>
      </c>
    </row>
    <row r="20" spans="1:19" ht="34" x14ac:dyDescent="0.2">
      <c r="A20" s="149"/>
      <c r="B20" s="149"/>
      <c r="C20" s="149"/>
      <c r="D20" s="149"/>
      <c r="E20" s="149"/>
      <c r="F20" s="149"/>
      <c r="G20" s="149"/>
      <c r="H20" s="150" t="s">
        <v>1186</v>
      </c>
      <c r="I20" s="150" t="s">
        <v>1187</v>
      </c>
      <c r="J20" s="149" t="s">
        <v>787</v>
      </c>
      <c r="K20" s="149"/>
      <c r="L20" s="150" t="s">
        <v>1188</v>
      </c>
      <c r="M20" s="150" t="s">
        <v>1118</v>
      </c>
      <c r="N20" s="149"/>
    </row>
    <row r="21" spans="1:19" ht="34" x14ac:dyDescent="0.2">
      <c r="A21" s="149"/>
      <c r="B21" s="149"/>
      <c r="C21" s="149"/>
      <c r="D21" s="149"/>
      <c r="E21" s="149"/>
      <c r="F21" s="149"/>
      <c r="G21" s="149"/>
      <c r="H21" s="150" t="s">
        <v>1189</v>
      </c>
      <c r="I21" s="150" t="s">
        <v>1190</v>
      </c>
      <c r="J21" s="149" t="s">
        <v>788</v>
      </c>
      <c r="K21" s="149"/>
      <c r="L21" s="150" t="s">
        <v>1191</v>
      </c>
      <c r="M21" s="150" t="s">
        <v>931</v>
      </c>
      <c r="N21" s="150" t="s">
        <v>1191</v>
      </c>
    </row>
    <row r="23" spans="1:19" x14ac:dyDescent="0.2">
      <c r="A23" s="149" t="s">
        <v>334</v>
      </c>
      <c r="B23" s="149" t="s">
        <v>1097</v>
      </c>
      <c r="C23" s="149" t="s">
        <v>1098</v>
      </c>
      <c r="D23" s="149" t="s">
        <v>1093</v>
      </c>
      <c r="E23" s="149" t="s">
        <v>1099</v>
      </c>
      <c r="F23" s="149" t="s">
        <v>1064</v>
      </c>
      <c r="G23" s="149"/>
      <c r="H23" s="149"/>
      <c r="I23" s="149"/>
      <c r="J23" s="149"/>
      <c r="K23" s="149"/>
      <c r="L23" s="149"/>
      <c r="M23" s="149"/>
      <c r="N23" s="150"/>
      <c r="O23" s="149" t="s">
        <v>1192</v>
      </c>
      <c r="P23" s="149"/>
      <c r="Q23" s="149"/>
      <c r="R23" s="149"/>
      <c r="S23" s="149"/>
    </row>
    <row r="24" spans="1:19" ht="34" x14ac:dyDescent="0.2">
      <c r="A24" s="149"/>
      <c r="B24" s="149"/>
      <c r="C24" s="149"/>
      <c r="D24" s="149"/>
      <c r="E24" s="149"/>
      <c r="F24" s="149" t="s">
        <v>677</v>
      </c>
      <c r="G24" s="149"/>
      <c r="H24" s="149" t="s">
        <v>1101</v>
      </c>
      <c r="I24" s="149"/>
      <c r="J24" s="149" t="s">
        <v>1102</v>
      </c>
      <c r="K24" s="149"/>
      <c r="L24" s="149" t="s">
        <v>1193</v>
      </c>
      <c r="M24" s="149"/>
      <c r="N24" s="149" t="s">
        <v>1104</v>
      </c>
      <c r="O24" s="149"/>
      <c r="P24" s="149"/>
      <c r="Q24" s="150" t="s">
        <v>387</v>
      </c>
      <c r="R24" s="150" t="s">
        <v>1105</v>
      </c>
      <c r="S24" s="150" t="s">
        <v>1106</v>
      </c>
    </row>
    <row r="25" spans="1:19" ht="17" x14ac:dyDescent="0.2">
      <c r="A25" s="147" t="s">
        <v>371</v>
      </c>
      <c r="B25" s="147" t="s">
        <v>1152</v>
      </c>
      <c r="C25" s="147" t="s">
        <v>1194</v>
      </c>
      <c r="D25" s="147" t="s">
        <v>53</v>
      </c>
      <c r="E25" s="147">
        <v>5</v>
      </c>
      <c r="F25" s="147" t="s">
        <v>202</v>
      </c>
      <c r="G25" s="147"/>
      <c r="H25" s="147" t="s">
        <v>1109</v>
      </c>
      <c r="I25" s="147"/>
      <c r="J25" s="147" t="s">
        <v>1195</v>
      </c>
      <c r="K25" s="147"/>
      <c r="L25" s="147" t="s">
        <v>1196</v>
      </c>
      <c r="M25" s="147"/>
      <c r="N25" s="147" t="s">
        <v>1197</v>
      </c>
      <c r="O25" s="147"/>
      <c r="P25" s="147"/>
      <c r="Q25" s="148" t="s">
        <v>622</v>
      </c>
      <c r="R25" s="148" t="s">
        <v>926</v>
      </c>
      <c r="S25" s="148" t="s">
        <v>622</v>
      </c>
    </row>
    <row r="26" spans="1:19" ht="51" x14ac:dyDescent="0.2">
      <c r="A26" s="147"/>
      <c r="B26" s="147"/>
      <c r="C26" s="147"/>
      <c r="D26" s="147"/>
      <c r="E26" s="147"/>
      <c r="F26" s="147"/>
      <c r="G26" s="147"/>
      <c r="H26" s="147"/>
      <c r="I26" s="147"/>
      <c r="J26" s="147" t="s">
        <v>1198</v>
      </c>
      <c r="K26" s="147"/>
      <c r="L26" s="147" t="s">
        <v>1199</v>
      </c>
      <c r="M26" s="147"/>
      <c r="N26" s="147" t="s">
        <v>1200</v>
      </c>
      <c r="O26" s="147"/>
      <c r="P26" s="147"/>
      <c r="Q26" s="148" t="s">
        <v>1201</v>
      </c>
      <c r="R26" s="148" t="s">
        <v>1142</v>
      </c>
      <c r="S26" s="147" t="s">
        <v>1202</v>
      </c>
    </row>
    <row r="27" spans="1:19" ht="51" x14ac:dyDescent="0.2">
      <c r="A27" s="147"/>
      <c r="B27" s="147"/>
      <c r="C27" s="147"/>
      <c r="D27" s="147"/>
      <c r="E27" s="147"/>
      <c r="F27" s="147"/>
      <c r="G27" s="147"/>
      <c r="H27" s="147"/>
      <c r="I27" s="147"/>
      <c r="J27" s="147" t="s">
        <v>1203</v>
      </c>
      <c r="K27" s="147"/>
      <c r="L27" s="147" t="s">
        <v>1204</v>
      </c>
      <c r="M27" s="147"/>
      <c r="N27" s="147" t="s">
        <v>1205</v>
      </c>
      <c r="O27" s="147"/>
      <c r="P27" s="147"/>
      <c r="Q27" s="148" t="s">
        <v>1206</v>
      </c>
      <c r="R27" s="148" t="s">
        <v>1147</v>
      </c>
      <c r="S27" s="147"/>
    </row>
    <row r="28" spans="1:19" ht="51" x14ac:dyDescent="0.2">
      <c r="A28" s="147"/>
      <c r="B28" s="147"/>
      <c r="C28" s="147"/>
      <c r="D28" s="147"/>
      <c r="E28" s="147"/>
      <c r="F28" s="147"/>
      <c r="G28" s="147"/>
      <c r="H28" s="147"/>
      <c r="I28" s="147"/>
      <c r="J28" s="147" t="s">
        <v>1207</v>
      </c>
      <c r="K28" s="147"/>
      <c r="L28" s="147" t="s">
        <v>1208</v>
      </c>
      <c r="M28" s="147"/>
      <c r="N28" s="147" t="s">
        <v>1209</v>
      </c>
      <c r="O28" s="147"/>
      <c r="P28" s="147"/>
      <c r="Q28" s="148" t="s">
        <v>1210</v>
      </c>
      <c r="R28" s="148" t="s">
        <v>1211</v>
      </c>
      <c r="S28" s="147"/>
    </row>
    <row r="29" spans="1:19" ht="17" x14ac:dyDescent="0.2">
      <c r="A29" s="147"/>
      <c r="B29" s="147"/>
      <c r="C29" s="147"/>
      <c r="D29" s="147"/>
      <c r="E29" s="147"/>
      <c r="F29" s="147"/>
      <c r="G29" s="147"/>
      <c r="H29" s="147"/>
      <c r="I29" s="147"/>
      <c r="J29" s="147" t="s">
        <v>1212</v>
      </c>
      <c r="K29" s="147"/>
      <c r="L29" s="147" t="s">
        <v>1213</v>
      </c>
      <c r="M29" s="147"/>
      <c r="N29" s="147" t="s">
        <v>1214</v>
      </c>
      <c r="O29" s="147"/>
      <c r="P29" s="147"/>
      <c r="Q29" s="148" t="s">
        <v>1215</v>
      </c>
      <c r="R29" s="148" t="s">
        <v>1151</v>
      </c>
      <c r="S29" s="148" t="s">
        <v>1215</v>
      </c>
    </row>
    <row r="30" spans="1:19" ht="18" customHeight="1" x14ac:dyDescent="0.2">
      <c r="A30" s="149" t="s">
        <v>372</v>
      </c>
      <c r="B30" s="149" t="s">
        <v>1216</v>
      </c>
      <c r="C30" s="149" t="s">
        <v>1217</v>
      </c>
      <c r="D30" s="149" t="s">
        <v>1096</v>
      </c>
      <c r="E30" s="149">
        <v>3</v>
      </c>
      <c r="F30" s="149" t="s">
        <v>855</v>
      </c>
      <c r="G30" s="149"/>
      <c r="H30" s="149">
        <v>-15</v>
      </c>
      <c r="I30" s="149"/>
      <c r="J30" s="149" t="s">
        <v>1218</v>
      </c>
      <c r="K30" s="149"/>
      <c r="L30" s="149" t="s">
        <v>1219</v>
      </c>
      <c r="M30" s="149"/>
      <c r="N30" s="149" t="s">
        <v>689</v>
      </c>
      <c r="O30" s="149"/>
      <c r="P30" s="149"/>
      <c r="Q30" s="150" t="s">
        <v>1220</v>
      </c>
      <c r="R30" s="150" t="s">
        <v>413</v>
      </c>
      <c r="S30" s="149" t="s">
        <v>624</v>
      </c>
    </row>
    <row r="31" spans="1:19" ht="34" x14ac:dyDescent="0.2">
      <c r="A31" s="149"/>
      <c r="B31" s="149"/>
      <c r="C31" s="149"/>
      <c r="D31" s="149"/>
      <c r="E31" s="149"/>
      <c r="F31" s="149"/>
      <c r="G31" s="149"/>
      <c r="H31" s="149"/>
      <c r="I31" s="149"/>
      <c r="J31" s="149" t="s">
        <v>1221</v>
      </c>
      <c r="K31" s="149"/>
      <c r="L31" s="149" t="s">
        <v>1222</v>
      </c>
      <c r="M31" s="149"/>
      <c r="N31" s="149" t="s">
        <v>690</v>
      </c>
      <c r="O31" s="149"/>
      <c r="P31" s="149"/>
      <c r="Q31" s="150" t="s">
        <v>1223</v>
      </c>
      <c r="R31" s="150" t="s">
        <v>1118</v>
      </c>
      <c r="S31" s="149"/>
    </row>
    <row r="32" spans="1:19" ht="34" x14ac:dyDescent="0.2">
      <c r="A32" s="149"/>
      <c r="B32" s="149"/>
      <c r="C32" s="149"/>
      <c r="D32" s="149"/>
      <c r="E32" s="149"/>
      <c r="F32" s="149"/>
      <c r="G32" s="149"/>
      <c r="H32" s="149"/>
      <c r="I32" s="149"/>
      <c r="J32" s="149" t="s">
        <v>1224</v>
      </c>
      <c r="K32" s="149"/>
      <c r="L32" s="149" t="s">
        <v>1225</v>
      </c>
      <c r="M32" s="149"/>
      <c r="N32" s="149" t="s">
        <v>691</v>
      </c>
      <c r="O32" s="149"/>
      <c r="P32" s="149"/>
      <c r="Q32" s="150" t="s">
        <v>625</v>
      </c>
      <c r="R32" s="150" t="s">
        <v>931</v>
      </c>
      <c r="S32" s="150" t="s">
        <v>625</v>
      </c>
    </row>
    <row r="33" spans="1:19" ht="54" customHeight="1" x14ac:dyDescent="0.2">
      <c r="A33" s="147" t="s">
        <v>373</v>
      </c>
      <c r="B33" s="147" t="s">
        <v>1107</v>
      </c>
      <c r="C33" s="147" t="s">
        <v>1226</v>
      </c>
      <c r="D33" s="147" t="s">
        <v>53</v>
      </c>
      <c r="E33" s="147">
        <v>3</v>
      </c>
      <c r="F33" s="147" t="s">
        <v>273</v>
      </c>
      <c r="G33" s="147"/>
      <c r="H33" s="147" t="s">
        <v>1109</v>
      </c>
      <c r="I33" s="147"/>
      <c r="J33" s="147" t="s">
        <v>1227</v>
      </c>
      <c r="K33" s="147"/>
      <c r="L33" s="147" t="s">
        <v>1228</v>
      </c>
      <c r="M33" s="147"/>
      <c r="N33" s="147" t="s">
        <v>715</v>
      </c>
      <c r="O33" s="147"/>
      <c r="P33" s="147"/>
      <c r="Q33" s="148" t="s">
        <v>1229</v>
      </c>
      <c r="R33" s="148" t="s">
        <v>413</v>
      </c>
      <c r="S33" s="147" t="s">
        <v>1230</v>
      </c>
    </row>
    <row r="34" spans="1:19" ht="34" x14ac:dyDescent="0.2">
      <c r="A34" s="147"/>
      <c r="B34" s="147"/>
      <c r="C34" s="147"/>
      <c r="D34" s="147"/>
      <c r="E34" s="147"/>
      <c r="F34" s="147"/>
      <c r="G34" s="147"/>
      <c r="H34" s="147"/>
      <c r="I34" s="147"/>
      <c r="J34" s="147" t="s">
        <v>1231</v>
      </c>
      <c r="K34" s="147"/>
      <c r="L34" s="147" t="s">
        <v>1232</v>
      </c>
      <c r="M34" s="147"/>
      <c r="N34" s="147" t="s">
        <v>716</v>
      </c>
      <c r="O34" s="147"/>
      <c r="P34" s="147"/>
      <c r="Q34" s="148" t="s">
        <v>1233</v>
      </c>
      <c r="R34" s="148" t="s">
        <v>1118</v>
      </c>
      <c r="S34" s="147"/>
    </row>
    <row r="35" spans="1:19" ht="34" x14ac:dyDescent="0.2">
      <c r="A35" s="147"/>
      <c r="B35" s="147"/>
      <c r="C35" s="147"/>
      <c r="D35" s="147"/>
      <c r="E35" s="147"/>
      <c r="F35" s="147"/>
      <c r="G35" s="147"/>
      <c r="H35" s="147"/>
      <c r="I35" s="147"/>
      <c r="J35" s="147" t="s">
        <v>1234</v>
      </c>
      <c r="K35" s="147"/>
      <c r="L35" s="147" t="s">
        <v>1235</v>
      </c>
      <c r="M35" s="147"/>
      <c r="N35" s="147" t="s">
        <v>714</v>
      </c>
      <c r="O35" s="147"/>
      <c r="P35" s="147"/>
      <c r="Q35" s="148" t="s">
        <v>1236</v>
      </c>
      <c r="R35" s="148" t="s">
        <v>931</v>
      </c>
      <c r="S35" s="148" t="s">
        <v>1236</v>
      </c>
    </row>
    <row r="36" spans="1:19" ht="46" customHeight="1" x14ac:dyDescent="0.2">
      <c r="A36" s="149" t="s">
        <v>374</v>
      </c>
      <c r="B36" s="149" t="s">
        <v>1107</v>
      </c>
      <c r="C36" s="149" t="s">
        <v>1237</v>
      </c>
      <c r="D36" s="149" t="s">
        <v>1238</v>
      </c>
      <c r="E36" s="149">
        <v>2</v>
      </c>
      <c r="F36" s="149" t="s">
        <v>299</v>
      </c>
      <c r="G36" s="149"/>
      <c r="H36" s="149" t="s">
        <v>1181</v>
      </c>
      <c r="I36" s="149"/>
      <c r="J36" s="149" t="s">
        <v>1239</v>
      </c>
      <c r="K36" s="149"/>
      <c r="L36" s="149" t="s">
        <v>1183</v>
      </c>
      <c r="M36" s="149"/>
      <c r="N36" s="149" t="s">
        <v>926</v>
      </c>
      <c r="O36" s="149"/>
      <c r="P36" s="149"/>
      <c r="Q36" s="152">
        <v>0.87</v>
      </c>
      <c r="R36" s="150" t="s">
        <v>926</v>
      </c>
      <c r="S36" s="152">
        <v>0.87</v>
      </c>
    </row>
    <row r="37" spans="1:19" ht="34" x14ac:dyDescent="0.2">
      <c r="A37" s="149"/>
      <c r="B37" s="149"/>
      <c r="C37" s="149"/>
      <c r="D37" s="149"/>
      <c r="E37" s="149"/>
      <c r="F37" s="149"/>
      <c r="G37" s="149"/>
      <c r="H37" s="149"/>
      <c r="I37" s="149"/>
      <c r="J37" s="149" t="s">
        <v>1111</v>
      </c>
      <c r="K37" s="149"/>
      <c r="L37" s="149" t="s">
        <v>1240</v>
      </c>
      <c r="M37" s="149"/>
      <c r="N37" s="149" t="s">
        <v>931</v>
      </c>
      <c r="O37" s="149"/>
      <c r="P37" s="149"/>
      <c r="Q37" s="152">
        <v>0.13</v>
      </c>
      <c r="R37" s="150" t="s">
        <v>931</v>
      </c>
      <c r="S37" s="152">
        <v>0.13</v>
      </c>
    </row>
    <row r="38" spans="1:19" ht="55" customHeight="1" x14ac:dyDescent="0.2">
      <c r="A38" s="147" t="s">
        <v>375</v>
      </c>
      <c r="B38" s="147" t="s">
        <v>330</v>
      </c>
      <c r="C38" s="147" t="s">
        <v>1241</v>
      </c>
      <c r="D38" s="147" t="s">
        <v>1242</v>
      </c>
      <c r="E38" s="147">
        <v>2</v>
      </c>
      <c r="F38" s="147" t="s">
        <v>1243</v>
      </c>
      <c r="G38" s="147"/>
      <c r="H38" s="147" t="s">
        <v>1181</v>
      </c>
      <c r="I38" s="147"/>
      <c r="J38" s="147" t="s">
        <v>1244</v>
      </c>
      <c r="K38" s="147"/>
      <c r="L38" s="147" t="s">
        <v>1245</v>
      </c>
      <c r="M38" s="147"/>
      <c r="N38" s="147" t="s">
        <v>926</v>
      </c>
      <c r="O38" s="147"/>
      <c r="P38" s="147"/>
      <c r="Q38" s="153">
        <v>0.6</v>
      </c>
      <c r="R38" s="148" t="s">
        <v>1142</v>
      </c>
      <c r="S38" s="154">
        <v>1</v>
      </c>
    </row>
    <row r="39" spans="1:19" x14ac:dyDescent="0.2">
      <c r="A39" s="147"/>
      <c r="B39" s="147"/>
      <c r="C39" s="147"/>
      <c r="D39" s="147"/>
      <c r="E39" s="147"/>
      <c r="F39" s="145"/>
      <c r="G39" s="146"/>
      <c r="H39" s="146"/>
      <c r="I39" s="147" t="s">
        <v>1246</v>
      </c>
      <c r="J39" s="147"/>
      <c r="K39" s="147" t="s">
        <v>1246</v>
      </c>
      <c r="L39" s="147"/>
      <c r="M39" s="151" t="s">
        <v>788</v>
      </c>
      <c r="N39" s="151"/>
      <c r="O39" s="151"/>
      <c r="P39" s="154">
        <v>0.4</v>
      </c>
      <c r="Q39" s="154"/>
      <c r="R39" s="155" t="s">
        <v>1147</v>
      </c>
      <c r="S39" s="154"/>
    </row>
  </sheetData>
  <mergeCells count="173">
    <mergeCell ref="N38:P38"/>
    <mergeCell ref="S38:S39"/>
    <mergeCell ref="G39:H39"/>
    <mergeCell ref="I39:J39"/>
    <mergeCell ref="K39:L39"/>
    <mergeCell ref="M39:O39"/>
    <mergeCell ref="P39:Q39"/>
    <mergeCell ref="N37:P37"/>
    <mergeCell ref="A38:A39"/>
    <mergeCell ref="B38:B39"/>
    <mergeCell ref="C38:C39"/>
    <mergeCell ref="D38:D39"/>
    <mergeCell ref="E38:E39"/>
    <mergeCell ref="F38:G38"/>
    <mergeCell ref="H38:I38"/>
    <mergeCell ref="J38:K38"/>
    <mergeCell ref="L38:M38"/>
    <mergeCell ref="E36:E37"/>
    <mergeCell ref="F36:G37"/>
    <mergeCell ref="H36:I37"/>
    <mergeCell ref="J36:K36"/>
    <mergeCell ref="L36:M36"/>
    <mergeCell ref="J37:K37"/>
    <mergeCell ref="L37:M37"/>
    <mergeCell ref="N30:P30"/>
    <mergeCell ref="S30:S31"/>
    <mergeCell ref="N31:P31"/>
    <mergeCell ref="N32:P32"/>
    <mergeCell ref="A33:A35"/>
    <mergeCell ref="B33:B35"/>
    <mergeCell ref="C33:C35"/>
    <mergeCell ref="D33:D35"/>
    <mergeCell ref="E33:E35"/>
    <mergeCell ref="F33:G35"/>
    <mergeCell ref="O23:S23"/>
    <mergeCell ref="F24:G24"/>
    <mergeCell ref="H24:I24"/>
    <mergeCell ref="N24:P24"/>
    <mergeCell ref="A25:A29"/>
    <mergeCell ref="B25:B29"/>
    <mergeCell ref="C25:C29"/>
    <mergeCell ref="D25:D29"/>
    <mergeCell ref="E25:E29"/>
    <mergeCell ref="F25:G29"/>
    <mergeCell ref="A23:A24"/>
    <mergeCell ref="B23:B24"/>
    <mergeCell ref="C23:C24"/>
    <mergeCell ref="D23:D24"/>
    <mergeCell ref="E23:E24"/>
    <mergeCell ref="F23:M23"/>
    <mergeCell ref="H25:I29"/>
    <mergeCell ref="N26:P26"/>
    <mergeCell ref="N27:P27"/>
    <mergeCell ref="J35:K35"/>
    <mergeCell ref="L35:M35"/>
    <mergeCell ref="A36:A37"/>
    <mergeCell ref="B36:B37"/>
    <mergeCell ref="C36:C37"/>
    <mergeCell ref="D36:D37"/>
    <mergeCell ref="J33:K33"/>
    <mergeCell ref="L33:M33"/>
    <mergeCell ref="J34:K34"/>
    <mergeCell ref="L34:M34"/>
    <mergeCell ref="H33:I35"/>
    <mergeCell ref="N34:P34"/>
    <mergeCell ref="J31:K31"/>
    <mergeCell ref="L31:M31"/>
    <mergeCell ref="N35:P35"/>
    <mergeCell ref="J32:K32"/>
    <mergeCell ref="L32:M32"/>
    <mergeCell ref="N36:P36"/>
    <mergeCell ref="S33:S34"/>
    <mergeCell ref="N33:P33"/>
    <mergeCell ref="A30:A32"/>
    <mergeCell ref="B30:B32"/>
    <mergeCell ref="C30:C32"/>
    <mergeCell ref="D30:D32"/>
    <mergeCell ref="E30:E32"/>
    <mergeCell ref="F30:G32"/>
    <mergeCell ref="H30:I32"/>
    <mergeCell ref="J30:K30"/>
    <mergeCell ref="L30:M30"/>
    <mergeCell ref="J27:K27"/>
    <mergeCell ref="L27:M27"/>
    <mergeCell ref="J28:K28"/>
    <mergeCell ref="L28:M28"/>
    <mergeCell ref="J29:K29"/>
    <mergeCell ref="L29:M29"/>
    <mergeCell ref="J24:K24"/>
    <mergeCell ref="L24:M24"/>
    <mergeCell ref="N28:P28"/>
    <mergeCell ref="J25:K25"/>
    <mergeCell ref="L25:M25"/>
    <mergeCell ref="N29:P29"/>
    <mergeCell ref="S26:S28"/>
    <mergeCell ref="J26:K26"/>
    <mergeCell ref="L26:M26"/>
    <mergeCell ref="N25:P25"/>
    <mergeCell ref="G19:G21"/>
    <mergeCell ref="J19:K19"/>
    <mergeCell ref="N19:N20"/>
    <mergeCell ref="J20:K20"/>
    <mergeCell ref="J21:K21"/>
    <mergeCell ref="A19:A21"/>
    <mergeCell ref="B19:B21"/>
    <mergeCell ref="C19:C21"/>
    <mergeCell ref="D19:D21"/>
    <mergeCell ref="E19:E21"/>
    <mergeCell ref="F19:F21"/>
    <mergeCell ref="G15:G18"/>
    <mergeCell ref="J15:K15"/>
    <mergeCell ref="J16:K16"/>
    <mergeCell ref="N16:N17"/>
    <mergeCell ref="J17:K17"/>
    <mergeCell ref="J18:K18"/>
    <mergeCell ref="A15:A18"/>
    <mergeCell ref="B15:B18"/>
    <mergeCell ref="C15:C18"/>
    <mergeCell ref="D15:D18"/>
    <mergeCell ref="E15:E18"/>
    <mergeCell ref="F15:F18"/>
    <mergeCell ref="F12:F14"/>
    <mergeCell ref="G12:G14"/>
    <mergeCell ref="J12:K12"/>
    <mergeCell ref="N12:N13"/>
    <mergeCell ref="J13:K13"/>
    <mergeCell ref="J14:K14"/>
    <mergeCell ref="G9:G11"/>
    <mergeCell ref="J9:K9"/>
    <mergeCell ref="N9:N10"/>
    <mergeCell ref="J10:K10"/>
    <mergeCell ref="J11:K11"/>
    <mergeCell ref="A12:A14"/>
    <mergeCell ref="B12:B14"/>
    <mergeCell ref="C12:C14"/>
    <mergeCell ref="D12:D14"/>
    <mergeCell ref="E12:E14"/>
    <mergeCell ref="A9:A11"/>
    <mergeCell ref="B9:B11"/>
    <mergeCell ref="C9:C11"/>
    <mergeCell ref="D9:D11"/>
    <mergeCell ref="E9:E11"/>
    <mergeCell ref="F9:F11"/>
    <mergeCell ref="F6:F8"/>
    <mergeCell ref="G6:G8"/>
    <mergeCell ref="J6:K6"/>
    <mergeCell ref="N6:N7"/>
    <mergeCell ref="J7:K7"/>
    <mergeCell ref="J8:K8"/>
    <mergeCell ref="G3:G5"/>
    <mergeCell ref="J3:K3"/>
    <mergeCell ref="N3:N4"/>
    <mergeCell ref="J4:K4"/>
    <mergeCell ref="J5:K5"/>
    <mergeCell ref="A6:A8"/>
    <mergeCell ref="B6:B8"/>
    <mergeCell ref="C6:C8"/>
    <mergeCell ref="D6:D8"/>
    <mergeCell ref="E6:E8"/>
    <mergeCell ref="A3:A5"/>
    <mergeCell ref="B3:B5"/>
    <mergeCell ref="C3:C5"/>
    <mergeCell ref="D3:D5"/>
    <mergeCell ref="E3:E5"/>
    <mergeCell ref="F3:F5"/>
    <mergeCell ref="E1:E2"/>
    <mergeCell ref="F1:I1"/>
    <mergeCell ref="K1:M1"/>
    <mergeCell ref="J2:K2"/>
    <mergeCell ref="A1:A2"/>
    <mergeCell ref="B1:B2"/>
    <mergeCell ref="C1:C2"/>
    <mergeCell ref="D1:D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2EA00-DCA4-904C-B8A8-FE837666F549}">
  <dimension ref="B1:AA17"/>
  <sheetViews>
    <sheetView workbookViewId="0">
      <selection sqref="A1:XFD1048576"/>
    </sheetView>
  </sheetViews>
  <sheetFormatPr baseColWidth="10" defaultRowHeight="16" x14ac:dyDescent="0.2"/>
  <cols>
    <col min="1" max="1" width="10.83203125" style="1"/>
    <col min="2" max="2" width="17.33203125" style="1" customWidth="1"/>
    <col min="3" max="3" width="17.5" style="1" customWidth="1"/>
    <col min="4" max="4" width="18.5" style="1" customWidth="1"/>
    <col min="5" max="5" width="20.1640625" style="1" customWidth="1"/>
    <col min="6" max="6" width="10.83203125" style="1"/>
    <col min="7" max="7" width="17.5" style="1" customWidth="1"/>
    <col min="8" max="9" width="10.83203125" style="1"/>
    <col min="10" max="10" width="14.5" style="1" customWidth="1"/>
    <col min="11" max="17" width="10.83203125" style="1"/>
    <col min="18" max="18" width="19.1640625" style="1" customWidth="1"/>
    <col min="19" max="20" width="10.83203125" style="1"/>
    <col min="21" max="21" width="13.83203125" style="1" customWidth="1"/>
    <col min="22" max="16384" width="10.83203125" style="1"/>
  </cols>
  <sheetData>
    <row r="1" spans="2:27" x14ac:dyDescent="0.2">
      <c r="B1" s="1" t="s">
        <v>420</v>
      </c>
      <c r="G1" s="1" t="s">
        <v>419</v>
      </c>
      <c r="R1" s="1" t="s">
        <v>418</v>
      </c>
    </row>
    <row r="2" spans="2:27" s="4" customFormat="1" ht="68" x14ac:dyDescent="0.2">
      <c r="B2" s="7"/>
      <c r="C2" s="7" t="s">
        <v>417</v>
      </c>
      <c r="D2" s="7" t="s">
        <v>416</v>
      </c>
      <c r="E2" s="7"/>
      <c r="G2" s="7" t="s">
        <v>415</v>
      </c>
      <c r="H2" s="7" t="s">
        <v>413</v>
      </c>
      <c r="I2" s="7" t="s">
        <v>411</v>
      </c>
      <c r="J2" s="7" t="s">
        <v>412</v>
      </c>
      <c r="K2" s="7" t="s">
        <v>411</v>
      </c>
      <c r="L2" s="7" t="s">
        <v>410</v>
      </c>
      <c r="M2" s="7" t="s">
        <v>409</v>
      </c>
      <c r="N2" s="7" t="s">
        <v>408</v>
      </c>
      <c r="O2" s="7" t="s">
        <v>407</v>
      </c>
      <c r="P2" s="7" t="s">
        <v>406</v>
      </c>
      <c r="R2" s="7" t="s">
        <v>414</v>
      </c>
      <c r="S2" s="7" t="s">
        <v>413</v>
      </c>
      <c r="T2" s="7" t="s">
        <v>411</v>
      </c>
      <c r="U2" s="7" t="s">
        <v>412</v>
      </c>
      <c r="V2" s="7" t="s">
        <v>411</v>
      </c>
      <c r="W2" s="7" t="s">
        <v>410</v>
      </c>
      <c r="X2" s="7" t="s">
        <v>409</v>
      </c>
      <c r="Y2" s="7" t="s">
        <v>408</v>
      </c>
      <c r="Z2" s="7" t="s">
        <v>407</v>
      </c>
      <c r="AA2" s="7" t="s">
        <v>406</v>
      </c>
    </row>
    <row r="3" spans="2:27" x14ac:dyDescent="0.2">
      <c r="B3" s="9" t="s">
        <v>365</v>
      </c>
      <c r="C3" s="9">
        <v>170</v>
      </c>
      <c r="D3" s="9">
        <v>61</v>
      </c>
      <c r="E3" s="9"/>
      <c r="G3" s="9" t="s">
        <v>365</v>
      </c>
      <c r="H3" s="9">
        <v>35</v>
      </c>
      <c r="I3" s="9"/>
      <c r="J3" s="9">
        <v>190</v>
      </c>
      <c r="K3" s="9"/>
      <c r="L3" s="9">
        <v>6</v>
      </c>
      <c r="M3" s="9"/>
      <c r="N3" s="9"/>
      <c r="O3" s="9"/>
      <c r="P3" s="9"/>
      <c r="R3" s="119" t="s">
        <v>85</v>
      </c>
      <c r="S3" s="120"/>
      <c r="T3" s="120"/>
      <c r="U3" s="120"/>
      <c r="V3" s="120"/>
      <c r="W3" s="120"/>
      <c r="X3" s="120"/>
      <c r="Y3" s="120"/>
      <c r="Z3" s="120"/>
      <c r="AA3" s="121"/>
    </row>
    <row r="4" spans="2:27" x14ac:dyDescent="0.2">
      <c r="B4" s="9" t="s">
        <v>405</v>
      </c>
      <c r="C4" s="9">
        <v>8</v>
      </c>
      <c r="D4" s="9" t="s">
        <v>404</v>
      </c>
      <c r="E4" s="9"/>
      <c r="G4" s="9" t="s">
        <v>403</v>
      </c>
      <c r="H4" s="88">
        <v>0.52800000000000002</v>
      </c>
      <c r="I4" s="9"/>
      <c r="J4" s="88">
        <v>0.46200000000000002</v>
      </c>
      <c r="K4" s="9"/>
      <c r="L4" s="89">
        <v>0.47</v>
      </c>
      <c r="M4" s="9"/>
      <c r="N4" s="9"/>
      <c r="O4" s="9"/>
      <c r="P4" s="9" t="s">
        <v>391</v>
      </c>
      <c r="R4" s="9" t="s">
        <v>394</v>
      </c>
      <c r="S4" s="9">
        <v>2.27</v>
      </c>
      <c r="T4" s="9">
        <v>0.25</v>
      </c>
      <c r="U4" s="9">
        <v>3.03</v>
      </c>
      <c r="V4" s="9">
        <v>0.14000000000000001</v>
      </c>
      <c r="W4" s="9">
        <v>1.64</v>
      </c>
      <c r="X4" s="9">
        <v>0.81</v>
      </c>
      <c r="Y4" s="9" t="s">
        <v>396</v>
      </c>
      <c r="Z4" s="9"/>
      <c r="AA4" s="9"/>
    </row>
    <row r="5" spans="2:27" x14ac:dyDescent="0.2">
      <c r="B5" s="9" t="s">
        <v>26</v>
      </c>
      <c r="C5" s="9" t="s">
        <v>402</v>
      </c>
      <c r="D5" s="9" t="s">
        <v>401</v>
      </c>
      <c r="E5" s="9" t="s">
        <v>400</v>
      </c>
      <c r="G5" s="9" t="s">
        <v>399</v>
      </c>
      <c r="H5" s="88">
        <v>0.40300000000000002</v>
      </c>
      <c r="I5" s="9"/>
      <c r="J5" s="88">
        <v>0.33300000000000002</v>
      </c>
      <c r="K5" s="9"/>
      <c r="L5" s="89">
        <v>1</v>
      </c>
      <c r="M5" s="9"/>
      <c r="N5" s="9"/>
      <c r="O5" s="9"/>
      <c r="P5" s="9"/>
      <c r="R5" s="9" t="s">
        <v>63</v>
      </c>
      <c r="S5" s="9">
        <v>9.4</v>
      </c>
      <c r="T5" s="9">
        <v>1.61</v>
      </c>
      <c r="U5" s="9">
        <v>21.65</v>
      </c>
      <c r="V5" s="9">
        <v>1.17</v>
      </c>
      <c r="W5" s="9">
        <v>-0.21</v>
      </c>
      <c r="X5" s="9">
        <v>1.66</v>
      </c>
      <c r="Y5" s="9" t="s">
        <v>391</v>
      </c>
      <c r="Z5" s="9" t="s">
        <v>391</v>
      </c>
      <c r="AA5" s="9" t="s">
        <v>391</v>
      </c>
    </row>
    <row r="6" spans="2:27" x14ac:dyDescent="0.2">
      <c r="G6" s="9" t="s">
        <v>398</v>
      </c>
      <c r="H6" s="88">
        <v>0.38900000000000001</v>
      </c>
      <c r="I6" s="9"/>
      <c r="J6" s="88">
        <v>0.36199999999999999</v>
      </c>
      <c r="K6" s="9"/>
      <c r="L6" s="88">
        <v>0.501</v>
      </c>
      <c r="M6" s="9"/>
      <c r="N6" s="9"/>
      <c r="O6" s="9"/>
      <c r="P6" s="9"/>
      <c r="R6" s="9" t="s">
        <v>393</v>
      </c>
      <c r="S6" s="9">
        <v>4.6399999999999997</v>
      </c>
      <c r="T6" s="9">
        <v>1.76</v>
      </c>
      <c r="U6" s="9">
        <v>24.8</v>
      </c>
      <c r="V6" s="9">
        <v>1.67</v>
      </c>
      <c r="W6" s="9">
        <v>-0.52</v>
      </c>
      <c r="X6" s="9">
        <v>2.54</v>
      </c>
      <c r="Y6" s="9" t="s">
        <v>391</v>
      </c>
      <c r="Z6" s="9"/>
      <c r="AA6" s="9" t="s">
        <v>391</v>
      </c>
    </row>
    <row r="7" spans="2:27" x14ac:dyDescent="0.2">
      <c r="G7" s="9" t="s">
        <v>382</v>
      </c>
      <c r="H7" s="88">
        <v>0.60699999999999998</v>
      </c>
      <c r="I7" s="9"/>
      <c r="J7" s="88">
        <v>0.46600000000000003</v>
      </c>
      <c r="K7" s="9"/>
      <c r="L7" s="88">
        <v>0.42199999999999999</v>
      </c>
      <c r="M7" s="9"/>
      <c r="N7" s="9"/>
      <c r="O7" s="9"/>
      <c r="P7" s="9"/>
      <c r="R7" s="9" t="s">
        <v>98</v>
      </c>
      <c r="S7" s="9">
        <v>7.41</v>
      </c>
      <c r="T7" s="9">
        <v>2.34</v>
      </c>
      <c r="U7" s="9">
        <v>24.38</v>
      </c>
      <c r="V7" s="9">
        <v>1.43</v>
      </c>
      <c r="W7" s="9">
        <v>-1.31</v>
      </c>
      <c r="X7" s="9">
        <v>1.94</v>
      </c>
      <c r="Y7" s="9" t="s">
        <v>391</v>
      </c>
      <c r="Z7" s="9" t="s">
        <v>392</v>
      </c>
      <c r="AA7" s="9" t="s">
        <v>391</v>
      </c>
    </row>
    <row r="8" spans="2:27" x14ac:dyDescent="0.2">
      <c r="G8" s="9" t="s">
        <v>92</v>
      </c>
      <c r="H8" s="88">
        <v>0.24299999999999999</v>
      </c>
      <c r="I8" s="9"/>
      <c r="J8" s="88">
        <v>0.20799999999999999</v>
      </c>
      <c r="K8" s="9"/>
      <c r="L8" s="89">
        <v>0.42</v>
      </c>
      <c r="M8" s="9"/>
      <c r="N8" s="9"/>
      <c r="O8" s="9"/>
      <c r="P8" s="9"/>
      <c r="R8" s="119" t="s">
        <v>397</v>
      </c>
      <c r="S8" s="120"/>
      <c r="T8" s="120"/>
      <c r="U8" s="120"/>
      <c r="V8" s="120"/>
      <c r="W8" s="120"/>
      <c r="X8" s="120"/>
      <c r="Y8" s="120"/>
      <c r="Z8" s="120"/>
      <c r="AA8" s="121"/>
    </row>
    <row r="9" spans="2:27" x14ac:dyDescent="0.2">
      <c r="G9" s="9" t="s">
        <v>26</v>
      </c>
      <c r="H9" s="9">
        <v>48.99</v>
      </c>
      <c r="I9" s="9">
        <v>3.36</v>
      </c>
      <c r="J9" s="144">
        <v>45.01</v>
      </c>
      <c r="K9" s="9">
        <v>1.28</v>
      </c>
      <c r="L9" s="9">
        <v>40.86</v>
      </c>
      <c r="M9" s="9">
        <v>7.98</v>
      </c>
      <c r="N9" s="9"/>
      <c r="O9" s="9"/>
      <c r="P9" s="9"/>
      <c r="R9" s="9" t="s">
        <v>394</v>
      </c>
      <c r="S9" s="9">
        <v>2.4300000000000002</v>
      </c>
      <c r="T9" s="9">
        <v>0.28000000000000003</v>
      </c>
      <c r="U9" s="9">
        <v>3.03</v>
      </c>
      <c r="V9" s="9">
        <v>0.13</v>
      </c>
      <c r="W9" s="9">
        <v>1.24</v>
      </c>
      <c r="X9" s="9">
        <v>0.35</v>
      </c>
      <c r="Y9" s="9"/>
      <c r="Z9" s="9" t="s">
        <v>392</v>
      </c>
      <c r="AA9" s="9" t="s">
        <v>391</v>
      </c>
    </row>
    <row r="10" spans="2:27" x14ac:dyDescent="0.2">
      <c r="G10" s="9" t="s">
        <v>394</v>
      </c>
      <c r="H10" s="9">
        <v>2.64</v>
      </c>
      <c r="I10" s="9">
        <v>0.26</v>
      </c>
      <c r="J10" s="144">
        <v>2.98</v>
      </c>
      <c r="K10" s="9">
        <v>0.12</v>
      </c>
      <c r="L10" s="9">
        <v>1.98</v>
      </c>
      <c r="M10" s="9">
        <v>0.76</v>
      </c>
      <c r="N10" s="9"/>
      <c r="O10" s="9"/>
      <c r="P10" s="9"/>
      <c r="R10" s="9" t="s">
        <v>63</v>
      </c>
      <c r="S10" s="9">
        <v>10.35</v>
      </c>
      <c r="T10" s="9">
        <v>1.8</v>
      </c>
      <c r="U10" s="9">
        <v>22.36</v>
      </c>
      <c r="V10" s="9">
        <v>1.28</v>
      </c>
      <c r="W10" s="9">
        <v>4.34</v>
      </c>
      <c r="X10" s="9">
        <v>2.02</v>
      </c>
      <c r="Y10" s="9" t="s">
        <v>391</v>
      </c>
      <c r="Z10" s="9" t="s">
        <v>396</v>
      </c>
      <c r="AA10" s="9" t="s">
        <v>391</v>
      </c>
    </row>
    <row r="11" spans="2:27" x14ac:dyDescent="0.2">
      <c r="G11" s="9" t="s">
        <v>63</v>
      </c>
      <c r="H11" s="9">
        <v>23.82</v>
      </c>
      <c r="I11" s="9">
        <v>1.47</v>
      </c>
      <c r="J11" s="144">
        <v>26.48</v>
      </c>
      <c r="K11" s="9">
        <v>0.86</v>
      </c>
      <c r="L11" s="9">
        <v>20.62</v>
      </c>
      <c r="M11" s="9">
        <v>3.22</v>
      </c>
      <c r="N11" s="9"/>
      <c r="O11" s="9"/>
      <c r="P11" s="9"/>
      <c r="R11" s="9" t="s">
        <v>393</v>
      </c>
      <c r="S11" s="9">
        <v>10.99</v>
      </c>
      <c r="T11" s="9">
        <v>2.44</v>
      </c>
      <c r="U11" s="9">
        <v>25.7</v>
      </c>
      <c r="V11" s="9">
        <v>1.68</v>
      </c>
      <c r="W11" s="9">
        <v>6.68</v>
      </c>
      <c r="X11" s="9">
        <v>6.27</v>
      </c>
      <c r="Y11" s="9" t="s">
        <v>391</v>
      </c>
      <c r="Z11" s="9"/>
      <c r="AA11" s="9" t="s">
        <v>392</v>
      </c>
    </row>
    <row r="12" spans="2:27" x14ac:dyDescent="0.2">
      <c r="G12" s="9" t="s">
        <v>393</v>
      </c>
      <c r="H12" s="9">
        <v>17.149999999999999</v>
      </c>
      <c r="I12" s="9">
        <v>3.47</v>
      </c>
      <c r="J12" s="144">
        <v>26.44</v>
      </c>
      <c r="K12" s="9">
        <v>1.23</v>
      </c>
      <c r="L12" s="9">
        <v>15.2</v>
      </c>
      <c r="M12" s="9">
        <v>3.11</v>
      </c>
      <c r="N12" s="9" t="s">
        <v>396</v>
      </c>
      <c r="O12" s="9"/>
      <c r="P12" s="9" t="s">
        <v>391</v>
      </c>
      <c r="R12" s="9" t="s">
        <v>98</v>
      </c>
      <c r="S12" s="9">
        <v>12.53</v>
      </c>
      <c r="T12" s="9">
        <v>2.27</v>
      </c>
      <c r="U12" s="9">
        <v>24.65</v>
      </c>
      <c r="V12" s="9">
        <v>1.46</v>
      </c>
      <c r="W12" s="9">
        <v>4.34</v>
      </c>
      <c r="X12" s="9">
        <v>5.0599999999999996</v>
      </c>
      <c r="Y12" s="9" t="s">
        <v>391</v>
      </c>
      <c r="Z12" s="9"/>
      <c r="AA12" s="9" t="s">
        <v>391</v>
      </c>
    </row>
    <row r="13" spans="2:27" x14ac:dyDescent="0.2">
      <c r="G13" s="9" t="s">
        <v>98</v>
      </c>
      <c r="H13" s="9">
        <v>24.12</v>
      </c>
      <c r="I13" s="9">
        <v>2.37</v>
      </c>
      <c r="J13" s="144">
        <v>25.76</v>
      </c>
      <c r="K13" s="9">
        <v>0.96</v>
      </c>
      <c r="L13" s="9">
        <v>16.38</v>
      </c>
      <c r="M13" s="9">
        <v>5.57</v>
      </c>
      <c r="N13" s="9"/>
      <c r="O13" s="9"/>
      <c r="P13" s="9"/>
      <c r="R13" s="119" t="s">
        <v>395</v>
      </c>
      <c r="S13" s="120"/>
      <c r="T13" s="120"/>
      <c r="U13" s="120"/>
      <c r="V13" s="120"/>
      <c r="W13" s="120"/>
      <c r="X13" s="120"/>
      <c r="Y13" s="120"/>
      <c r="Z13" s="120"/>
      <c r="AA13" s="121"/>
    </row>
    <row r="14" spans="2:27" x14ac:dyDescent="0.2">
      <c r="R14" s="9" t="s">
        <v>394</v>
      </c>
      <c r="S14" s="9">
        <v>2.59</v>
      </c>
      <c r="T14" s="9">
        <v>0.32</v>
      </c>
      <c r="U14" s="9">
        <v>3.27</v>
      </c>
      <c r="V14" s="9">
        <v>0.16</v>
      </c>
      <c r="W14" s="9">
        <v>1.31</v>
      </c>
      <c r="X14" s="9">
        <v>0.25</v>
      </c>
      <c r="Y14" s="9"/>
      <c r="Z14" s="9" t="s">
        <v>392</v>
      </c>
      <c r="AA14" s="9" t="s">
        <v>391</v>
      </c>
    </row>
    <row r="15" spans="2:27" x14ac:dyDescent="0.2">
      <c r="R15" s="9" t="s">
        <v>63</v>
      </c>
      <c r="S15" s="9">
        <v>14.61</v>
      </c>
      <c r="T15" s="9">
        <v>3.13</v>
      </c>
      <c r="U15" s="9">
        <v>19.89</v>
      </c>
      <c r="V15" s="9">
        <v>1.04</v>
      </c>
      <c r="W15" s="9">
        <v>0.23</v>
      </c>
      <c r="X15" s="9">
        <v>2.14</v>
      </c>
      <c r="Y15" s="9"/>
      <c r="Z15" s="9" t="s">
        <v>391</v>
      </c>
      <c r="AA15" s="9" t="s">
        <v>391</v>
      </c>
    </row>
    <row r="16" spans="2:27" x14ac:dyDescent="0.2">
      <c r="R16" s="9" t="s">
        <v>393</v>
      </c>
      <c r="S16" s="9">
        <v>14.59</v>
      </c>
      <c r="T16" s="9">
        <v>3.13</v>
      </c>
      <c r="U16" s="9">
        <v>26.69</v>
      </c>
      <c r="V16" s="9">
        <v>1.7</v>
      </c>
      <c r="W16" s="9">
        <v>-1.26</v>
      </c>
      <c r="X16" s="9">
        <v>2.42</v>
      </c>
      <c r="Y16" s="9" t="s">
        <v>392</v>
      </c>
      <c r="Z16" s="9" t="s">
        <v>391</v>
      </c>
      <c r="AA16" s="9" t="s">
        <v>391</v>
      </c>
    </row>
    <row r="17" spans="18:27" x14ac:dyDescent="0.2">
      <c r="R17" s="9" t="s">
        <v>98</v>
      </c>
      <c r="S17" s="9">
        <v>20.09</v>
      </c>
      <c r="T17" s="9">
        <v>3.38</v>
      </c>
      <c r="U17" s="9">
        <v>23.84</v>
      </c>
      <c r="V17" s="9">
        <v>1.45</v>
      </c>
      <c r="W17" s="9">
        <v>-1.89</v>
      </c>
      <c r="X17" s="9">
        <v>2.36</v>
      </c>
      <c r="Y17" s="9"/>
      <c r="Z17" s="9" t="s">
        <v>391</v>
      </c>
      <c r="AA17" s="9" t="s">
        <v>391</v>
      </c>
    </row>
  </sheetData>
  <mergeCells count="3">
    <mergeCell ref="R3:AA3"/>
    <mergeCell ref="R8:AA8"/>
    <mergeCell ref="R13:AA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025F2-0090-3740-A170-8941D68CC8D0}">
  <dimension ref="B1:S19"/>
  <sheetViews>
    <sheetView workbookViewId="0">
      <selection sqref="A1:XFD1048576"/>
    </sheetView>
  </sheetViews>
  <sheetFormatPr baseColWidth="10" defaultRowHeight="16" x14ac:dyDescent="0.2"/>
  <cols>
    <col min="1" max="1" width="6.83203125" style="1" customWidth="1"/>
    <col min="2" max="2" width="13.83203125" style="1" customWidth="1"/>
    <col min="3" max="3" width="11.33203125" style="1" customWidth="1"/>
    <col min="4" max="4" width="12.6640625" style="1" customWidth="1"/>
    <col min="5" max="6" width="6.83203125" style="1" customWidth="1"/>
    <col min="7" max="7" width="16" style="1" customWidth="1"/>
    <col min="8" max="8" width="10.5" style="1" customWidth="1"/>
    <col min="9" max="9" width="13.83203125" style="1" customWidth="1"/>
    <col min="10" max="10" width="10.83203125" style="1"/>
    <col min="11" max="11" width="13" style="1" customWidth="1"/>
    <col min="12" max="12" width="10.83203125" style="1"/>
    <col min="13" max="13" width="13.5" style="1" customWidth="1"/>
    <col min="14" max="15" width="10.83203125" style="1"/>
    <col min="16" max="16" width="19.1640625" style="1" customWidth="1"/>
    <col min="17" max="17" width="21.33203125" style="1" customWidth="1"/>
    <col min="18" max="18" width="24.33203125" style="1" customWidth="1"/>
    <col min="19" max="16384" width="10.83203125" style="1"/>
  </cols>
  <sheetData>
    <row r="1" spans="2:19" x14ac:dyDescent="0.2">
      <c r="B1" s="1" t="s">
        <v>495</v>
      </c>
      <c r="G1" s="1" t="s">
        <v>496</v>
      </c>
      <c r="P1" s="1" t="s">
        <v>497</v>
      </c>
    </row>
    <row r="2" spans="2:19" ht="51" x14ac:dyDescent="0.2">
      <c r="B2" s="35" t="s">
        <v>498</v>
      </c>
      <c r="C2" s="35">
        <v>62.5</v>
      </c>
      <c r="D2" s="35" t="s">
        <v>499</v>
      </c>
      <c r="E2" s="66"/>
      <c r="G2" s="7" t="s">
        <v>500</v>
      </c>
      <c r="H2" s="7" t="s">
        <v>501</v>
      </c>
      <c r="I2" s="7" t="s">
        <v>502</v>
      </c>
      <c r="J2" s="7" t="s">
        <v>503</v>
      </c>
      <c r="K2" s="7" t="s">
        <v>502</v>
      </c>
      <c r="L2" s="7" t="s">
        <v>504</v>
      </c>
      <c r="M2" s="7" t="s">
        <v>502</v>
      </c>
      <c r="P2" s="23" t="s">
        <v>389</v>
      </c>
      <c r="Q2" s="23" t="s">
        <v>505</v>
      </c>
      <c r="R2" s="23" t="s">
        <v>506</v>
      </c>
      <c r="S2" s="80"/>
    </row>
    <row r="3" spans="2:19" ht="51" x14ac:dyDescent="0.2">
      <c r="B3" s="35" t="s">
        <v>507</v>
      </c>
      <c r="C3" s="35" t="s">
        <v>508</v>
      </c>
      <c r="D3" s="35" t="s">
        <v>509</v>
      </c>
      <c r="E3" s="66"/>
      <c r="G3" s="7" t="s">
        <v>510</v>
      </c>
      <c r="H3" s="7">
        <v>-10.9</v>
      </c>
      <c r="I3" s="7"/>
      <c r="J3" s="7">
        <v>-5.2</v>
      </c>
      <c r="K3" s="7"/>
      <c r="L3" s="9">
        <v>-5.3</v>
      </c>
      <c r="M3" s="7"/>
      <c r="P3" s="96" t="s">
        <v>511</v>
      </c>
      <c r="Q3" s="96"/>
      <c r="R3" s="96"/>
      <c r="S3" s="80"/>
    </row>
    <row r="4" spans="2:19" ht="68" x14ac:dyDescent="0.2">
      <c r="B4" s="142" t="s">
        <v>512</v>
      </c>
      <c r="C4" s="142" t="s">
        <v>513</v>
      </c>
      <c r="D4" s="142" t="s">
        <v>514</v>
      </c>
      <c r="E4" s="66"/>
      <c r="G4" s="7" t="s">
        <v>515</v>
      </c>
      <c r="H4" s="9">
        <v>-14.3</v>
      </c>
      <c r="I4" s="9"/>
      <c r="J4" s="9">
        <v>-6</v>
      </c>
      <c r="K4" s="9"/>
      <c r="L4" s="9">
        <v>-1.3</v>
      </c>
      <c r="M4" s="9"/>
      <c r="P4" s="35" t="s">
        <v>516</v>
      </c>
      <c r="Q4" s="35" t="s">
        <v>517</v>
      </c>
      <c r="R4" s="35" t="s">
        <v>518</v>
      </c>
      <c r="S4" s="80"/>
    </row>
    <row r="5" spans="2:19" ht="102" x14ac:dyDescent="0.2">
      <c r="B5" s="35" t="s">
        <v>519</v>
      </c>
      <c r="C5" s="35">
        <v>-19.5</v>
      </c>
      <c r="D5" s="35" t="s">
        <v>520</v>
      </c>
      <c r="E5" s="35" t="s">
        <v>521</v>
      </c>
      <c r="G5" s="7" t="s">
        <v>522</v>
      </c>
      <c r="H5" s="9">
        <v>-14.2</v>
      </c>
      <c r="I5" s="9"/>
      <c r="J5" s="9">
        <v>-4.7</v>
      </c>
      <c r="K5" s="9"/>
      <c r="L5" s="9">
        <v>-3.2</v>
      </c>
      <c r="M5" s="9"/>
      <c r="P5" s="35" t="s">
        <v>523</v>
      </c>
      <c r="Q5" s="35" t="s">
        <v>524</v>
      </c>
      <c r="R5" s="35" t="s">
        <v>518</v>
      </c>
      <c r="S5" s="80"/>
    </row>
    <row r="6" spans="2:19" ht="17" x14ac:dyDescent="0.2">
      <c r="B6" s="85"/>
      <c r="C6" s="85"/>
      <c r="D6" s="85"/>
      <c r="E6" s="85"/>
      <c r="F6" s="143"/>
      <c r="G6" s="7" t="s">
        <v>525</v>
      </c>
      <c r="H6" s="9">
        <v>-16.2</v>
      </c>
      <c r="I6" s="9"/>
      <c r="J6" s="9">
        <v>-10.5</v>
      </c>
      <c r="K6" s="9"/>
      <c r="L6" s="9">
        <v>-2.4</v>
      </c>
      <c r="M6" s="9"/>
      <c r="P6" s="96" t="s">
        <v>526</v>
      </c>
      <c r="Q6" s="96"/>
      <c r="R6" s="96"/>
      <c r="S6" s="80"/>
    </row>
    <row r="7" spans="2:19" ht="34" x14ac:dyDescent="0.2">
      <c r="G7" s="7" t="s">
        <v>527</v>
      </c>
      <c r="H7" s="9">
        <v>-29.3</v>
      </c>
      <c r="I7" s="9"/>
      <c r="J7" s="9">
        <v>-8.6999999999999993</v>
      </c>
      <c r="K7" s="9"/>
      <c r="L7" s="9">
        <v>-0.1</v>
      </c>
      <c r="M7" s="9"/>
      <c r="P7" s="35" t="s">
        <v>528</v>
      </c>
      <c r="Q7" s="35" t="s">
        <v>529</v>
      </c>
      <c r="R7" s="35" t="s">
        <v>518</v>
      </c>
      <c r="S7" s="80"/>
    </row>
    <row r="8" spans="2:19" ht="51" x14ac:dyDescent="0.2">
      <c r="G8" s="7" t="s">
        <v>530</v>
      </c>
      <c r="H8" s="9">
        <v>-29.2</v>
      </c>
      <c r="I8" s="9"/>
      <c r="J8" s="9">
        <v>-14.7</v>
      </c>
      <c r="K8" s="9"/>
      <c r="L8" s="9">
        <v>-2.2000000000000002</v>
      </c>
      <c r="M8" s="9"/>
      <c r="P8" s="35" t="s">
        <v>531</v>
      </c>
      <c r="Q8" s="35" t="s">
        <v>532</v>
      </c>
      <c r="R8" s="35" t="s">
        <v>518</v>
      </c>
      <c r="S8" s="80"/>
    </row>
    <row r="9" spans="2:19" ht="17" x14ac:dyDescent="0.2">
      <c r="G9" s="7" t="s">
        <v>533</v>
      </c>
      <c r="H9" s="9">
        <v>-31.2</v>
      </c>
      <c r="I9" s="9"/>
      <c r="J9" s="9">
        <v>-15</v>
      </c>
      <c r="K9" s="9"/>
      <c r="L9" s="9">
        <v>-1.8</v>
      </c>
      <c r="M9" s="9"/>
      <c r="P9" s="96" t="s">
        <v>534</v>
      </c>
      <c r="Q9" s="96"/>
      <c r="R9" s="96"/>
      <c r="S9" s="80"/>
    </row>
    <row r="10" spans="2:19" ht="85" x14ac:dyDescent="0.2">
      <c r="G10" s="7" t="s">
        <v>535</v>
      </c>
      <c r="H10" s="9">
        <v>-35</v>
      </c>
      <c r="I10" s="9"/>
      <c r="J10" s="9">
        <v>-18.8</v>
      </c>
      <c r="K10" s="9"/>
      <c r="L10" s="9">
        <v>-3.4</v>
      </c>
      <c r="M10" s="9"/>
      <c r="P10" s="35" t="s">
        <v>536</v>
      </c>
      <c r="Q10" s="29" t="s">
        <v>537</v>
      </c>
      <c r="R10" s="35" t="s">
        <v>538</v>
      </c>
      <c r="S10" s="80"/>
    </row>
    <row r="11" spans="2:19" ht="85" x14ac:dyDescent="0.2">
      <c r="G11" s="7" t="s">
        <v>539</v>
      </c>
      <c r="H11" s="7">
        <v>-37.200000000000003</v>
      </c>
      <c r="I11" s="7" t="s">
        <v>540</v>
      </c>
      <c r="J11" s="7">
        <v>-21.8</v>
      </c>
      <c r="K11" s="7" t="s">
        <v>541</v>
      </c>
      <c r="L11" s="7">
        <v>-3.4</v>
      </c>
      <c r="M11" s="7" t="s">
        <v>542</v>
      </c>
      <c r="P11" s="35" t="s">
        <v>543</v>
      </c>
      <c r="Q11" s="35" t="s">
        <v>544</v>
      </c>
      <c r="R11" s="35" t="s">
        <v>545</v>
      </c>
      <c r="S11" s="80"/>
    </row>
    <row r="12" spans="2:19" ht="136" x14ac:dyDescent="0.2">
      <c r="P12" s="35" t="s">
        <v>546</v>
      </c>
      <c r="Q12" s="35" t="s">
        <v>547</v>
      </c>
      <c r="R12" s="35" t="s">
        <v>548</v>
      </c>
      <c r="S12" s="80"/>
    </row>
    <row r="13" spans="2:19" x14ac:dyDescent="0.2">
      <c r="P13" s="80"/>
      <c r="Q13" s="80"/>
      <c r="R13" s="80"/>
      <c r="S13" s="80"/>
    </row>
    <row r="14" spans="2:19" x14ac:dyDescent="0.2">
      <c r="P14" s="80"/>
      <c r="Q14" s="80"/>
      <c r="R14" s="80"/>
      <c r="S14" s="80"/>
    </row>
    <row r="15" spans="2:19" x14ac:dyDescent="0.2">
      <c r="P15" s="80"/>
      <c r="Q15" s="80"/>
      <c r="R15" s="80"/>
      <c r="S15" s="80"/>
    </row>
    <row r="16" spans="2:19" x14ac:dyDescent="0.2">
      <c r="P16" s="80"/>
      <c r="Q16" s="80"/>
      <c r="R16" s="80"/>
      <c r="S16" s="80"/>
    </row>
    <row r="17" spans="16:19" x14ac:dyDescent="0.2">
      <c r="P17" s="80"/>
      <c r="Q17" s="80"/>
      <c r="R17" s="80"/>
      <c r="S17" s="80"/>
    </row>
    <row r="18" spans="16:19" x14ac:dyDescent="0.2">
      <c r="P18" s="80"/>
      <c r="Q18" s="80"/>
      <c r="R18" s="80"/>
      <c r="S18" s="80"/>
    </row>
    <row r="19" spans="16:19" x14ac:dyDescent="0.2">
      <c r="P19" s="80"/>
      <c r="Q19" s="80"/>
      <c r="R19" s="80"/>
      <c r="S19" s="80"/>
    </row>
  </sheetData>
  <mergeCells count="3">
    <mergeCell ref="P3:R3"/>
    <mergeCell ref="P6:R6"/>
    <mergeCell ref="P9:R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18</vt:i4>
      </vt:variant>
    </vt:vector>
  </HeadingPairs>
  <TitlesOfParts>
    <vt:vector size="18" baseType="lpstr">
      <vt:lpstr>Prisma Checklist</vt:lpstr>
      <vt:lpstr>Downs and Black Scale</vt:lpstr>
      <vt:lpstr>Raw Data Collection</vt:lpstr>
      <vt:lpstr>Psychotherapy Details</vt:lpstr>
      <vt:lpstr>Predictors Identification</vt:lpstr>
      <vt:lpstr>Trajectory Sizes</vt:lpstr>
      <vt:lpstr>Trajectory Data</vt:lpstr>
      <vt:lpstr>Allan (raw)</vt:lpstr>
      <vt:lpstr>Clapp (raw)</vt:lpstr>
      <vt:lpstr>Currier (raw)</vt:lpstr>
      <vt:lpstr>Elliott (raw)</vt:lpstr>
      <vt:lpstr>Fletcher (raw)</vt:lpstr>
      <vt:lpstr>Galovski (raw)</vt:lpstr>
      <vt:lpstr>Phelps (raw)</vt:lpstr>
      <vt:lpstr>Rosenkranz (raw)</vt:lpstr>
      <vt:lpstr>Schumm (raw)</vt:lpstr>
      <vt:lpstr>Stein (raw)</vt:lpstr>
      <vt:lpstr>Taylor (raw)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Michelle</cp:lastModifiedBy>
  <dcterms:created xsi:type="dcterms:W3CDTF">2019-05-08T17:01:53Z</dcterms:created>
  <dcterms:modified xsi:type="dcterms:W3CDTF">2019-05-08T18:01:57Z</dcterms:modified>
</cp:coreProperties>
</file>